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acility detail" sheetId="1" state="visible" r:id="rId3"/>
    <sheet name="by Capacity" sheetId="2" state="visible" r:id="rId4"/>
    <sheet name="Sheet3" sheetId="3" state="visible" r:id="rId5"/>
  </sheets>
  <definedNames>
    <definedName function="false" hidden="false" localSheetId="1" name="_xlnm.Print_Area" vbProcedure="false">'by Capacity'!$A$1:$AI$416</definedName>
    <definedName function="false" hidden="false" localSheetId="1" name="_xlnm.Print_Titles" vbProcedure="false">'by Capacity'!$1:$1</definedName>
    <definedName function="false" hidden="true" localSheetId="1" name="_xlnm._FilterDatabase" vbProcedure="false">'by Capacity'!$A$1:$AI$413</definedName>
    <definedName function="false" hidden="false" localSheetId="0" name="_xlnm.Print_Titles" vbProcedure="false">'facility detail'!$1:$1</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<sst xmlns="http://schemas.openxmlformats.org/spreadsheetml/2006/main" count="23318" uniqueCount="3209">
  <si>
    <t xml:space="preserve">Region</t>
  </si>
  <si>
    <t xml:space="preserve">State/Province</t>
  </si>
  <si>
    <t xml:space="preserve">Company</t>
  </si>
  <si>
    <t xml:space="preserve">Reservoir Name</t>
  </si>
  <si>
    <t xml:space="preserve">County</t>
  </si>
  <si>
    <t xml:space="preserve">Discovery Year</t>
  </si>
  <si>
    <t xml:space="preserve">Activation Year</t>
  </si>
  <si>
    <t xml:space="preserve">Reservoir Type</t>
  </si>
  <si>
    <t xml:space="preserve">Formation Name</t>
  </si>
  <si>
    <t xml:space="preserve">Lithology</t>
  </si>
  <si>
    <t xml:space="preserve">Geologic Age</t>
  </si>
  <si>
    <t xml:space="preserve">Original Contents</t>
  </si>
  <si>
    <t xml:space="preserve">Thickness</t>
  </si>
  <si>
    <t xml:space="preserve">Type of Trap</t>
  </si>
  <si>
    <t xml:space="preserve">Max Depth</t>
  </si>
  <si>
    <t xml:space="preserve">Min Depth</t>
  </si>
  <si>
    <t xml:space="preserve">Discovery Pressure</t>
  </si>
  <si>
    <t xml:space="preserve">Pressure Estimated?</t>
  </si>
  <si>
    <t xml:space="preserve">Reservoir Acreage</t>
  </si>
  <si>
    <t xml:space="preserve">Total Acreage</t>
  </si>
  <si>
    <t xml:space="preserve">I/W Wells</t>
  </si>
  <si>
    <t xml:space="preserve">Observation Wells</t>
  </si>
  <si>
    <t xml:space="preserve">Horsepower</t>
  </si>
  <si>
    <t xml:space="preserve">HP Shared?</t>
  </si>
  <si>
    <t xml:space="preserve">Max Pipesize</t>
  </si>
  <si>
    <t xml:space="preserve">Min Pipesize</t>
  </si>
  <si>
    <t xml:space="preserve">Original Reserves</t>
  </si>
  <si>
    <t xml:space="preserve">Base Gas</t>
  </si>
  <si>
    <t xml:space="preserve">Working Gas</t>
  </si>
  <si>
    <t xml:space="preserve">Max Volume</t>
  </si>
  <si>
    <t xml:space="preserve">Undeveloped Capacity</t>
  </si>
  <si>
    <t xml:space="preserve">Max Deliverability</t>
  </si>
  <si>
    <t xml:space="preserve">Design Deliverability</t>
  </si>
  <si>
    <t xml:space="preserve">Max Pressure</t>
  </si>
  <si>
    <t xml:space="preserve">Annual Cycles</t>
  </si>
  <si>
    <t xml:space="preserve">FOOTNOTES</t>
  </si>
  <si>
    <t xml:space="preserve">Updated 1996?</t>
  </si>
  <si>
    <t xml:space="preserve">Updated 1998?</t>
  </si>
  <si>
    <t xml:space="preserve">Working Gas Inventory This Week</t>
  </si>
  <si>
    <t xml:space="preserve">Working Gas Inventory Last Week</t>
  </si>
  <si>
    <t xml:space="preserve">Weekly Change</t>
  </si>
  <si>
    <t xml:space="preserve">Max Injection Capacity This Week</t>
  </si>
  <si>
    <t xml:space="preserve">Max Withdrawal Capacity This Week</t>
  </si>
  <si>
    <t xml:space="preserve">Highest Inventory Last 10 Yrs.</t>
  </si>
  <si>
    <t xml:space="preserve">East</t>
  </si>
  <si>
    <t xml:space="preserve">Illinois</t>
  </si>
  <si>
    <t xml:space="preserve">Nicor Gas</t>
  </si>
  <si>
    <t xml:space="preserve">Ancona-Garfield</t>
  </si>
  <si>
    <t xml:space="preserve">Livingston &amp; LaSalle</t>
  </si>
  <si>
    <t xml:space="preserve">1962</t>
  </si>
  <si>
    <t xml:space="preserve">1963</t>
  </si>
  <si>
    <t xml:space="preserve">Aquifer</t>
  </si>
  <si>
    <t xml:space="preserve">Mt. Simon</t>
  </si>
  <si>
    <t xml:space="preserve">Sandstone</t>
  </si>
  <si>
    <t xml:space="preserve">Cambrian</t>
  </si>
  <si>
    <t xml:space="preserve">Water</t>
  </si>
  <si>
    <t xml:space="preserve">150</t>
  </si>
  <si>
    <t xml:space="preserve">Anticline</t>
  </si>
  <si>
    <t xml:space="preserve">2235</t>
  </si>
  <si>
    <t xml:space="preserve">2150</t>
  </si>
  <si>
    <t xml:space="preserve">945</t>
  </si>
  <si>
    <t xml:space="preserve">18272</t>
  </si>
  <si>
    <t xml:space="preserve">115</t>
  </si>
  <si>
    <t xml:space="preserve">36</t>
  </si>
  <si>
    <t xml:space="preserve">17,150</t>
  </si>
  <si>
    <t xml:space="preserve">16</t>
  </si>
  <si>
    <t xml:space="preserve">6</t>
  </si>
  <si>
    <t xml:space="preserve">na</t>
  </si>
  <si>
    <t xml:space="preserve">2393</t>
  </si>
  <si>
    <t xml:space="preserve">30000</t>
  </si>
  <si>
    <t xml:space="preserve">nr</t>
  </si>
  <si>
    <t xml:space="preserve">650</t>
  </si>
  <si>
    <t xml:space="preserve">Central Illinois Light Co.</t>
  </si>
  <si>
    <t xml:space="preserve">Glasford</t>
  </si>
  <si>
    <t xml:space="preserve">Peoria</t>
  </si>
  <si>
    <t xml:space="preserve">1957</t>
  </si>
  <si>
    <t xml:space="preserve">1964</t>
  </si>
  <si>
    <t xml:space="preserve">Niagaran</t>
  </si>
  <si>
    <t xml:space="preserve">Silurian</t>
  </si>
  <si>
    <t xml:space="preserve">90</t>
  </si>
  <si>
    <t xml:space="preserve">Dome</t>
  </si>
  <si>
    <t xml:space="preserve">900</t>
  </si>
  <si>
    <t xml:space="preserve">800</t>
  </si>
  <si>
    <t xml:space="preserve">297</t>
  </si>
  <si>
    <t xml:space="preserve">3000</t>
  </si>
  <si>
    <t xml:space="preserve">5800</t>
  </si>
  <si>
    <t xml:space="preserve">33</t>
  </si>
  <si>
    <t xml:space="preserve">14</t>
  </si>
  <si>
    <t xml:space="preserve">1200</t>
  </si>
  <si>
    <t xml:space="preserve">647</t>
  </si>
  <si>
    <t xml:space="preserve">4500</t>
  </si>
  <si>
    <t xml:space="preserve">435</t>
  </si>
  <si>
    <t xml:space="preserve">2</t>
  </si>
  <si>
    <t xml:space="preserve">Natural Gas Pipeline Co. of America</t>
  </si>
  <si>
    <t xml:space="preserve">Herscher Galesville</t>
  </si>
  <si>
    <t xml:space="preserve">Kankakee</t>
  </si>
  <si>
    <t xml:space="preserve">1951</t>
  </si>
  <si>
    <t xml:space="preserve">1953</t>
  </si>
  <si>
    <t xml:space="preserve">Galesville</t>
  </si>
  <si>
    <t xml:space="preserve">100</t>
  </si>
  <si>
    <t xml:space="preserve">1860</t>
  </si>
  <si>
    <t xml:space="preserve">1760</t>
  </si>
  <si>
    <t xml:space="preserve">645</t>
  </si>
  <si>
    <t xml:space="preserve">0</t>
  </si>
  <si>
    <t xml:space="preserve">15660</t>
  </si>
  <si>
    <t xml:space="preserve">53</t>
  </si>
  <si>
    <t xml:space="preserve">163</t>
  </si>
  <si>
    <t xml:space="preserve">33700</t>
  </si>
  <si>
    <t xml:space="preserve">30</t>
  </si>
  <si>
    <t xml:space="preserve">4</t>
  </si>
  <si>
    <t xml:space="preserve">3691</t>
  </si>
  <si>
    <t xml:space="preserve">45000</t>
  </si>
  <si>
    <t xml:space="preserve">Herscher Mt. Simon</t>
  </si>
  <si>
    <t xml:space="preserve">1955</t>
  </si>
  <si>
    <t xml:space="preserve">200</t>
  </si>
  <si>
    <t xml:space="preserve">2505</t>
  </si>
  <si>
    <t xml:space="preserve">2435</t>
  </si>
  <si>
    <t xml:space="preserve">997</t>
  </si>
  <si>
    <t xml:space="preserve">50</t>
  </si>
  <si>
    <t xml:space="preserve">15</t>
  </si>
  <si>
    <t xml:space="preserve">7140</t>
  </si>
  <si>
    <t xml:space="preserve">3246</t>
  </si>
  <si>
    <t xml:space="preserve">40000</t>
  </si>
  <si>
    <t xml:space="preserve">950</t>
  </si>
  <si>
    <t xml:space="preserve">Herscher Northwest</t>
  </si>
  <si>
    <t xml:space="preserve">1959</t>
  </si>
  <si>
    <t xml:space="preserve">55</t>
  </si>
  <si>
    <t xml:space="preserve">2260</t>
  </si>
  <si>
    <t xml:space="preserve">2200</t>
  </si>
  <si>
    <t xml:space="preserve">929</t>
  </si>
  <si>
    <t xml:space="preserve">5977</t>
  </si>
  <si>
    <t xml:space="preserve">20</t>
  </si>
  <si>
    <t xml:space="preserve">330</t>
  </si>
  <si>
    <t xml:space="preserve">2849</t>
  </si>
  <si>
    <t xml:space="preserve">20000</t>
  </si>
  <si>
    <t xml:space="preserve">1000</t>
  </si>
  <si>
    <t xml:space="preserve">Illinois Power Co.</t>
  </si>
  <si>
    <t xml:space="preserve">Hillsboro</t>
  </si>
  <si>
    <t xml:space="preserve">Montgomery</t>
  </si>
  <si>
    <t xml:space="preserve">1973</t>
  </si>
  <si>
    <t xml:space="preserve">St. Peter</t>
  </si>
  <si>
    <t xml:space="preserve">Ordovician</t>
  </si>
  <si>
    <t xml:space="preserve">121</t>
  </si>
  <si>
    <t xml:space="preserve">3250</t>
  </si>
  <si>
    <t xml:space="preserve">3143</t>
  </si>
  <si>
    <t xml:space="preserve">1303</t>
  </si>
  <si>
    <t xml:space="preserve">5250</t>
  </si>
  <si>
    <t xml:space="preserve">9</t>
  </si>
  <si>
    <t xml:space="preserve">2500</t>
  </si>
  <si>
    <t xml:space="preserve">12</t>
  </si>
  <si>
    <t xml:space="preserve">185</t>
  </si>
  <si>
    <t xml:space="preserve">Hudson</t>
  </si>
  <si>
    <t xml:space="preserve">McLean</t>
  </si>
  <si>
    <t xml:space="preserve">1968</t>
  </si>
  <si>
    <t xml:space="preserve">1970</t>
  </si>
  <si>
    <t xml:space="preserve">3,845</t>
  </si>
  <si>
    <t xml:space="preserve">3790</t>
  </si>
  <si>
    <t xml:space="preserve">1635</t>
  </si>
  <si>
    <t xml:space="preserve">14385</t>
  </si>
  <si>
    <t xml:space="preserve">32</t>
  </si>
  <si>
    <t xml:space="preserve">8</t>
  </si>
  <si>
    <t xml:space="preserve">9320</t>
  </si>
  <si>
    <t xml:space="preserve">920000</t>
  </si>
  <si>
    <t xml:space="preserve">1750</t>
  </si>
  <si>
    <t xml:space="preserve">Lake Bloomington</t>
  </si>
  <si>
    <t xml:space="preserve">1967</t>
  </si>
  <si>
    <t xml:space="preserve">1969</t>
  </si>
  <si>
    <t xml:space="preserve">3600</t>
  </si>
  <si>
    <t xml:space="preserve">3525</t>
  </si>
  <si>
    <t xml:space="preserve">1535</t>
  </si>
  <si>
    <t xml:space="preserve">12514</t>
  </si>
  <si>
    <t xml:space="preserve">38</t>
  </si>
  <si>
    <t xml:space="preserve">21881</t>
  </si>
  <si>
    <t xml:space="preserve">24865</t>
  </si>
  <si>
    <t xml:space="preserve">1420</t>
  </si>
  <si>
    <t xml:space="preserve">Lexington</t>
  </si>
  <si>
    <t xml:space="preserve">1971</t>
  </si>
  <si>
    <t xml:space="preserve">3730</t>
  </si>
  <si>
    <t xml:space="preserve">3710</t>
  </si>
  <si>
    <t xml:space="preserve">1610</t>
  </si>
  <si>
    <t xml:space="preserve">12410</t>
  </si>
  <si>
    <t xml:space="preserve">34</t>
  </si>
  <si>
    <t xml:space="preserve">11</t>
  </si>
  <si>
    <t xml:space="preserve">10000</t>
  </si>
  <si>
    <t xml:space="preserve">12551</t>
  </si>
  <si>
    <t xml:space="preserve">273515</t>
  </si>
  <si>
    <t xml:space="preserve">Facility Data and Design Values include all Bethel Salt caverns.</t>
  </si>
  <si>
    <t xml:space="preserve">Lincoln</t>
  </si>
  <si>
    <t xml:space="preserve">Logan</t>
  </si>
  <si>
    <t xml:space="preserve">1965</t>
  </si>
  <si>
    <t xml:space="preserve">1450</t>
  </si>
  <si>
    <t xml:space="preserve">540</t>
  </si>
  <si>
    <t xml:space="preserve">13000</t>
  </si>
  <si>
    <t xml:space="preserve">2800</t>
  </si>
  <si>
    <t xml:space="preserve">607</t>
  </si>
  <si>
    <t xml:space="preserve">12000</t>
  </si>
  <si>
    <t xml:space="preserve">475</t>
  </si>
  <si>
    <t xml:space="preserve">The Peoples Gas Light &amp; Coke Co.</t>
  </si>
  <si>
    <t xml:space="preserve">Manlove</t>
  </si>
  <si>
    <t xml:space="preserve">Champaign</t>
  </si>
  <si>
    <t xml:space="preserve">4100</t>
  </si>
  <si>
    <t xml:space="preserve">4000</t>
  </si>
  <si>
    <t xml:space="preserve">1530</t>
  </si>
  <si>
    <t xml:space="preserve">21400</t>
  </si>
  <si>
    <t xml:space="preserve">29000</t>
  </si>
  <si>
    <t xml:space="preserve">155</t>
  </si>
  <si>
    <t xml:space="preserve">21</t>
  </si>
  <si>
    <t xml:space="preserve">13800</t>
  </si>
  <si>
    <t xml:space="preserve">24</t>
  </si>
  <si>
    <t xml:space="preserve">99136</t>
  </si>
  <si>
    <t xml:space="preserve">460</t>
  </si>
  <si>
    <t xml:space="preserve">1</t>
  </si>
  <si>
    <t xml:space="preserve">Pecatonica</t>
  </si>
  <si>
    <t xml:space="preserve">Winnebago</t>
  </si>
  <si>
    <t xml:space="preserve">1966</t>
  </si>
  <si>
    <t xml:space="preserve">Eau Claire</t>
  </si>
  <si>
    <t xml:space="preserve">45</t>
  </si>
  <si>
    <t xml:space="preserve">845</t>
  </si>
  <si>
    <t xml:space="preserve">825</t>
  </si>
  <si>
    <t xml:space="preserve">281</t>
  </si>
  <si>
    <t xml:space="preserve">5365</t>
  </si>
  <si>
    <t xml:space="preserve">7957</t>
  </si>
  <si>
    <t xml:space="preserve">99460</t>
  </si>
  <si>
    <t xml:space="preserve">Pontiac-Galesville</t>
  </si>
  <si>
    <t xml:space="preserve">Livingston</t>
  </si>
  <si>
    <t xml:space="preserve">1975</t>
  </si>
  <si>
    <t xml:space="preserve">1976</t>
  </si>
  <si>
    <t xml:space="preserve">2450</t>
  </si>
  <si>
    <t xml:space="preserve">2425</t>
  </si>
  <si>
    <t xml:space="preserve">975</t>
  </si>
  <si>
    <t xml:space="preserve">9835</t>
  </si>
  <si>
    <t xml:space="preserve">9,385</t>
  </si>
  <si>
    <t xml:space="preserve">Facility Data and Design Values shown under Bethel Salt Dome No. 1.</t>
  </si>
  <si>
    <t xml:space="preserve">Pontiac-Mt. Simon</t>
  </si>
  <si>
    <t xml:space="preserve">70</t>
  </si>
  <si>
    <t xml:space="preserve">3015</t>
  </si>
  <si>
    <t xml:space="preserve">2975</t>
  </si>
  <si>
    <t xml:space="preserve">1320</t>
  </si>
  <si>
    <t xml:space="preserve">37</t>
  </si>
  <si>
    <t xml:space="preserve">10</t>
  </si>
  <si>
    <t xml:space="preserve">5940</t>
  </si>
  <si>
    <t xml:space="preserve">882500</t>
  </si>
  <si>
    <t xml:space="preserve">906</t>
  </si>
  <si>
    <t xml:space="preserve">Central Illinois Public Service Co.</t>
  </si>
  <si>
    <t xml:space="preserve">Sciota</t>
  </si>
  <si>
    <t xml:space="preserve">McDonough</t>
  </si>
  <si>
    <t xml:space="preserve">1974</t>
  </si>
  <si>
    <t xml:space="preserve">Shaly Sandstone</t>
  </si>
  <si>
    <t xml:space="preserve">Tertiary</t>
  </si>
  <si>
    <t xml:space="preserve">40</t>
  </si>
  <si>
    <t xml:space="preserve">Structural Trap</t>
  </si>
  <si>
    <t xml:space="preserve">2700</t>
  </si>
  <si>
    <t xml:space="preserve">2600</t>
  </si>
  <si>
    <t xml:space="preserve">1060</t>
  </si>
  <si>
    <t xml:space="preserve">6000</t>
  </si>
  <si>
    <t xml:space="preserve">5</t>
  </si>
  <si>
    <t xml:space="preserve">5,000</t>
  </si>
  <si>
    <t xml:space="preserve">75000</t>
  </si>
  <si>
    <t xml:space="preserve">1250</t>
  </si>
  <si>
    <t xml:space="preserve">Shanghai</t>
  </si>
  <si>
    <t xml:space="preserve">Warren &amp; Mercer</t>
  </si>
  <si>
    <t xml:space="preserve">140</t>
  </si>
  <si>
    <t xml:space="preserve">2140</t>
  </si>
  <si>
    <t xml:space="preserve">2020</t>
  </si>
  <si>
    <t xml:space="preserve">1890</t>
  </si>
  <si>
    <t xml:space="preserve">4967</t>
  </si>
  <si>
    <t xml:space="preserve">1700</t>
  </si>
  <si>
    <t xml:space="preserve">1800</t>
  </si>
  <si>
    <t xml:space="preserve">95</t>
  </si>
  <si>
    <t xml:space="preserve">Mississippi River Transmission Corp.</t>
  </si>
  <si>
    <t xml:space="preserve">St. Jacob</t>
  </si>
  <si>
    <t xml:space="preserve">Madison</t>
  </si>
  <si>
    <t xml:space="preserve">1961</t>
  </si>
  <si>
    <t xml:space="preserve">96</t>
  </si>
  <si>
    <t xml:space="preserve">2987</t>
  </si>
  <si>
    <t xml:space="preserve">2852</t>
  </si>
  <si>
    <t xml:space="preserve">1270</t>
  </si>
  <si>
    <t xml:space="preserve">500</t>
  </si>
  <si>
    <t xml:space="preserve">1050</t>
  </si>
  <si>
    <t xml:space="preserve">27200</t>
  </si>
  <si>
    <t xml:space="preserve">330000</t>
  </si>
  <si>
    <t xml:space="preserve">830</t>
  </si>
  <si>
    <t xml:space="preserve">Troy Grove</t>
  </si>
  <si>
    <t xml:space="preserve">LaSalle</t>
  </si>
  <si>
    <t xml:space="preserve">1958</t>
  </si>
  <si>
    <t xml:space="preserve">Mt. Simon - Eau Claire</t>
  </si>
  <si>
    <t xml:space="preserve">1620</t>
  </si>
  <si>
    <t xml:space="preserve">1160</t>
  </si>
  <si>
    <t xml:space="preserve">610</t>
  </si>
  <si>
    <t xml:space="preserve">9671</t>
  </si>
  <si>
    <t xml:space="preserve">71400</t>
  </si>
  <si>
    <t xml:space="preserve">93590</t>
  </si>
  <si>
    <t xml:space="preserve">1003</t>
  </si>
  <si>
    <t xml:space="preserve">Panhandle Eastern P/L Co.</t>
  </si>
  <si>
    <t xml:space="preserve">Waverly</t>
  </si>
  <si>
    <t xml:space="preserve">Morgan</t>
  </si>
  <si>
    <t xml:space="preserve">1947</t>
  </si>
  <si>
    <t xml:space="preserve">1954</t>
  </si>
  <si>
    <t xml:space="preserve">1930</t>
  </si>
  <si>
    <t xml:space="preserve">1770</t>
  </si>
  <si>
    <t xml:space="preserve">733</t>
  </si>
  <si>
    <t xml:space="preserve">11321</t>
  </si>
  <si>
    <t xml:space="preserve">52</t>
  </si>
  <si>
    <t xml:space="preserve">5550</t>
  </si>
  <si>
    <t xml:space="preserve">101389</t>
  </si>
  <si>
    <t xml:space="preserve">718</t>
  </si>
  <si>
    <t xml:space="preserve">Ashmore</t>
  </si>
  <si>
    <t xml:space="preserve">Coles &amp; Clark</t>
  </si>
  <si>
    <t xml:space="preserve">1948</t>
  </si>
  <si>
    <t xml:space="preserve">Depleted Reservoir</t>
  </si>
  <si>
    <t xml:space="preserve">Pottsville Ss. Salem Ls.</t>
  </si>
  <si>
    <t xml:space="preserve">Pennsylvanian</t>
  </si>
  <si>
    <t xml:space="preserve">Gas</t>
  </si>
  <si>
    <t xml:space="preserve">18</t>
  </si>
  <si>
    <t xml:space="preserve">Stratigraphic Trap</t>
  </si>
  <si>
    <t xml:space="preserve">375</t>
  </si>
  <si>
    <t xml:space="preserve">1600</t>
  </si>
  <si>
    <t xml:space="preserve">3900</t>
  </si>
  <si>
    <t xml:space="preserve">2070</t>
  </si>
  <si>
    <t xml:space="preserve">1940</t>
  </si>
  <si>
    <t xml:space="preserve">61</t>
  </si>
  <si>
    <t xml:space="preserve">546</t>
  </si>
  <si>
    <t xml:space="preserve">Belle Gent</t>
  </si>
  <si>
    <t xml:space="preserve">Williamson</t>
  </si>
  <si>
    <t xml:space="preserve">1950</t>
  </si>
  <si>
    <t xml:space="preserve">1972</t>
  </si>
  <si>
    <t xml:space="preserve">Hardinsburg</t>
  </si>
  <si>
    <t xml:space="preserve">Mississippian</t>
  </si>
  <si>
    <t xml:space="preserve">25</t>
  </si>
  <si>
    <t xml:space="preserve">2100</t>
  </si>
  <si>
    <t xml:space="preserve">860</t>
  </si>
  <si>
    <t xml:space="preserve">600</t>
  </si>
  <si>
    <t xml:space="preserve">400000</t>
  </si>
  <si>
    <t xml:space="preserve">2610</t>
  </si>
  <si>
    <t xml:space="preserve">1+</t>
  </si>
  <si>
    <t xml:space="preserve">Geologic data is for main channel sand and does not include thin flank sands on east and west sides of reservoir.</t>
  </si>
  <si>
    <t xml:space="preserve">Centralia East</t>
  </si>
  <si>
    <t xml:space="preserve">Marion</t>
  </si>
  <si>
    <t xml:space="preserve">Petro Sandstone</t>
  </si>
  <si>
    <t xml:space="preserve">865</t>
  </si>
  <si>
    <t xml:space="preserve">812</t>
  </si>
  <si>
    <t xml:space="preserve">320</t>
  </si>
  <si>
    <t xml:space="preserve">463</t>
  </si>
  <si>
    <t xml:space="preserve">1239</t>
  </si>
  <si>
    <t xml:space="preserve">17</t>
  </si>
  <si>
    <t xml:space="preserve">501</t>
  </si>
  <si>
    <t xml:space="preserve">19500</t>
  </si>
  <si>
    <t xml:space="preserve">16000</t>
  </si>
  <si>
    <t xml:space="preserve">2000</t>
  </si>
  <si>
    <t xml:space="preserve">Cooks Mills</t>
  </si>
  <si>
    <t xml:space="preserve">Douglas &amp; Coles</t>
  </si>
  <si>
    <t xml:space="preserve">Cypress(d)</t>
  </si>
  <si>
    <t xml:space="preserve">23</t>
  </si>
  <si>
    <t xml:space="preserve">1500</t>
  </si>
  <si>
    <t xml:space="preserve">715</t>
  </si>
  <si>
    <t xml:space="preserve">7066</t>
  </si>
  <si>
    <t xml:space="preserve">2955</t>
  </si>
  <si>
    <t xml:space="preserve">20493</t>
  </si>
  <si>
    <t xml:space="preserve">120000</t>
  </si>
  <si>
    <t xml:space="preserve">3200</t>
  </si>
  <si>
    <t xml:space="preserve">Eden South</t>
  </si>
  <si>
    <t xml:space="preserve">Randolph</t>
  </si>
  <si>
    <t xml:space="preserve">Cypress</t>
  </si>
  <si>
    <t xml:space="preserve">13</t>
  </si>
  <si>
    <t xml:space="preserve">902</t>
  </si>
  <si>
    <t xml:space="preserve">852</t>
  </si>
  <si>
    <t xml:space="preserve">384</t>
  </si>
  <si>
    <t xml:space="preserve">1278</t>
  </si>
  <si>
    <t xml:space="preserve">3442</t>
  </si>
  <si>
    <t xml:space="preserve">1403</t>
  </si>
  <si>
    <t xml:space="preserve">50000</t>
  </si>
  <si>
    <t xml:space="preserve">44470</t>
  </si>
  <si>
    <t xml:space="preserve">2400</t>
  </si>
  <si>
    <t xml:space="preserve">Freeburg</t>
  </si>
  <si>
    <t xml:space="preserve">St.Clair</t>
  </si>
  <si>
    <t xml:space="preserve">415</t>
  </si>
  <si>
    <t xml:space="preserve">165</t>
  </si>
  <si>
    <t xml:space="preserve">4222</t>
  </si>
  <si>
    <t xml:space="preserve">7726</t>
  </si>
  <si>
    <t xml:space="preserve">87</t>
  </si>
  <si>
    <t xml:space="preserve">3</t>
  </si>
  <si>
    <t xml:space="preserve">3500</t>
  </si>
  <si>
    <t xml:space="preserve">5070</t>
  </si>
  <si>
    <t xml:space="preserve">Gillespie</t>
  </si>
  <si>
    <t xml:space="preserve">Macoupin</t>
  </si>
  <si>
    <t xml:space="preserve">1923</t>
  </si>
  <si>
    <t xml:space="preserve">22</t>
  </si>
  <si>
    <t xml:space="preserve">550</t>
  </si>
  <si>
    <t xml:space="preserve">507</t>
  </si>
  <si>
    <t xml:space="preserve">162</t>
  </si>
  <si>
    <t xml:space="preserve">113</t>
  </si>
  <si>
    <t xml:space="preserve">1443</t>
  </si>
  <si>
    <t xml:space="preserve">7</t>
  </si>
  <si>
    <t xml:space="preserve">136</t>
  </si>
  <si>
    <t xml:space="preserve">871</t>
  </si>
  <si>
    <t xml:space="preserve">Hookdale</t>
  </si>
  <si>
    <t xml:space="preserve">Bond</t>
  </si>
  <si>
    <t xml:space="preserve">Benoist</t>
  </si>
  <si>
    <t xml:space="preserve">1150</t>
  </si>
  <si>
    <t xml:space="preserve">1123</t>
  </si>
  <si>
    <t xml:space="preserve">447</t>
  </si>
  <si>
    <t xml:space="preserve">414</t>
  </si>
  <si>
    <t xml:space="preserve">1580</t>
  </si>
  <si>
    <t xml:space="preserve">470</t>
  </si>
  <si>
    <t xml:space="preserve">85</t>
  </si>
  <si>
    <t xml:space="preserve">Johnston City</t>
  </si>
  <si>
    <t xml:space="preserve">1991</t>
  </si>
  <si>
    <t xml:space="preserve">Tar Springs Ss</t>
  </si>
  <si>
    <t xml:space="preserve">66</t>
  </si>
  <si>
    <t xml:space="preserve">1905</t>
  </si>
  <si>
    <t xml:space="preserve">775</t>
  </si>
  <si>
    <t xml:space="preserve">350</t>
  </si>
  <si>
    <t xml:space="preserve">1826</t>
  </si>
  <si>
    <t xml:space="preserve">550000</t>
  </si>
  <si>
    <t xml:space="preserve">Loudon</t>
  </si>
  <si>
    <t xml:space="preserve">Fayette</t>
  </si>
  <si>
    <t xml:space="preserve">1941</t>
  </si>
  <si>
    <t xml:space="preserve">Grand Tower</t>
  </si>
  <si>
    <t xml:space="preserve">Devonian</t>
  </si>
  <si>
    <t xml:space="preserve">Oil</t>
  </si>
  <si>
    <t xml:space="preserve">65</t>
  </si>
  <si>
    <t xml:space="preserve">3137</t>
  </si>
  <si>
    <t xml:space="preserve">2967</t>
  </si>
  <si>
    <t xml:space="preserve">1192</t>
  </si>
  <si>
    <t xml:space="preserve">19714</t>
  </si>
  <si>
    <t xml:space="preserve">72</t>
  </si>
  <si>
    <t xml:space="preserve">76</t>
  </si>
  <si>
    <t xml:space="preserve">8400</t>
  </si>
  <si>
    <t xml:space="preserve">1172</t>
  </si>
  <si>
    <t xml:space="preserve">15000</t>
  </si>
  <si>
    <t xml:space="preserve">660</t>
  </si>
  <si>
    <t xml:space="preserve">Tilden</t>
  </si>
  <si>
    <t xml:space="preserve">St. Clair &amp; Washington</t>
  </si>
  <si>
    <t xml:space="preserve">817</t>
  </si>
  <si>
    <t xml:space="preserve">756</t>
  </si>
  <si>
    <t xml:space="preserve">334</t>
  </si>
  <si>
    <t xml:space="preserve">1990</t>
  </si>
  <si>
    <t xml:space="preserve">6160</t>
  </si>
  <si>
    <t xml:space="preserve">42</t>
  </si>
  <si>
    <t xml:space="preserve">2173</t>
  </si>
  <si>
    <t xml:space="preserve">20600</t>
  </si>
  <si>
    <t xml:space="preserve">150000</t>
  </si>
  <si>
    <t xml:space="preserve">250000</t>
  </si>
  <si>
    <t xml:space="preserve">1125</t>
  </si>
  <si>
    <t xml:space="preserve">Indiana</t>
  </si>
  <si>
    <t xml:space="preserve">Indiana Gas Co., Inc.</t>
  </si>
  <si>
    <t xml:space="preserve">Brookston</t>
  </si>
  <si>
    <t xml:space="preserve">White</t>
  </si>
  <si>
    <t xml:space="preserve">1982</t>
  </si>
  <si>
    <t xml:space="preserve">1994</t>
  </si>
  <si>
    <t xml:space="preserve">Trenton</t>
  </si>
  <si>
    <t xml:space="preserve">1053</t>
  </si>
  <si>
    <t xml:space="preserve">972</t>
  </si>
  <si>
    <t xml:space="preserve">335</t>
  </si>
  <si>
    <t xml:space="preserve">2112</t>
  </si>
  <si>
    <t xml:space="preserve">5370</t>
  </si>
  <si>
    <t xml:space="preserve">187</t>
  </si>
  <si>
    <t xml:space="preserve">390</t>
  </si>
  <si>
    <t xml:space="preserve">All design values estimated</t>
  </si>
  <si>
    <t xml:space="preserve">Texas Gas Transmission Corp.</t>
  </si>
  <si>
    <t xml:space="preserve">Leesville</t>
  </si>
  <si>
    <t xml:space="preserve">Lawrence</t>
  </si>
  <si>
    <t xml:space="preserve">Geneva</t>
  </si>
  <si>
    <t xml:space="preserve">Carbonate</t>
  </si>
  <si>
    <t xml:space="preserve">630</t>
  </si>
  <si>
    <t xml:space="preserve">265</t>
  </si>
  <si>
    <t xml:space="preserve">6080</t>
  </si>
  <si>
    <t xml:space="preserve">23617</t>
  </si>
  <si>
    <t xml:space="preserve">49</t>
  </si>
  <si>
    <t xml:space="preserve">1385</t>
  </si>
  <si>
    <t xml:space="preserve">1000000</t>
  </si>
  <si>
    <t xml:space="preserve">3280</t>
  </si>
  <si>
    <t xml:space="preserve">3.5</t>
  </si>
  <si>
    <t xml:space="preserve">Southern Indiana Gas &amp; Elec. Co.</t>
  </si>
  <si>
    <t xml:space="preserve">Midway</t>
  </si>
  <si>
    <t xml:space="preserve">Spencer</t>
  </si>
  <si>
    <t xml:space="preserve">--</t>
  </si>
  <si>
    <t xml:space="preserve">Tar Springs</t>
  </si>
  <si>
    <t xml:space="preserve">990</t>
  </si>
  <si>
    <t xml:space="preserve">966</t>
  </si>
  <si>
    <t xml:space="preserve">462</t>
  </si>
  <si>
    <t xml:space="preserve">2687</t>
  </si>
  <si>
    <t xml:space="preserve">35</t>
  </si>
  <si>
    <t xml:space="preserve">400</t>
  </si>
  <si>
    <t xml:space="preserve">1335</t>
  </si>
  <si>
    <t xml:space="preserve">670</t>
  </si>
  <si>
    <t xml:space="preserve">Oliver</t>
  </si>
  <si>
    <t xml:space="preserve">Posey</t>
  </si>
  <si>
    <t xml:space="preserve">Penn. Gas</t>
  </si>
  <si>
    <t xml:space="preserve">362</t>
  </si>
  <si>
    <t xml:space="preserve">1095</t>
  </si>
  <si>
    <t xml:space="preserve">2183</t>
  </si>
  <si>
    <t xml:space="preserve">47</t>
  </si>
  <si>
    <t xml:space="preserve">1100</t>
  </si>
  <si>
    <t xml:space="preserve">1755</t>
  </si>
  <si>
    <t xml:space="preserve">4150</t>
  </si>
  <si>
    <t xml:space="preserve">Northern Indiana Public Service Co.</t>
  </si>
  <si>
    <t xml:space="preserve">Royal Center/Mt.Simon</t>
  </si>
  <si>
    <t xml:space="preserve">Fulton</t>
  </si>
  <si>
    <t xml:space="preserve">3020</t>
  </si>
  <si>
    <t xml:space="preserve">2900</t>
  </si>
  <si>
    <t xml:space="preserve">1105</t>
  </si>
  <si>
    <t xml:space="preserve">2731</t>
  </si>
  <si>
    <t xml:space="preserve">28</t>
  </si>
  <si>
    <t xml:space="preserve">350000</t>
  </si>
  <si>
    <t xml:space="preserve">1725</t>
  </si>
  <si>
    <t xml:space="preserve">Royal Center/Trenton</t>
  </si>
  <si>
    <t xml:space="preserve">Cass</t>
  </si>
  <si>
    <t xml:space="preserve">Dolomite</t>
  </si>
  <si>
    <t xml:space="preserve">1170</t>
  </si>
  <si>
    <t xml:space="preserve">920</t>
  </si>
  <si>
    <t xml:space="preserve">299</t>
  </si>
  <si>
    <t xml:space="preserve">16260</t>
  </si>
  <si>
    <t xml:space="preserve">29</t>
  </si>
  <si>
    <t xml:space="preserve">750000</t>
  </si>
  <si>
    <t xml:space="preserve">2387</t>
  </si>
  <si>
    <t xml:space="preserve">Sellersburg</t>
  </si>
  <si>
    <t xml:space="preserve">Clark</t>
  </si>
  <si>
    <t xml:space="preserve">Knox</t>
  </si>
  <si>
    <t xml:space="preserve">1415</t>
  </si>
  <si>
    <t xml:space="preserve">620</t>
  </si>
  <si>
    <t xml:space="preserve">300</t>
  </si>
  <si>
    <t xml:space="preserve">1920</t>
  </si>
  <si>
    <t xml:space="preserve">425</t>
  </si>
  <si>
    <t xml:space="preserve">Unionport North</t>
  </si>
  <si>
    <t xml:space="preserve">60</t>
  </si>
  <si>
    <t xml:space="preserve">1400</t>
  </si>
  <si>
    <t xml:space="preserve">370</t>
  </si>
  <si>
    <t xml:space="preserve">525</t>
  </si>
  <si>
    <t xml:space="preserve">4800</t>
  </si>
  <si>
    <t xml:space="preserve">27</t>
  </si>
  <si>
    <t xml:space="preserve">1140</t>
  </si>
  <si>
    <t xml:space="preserve">5000</t>
  </si>
  <si>
    <t xml:space="preserve">Unionville, Trenton</t>
  </si>
  <si>
    <t xml:space="preserve">Monroe</t>
  </si>
  <si>
    <t xml:space="preserve">1979</t>
  </si>
  <si>
    <t xml:space="preserve">1759</t>
  </si>
  <si>
    <t xml:space="preserve">1718</t>
  </si>
  <si>
    <t xml:space="preserve">720</t>
  </si>
  <si>
    <t xml:space="preserve">27237</t>
  </si>
  <si>
    <t xml:space="preserve">225</t>
  </si>
  <si>
    <t xml:space="preserve">West Point</t>
  </si>
  <si>
    <t xml:space="preserve">Tippecanoe</t>
  </si>
  <si>
    <t xml:space="preserve">441</t>
  </si>
  <si>
    <t xml:space="preserve">333</t>
  </si>
  <si>
    <t xml:space="preserve">129</t>
  </si>
  <si>
    <t xml:space="preserve">2888</t>
  </si>
  <si>
    <t xml:space="preserve">5543</t>
  </si>
  <si>
    <t xml:space="preserve">820</t>
  </si>
  <si>
    <t xml:space="preserve">Wilfred</t>
  </si>
  <si>
    <t xml:space="preserve">Sullivan</t>
  </si>
  <si>
    <t xml:space="preserve">2165</t>
  </si>
  <si>
    <t xml:space="preserve">850</t>
  </si>
  <si>
    <t xml:space="preserve">1022</t>
  </si>
  <si>
    <t xml:space="preserve">4198</t>
  </si>
  <si>
    <t xml:space="preserve">700</t>
  </si>
  <si>
    <t xml:space="preserve">3413</t>
  </si>
  <si>
    <t xml:space="preserve">60000</t>
  </si>
  <si>
    <t xml:space="preserve">Wolcott, St. Peter</t>
  </si>
  <si>
    <t xml:space="preserve">1960</t>
  </si>
  <si>
    <t xml:space="preserve">1360</t>
  </si>
  <si>
    <t xml:space="preserve">Wolcott, Trenton</t>
  </si>
  <si>
    <t xml:space="preserve">26</t>
  </si>
  <si>
    <t xml:space="preserve">987</t>
  </si>
  <si>
    <t xml:space="preserve">916</t>
  </si>
  <si>
    <t xml:space="preserve">305</t>
  </si>
  <si>
    <t xml:space="preserve">14502</t>
  </si>
  <si>
    <t xml:space="preserve">18560</t>
  </si>
  <si>
    <t xml:space="preserve">19</t>
  </si>
  <si>
    <t xml:space="preserve">Alford</t>
  </si>
  <si>
    <t xml:space="preserve">Pike</t>
  </si>
  <si>
    <t xml:space="preserve">Cypress Ss.</t>
  </si>
  <si>
    <t xml:space="preserve">1116</t>
  </si>
  <si>
    <t xml:space="preserve">978</t>
  </si>
  <si>
    <t xml:space="preserve">485</t>
  </si>
  <si>
    <t xml:space="preserve">1504</t>
  </si>
  <si>
    <t xml:space="preserve">2863</t>
  </si>
  <si>
    <t xml:space="preserve">39</t>
  </si>
  <si>
    <t xml:space="preserve">2519</t>
  </si>
  <si>
    <t xml:space="preserve">1860000</t>
  </si>
  <si>
    <t xml:space="preserve">3150</t>
  </si>
  <si>
    <t xml:space="preserve">1.5</t>
  </si>
  <si>
    <t xml:space="preserve">Citizens Gas &amp; Coke Utility</t>
  </si>
  <si>
    <t xml:space="preserve">Dixon</t>
  </si>
  <si>
    <t xml:space="preserve">Greene</t>
  </si>
  <si>
    <t xml:space="preserve">Devonian Limestone</t>
  </si>
  <si>
    <t xml:space="preserve">Limestone</t>
  </si>
  <si>
    <t xml:space="preserve">Reef</t>
  </si>
  <si>
    <t xml:space="preserve">1780</t>
  </si>
  <si>
    <t xml:space="preserve">1650</t>
  </si>
  <si>
    <t xml:space="preserve">710</t>
  </si>
  <si>
    <t xml:space="preserve">1862</t>
  </si>
  <si>
    <t xml:space="preserve">3630</t>
  </si>
  <si>
    <t xml:space="preserve">42066</t>
  </si>
  <si>
    <t xml:space="preserve">395</t>
  </si>
  <si>
    <t xml:space="preserve">Hoosier Gas Corp.</t>
  </si>
  <si>
    <t xml:space="preserve">Glendale</t>
  </si>
  <si>
    <t xml:space="preserve">Daviess</t>
  </si>
  <si>
    <t xml:space="preserve">Cypress Sand</t>
  </si>
  <si>
    <t xml:space="preserve">750</t>
  </si>
  <si>
    <t xml:space="preserve">730</t>
  </si>
  <si>
    <t xml:space="preserve">347</t>
  </si>
  <si>
    <t xml:space="preserve">306000</t>
  </si>
  <si>
    <t xml:space="preserve">3050</t>
  </si>
  <si>
    <t xml:space="preserve">Greensburg</t>
  </si>
  <si>
    <t xml:space="preserve">Decatur</t>
  </si>
  <si>
    <t xml:space="preserve">1914</t>
  </si>
  <si>
    <t xml:space="preserve">Trenton Ls</t>
  </si>
  <si>
    <t xml:space="preserve">9920</t>
  </si>
  <si>
    <t xml:space="preserve">Hindustan</t>
  </si>
  <si>
    <t xml:space="preserve">1952</t>
  </si>
  <si>
    <t xml:space="preserve">855</t>
  </si>
  <si>
    <t xml:space="preserve">616</t>
  </si>
  <si>
    <t xml:space="preserve">275</t>
  </si>
  <si>
    <t xml:space="preserve">Howesville</t>
  </si>
  <si>
    <t xml:space="preserve">1775</t>
  </si>
  <si>
    <t xml:space="preserve">1690</t>
  </si>
  <si>
    <t xml:space="preserve">740</t>
  </si>
  <si>
    <t xml:space="preserve">1680</t>
  </si>
  <si>
    <t xml:space="preserve">109</t>
  </si>
  <si>
    <t xml:space="preserve">43909</t>
  </si>
  <si>
    <t xml:space="preserve">870</t>
  </si>
  <si>
    <t xml:space="preserve">Lawrenceburg Gas Co.</t>
  </si>
  <si>
    <t xml:space="preserve">Lawrenceburg Storage</t>
  </si>
  <si>
    <t xml:space="preserve">Dearborn</t>
  </si>
  <si>
    <t xml:space="preserve">1956</t>
  </si>
  <si>
    <t xml:space="preserve">Cynthiana</t>
  </si>
  <si>
    <t xml:space="preserve">Not Known/Not Specified</t>
  </si>
  <si>
    <t xml:space="preserve">250</t>
  </si>
  <si>
    <t xml:space="preserve">27500</t>
  </si>
  <si>
    <t xml:space="preserve">Loogootee</t>
  </si>
  <si>
    <t xml:space="preserve">1937</t>
  </si>
  <si>
    <t xml:space="preserve">Bethel Sand</t>
  </si>
  <si>
    <t xml:space="preserve">587</t>
  </si>
  <si>
    <t xml:space="preserve">555</t>
  </si>
  <si>
    <t xml:space="preserve">186</t>
  </si>
  <si>
    <t xml:space="preserve">427</t>
  </si>
  <si>
    <t xml:space="preserve">167</t>
  </si>
  <si>
    <t xml:space="preserve">Two caverns.</t>
  </si>
  <si>
    <t xml:space="preserve">Mineral City</t>
  </si>
  <si>
    <t xml:space="preserve">1581</t>
  </si>
  <si>
    <t xml:space="preserve">1482</t>
  </si>
  <si>
    <t xml:space="preserve">602</t>
  </si>
  <si>
    <t xml:space="preserve">1037</t>
  </si>
  <si>
    <t xml:space="preserve">26994</t>
  </si>
  <si>
    <t xml:space="preserve">664</t>
  </si>
  <si>
    <t xml:space="preserve">Monroe City</t>
  </si>
  <si>
    <t xml:space="preserve">840</t>
  </si>
  <si>
    <t xml:space="preserve">760</t>
  </si>
  <si>
    <t xml:space="preserve">580000</t>
  </si>
  <si>
    <t xml:space="preserve">2394</t>
  </si>
  <si>
    <t xml:space="preserve">Oaktown</t>
  </si>
  <si>
    <t xml:space="preserve">1931</t>
  </si>
  <si>
    <t xml:space="preserve">1944</t>
  </si>
  <si>
    <t xml:space="preserve">Staunton</t>
  </si>
  <si>
    <t xml:space="preserve">705</t>
  </si>
  <si>
    <t xml:space="preserve">560</t>
  </si>
  <si>
    <t xml:space="preserve">1743</t>
  </si>
  <si>
    <t xml:space="preserve">2678</t>
  </si>
  <si>
    <t xml:space="preserve">590</t>
  </si>
  <si>
    <t xml:space="preserve">1052</t>
  </si>
  <si>
    <t xml:space="preserve">600000</t>
  </si>
  <si>
    <t xml:space="preserve">1837</t>
  </si>
  <si>
    <t xml:space="preserve">Simpson Chapel</t>
  </si>
  <si>
    <t xml:space="preserve">1648</t>
  </si>
  <si>
    <t xml:space="preserve">1578</t>
  </si>
  <si>
    <t xml:space="preserve">36911</t>
  </si>
  <si>
    <t xml:space="preserve">Switz City</t>
  </si>
  <si>
    <t xml:space="preserve">41</t>
  </si>
  <si>
    <t xml:space="preserve">1670</t>
  </si>
  <si>
    <t xml:space="preserve">4900</t>
  </si>
  <si>
    <t xml:space="preserve">7201</t>
  </si>
  <si>
    <t xml:space="preserve">Unionport South</t>
  </si>
  <si>
    <t xml:space="preserve">Unionville, Devonian</t>
  </si>
  <si>
    <t xml:space="preserve">20024</t>
  </si>
  <si>
    <t xml:space="preserve">52480</t>
  </si>
  <si>
    <t xml:space="preserve">44</t>
  </si>
  <si>
    <t xml:space="preserve">3100</t>
  </si>
  <si>
    <t xml:space="preserve">White River</t>
  </si>
  <si>
    <t xml:space="preserve">Pike &amp; Knox</t>
  </si>
  <si>
    <t xml:space="preserve">1392</t>
  </si>
  <si>
    <t xml:space="preserve">1356</t>
  </si>
  <si>
    <t xml:space="preserve">2920</t>
  </si>
  <si>
    <t xml:space="preserve">110</t>
  </si>
  <si>
    <t xml:space="preserve">510</t>
  </si>
  <si>
    <t xml:space="preserve">720000</t>
  </si>
  <si>
    <t xml:space="preserve">1480</t>
  </si>
  <si>
    <t xml:space="preserve">12.5</t>
  </si>
  <si>
    <t xml:space="preserve">Worthington</t>
  </si>
  <si>
    <t xml:space="preserve">Reef Struc.</t>
  </si>
  <si>
    <t xml:space="preserve">1410</t>
  </si>
  <si>
    <t xml:space="preserve">57</t>
  </si>
  <si>
    <t xml:space="preserve">3826</t>
  </si>
  <si>
    <t xml:space="preserve">9578</t>
  </si>
  <si>
    <t xml:space="preserve">290</t>
  </si>
  <si>
    <t xml:space="preserve">Iowa</t>
  </si>
  <si>
    <t xml:space="preserve">Cairo Galesville</t>
  </si>
  <si>
    <t xml:space="preserve">Louisa</t>
  </si>
  <si>
    <t xml:space="preserve">2050</t>
  </si>
  <si>
    <t xml:space="preserve">757</t>
  </si>
  <si>
    <t xml:space="preserve">15504</t>
  </si>
  <si>
    <t xml:space="preserve">19760</t>
  </si>
  <si>
    <t xml:space="preserve">2327</t>
  </si>
  <si>
    <t xml:space="preserve">25000</t>
  </si>
  <si>
    <t xml:space="preserve">Cairo Mt. Simon</t>
  </si>
  <si>
    <t xml:space="preserve">2490</t>
  </si>
  <si>
    <t xml:space="preserve">2380</t>
  </si>
  <si>
    <t xml:space="preserve">993</t>
  </si>
  <si>
    <t xml:space="preserve">880</t>
  </si>
  <si>
    <t xml:space="preserve">6600</t>
  </si>
  <si>
    <t xml:space="preserve">Compression shared with Lee 2 field.</t>
  </si>
  <si>
    <t xml:space="preserve">Cairo St. Peter</t>
  </si>
  <si>
    <t xml:space="preserve">980</t>
  </si>
  <si>
    <t xml:space="preserve">349</t>
  </si>
  <si>
    <t xml:space="preserve">1030</t>
  </si>
  <si>
    <t xml:space="preserve">7000</t>
  </si>
  <si>
    <t xml:space="preserve">1440</t>
  </si>
  <si>
    <t xml:space="preserve">Compression listed under Lee 11 Field also serves this field.</t>
  </si>
  <si>
    <t xml:space="preserve">Columbus City Mt. Simon</t>
  </si>
  <si>
    <t xml:space="preserve">2390</t>
  </si>
  <si>
    <t xml:space="preserve">995</t>
  </si>
  <si>
    <t xml:space="preserve">10397</t>
  </si>
  <si>
    <t xml:space="preserve">241</t>
  </si>
  <si>
    <t xml:space="preserve">1550</t>
  </si>
  <si>
    <t xml:space="preserve">Lacey consists of 2 caverns.  The above data is inclusive of data for both caverns; I.e., volumetric data is the sum of both caverns.</t>
  </si>
  <si>
    <t xml:space="preserve">Columbus City St. Peter</t>
  </si>
  <si>
    <t xml:space="preserve">Keota</t>
  </si>
  <si>
    <t xml:space="preserve">Washington</t>
  </si>
  <si>
    <t xml:space="preserve">1010</t>
  </si>
  <si>
    <t xml:space="preserve">392</t>
  </si>
  <si>
    <t xml:space="preserve">5645</t>
  </si>
  <si>
    <t xml:space="preserve">480000</t>
  </si>
  <si>
    <t xml:space="preserve">Northern Natural Gas Co.</t>
  </si>
  <si>
    <t xml:space="preserve">Redfield Mt Simon</t>
  </si>
  <si>
    <t xml:space="preserve">Dallas</t>
  </si>
  <si>
    <t xml:space="preserve">2783</t>
  </si>
  <si>
    <t xml:space="preserve">2648</t>
  </si>
  <si>
    <t xml:space="preserve">6030</t>
  </si>
  <si>
    <t xml:space="preserve">11883</t>
  </si>
  <si>
    <t xml:space="preserve">7500</t>
  </si>
  <si>
    <t xml:space="preserve">575000</t>
  </si>
  <si>
    <t xml:space="preserve">765000</t>
  </si>
  <si>
    <t xml:space="preserve">2300</t>
  </si>
  <si>
    <t xml:space="preserve">Redfield St Peter</t>
  </si>
  <si>
    <t xml:space="preserve">St. Peter &amp; Elgin</t>
  </si>
  <si>
    <t xml:space="preserve">1880</t>
  </si>
  <si>
    <t xml:space="preserve">1745</t>
  </si>
  <si>
    <t xml:space="preserve">698</t>
  </si>
  <si>
    <t xml:space="preserve">6458</t>
  </si>
  <si>
    <t xml:space="preserve">93</t>
  </si>
  <si>
    <t xml:space="preserve">3488</t>
  </si>
  <si>
    <t xml:space="preserve">80000</t>
  </si>
  <si>
    <t xml:space="preserve">85000</t>
  </si>
  <si>
    <t xml:space="preserve">1540</t>
  </si>
  <si>
    <t xml:space="preserve">Kentucky</t>
  </si>
  <si>
    <t xml:space="preserve">Louisville Gas &amp; Electric Co.</t>
  </si>
  <si>
    <t xml:space="preserve">Doe Run Upper</t>
  </si>
  <si>
    <t xml:space="preserve">Meade</t>
  </si>
  <si>
    <t xml:space="preserve">1887</t>
  </si>
  <si>
    <t xml:space="preserve">1946</t>
  </si>
  <si>
    <t xml:space="preserve">Jeffersonville</t>
  </si>
  <si>
    <t xml:space="preserve">450</t>
  </si>
  <si>
    <t xml:space="preserve">17700</t>
  </si>
  <si>
    <t xml:space="preserve">84</t>
  </si>
  <si>
    <t xml:space="preserve">ALCAN INGOT</t>
  </si>
  <si>
    <t xml:space="preserve">East Slaughters</t>
  </si>
  <si>
    <t xml:space="preserve">Hopkins</t>
  </si>
  <si>
    <t xml:space="preserve">Lisman Sands</t>
  </si>
  <si>
    <t xml:space="preserve">976</t>
  </si>
  <si>
    <t xml:space="preserve">940</t>
  </si>
  <si>
    <t xml:space="preserve">438</t>
  </si>
  <si>
    <t xml:space="preserve">420</t>
  </si>
  <si>
    <t xml:space="preserve">678</t>
  </si>
  <si>
    <t xml:space="preserve">751000</t>
  </si>
  <si>
    <t xml:space="preserve">50,000</t>
  </si>
  <si>
    <t xml:space="preserve">Compression listed under Calvin Creek - Als also serves this field.</t>
  </si>
  <si>
    <t xml:space="preserve">City of Elizabethtown-Natural Gas Dept</t>
  </si>
  <si>
    <t xml:space="preserve">Laurel</t>
  </si>
  <si>
    <t xml:space="preserve">Hardin</t>
  </si>
  <si>
    <t xml:space="preserve">Dolomite (Porous)</t>
  </si>
  <si>
    <t xml:space="preserve">931</t>
  </si>
  <si>
    <t xml:space="preserve">240</t>
  </si>
  <si>
    <t xml:space="preserve">1057</t>
  </si>
  <si>
    <t xml:space="preserve">United Cities Gas Storage Co.</t>
  </si>
  <si>
    <t xml:space="preserve">Barnsley</t>
  </si>
  <si>
    <t xml:space="preserve">1988</t>
  </si>
  <si>
    <t xml:space="preserve">Bethel</t>
  </si>
  <si>
    <t xml:space="preserve">1900</t>
  </si>
  <si>
    <t xml:space="preserve">1156</t>
  </si>
  <si>
    <t xml:space="preserve">3300</t>
  </si>
  <si>
    <t xml:space="preserve">2,138</t>
  </si>
  <si>
    <t xml:space="preserve">436</t>
  </si>
  <si>
    <t xml:space="preserve">Western Kentucky Gas Co.</t>
  </si>
  <si>
    <t xml:space="preserve">Bon Harbor</t>
  </si>
  <si>
    <t xml:space="preserve">Waltersburg</t>
  </si>
  <si>
    <t xml:space="preserve">532</t>
  </si>
  <si>
    <t xml:space="preserve">1493</t>
  </si>
  <si>
    <t xml:space="preserve">5300</t>
  </si>
  <si>
    <t xml:space="preserve">2187</t>
  </si>
  <si>
    <t xml:space="preserve">Delta Natural Gas Co., Inc.</t>
  </si>
  <si>
    <t xml:space="preserve">Canada Mountain</t>
  </si>
  <si>
    <t xml:space="preserve">Bell</t>
  </si>
  <si>
    <t xml:space="preserve">1995</t>
  </si>
  <si>
    <t xml:space="preserve">Newman</t>
  </si>
  <si>
    <t xml:space="preserve">2750</t>
  </si>
  <si>
    <t xml:space="preserve">3450</t>
  </si>
  <si>
    <t xml:space="preserve">6700</t>
  </si>
  <si>
    <t xml:space="preserve">650,000</t>
  </si>
  <si>
    <t xml:space="preserve">Center</t>
  </si>
  <si>
    <t xml:space="preserve">Metcalfe-Green- Barren</t>
  </si>
  <si>
    <t xml:space="preserve">1926</t>
  </si>
  <si>
    <t xml:space="preserve">545</t>
  </si>
  <si>
    <t xml:space="preserve">125</t>
  </si>
  <si>
    <t xml:space="preserve">8000</t>
  </si>
  <si>
    <t xml:space="preserve">15400</t>
  </si>
  <si>
    <t xml:space="preserve">117</t>
  </si>
  <si>
    <t xml:space="preserve">8010</t>
  </si>
  <si>
    <t xml:space="preserve">200000</t>
  </si>
  <si>
    <t xml:space="preserve">1350</t>
  </si>
  <si>
    <t xml:space="preserve">Dixie</t>
  </si>
  <si>
    <t xml:space="preserve">Henderson</t>
  </si>
  <si>
    <t xml:space="preserve">1945</t>
  </si>
  <si>
    <t xml:space="preserve">Dixie Ss.</t>
  </si>
  <si>
    <t xml:space="preserve">1074</t>
  </si>
  <si>
    <t xml:space="preserve">2160</t>
  </si>
  <si>
    <t xml:space="preserve">4168</t>
  </si>
  <si>
    <t xml:space="preserve">7257</t>
  </si>
  <si>
    <t xml:space="preserve">517</t>
  </si>
  <si>
    <t xml:space="preserve">Graham Lake</t>
  </si>
  <si>
    <t xml:space="preserve">Muhlenberg</t>
  </si>
  <si>
    <t xml:space="preserve">Tar Springs Ss.</t>
  </si>
  <si>
    <t xml:space="preserve">1552</t>
  </si>
  <si>
    <t xml:space="preserve">1435</t>
  </si>
  <si>
    <t xml:space="preserve">4284</t>
  </si>
  <si>
    <t xml:space="preserve">915</t>
  </si>
  <si>
    <t xml:space="preserve">Grand View</t>
  </si>
  <si>
    <t xml:space="preserve">1211</t>
  </si>
  <si>
    <t xml:space="preserve">180</t>
  </si>
  <si>
    <t xml:space="preserve">535</t>
  </si>
  <si>
    <t xml:space="preserve">Field being blown down.  No longer a storage asset.</t>
  </si>
  <si>
    <t xml:space="preserve">Hanson</t>
  </si>
  <si>
    <t xml:space="preserve">2456</t>
  </si>
  <si>
    <t xml:space="preserve">1124</t>
  </si>
  <si>
    <t xml:space="preserve">3021</t>
  </si>
  <si>
    <t xml:space="preserve">12087</t>
  </si>
  <si>
    <t xml:space="preserve">18000</t>
  </si>
  <si>
    <t xml:space="preserve">Compression listed under Meeker also serves this field.</t>
  </si>
  <si>
    <t xml:space="preserve">Hickory School</t>
  </si>
  <si>
    <t xml:space="preserve">440</t>
  </si>
  <si>
    <t xml:space="preserve">1499</t>
  </si>
  <si>
    <t xml:space="preserve">850000</t>
  </si>
  <si>
    <t xml:space="preserve">1245</t>
  </si>
  <si>
    <t xml:space="preserve">Kettle Island</t>
  </si>
  <si>
    <t xml:space="preserve">Newman &amp; Lockport-Salina</t>
  </si>
  <si>
    <t xml:space="preserve">Gas &amp; Oil</t>
  </si>
  <si>
    <t xml:space="preserve">3359</t>
  </si>
  <si>
    <t xml:space="preserve">2176</t>
  </si>
  <si>
    <t xml:space="preserve">675</t>
  </si>
  <si>
    <t xml:space="preserve">1285</t>
  </si>
  <si>
    <t xml:space="preserve">360</t>
  </si>
  <si>
    <t xml:space="preserve">180000</t>
  </si>
  <si>
    <t xml:space="preserve">Kirkwood Springs</t>
  </si>
  <si>
    <t xml:space="preserve">Palestine</t>
  </si>
  <si>
    <t xml:space="preserve">445</t>
  </si>
  <si>
    <t xml:space="preserve">220</t>
  </si>
  <si>
    <t xml:space="preserve">82000</t>
  </si>
  <si>
    <t xml:space="preserve">1100000</t>
  </si>
  <si>
    <t xml:space="preserve">Storage in 3 zones -- 2 Eau Claire and 1 Mt. Simon.</t>
  </si>
  <si>
    <t xml:space="preserve">Lego</t>
  </si>
  <si>
    <t xml:space="preserve">885</t>
  </si>
  <si>
    <t xml:space="preserve">863</t>
  </si>
  <si>
    <t xml:space="preserve">271</t>
  </si>
  <si>
    <t xml:space="preserve">743</t>
  </si>
  <si>
    <t xml:space="preserve">Compression shared with Mist-Bruer and Mist-Flora.</t>
  </si>
  <si>
    <t xml:space="preserve">Magnolia Deep</t>
  </si>
  <si>
    <t xml:space="preserve">Hart, Green, Larue</t>
  </si>
  <si>
    <t xml:space="preserve">1932</t>
  </si>
  <si>
    <t xml:space="preserve">401</t>
  </si>
  <si>
    <t xml:space="preserve">9517</t>
  </si>
  <si>
    <t xml:space="preserve">Magnolia Upper</t>
  </si>
  <si>
    <t xml:space="preserve">Louisville (Lego)</t>
  </si>
  <si>
    <t xml:space="preserve">701</t>
  </si>
  <si>
    <t xml:space="preserve">342</t>
  </si>
  <si>
    <t xml:space="preserve">77</t>
  </si>
  <si>
    <t xml:space="preserve">9500</t>
  </si>
  <si>
    <t xml:space="preserve">83</t>
  </si>
  <si>
    <t xml:space="preserve">100000</t>
  </si>
  <si>
    <t xml:space="preserve">35000</t>
  </si>
  <si>
    <t xml:space="preserve">Midland</t>
  </si>
  <si>
    <t xml:space="preserve">Bethel Ss.</t>
  </si>
  <si>
    <t xml:space="preserve">2460</t>
  </si>
  <si>
    <t xml:space="preserve">1935</t>
  </si>
  <si>
    <t xml:space="preserve">8716</t>
  </si>
  <si>
    <t xml:space="preserve">22183</t>
  </si>
  <si>
    <t xml:space="preserve">8890</t>
  </si>
  <si>
    <t xml:space="preserve">133000</t>
  </si>
  <si>
    <t xml:space="preserve">4700</t>
  </si>
  <si>
    <t xml:space="preserve">Compression shared with Palmer.</t>
  </si>
  <si>
    <t xml:space="preserve">Muldraugh</t>
  </si>
  <si>
    <t xml:space="preserve">1929</t>
  </si>
  <si>
    <t xml:space="preserve">Jefferson</t>
  </si>
  <si>
    <t xml:space="preserve">566</t>
  </si>
  <si>
    <t xml:space="preserve">4131</t>
  </si>
  <si>
    <t xml:space="preserve">9545</t>
  </si>
  <si>
    <t xml:space="preserve">1132</t>
  </si>
  <si>
    <t xml:space="preserve">Owensboro</t>
  </si>
  <si>
    <t xml:space="preserve">562</t>
  </si>
  <si>
    <t xml:space="preserve">526</t>
  </si>
  <si>
    <t xml:space="preserve">235000</t>
  </si>
  <si>
    <t xml:space="preserve">175000</t>
  </si>
  <si>
    <t xml:space="preserve">2035</t>
  </si>
  <si>
    <t xml:space="preserve">St. Charles</t>
  </si>
  <si>
    <t xml:space="preserve">24000</t>
  </si>
  <si>
    <t xml:space="preserve">1075</t>
  </si>
  <si>
    <t xml:space="preserve">West Greenville</t>
  </si>
  <si>
    <t xml:space="preserve">1879</t>
  </si>
  <si>
    <t xml:space="preserve">1729</t>
  </si>
  <si>
    <t xml:space="preserve">1820</t>
  </si>
  <si>
    <t xml:space="preserve">3365</t>
  </si>
  <si>
    <t xml:space="preserve">3760</t>
  </si>
  <si>
    <t xml:space="preserve">7650</t>
  </si>
  <si>
    <t xml:space="preserve">275000</t>
  </si>
  <si>
    <t xml:space="preserve">1490</t>
  </si>
  <si>
    <t xml:space="preserve">Certified capacity.</t>
  </si>
  <si>
    <t xml:space="preserve">Maryland</t>
  </si>
  <si>
    <t xml:space="preserve">Texas Eastern Transmission Corp.</t>
  </si>
  <si>
    <t xml:space="preserve">Accident</t>
  </si>
  <si>
    <t xml:space="preserve">Garrett</t>
  </si>
  <si>
    <t xml:space="preserve">Oriskany</t>
  </si>
  <si>
    <t xml:space="preserve">Struct./Strat.</t>
  </si>
  <si>
    <t xml:space="preserve">7900</t>
  </si>
  <si>
    <t xml:space="preserve">7300</t>
  </si>
  <si>
    <t xml:space="preserve">24524</t>
  </si>
  <si>
    <t xml:space="preserve">75</t>
  </si>
  <si>
    <t xml:space="preserve">11000</t>
  </si>
  <si>
    <t xml:space="preserve">63500</t>
  </si>
  <si>
    <t xml:space="preserve">458</t>
  </si>
  <si>
    <t xml:space="preserve">Compression listed under Cairo Galesville also serves this field.</t>
  </si>
  <si>
    <t xml:space="preserve">Michigan</t>
  </si>
  <si>
    <t xml:space="preserve">Semco Energy Gas Co.</t>
  </si>
  <si>
    <t xml:space="preserve">Morton (17-21A)</t>
  </si>
  <si>
    <t xml:space="preserve">St. Clair</t>
  </si>
  <si>
    <t xml:space="preserve">Bedded Salt</t>
  </si>
  <si>
    <t xml:space="preserve">Silurian B-Salt</t>
  </si>
  <si>
    <t xml:space="preserve">Salt</t>
  </si>
  <si>
    <t xml:space="preserve">194</t>
  </si>
  <si>
    <t xml:space="preserve">Salt Cavern</t>
  </si>
  <si>
    <t xml:space="preserve">2250</t>
  </si>
  <si>
    <t xml:space="preserve">1980</t>
  </si>
  <si>
    <t xml:space="preserve">1345</t>
  </si>
  <si>
    <t xml:space="preserve">Morton 16</t>
  </si>
  <si>
    <t xml:space="preserve">55000</t>
  </si>
  <si>
    <t xml:space="preserve">ANR Pipeline Co.</t>
  </si>
  <si>
    <t xml:space="preserve">Austin</t>
  </si>
  <si>
    <t xml:space="preserve">Mecosta</t>
  </si>
  <si>
    <t xml:space="preserve">1933</t>
  </si>
  <si>
    <t xml:space="preserve">Michigan Stray</t>
  </si>
  <si>
    <t xml:space="preserve">1494</t>
  </si>
  <si>
    <t xml:space="preserve">1275</t>
  </si>
  <si>
    <t xml:space="preserve">520</t>
  </si>
  <si>
    <t xml:space="preserve">5260</t>
  </si>
  <si>
    <t xml:space="preserve">10500</t>
  </si>
  <si>
    <t xml:space="preserve">118</t>
  </si>
  <si>
    <t xml:space="preserve">44280</t>
  </si>
  <si>
    <t xml:space="preserve">16235</t>
  </si>
  <si>
    <t xml:space="preserve">All Cairo and Columbus City reservoirs share a common compression facility.</t>
  </si>
  <si>
    <t xml:space="preserve">Michigan Consolidated Gas Co.</t>
  </si>
  <si>
    <t xml:space="preserve">Belle River Mills</t>
  </si>
  <si>
    <t xml:space="preserve">Niagaran Reef</t>
  </si>
  <si>
    <t xml:space="preserve">205</t>
  </si>
  <si>
    <t xml:space="preserve">2511</t>
  </si>
  <si>
    <t xml:space="preserve">2162</t>
  </si>
  <si>
    <t xml:space="preserve">1042</t>
  </si>
  <si>
    <t xml:space="preserve">1986</t>
  </si>
  <si>
    <t xml:space="preserve">53515</t>
  </si>
  <si>
    <t xml:space="preserve">Transmission compression used.</t>
  </si>
  <si>
    <t xml:space="preserve">ANR Storage Co.</t>
  </si>
  <si>
    <t xml:space="preserve">Blue Lake 18A</t>
  </si>
  <si>
    <t xml:space="preserve">Kalkaska</t>
  </si>
  <si>
    <t xml:space="preserve">1977</t>
  </si>
  <si>
    <t xml:space="preserve">1993</t>
  </si>
  <si>
    <t xml:space="preserve">Salina-Niagara</t>
  </si>
  <si>
    <t xml:space="preserve">Gas &amp; Cond.</t>
  </si>
  <si>
    <t xml:space="preserve">6930</t>
  </si>
  <si>
    <t xml:space="preserve">2957</t>
  </si>
  <si>
    <t xml:space="preserve">276</t>
  </si>
  <si>
    <t xml:space="preserve">50390</t>
  </si>
  <si>
    <t xml:space="preserve">Compression shared with Perrysburg and Sheridan.</t>
  </si>
  <si>
    <t xml:space="preserve">Capac</t>
  </si>
  <si>
    <t xml:space="preserve">St. Clair &amp; Lapeer</t>
  </si>
  <si>
    <t xml:space="preserve">1978</t>
  </si>
  <si>
    <t xml:space="preserve">Brown Niagaran</t>
  </si>
  <si>
    <t xml:space="preserve">4821</t>
  </si>
  <si>
    <t xml:space="preserve">4297</t>
  </si>
  <si>
    <t xml:space="preserve">1324</t>
  </si>
  <si>
    <t xml:space="preserve">12560</t>
  </si>
  <si>
    <t xml:space="preserve">9200</t>
  </si>
  <si>
    <t xml:space="preserve">32750</t>
  </si>
  <si>
    <t xml:space="preserve">456</t>
  </si>
  <si>
    <t xml:space="preserve">Central Charlton</t>
  </si>
  <si>
    <t xml:space="preserve">Otsego &amp; Montmorency</t>
  </si>
  <si>
    <t xml:space="preserve">282</t>
  </si>
  <si>
    <t xml:space="preserve">5995</t>
  </si>
  <si>
    <t xml:space="preserve">5472</t>
  </si>
  <si>
    <t xml:space="preserve">2545</t>
  </si>
  <si>
    <t xml:space="preserve">153</t>
  </si>
  <si>
    <t xml:space="preserve">640</t>
  </si>
  <si>
    <t xml:space="preserve">17600</t>
  </si>
  <si>
    <t xml:space="preserve">150,000</t>
  </si>
  <si>
    <t xml:space="preserve">Coldsprings 12</t>
  </si>
  <si>
    <t xml:space="preserve">Salina - Niagara</t>
  </si>
  <si>
    <t xml:space="preserve">172</t>
  </si>
  <si>
    <t xml:space="preserve">6790</t>
  </si>
  <si>
    <t xml:space="preserve">6584</t>
  </si>
  <si>
    <t xml:space="preserve">2919</t>
  </si>
  <si>
    <t xml:space="preserve">260</t>
  </si>
  <si>
    <t xml:space="preserve">11250</t>
  </si>
  <si>
    <t xml:space="preserve">26938</t>
  </si>
  <si>
    <t xml:space="preserve">Compression (Independence Station) shared with West Independence.</t>
  </si>
  <si>
    <t xml:space="preserve">Coldsprings 31</t>
  </si>
  <si>
    <t xml:space="preserve">1981</t>
  </si>
  <si>
    <t xml:space="preserve">Salina- Niagara</t>
  </si>
  <si>
    <t xml:space="preserve">158</t>
  </si>
  <si>
    <t xml:space="preserve">6648</t>
  </si>
  <si>
    <t xml:space="preserve">3031</t>
  </si>
  <si>
    <t xml:space="preserve">80</t>
  </si>
  <si>
    <t xml:space="preserve">3750</t>
  </si>
  <si>
    <t xml:space="preserve">5367</t>
  </si>
  <si>
    <t xml:space="preserve">Coldwater</t>
  </si>
  <si>
    <t xml:space="preserve">Isabella</t>
  </si>
  <si>
    <t xml:space="preserve">1442</t>
  </si>
  <si>
    <t xml:space="preserve">1348</t>
  </si>
  <si>
    <t xml:space="preserve">592</t>
  </si>
  <si>
    <t xml:space="preserve">6320</t>
  </si>
  <si>
    <t xml:space="preserve">9040</t>
  </si>
  <si>
    <t xml:space="preserve">480</t>
  </si>
  <si>
    <t xml:space="preserve">Collins Field</t>
  </si>
  <si>
    <t xml:space="preserve">Brown Niagara</t>
  </si>
  <si>
    <t xml:space="preserve">107</t>
  </si>
  <si>
    <t xml:space="preserve">2340</t>
  </si>
  <si>
    <t xml:space="preserve">2090</t>
  </si>
  <si>
    <t xml:space="preserve">998</t>
  </si>
  <si>
    <t xml:space="preserve">1939</t>
  </si>
  <si>
    <t xml:space="preserve">Columbus</t>
  </si>
  <si>
    <t xml:space="preserve">190</t>
  </si>
  <si>
    <t xml:space="preserve">3105</t>
  </si>
  <si>
    <t xml:space="preserve">2669</t>
  </si>
  <si>
    <t xml:space="preserve">1220</t>
  </si>
  <si>
    <t xml:space="preserve">2885</t>
  </si>
  <si>
    <t xml:space="preserve">13791</t>
  </si>
  <si>
    <t xml:space="preserve">Michigan Gas Utilities Co.</t>
  </si>
  <si>
    <t xml:space="preserve">Cortright</t>
  </si>
  <si>
    <t xml:space="preserve">Calhoun</t>
  </si>
  <si>
    <t xml:space="preserve">3160</t>
  </si>
  <si>
    <t xml:space="preserve">Michigan Gas Storage Co.</t>
  </si>
  <si>
    <t xml:space="preserve">Cranberry Lake</t>
  </si>
  <si>
    <t xml:space="preserve">Clare &amp; Missaukee</t>
  </si>
  <si>
    <t xml:space="preserve">1943</t>
  </si>
  <si>
    <t xml:space="preserve">1295</t>
  </si>
  <si>
    <t xml:space="preserve">1208</t>
  </si>
  <si>
    <t xml:space="preserve">541</t>
  </si>
  <si>
    <t xml:space="preserve">12434</t>
  </si>
  <si>
    <t xml:space="preserve">24320</t>
  </si>
  <si>
    <t xml:space="preserve">149</t>
  </si>
  <si>
    <t xml:space="preserve">38300</t>
  </si>
  <si>
    <t xml:space="preserve">Croton</t>
  </si>
  <si>
    <t xml:space="preserve">Newaygo</t>
  </si>
  <si>
    <t xml:space="preserve">1949</t>
  </si>
  <si>
    <t xml:space="preserve">954</t>
  </si>
  <si>
    <t xml:space="preserve">3915</t>
  </si>
  <si>
    <t xml:space="preserve">56</t>
  </si>
  <si>
    <t xml:space="preserve">3906</t>
  </si>
  <si>
    <t xml:space="preserve">65000</t>
  </si>
  <si>
    <t xml:space="preserve">Eaton Rapids 36</t>
  </si>
  <si>
    <t xml:space="preserve">Ingham and Eaton</t>
  </si>
  <si>
    <t xml:space="preserve">3815</t>
  </si>
  <si>
    <t xml:space="preserve">3659</t>
  </si>
  <si>
    <t xml:space="preserve">1633</t>
  </si>
  <si>
    <t xml:space="preserve">597</t>
  </si>
  <si>
    <t xml:space="preserve">2546</t>
  </si>
  <si>
    <t xml:space="preserve">14530</t>
  </si>
  <si>
    <t xml:space="preserve">Excelsior 6</t>
  </si>
  <si>
    <t xml:space="preserve">6839</t>
  </si>
  <si>
    <t xml:space="preserve">6494</t>
  </si>
  <si>
    <t xml:space="preserve">3042</t>
  </si>
  <si>
    <t xml:space="preserve">229</t>
  </si>
  <si>
    <t xml:space="preserve">960</t>
  </si>
  <si>
    <t xml:space="preserve">10,757</t>
  </si>
  <si>
    <t xml:space="preserve">Consumers Energy</t>
  </si>
  <si>
    <t xml:space="preserve">Four Corners</t>
  </si>
  <si>
    <t xml:space="preserve">2421</t>
  </si>
  <si>
    <t xml:space="preserve">2157</t>
  </si>
  <si>
    <t xml:space="preserve">1035</t>
  </si>
  <si>
    <t xml:space="preserve">122</t>
  </si>
  <si>
    <t xml:space="preserve">3780</t>
  </si>
  <si>
    <t xml:space="preserve">Compression listed under Nashville also serves this field.</t>
  </si>
  <si>
    <t xml:space="preserve">Goodwell</t>
  </si>
  <si>
    <t xml:space="preserve">43</t>
  </si>
  <si>
    <t xml:space="preserve">1265</t>
  </si>
  <si>
    <t xml:space="preserve">1083</t>
  </si>
  <si>
    <t xml:space="preserve">411</t>
  </si>
  <si>
    <t xml:space="preserve">3400</t>
  </si>
  <si>
    <t xml:space="preserve">8080</t>
  </si>
  <si>
    <t xml:space="preserve">92</t>
  </si>
  <si>
    <t xml:space="preserve">5360</t>
  </si>
  <si>
    <t xml:space="preserve">14901</t>
  </si>
  <si>
    <t xml:space="preserve">20,000</t>
  </si>
  <si>
    <t xml:space="preserve">1,025</t>
  </si>
  <si>
    <t xml:space="preserve">Hessen</t>
  </si>
  <si>
    <t xml:space="preserve">2757</t>
  </si>
  <si>
    <t xml:space="preserve">2475</t>
  </si>
  <si>
    <t xml:space="preserve">1135</t>
  </si>
  <si>
    <t xml:space="preserve">412</t>
  </si>
  <si>
    <t xml:space="preserve">14977</t>
  </si>
  <si>
    <t xml:space="preserve">Ultimate capacity still being determined.  Compression shared with Holland.</t>
  </si>
  <si>
    <t xml:space="preserve">Howell</t>
  </si>
  <si>
    <t xml:space="preserve">carbonate</t>
  </si>
  <si>
    <t xml:space="preserve">4046</t>
  </si>
  <si>
    <t xml:space="preserve">3808</t>
  </si>
  <si>
    <t xml:space="preserve">1825</t>
  </si>
  <si>
    <t xml:space="preserve">11966</t>
  </si>
  <si>
    <t xml:space="preserve">67</t>
  </si>
  <si>
    <t xml:space="preserve">32232</t>
  </si>
  <si>
    <t xml:space="preserve">Storage field being depleted prior to abandonment.</t>
  </si>
  <si>
    <t xml:space="preserve">Ira</t>
  </si>
  <si>
    <t xml:space="preserve">2416</t>
  </si>
  <si>
    <t xml:space="preserve">2120</t>
  </si>
  <si>
    <t xml:space="preserve">1088</t>
  </si>
  <si>
    <t xml:space="preserve">244</t>
  </si>
  <si>
    <t xml:space="preserve">23630</t>
  </si>
  <si>
    <t xml:space="preserve">6250</t>
  </si>
  <si>
    <t xml:space="preserve">Lee 11 Field</t>
  </si>
  <si>
    <t xml:space="preserve">143</t>
  </si>
  <si>
    <t xml:space="preserve">3266</t>
  </si>
  <si>
    <t xml:space="preserve">3123</t>
  </si>
  <si>
    <t xml:space="preserve">1372</t>
  </si>
  <si>
    <t xml:space="preserve">160</t>
  </si>
  <si>
    <t xml:space="preserve">1300</t>
  </si>
  <si>
    <t xml:space="preserve">724</t>
  </si>
  <si>
    <t xml:space="preserve">3358</t>
  </si>
  <si>
    <t xml:space="preserve">Compression shared with West Unionville.</t>
  </si>
  <si>
    <t xml:space="preserve">Lee 2 Field</t>
  </si>
  <si>
    <t xml:space="preserve">Niagran</t>
  </si>
  <si>
    <t xml:space="preserve">3374</t>
  </si>
  <si>
    <t xml:space="preserve">1524</t>
  </si>
  <si>
    <t xml:space="preserve">1127</t>
  </si>
  <si>
    <t xml:space="preserve">Compression listed under East Unionville also serves this field.</t>
  </si>
  <si>
    <t xml:space="preserve">Lee 3</t>
  </si>
  <si>
    <t xml:space="preserve">1992</t>
  </si>
  <si>
    <t xml:space="preserve">3380</t>
  </si>
  <si>
    <t xml:space="preserve">3220</t>
  </si>
  <si>
    <t xml:space="preserve">1548</t>
  </si>
  <si>
    <t xml:space="preserve">2713</t>
  </si>
  <si>
    <t xml:space="preserve">147,000</t>
  </si>
  <si>
    <t xml:space="preserve">140,000</t>
  </si>
  <si>
    <t xml:space="preserve">Lee 8</t>
  </si>
  <si>
    <t xml:space="preserve">120</t>
  </si>
  <si>
    <t xml:space="preserve">45,000</t>
  </si>
  <si>
    <t xml:space="preserve">Lenox</t>
  </si>
  <si>
    <t xml:space="preserve">Macomb</t>
  </si>
  <si>
    <t xml:space="preserve">2747</t>
  </si>
  <si>
    <t xml:space="preserve">2556</t>
  </si>
  <si>
    <t xml:space="preserve">1263</t>
  </si>
  <si>
    <t xml:space="preserve">753</t>
  </si>
  <si>
    <t xml:space="preserve">Lincoln &amp; Freeman</t>
  </si>
  <si>
    <t xml:space="preserve">Clare</t>
  </si>
  <si>
    <t xml:space="preserve">1938</t>
  </si>
  <si>
    <t xml:space="preserve">1568</t>
  </si>
  <si>
    <t xml:space="preserve">611</t>
  </si>
  <si>
    <t xml:space="preserve">10310</t>
  </si>
  <si>
    <t xml:space="preserve">10600</t>
  </si>
  <si>
    <t xml:space="preserve">147</t>
  </si>
  <si>
    <t xml:space="preserve">13840</t>
  </si>
  <si>
    <t xml:space="preserve">29823</t>
  </si>
  <si>
    <t xml:space="preserve">9000</t>
  </si>
  <si>
    <t xml:space="preserve">Loreed</t>
  </si>
  <si>
    <t xml:space="preserve">Osceola &amp; Lake</t>
  </si>
  <si>
    <t xml:space="preserve">Lucas (Reed City)</t>
  </si>
  <si>
    <t xml:space="preserve">3670</t>
  </si>
  <si>
    <t xml:space="preserve">3510</t>
  </si>
  <si>
    <t xml:space="preserve">1284</t>
  </si>
  <si>
    <t xml:space="preserve">17280</t>
  </si>
  <si>
    <t xml:space="preserve">170</t>
  </si>
  <si>
    <t xml:space="preserve">16600</t>
  </si>
  <si>
    <t xml:space="preserve">Lyon 34</t>
  </si>
  <si>
    <t xml:space="preserve">Oakland</t>
  </si>
  <si>
    <t xml:space="preserve">1987</t>
  </si>
  <si>
    <t xml:space="preserve">3430</t>
  </si>
  <si>
    <t xml:space="preserve">3232</t>
  </si>
  <si>
    <t xml:space="preserve">10800</t>
  </si>
  <si>
    <t xml:space="preserve">1358</t>
  </si>
  <si>
    <t xml:space="preserve">Muttonville</t>
  </si>
  <si>
    <t xml:space="preserve">2865</t>
  </si>
  <si>
    <t xml:space="preserve">2562</t>
  </si>
  <si>
    <t xml:space="preserve">1217</t>
  </si>
  <si>
    <t xml:space="preserve">280</t>
  </si>
  <si>
    <t xml:space="preserve">5900</t>
  </si>
  <si>
    <t xml:space="preserve">10715</t>
  </si>
  <si>
    <t xml:space="preserve">Wharton is jointly owned br TGPL and NFG.  TGPL owns and operates the compressor station.</t>
  </si>
  <si>
    <t xml:space="preserve">North Hamilton</t>
  </si>
  <si>
    <t xml:space="preserve">Marshall/Michigan Stray</t>
  </si>
  <si>
    <t xml:space="preserve">1660</t>
  </si>
  <si>
    <t xml:space="preserve">1341</t>
  </si>
  <si>
    <t xml:space="preserve">578</t>
  </si>
  <si>
    <t xml:space="preserve">4400</t>
  </si>
  <si>
    <t xml:space="preserve">9360</t>
  </si>
  <si>
    <t xml:space="preserve">54</t>
  </si>
  <si>
    <t xml:space="preserve">7635</t>
  </si>
  <si>
    <t xml:space="preserve">Hebron operated with Tennessee Pipeline.  Tennessee owns and operates compressor station and owns injected base gas.</t>
  </si>
  <si>
    <t xml:space="preserve">Northville Reef</t>
  </si>
  <si>
    <t xml:space="preserve">Washtenaw</t>
  </si>
  <si>
    <t xml:space="preserve">3158</t>
  </si>
  <si>
    <t xml:space="preserve">2922</t>
  </si>
  <si>
    <t xml:space="preserve">1235</t>
  </si>
  <si>
    <t xml:space="preserve">Norwich</t>
  </si>
  <si>
    <t xml:space="preserve">1225</t>
  </si>
  <si>
    <t xml:space="preserve">1129</t>
  </si>
  <si>
    <t xml:space="preserve">417</t>
  </si>
  <si>
    <t xml:space="preserve">2820</t>
  </si>
  <si>
    <t xml:space="preserve">6175</t>
  </si>
  <si>
    <t xml:space="preserve">5440</t>
  </si>
  <si>
    <t xml:space="preserve">Orient</t>
  </si>
  <si>
    <t xml:space="preserve">Osceola &amp; Clare</t>
  </si>
  <si>
    <t xml:space="preserve">1558</t>
  </si>
  <si>
    <t xml:space="preserve">1465</t>
  </si>
  <si>
    <t xml:space="preserve">631</t>
  </si>
  <si>
    <t xml:space="preserve">4710</t>
  </si>
  <si>
    <t xml:space="preserve">8860</t>
  </si>
  <si>
    <t xml:space="preserve">68</t>
  </si>
  <si>
    <t xml:space="preserve">2880</t>
  </si>
  <si>
    <t xml:space="preserve">7077</t>
  </si>
  <si>
    <t xml:space="preserve">Jointly owned by Tennessee Gas Pipeline, which owns all injected gas and compression.</t>
  </si>
  <si>
    <t xml:space="preserve">Overisel</t>
  </si>
  <si>
    <t xml:space="preserve">Allegan</t>
  </si>
  <si>
    <t xml:space="preserve">A-2 Carbonate</t>
  </si>
  <si>
    <t xml:space="preserve">2654</t>
  </si>
  <si>
    <t xml:space="preserve">2570</t>
  </si>
  <si>
    <t xml:space="preserve">5858</t>
  </si>
  <si>
    <t xml:space="preserve">12278</t>
  </si>
  <si>
    <t xml:space="preserve">19050</t>
  </si>
  <si>
    <t xml:space="preserve">Compression listed under Zoar also serves this field.</t>
  </si>
  <si>
    <t xml:space="preserve">Partello/ Anderson</t>
  </si>
  <si>
    <t xml:space="preserve">3140</t>
  </si>
  <si>
    <t xml:space="preserve">310</t>
  </si>
  <si>
    <t xml:space="preserve">405</t>
  </si>
  <si>
    <t xml:space="preserve">Puttygut</t>
  </si>
  <si>
    <t xml:space="preserve">2715</t>
  </si>
  <si>
    <t xml:space="preserve">2377</t>
  </si>
  <si>
    <t xml:space="preserve">Oldest U.S. active storage field, in use since 1916.  Zoar Station also provides compression for Collins, and Lawtons.</t>
  </si>
  <si>
    <t xml:space="preserve">Rapid River 35</t>
  </si>
  <si>
    <t xml:space="preserve">233</t>
  </si>
  <si>
    <t xml:space="preserve">6736</t>
  </si>
  <si>
    <t xml:space="preserve">6412</t>
  </si>
  <si>
    <t xml:space="preserve">2950</t>
  </si>
  <si>
    <t xml:space="preserve">103</t>
  </si>
  <si>
    <t xml:space="preserve">15,660</t>
  </si>
  <si>
    <t xml:space="preserve">970</t>
  </si>
  <si>
    <t xml:space="preserve">Ray</t>
  </si>
  <si>
    <t xml:space="preserve">3219</t>
  </si>
  <si>
    <t xml:space="preserve">2905</t>
  </si>
  <si>
    <t xml:space="preserve">1328</t>
  </si>
  <si>
    <t xml:space="preserve">1596</t>
  </si>
  <si>
    <t xml:space="preserve">28500</t>
  </si>
  <si>
    <t xml:space="preserve">Reed City</t>
  </si>
  <si>
    <t xml:space="preserve">1271</t>
  </si>
  <si>
    <t xml:space="preserve">1139</t>
  </si>
  <si>
    <t xml:space="preserve">5600</t>
  </si>
  <si>
    <t xml:space="preserve">16200</t>
  </si>
  <si>
    <t xml:space="preserve">17714</t>
  </si>
  <si>
    <t xml:space="preserve">Compression listed under East Independence also serves this field.</t>
  </si>
  <si>
    <t xml:space="preserve">Riverside</t>
  </si>
  <si>
    <t xml:space="preserve">Missaukee</t>
  </si>
  <si>
    <t xml:space="preserve">1343</t>
  </si>
  <si>
    <t xml:space="preserve">538</t>
  </si>
  <si>
    <t xml:space="preserve">8218</t>
  </si>
  <si>
    <t xml:space="preserve">15500</t>
  </si>
  <si>
    <t xml:space="preserve">79</t>
  </si>
  <si>
    <t xml:space="preserve">Salem</t>
  </si>
  <si>
    <t xml:space="preserve">2826</t>
  </si>
  <si>
    <t xml:space="preserve">2720</t>
  </si>
  <si>
    <t xml:space="preserve">4454</t>
  </si>
  <si>
    <t xml:space="preserve">11461</t>
  </si>
  <si>
    <t xml:space="preserve">62</t>
  </si>
  <si>
    <t xml:space="preserve">Compression listed under Bennington also serves this field.</t>
  </si>
  <si>
    <t xml:space="preserve">Six Lakes</t>
  </si>
  <si>
    <t xml:space="preserve">Mecosta &amp; Montcalm</t>
  </si>
  <si>
    <t xml:space="preserve">1934</t>
  </si>
  <si>
    <t xml:space="preserve">1209</t>
  </si>
  <si>
    <t xml:space="preserve">513</t>
  </si>
  <si>
    <t xml:space="preserve">13200</t>
  </si>
  <si>
    <t xml:space="preserve">25080</t>
  </si>
  <si>
    <t xml:space="preserve">51950</t>
  </si>
  <si>
    <t xml:space="preserve">195</t>
  </si>
  <si>
    <t xml:space="preserve">South Chester 15</t>
  </si>
  <si>
    <t xml:space="preserve">Otsego</t>
  </si>
  <si>
    <t xml:space="preserve">287</t>
  </si>
  <si>
    <t xml:space="preserve">6579</t>
  </si>
  <si>
    <t xml:space="preserve">5914</t>
  </si>
  <si>
    <t xml:space="preserve">2,691</t>
  </si>
  <si>
    <t xml:space="preserve">7200</t>
  </si>
  <si>
    <t xml:space="preserve">18006</t>
  </si>
  <si>
    <t xml:space="preserve">2040</t>
  </si>
  <si>
    <t xml:space="preserve">Swan Creek</t>
  </si>
  <si>
    <t xml:space="preserve">2442</t>
  </si>
  <si>
    <t xml:space="preserve">2241</t>
  </si>
  <si>
    <t xml:space="preserve">1067</t>
  </si>
  <si>
    <t xml:space="preserve">W. Columbus</t>
  </si>
  <si>
    <t xml:space="preserve">206</t>
  </si>
  <si>
    <t xml:space="preserve">3234</t>
  </si>
  <si>
    <t xml:space="preserve">2872</t>
  </si>
  <si>
    <t xml:space="preserve">1305</t>
  </si>
  <si>
    <t xml:space="preserve">522</t>
  </si>
  <si>
    <t xml:space="preserve">1260</t>
  </si>
  <si>
    <t xml:space="preserve">19549</t>
  </si>
  <si>
    <t xml:space="preserve">Washington 28</t>
  </si>
  <si>
    <t xml:space="preserve">198</t>
  </si>
  <si>
    <t xml:space="preserve">3502</t>
  </si>
  <si>
    <t xml:space="preserve">3138</t>
  </si>
  <si>
    <t xml:space="preserve">1400 (est.)</t>
  </si>
  <si>
    <t xml:space="preserve">1020</t>
  </si>
  <si>
    <t xml:space="preserve">2,200</t>
  </si>
  <si>
    <t xml:space="preserve">12376</t>
  </si>
  <si>
    <t xml:space="preserve">Winfield</t>
  </si>
  <si>
    <t xml:space="preserve">1153</t>
  </si>
  <si>
    <t xml:space="preserve">1079</t>
  </si>
  <si>
    <t xml:space="preserve">446</t>
  </si>
  <si>
    <t xml:space="preserve">5186</t>
  </si>
  <si>
    <t xml:space="preserve">8060</t>
  </si>
  <si>
    <t xml:space="preserve">4320</t>
  </si>
  <si>
    <t xml:space="preserve">11196</t>
  </si>
  <si>
    <t xml:space="preserve">Winterfield</t>
  </si>
  <si>
    <t xml:space="preserve">Clare &amp; Osceola</t>
  </si>
  <si>
    <t xml:space="preserve">1419</t>
  </si>
  <si>
    <t xml:space="preserve">552</t>
  </si>
  <si>
    <t xml:space="preserve">16947</t>
  </si>
  <si>
    <t xml:space="preserve">26073</t>
  </si>
  <si>
    <t xml:space="preserve">59000</t>
  </si>
  <si>
    <t xml:space="preserve">Lacey Salt Storage</t>
  </si>
  <si>
    <t xml:space="preserve">Barry</t>
  </si>
  <si>
    <t xml:space="preserve">Mine/Cavern</t>
  </si>
  <si>
    <t xml:space="preserve">"A-2" Salt Formation</t>
  </si>
  <si>
    <t xml:space="preserve">3109</t>
  </si>
  <si>
    <t xml:space="preserve">Missouri</t>
  </si>
  <si>
    <t xml:space="preserve">Laclede Gas Co.</t>
  </si>
  <si>
    <t xml:space="preserve">Lange Storage</t>
  </si>
  <si>
    <t xml:space="preserve">St. Louis</t>
  </si>
  <si>
    <t xml:space="preserve">1590</t>
  </si>
  <si>
    <t xml:space="preserve">1352</t>
  </si>
  <si>
    <t xml:space="preserve">8620</t>
  </si>
  <si>
    <t xml:space="preserve">295000</t>
  </si>
  <si>
    <t xml:space="preserve">Compression listed under Cranberry Lake also serves this field.</t>
  </si>
  <si>
    <t xml:space="preserve">Nebraska</t>
  </si>
  <si>
    <t xml:space="preserve">K N Interstate Gas Transmission Co.</t>
  </si>
  <si>
    <t xml:space="preserve">Huntsman</t>
  </si>
  <si>
    <t xml:space="preserve">Cheyenne</t>
  </si>
  <si>
    <t xml:space="preserve">Third Dakota "J" Sand</t>
  </si>
  <si>
    <t xml:space="preserve">Cretaceous</t>
  </si>
  <si>
    <t xml:space="preserve">Gas/Oil</t>
  </si>
  <si>
    <t xml:space="preserve">4840</t>
  </si>
  <si>
    <t xml:space="preserve">4810</t>
  </si>
  <si>
    <t xml:space="preserve">1169</t>
  </si>
  <si>
    <t xml:space="preserve">2960</t>
  </si>
  <si>
    <t xml:space="preserve">9370</t>
  </si>
  <si>
    <t xml:space="preserve">42270</t>
  </si>
  <si>
    <t xml:space="preserve">300000</t>
  </si>
  <si>
    <t xml:space="preserve">1737</t>
  </si>
  <si>
    <t xml:space="preserve">Compression shared with W. Columbus.</t>
  </si>
  <si>
    <t xml:space="preserve">New York</t>
  </si>
  <si>
    <t xml:space="preserve">New York State Elect. &amp; Gas Corp.</t>
  </si>
  <si>
    <t xml:space="preserve">Seneca Lake Storage</t>
  </si>
  <si>
    <t xml:space="preserve">Schuyler</t>
  </si>
  <si>
    <t xml:space="preserve">1893</t>
  </si>
  <si>
    <t xml:space="preserve">1996</t>
  </si>
  <si>
    <t xml:space="preserve">Syracuse</t>
  </si>
  <si>
    <t xml:space="preserve">2703</t>
  </si>
  <si>
    <t xml:space="preserve">1871</t>
  </si>
  <si>
    <t xml:space="preserve">7761</t>
  </si>
  <si>
    <t xml:space="preserve">57000</t>
  </si>
  <si>
    <t xml:space="preserve">326</t>
  </si>
  <si>
    <t xml:space="preserve">Acreage and deliverability includes Wolcott St. Peter.</t>
  </si>
  <si>
    <t xml:space="preserve">National Fuel Gas Supply Corp.</t>
  </si>
  <si>
    <t xml:space="preserve">Beech Hill</t>
  </si>
  <si>
    <t xml:space="preserve">Allegany</t>
  </si>
  <si>
    <t xml:space="preserve">4999</t>
  </si>
  <si>
    <t xml:space="preserve">4779</t>
  </si>
  <si>
    <t xml:space="preserve">1751</t>
  </si>
  <si>
    <t xml:space="preserve">4888</t>
  </si>
  <si>
    <t xml:space="preserve">8350</t>
  </si>
  <si>
    <t xml:space="preserve">42,000</t>
  </si>
  <si>
    <t xml:space="preserve">25,000</t>
  </si>
  <si>
    <t xml:space="preserve">Compression listed under Center also serves this field.</t>
  </si>
  <si>
    <t xml:space="preserve">Bennington</t>
  </si>
  <si>
    <t xml:space="preserve">Erie, Wyoming</t>
  </si>
  <si>
    <t xml:space="preserve">1919</t>
  </si>
  <si>
    <t xml:space="preserve">Medina</t>
  </si>
  <si>
    <t xml:space="preserve">2024</t>
  </si>
  <si>
    <t xml:space="preserve">1819</t>
  </si>
  <si>
    <t xml:space="preserve">5917</t>
  </si>
  <si>
    <t xml:space="preserve">63</t>
  </si>
  <si>
    <t xml:space="preserve">Common compressor for Bacon and Rodessa formations.</t>
  </si>
  <si>
    <t xml:space="preserve">Colden</t>
  </si>
  <si>
    <t xml:space="preserve">Erie</t>
  </si>
  <si>
    <t xml:space="preserve">2781</t>
  </si>
  <si>
    <t xml:space="preserve">2052</t>
  </si>
  <si>
    <t xml:space="preserve">10781</t>
  </si>
  <si>
    <t xml:space="preserve">159</t>
  </si>
  <si>
    <t xml:space="preserve">68000</t>
  </si>
  <si>
    <t xml:space="preserve">Collins</t>
  </si>
  <si>
    <t xml:space="preserve">1912</t>
  </si>
  <si>
    <t xml:space="preserve">3174</t>
  </si>
  <si>
    <t xml:space="preserve">2726</t>
  </si>
  <si>
    <t xml:space="preserve">4097</t>
  </si>
  <si>
    <t xml:space="preserve">10045</t>
  </si>
  <si>
    <t xml:space="preserve">Derby</t>
  </si>
  <si>
    <t xml:space="preserve">1551</t>
  </si>
  <si>
    <t xml:space="preserve">1478</t>
  </si>
  <si>
    <t xml:space="preserve">654</t>
  </si>
  <si>
    <t xml:space="preserve">1834</t>
  </si>
  <si>
    <t xml:space="preserve">95000</t>
  </si>
  <si>
    <t xml:space="preserve">3120</t>
  </si>
  <si>
    <t xml:space="preserve">Columbia Gas Transmission Corp.</t>
  </si>
  <si>
    <t xml:space="preserve">Dundee</t>
  </si>
  <si>
    <t xml:space="preserve">Schuyler; Steuben; Yates</t>
  </si>
  <si>
    <t xml:space="preserve">2202</t>
  </si>
  <si>
    <t xml:space="preserve">1671</t>
  </si>
  <si>
    <t xml:space="preserve">765</t>
  </si>
  <si>
    <t xml:space="preserve">19638</t>
  </si>
  <si>
    <t xml:space="preserve">18147</t>
  </si>
  <si>
    <t xml:space="preserve">55,000</t>
  </si>
  <si>
    <t xml:space="preserve">Compression listed under Muldraugh also serves this field.</t>
  </si>
  <si>
    <t xml:space="preserve">East Independence</t>
  </si>
  <si>
    <t xml:space="preserve">4958</t>
  </si>
  <si>
    <t xml:space="preserve">4867</t>
  </si>
  <si>
    <t xml:space="preserve">3964</t>
  </si>
  <si>
    <t xml:space="preserve">3849</t>
  </si>
  <si>
    <t xml:space="preserve">3039</t>
  </si>
  <si>
    <t xml:space="preserve">Restricted by plant capacity.</t>
  </si>
  <si>
    <t xml:space="preserve">Greenwood</t>
  </si>
  <si>
    <t xml:space="preserve">Steuben</t>
  </si>
  <si>
    <t xml:space="preserve">1942</t>
  </si>
  <si>
    <t xml:space="preserve">4839</t>
  </si>
  <si>
    <t xml:space="preserve">4180</t>
  </si>
  <si>
    <t xml:space="preserve">4306</t>
  </si>
  <si>
    <t xml:space="preserve">3788</t>
  </si>
  <si>
    <t xml:space="preserve">74,000</t>
  </si>
  <si>
    <t xml:space="preserve">51,000</t>
  </si>
  <si>
    <t xml:space="preserve">Holland</t>
  </si>
  <si>
    <t xml:space="preserve">1925</t>
  </si>
  <si>
    <t xml:space="preserve">2622</t>
  </si>
  <si>
    <t xml:space="preserve">2212</t>
  </si>
  <si>
    <t xml:space="preserve">1264</t>
  </si>
  <si>
    <t xml:space="preserve">97000</t>
  </si>
  <si>
    <t xml:space="preserve">1213</t>
  </si>
  <si>
    <t xml:space="preserve">Honeoye Storage Corp.</t>
  </si>
  <si>
    <t xml:space="preserve">Honeoye</t>
  </si>
  <si>
    <t xml:space="preserve">Ontario</t>
  </si>
  <si>
    <t xml:space="preserve">3288</t>
  </si>
  <si>
    <t xml:space="preserve">2304</t>
  </si>
  <si>
    <t xml:space="preserve">5910</t>
  </si>
  <si>
    <t xml:space="preserve">11881</t>
  </si>
  <si>
    <t xml:space="preserve">6300</t>
  </si>
  <si>
    <t xml:space="preserve">Compression shared with Magnolia Upper and Magnolia Deep.</t>
  </si>
  <si>
    <t xml:space="preserve">Lawtons</t>
  </si>
  <si>
    <t xml:space="preserve">1917</t>
  </si>
  <si>
    <t xml:space="preserve">2509</t>
  </si>
  <si>
    <t xml:space="preserve">2291</t>
  </si>
  <si>
    <t xml:space="preserve">3493</t>
  </si>
  <si>
    <t xml:space="preserve">38000</t>
  </si>
  <si>
    <t xml:space="preserve">1850</t>
  </si>
  <si>
    <t xml:space="preserve">Cattaragus</t>
  </si>
  <si>
    <t xml:space="preserve">4326</t>
  </si>
  <si>
    <t xml:space="preserve">3720</t>
  </si>
  <si>
    <t xml:space="preserve">1,913</t>
  </si>
  <si>
    <t xml:space="preserve">3346</t>
  </si>
  <si>
    <t xml:space="preserve">2879</t>
  </si>
  <si>
    <t xml:space="preserve">Nashville</t>
  </si>
  <si>
    <t xml:space="preserve">Cattaraugus, Chautauqua</t>
  </si>
  <si>
    <t xml:space="preserve">1927</t>
  </si>
  <si>
    <t xml:space="preserve">3227</t>
  </si>
  <si>
    <t xml:space="preserve">2656</t>
  </si>
  <si>
    <t xml:space="preserve">5168</t>
  </si>
  <si>
    <t xml:space="preserve">3545</t>
  </si>
  <si>
    <t xml:space="preserve">13260</t>
  </si>
  <si>
    <t xml:space="preserve">North Greenwood</t>
  </si>
  <si>
    <t xml:space="preserve">4813</t>
  </si>
  <si>
    <t xml:space="preserve">4747</t>
  </si>
  <si>
    <t xml:space="preserve">2658</t>
  </si>
  <si>
    <t xml:space="preserve">220,000</t>
  </si>
  <si>
    <t xml:space="preserve">190,000</t>
  </si>
  <si>
    <t xml:space="preserve">Compression shared with Doe Run Upper.</t>
  </si>
  <si>
    <t xml:space="preserve">Perrysburg</t>
  </si>
  <si>
    <t xml:space="preserve">Cattaraugus</t>
  </si>
  <si>
    <t xml:space="preserve">3144</t>
  </si>
  <si>
    <t xml:space="preserve">2674</t>
  </si>
  <si>
    <t xml:space="preserve">2841</t>
  </si>
  <si>
    <t xml:space="preserve">Sheridan</t>
  </si>
  <si>
    <t xml:space="preserve">Chautauqua</t>
  </si>
  <si>
    <t xml:space="preserve">1910</t>
  </si>
  <si>
    <t xml:space="preserve">2130</t>
  </si>
  <si>
    <t xml:space="preserve">420000</t>
  </si>
  <si>
    <t xml:space="preserve">312000</t>
  </si>
  <si>
    <t xml:space="preserve">Tuscarora</t>
  </si>
  <si>
    <t xml:space="preserve">4146</t>
  </si>
  <si>
    <t xml:space="preserve">3771</t>
  </si>
  <si>
    <t xml:space="preserve">958</t>
  </si>
  <si>
    <t xml:space="preserve">141000</t>
  </si>
  <si>
    <t xml:space="preserve">1200000</t>
  </si>
  <si>
    <t xml:space="preserve">870000</t>
  </si>
  <si>
    <t xml:space="preserve">2175</t>
  </si>
  <si>
    <t xml:space="preserve">West Independence</t>
  </si>
  <si>
    <t xml:space="preserve">4909</t>
  </si>
  <si>
    <t xml:space="preserve">4617</t>
  </si>
  <si>
    <t xml:space="preserve">1028</t>
  </si>
  <si>
    <t xml:space="preserve">9217</t>
  </si>
  <si>
    <t xml:space="preserve">5500</t>
  </si>
  <si>
    <t xml:space="preserve">CNG Transmission Corp.</t>
  </si>
  <si>
    <t xml:space="preserve">Woodhull</t>
  </si>
  <si>
    <t xml:space="preserve">3977</t>
  </si>
  <si>
    <t xml:space="preserve">15900</t>
  </si>
  <si>
    <t xml:space="preserve">11100</t>
  </si>
  <si>
    <t xml:space="preserve">35904</t>
  </si>
  <si>
    <t xml:space="preserve">1,200,000</t>
  </si>
  <si>
    <t xml:space="preserve">Zoar</t>
  </si>
  <si>
    <t xml:space="preserve">Erie, Cattaraugus</t>
  </si>
  <si>
    <t xml:space="preserve">1888</t>
  </si>
  <si>
    <t xml:space="preserve">1916</t>
  </si>
  <si>
    <t xml:space="preserve">Onondaga</t>
  </si>
  <si>
    <t xml:space="preserve">Fractured Limestone</t>
  </si>
  <si>
    <t xml:space="preserve">2538</t>
  </si>
  <si>
    <t xml:space="preserve">1773</t>
  </si>
  <si>
    <t xml:space="preserve">105000</t>
  </si>
  <si>
    <t xml:space="preserve">Horsepower shared with mainline transmission.</t>
  </si>
  <si>
    <t xml:space="preserve">Ohio</t>
  </si>
  <si>
    <t xml:space="preserve">Benton</t>
  </si>
  <si>
    <t xml:space="preserve">Hocking; Vinton</t>
  </si>
  <si>
    <t xml:space="preserve">1936</t>
  </si>
  <si>
    <t xml:space="preserve">Clinton</t>
  </si>
  <si>
    <t xml:space="preserve">2699</t>
  </si>
  <si>
    <t xml:space="preserve">1711</t>
  </si>
  <si>
    <t xml:space="preserve">890</t>
  </si>
  <si>
    <t xml:space="preserve">53331</t>
  </si>
  <si>
    <t xml:space="preserve">51812</t>
  </si>
  <si>
    <t xml:space="preserve">214</t>
  </si>
  <si>
    <t xml:space="preserve">6900</t>
  </si>
  <si>
    <t xml:space="preserve">47000</t>
  </si>
  <si>
    <t xml:space="preserve">269</t>
  </si>
  <si>
    <t xml:space="preserve">Brinker</t>
  </si>
  <si>
    <t xml:space="preserve">Columbiana</t>
  </si>
  <si>
    <t xml:space="preserve">1906</t>
  </si>
  <si>
    <t xml:space="preserve">2nd Berea</t>
  </si>
  <si>
    <t xml:space="preserve">962</t>
  </si>
  <si>
    <t xml:space="preserve">643</t>
  </si>
  <si>
    <t xml:space="preserve">235</t>
  </si>
  <si>
    <t xml:space="preserve">25210</t>
  </si>
  <si>
    <t xml:space="preserve">24319</t>
  </si>
  <si>
    <t xml:space="preserve">3080</t>
  </si>
  <si>
    <t xml:space="preserve">Unionville and Hindustan share reservoir acreage.</t>
  </si>
  <si>
    <t xml:space="preserve">East Ohio Gas Co.</t>
  </si>
  <si>
    <t xml:space="preserve">Chippewa</t>
  </si>
  <si>
    <t xml:space="preserve">Wayne</t>
  </si>
  <si>
    <t xml:space="preserve">1918</t>
  </si>
  <si>
    <t xml:space="preserve">3646</t>
  </si>
  <si>
    <t xml:space="preserve">3584</t>
  </si>
  <si>
    <t xml:space="preserve">1425</t>
  </si>
  <si>
    <t xml:space="preserve">5681</t>
  </si>
  <si>
    <t xml:space="preserve">99</t>
  </si>
  <si>
    <t xml:space="preserve">6500</t>
  </si>
  <si>
    <t xml:space="preserve">12469</t>
  </si>
  <si>
    <t xml:space="preserve">3558</t>
  </si>
  <si>
    <t xml:space="preserve">1330</t>
  </si>
  <si>
    <t xml:space="preserve">4045</t>
  </si>
  <si>
    <t xml:space="preserve">11700</t>
  </si>
  <si>
    <t xml:space="preserve">3541</t>
  </si>
  <si>
    <t xml:space="preserve">14000</t>
  </si>
  <si>
    <t xml:space="preserve">1.25</t>
  </si>
  <si>
    <t xml:space="preserve">Crawford</t>
  </si>
  <si>
    <t xml:space="preserve">Hocking; Fairfield</t>
  </si>
  <si>
    <t xml:space="preserve">1895</t>
  </si>
  <si>
    <t xml:space="preserve">2048</t>
  </si>
  <si>
    <t xml:space="preserve">81211</t>
  </si>
  <si>
    <t xml:space="preserve">80432</t>
  </si>
  <si>
    <t xml:space="preserve">144</t>
  </si>
  <si>
    <t xml:space="preserve">28650</t>
  </si>
  <si>
    <t xml:space="preserve">512</t>
  </si>
  <si>
    <t xml:space="preserve">Gabor</t>
  </si>
  <si>
    <t xml:space="preserve">3842</t>
  </si>
  <si>
    <t xml:space="preserve">1380</t>
  </si>
  <si>
    <t xml:space="preserve">3373</t>
  </si>
  <si>
    <t xml:space="preserve">6400</t>
  </si>
  <si>
    <t xml:space="preserve">4260</t>
  </si>
  <si>
    <t xml:space="preserve">Guernsey</t>
  </si>
  <si>
    <t xml:space="preserve">Guernsey; Coshocton; Muskingum</t>
  </si>
  <si>
    <t xml:space="preserve">3580</t>
  </si>
  <si>
    <t xml:space="preserve">3114</t>
  </si>
  <si>
    <t xml:space="preserve">19479</t>
  </si>
  <si>
    <t xml:space="preserve">18405</t>
  </si>
  <si>
    <t xml:space="preserve">48</t>
  </si>
  <si>
    <t xml:space="preserve">Acreage and deliverability included in Wolcott Trenton.</t>
  </si>
  <si>
    <t xml:space="preserve">Holmes</t>
  </si>
  <si>
    <t xml:space="preserve">Holmes; Wayne</t>
  </si>
  <si>
    <t xml:space="preserve">2805</t>
  </si>
  <si>
    <t xml:space="preserve">26209</t>
  </si>
  <si>
    <t xml:space="preserve">26292</t>
  </si>
  <si>
    <t xml:space="preserve">135</t>
  </si>
  <si>
    <t xml:space="preserve">146</t>
  </si>
  <si>
    <t xml:space="preserve">Hocking</t>
  </si>
  <si>
    <t xml:space="preserve">1901</t>
  </si>
  <si>
    <t xml:space="preserve">2542</t>
  </si>
  <si>
    <t xml:space="preserve">2031</t>
  </si>
  <si>
    <t xml:space="preserve">21489</t>
  </si>
  <si>
    <t xml:space="preserve">21367</t>
  </si>
  <si>
    <t xml:space="preserve">178</t>
  </si>
  <si>
    <t xml:space="preserve">680</t>
  </si>
  <si>
    <t xml:space="preserve">Lorain</t>
  </si>
  <si>
    <t xml:space="preserve">2653</t>
  </si>
  <si>
    <t xml:space="preserve">2296</t>
  </si>
  <si>
    <t xml:space="preserve">13985</t>
  </si>
  <si>
    <t xml:space="preserve">13812</t>
  </si>
  <si>
    <t xml:space="preserve">380</t>
  </si>
  <si>
    <t xml:space="preserve">Acreage, horsepower, and deliverability includes Unionport South.</t>
  </si>
  <si>
    <t xml:space="preserve">Lucas</t>
  </si>
  <si>
    <t xml:space="preserve">Ashland; Richland</t>
  </si>
  <si>
    <t xml:space="preserve">48222</t>
  </si>
  <si>
    <t xml:space="preserve">47964</t>
  </si>
  <si>
    <t xml:space="preserve">11120</t>
  </si>
  <si>
    <t xml:space="preserve">McArthur</t>
  </si>
  <si>
    <t xml:space="preserve">Vinton</t>
  </si>
  <si>
    <t xml:space="preserve">2402</t>
  </si>
  <si>
    <t xml:space="preserve">1924</t>
  </si>
  <si>
    <t xml:space="preserve">18609</t>
  </si>
  <si>
    <t xml:space="preserve">97</t>
  </si>
  <si>
    <t xml:space="preserve">Acreage, horsepower, and deliverability are included in Unionport North.</t>
  </si>
  <si>
    <t xml:space="preserve">1915</t>
  </si>
  <si>
    <t xml:space="preserve">3272</t>
  </si>
  <si>
    <t xml:space="preserve">2930</t>
  </si>
  <si>
    <t xml:space="preserve">14482</t>
  </si>
  <si>
    <t xml:space="preserve">14136</t>
  </si>
  <si>
    <t xml:space="preserve">National Gas &amp; Oil Corp.</t>
  </si>
  <si>
    <t xml:space="preserve">Muskie</t>
  </si>
  <si>
    <t xml:space="preserve">Muskingum</t>
  </si>
  <si>
    <t xml:space="preserve">3551</t>
  </si>
  <si>
    <t xml:space="preserve">3431</t>
  </si>
  <si>
    <t xml:space="preserve">4715</t>
  </si>
  <si>
    <t xml:space="preserve">24500</t>
  </si>
  <si>
    <t xml:space="preserve">341</t>
  </si>
  <si>
    <t xml:space="preserve">Pavonia</t>
  </si>
  <si>
    <t xml:space="preserve">2956</t>
  </si>
  <si>
    <t xml:space="preserve">2351</t>
  </si>
  <si>
    <t xml:space="preserve">39675</t>
  </si>
  <si>
    <t xml:space="preserve">39258</t>
  </si>
  <si>
    <t xml:space="preserve">125000</t>
  </si>
  <si>
    <t xml:space="preserve">Perry</t>
  </si>
  <si>
    <t xml:space="preserve">2864</t>
  </si>
  <si>
    <t xml:space="preserve">2759</t>
  </si>
  <si>
    <t xml:space="preserve">3141</t>
  </si>
  <si>
    <t xml:space="preserve">1025</t>
  </si>
  <si>
    <t xml:space="preserve">2142</t>
  </si>
  <si>
    <t xml:space="preserve">221</t>
  </si>
  <si>
    <t xml:space="preserve">Stark-Summit</t>
  </si>
  <si>
    <t xml:space="preserve">4559</t>
  </si>
  <si>
    <t xml:space="preserve">3960</t>
  </si>
  <si>
    <t xml:space="preserve">41246</t>
  </si>
  <si>
    <t xml:space="preserve">62080</t>
  </si>
  <si>
    <t xml:space="preserve">13060</t>
  </si>
  <si>
    <t xml:space="preserve">168213</t>
  </si>
  <si>
    <t xml:space="preserve">Ashland; Holmes; Wayne</t>
  </si>
  <si>
    <t xml:space="preserve">2828</t>
  </si>
  <si>
    <t xml:space="preserve">21965</t>
  </si>
  <si>
    <t xml:space="preserve">94</t>
  </si>
  <si>
    <t xml:space="preserve">76000</t>
  </si>
  <si>
    <t xml:space="preserve">862</t>
  </si>
  <si>
    <t xml:space="preserve">Weaver</t>
  </si>
  <si>
    <t xml:space="preserve">Ashland; Knox; Richland</t>
  </si>
  <si>
    <t xml:space="preserve">1911</t>
  </si>
  <si>
    <t xml:space="preserve">3049</t>
  </si>
  <si>
    <t xml:space="preserve">2423</t>
  </si>
  <si>
    <t xml:space="preserve">43809</t>
  </si>
  <si>
    <t xml:space="preserve">43530</t>
  </si>
  <si>
    <t xml:space="preserve">11950</t>
  </si>
  <si>
    <t xml:space="preserve">175</t>
  </si>
  <si>
    <t xml:space="preserve">Wellington</t>
  </si>
  <si>
    <t xml:space="preserve">Lorain; Medina</t>
  </si>
  <si>
    <t xml:space="preserve">3454</t>
  </si>
  <si>
    <t xml:space="preserve">2172</t>
  </si>
  <si>
    <t xml:space="preserve">56873</t>
  </si>
  <si>
    <t xml:space="preserve">57163</t>
  </si>
  <si>
    <t xml:space="preserve">181</t>
  </si>
  <si>
    <t xml:space="preserve">374</t>
  </si>
  <si>
    <t xml:space="preserve">Zane</t>
  </si>
  <si>
    <t xml:space="preserve">1145</t>
  </si>
  <si>
    <t xml:space="preserve">615</t>
  </si>
  <si>
    <t xml:space="preserve">3865</t>
  </si>
  <si>
    <t xml:space="preserve">3795</t>
  </si>
  <si>
    <t xml:space="preserve">1120</t>
  </si>
  <si>
    <t xml:space="preserve">1526</t>
  </si>
  <si>
    <t xml:space="preserve">372</t>
  </si>
  <si>
    <t xml:space="preserve">212</t>
  </si>
  <si>
    <t xml:space="preserve">Pennsylvania</t>
  </si>
  <si>
    <t xml:space="preserve">T.W. Phillips Gas &amp; Oil Co.</t>
  </si>
  <si>
    <t xml:space="preserve">Alabran</t>
  </si>
  <si>
    <t xml:space="preserve">Murrysville 100 Foot,Tiona Balltown,30-foot</t>
  </si>
  <si>
    <t xml:space="preserve">Unreported</t>
  </si>
  <si>
    <t xml:space="preserve">3183</t>
  </si>
  <si>
    <t xml:space="preserve">894</t>
  </si>
  <si>
    <t xml:space="preserve">648</t>
  </si>
  <si>
    <t xml:space="preserve">Compression shared with Victory B.</t>
  </si>
  <si>
    <t xml:space="preserve">Artemas "A"</t>
  </si>
  <si>
    <t xml:space="preserve">Bedford</t>
  </si>
  <si>
    <t xml:space="preserve">6095</t>
  </si>
  <si>
    <t xml:space="preserve">5643</t>
  </si>
  <si>
    <t xml:space="preserve">2075</t>
  </si>
  <si>
    <t xml:space="preserve">10476</t>
  </si>
  <si>
    <t xml:space="preserve">10216</t>
  </si>
  <si>
    <t xml:space="preserve">320000</t>
  </si>
  <si>
    <t xml:space="preserve">Depths referenced to sea level.  Petal has a current application with FERC to develop a second storage cavern.</t>
  </si>
  <si>
    <t xml:space="preserve">Artemas "B"</t>
  </si>
  <si>
    <t xml:space="preserve">Bedford; Allegany</t>
  </si>
  <si>
    <t xml:space="preserve">4931</t>
  </si>
  <si>
    <t xml:space="preserve">4774</t>
  </si>
  <si>
    <t xml:space="preserve">1815</t>
  </si>
  <si>
    <t xml:space="preserve">8596</t>
  </si>
  <si>
    <t xml:space="preserve">7753</t>
  </si>
  <si>
    <t xml:space="preserve">1300000</t>
  </si>
  <si>
    <t xml:space="preserve">1735</t>
  </si>
  <si>
    <t xml:space="preserve">Belmouth</t>
  </si>
  <si>
    <t xml:space="preserve">Elk</t>
  </si>
  <si>
    <t xml:space="preserve">Cooper</t>
  </si>
  <si>
    <t xml:space="preserve">1618</t>
  </si>
  <si>
    <t xml:space="preserve">308000</t>
  </si>
  <si>
    <t xml:space="preserve">Columbia Gas of Pennsylvania Inc.</t>
  </si>
  <si>
    <t xml:space="preserve">Blackhawk</t>
  </si>
  <si>
    <t xml:space="preserve">Beaver</t>
  </si>
  <si>
    <t xml:space="preserve">Oriskany Sandstone</t>
  </si>
  <si>
    <t xml:space="preserve">4673</t>
  </si>
  <si>
    <t xml:space="preserve">4660</t>
  </si>
  <si>
    <t xml:space="preserve">3364</t>
  </si>
  <si>
    <t xml:space="preserve">1570</t>
  </si>
  <si>
    <t xml:space="preserve">Depths are referenced to sea level.</t>
  </si>
  <si>
    <t xml:space="preserve">Boone Mountain</t>
  </si>
  <si>
    <t xml:space="preserve">Elk, Clearfield</t>
  </si>
  <si>
    <t xml:space="preserve">5th Venango</t>
  </si>
  <si>
    <t xml:space="preserve">1408</t>
  </si>
  <si>
    <t xml:space="preserve">1114</t>
  </si>
  <si>
    <t xml:space="preserve">237000</t>
  </si>
  <si>
    <t xml:space="preserve">Compression shared with Coco B and Coco C.</t>
  </si>
  <si>
    <t xml:space="preserve">Equitrans, L.P.</t>
  </si>
  <si>
    <t xml:space="preserve">Bunola</t>
  </si>
  <si>
    <t xml:space="preserve">Allegheny, Washington</t>
  </si>
  <si>
    <t xml:space="preserve">1892</t>
  </si>
  <si>
    <t xml:space="preserve">Gantz</t>
  </si>
  <si>
    <t xml:space="preserve">1793</t>
  </si>
  <si>
    <t xml:space="preserve">1789</t>
  </si>
  <si>
    <t xml:space="preserve">3061</t>
  </si>
  <si>
    <t xml:space="preserve">12500</t>
  </si>
  <si>
    <t xml:space="preserve">1080</t>
  </si>
  <si>
    <t xml:space="preserve">Compression listed under Ira also serves this field.</t>
  </si>
  <si>
    <t xml:space="preserve">Warren</t>
  </si>
  <si>
    <t xml:space="preserve">2328</t>
  </si>
  <si>
    <t xml:space="preserve">2207</t>
  </si>
  <si>
    <t xml:space="preserve">492</t>
  </si>
  <si>
    <t xml:space="preserve">2059</t>
  </si>
  <si>
    <t xml:space="preserve">86000</t>
  </si>
  <si>
    <t xml:space="preserve">Compression shared with Wellington.</t>
  </si>
  <si>
    <t xml:space="preserve">The Peoples Natural Gas Co.</t>
  </si>
  <si>
    <t xml:space="preserve">Colvin</t>
  </si>
  <si>
    <t xml:space="preserve">Murrysville</t>
  </si>
  <si>
    <t xml:space="preserve">530</t>
  </si>
  <si>
    <t xml:space="preserve">1527</t>
  </si>
  <si>
    <t xml:space="preserve">2670</t>
  </si>
  <si>
    <t xml:space="preserve">Corry</t>
  </si>
  <si>
    <t xml:space="preserve">4539</t>
  </si>
  <si>
    <t xml:space="preserve">4386</t>
  </si>
  <si>
    <t xml:space="preserve">230000</t>
  </si>
  <si>
    <t xml:space="preserve">Donegal</t>
  </si>
  <si>
    <t xml:space="preserve">1907</t>
  </si>
  <si>
    <t xml:space="preserve">Gordon St</t>
  </si>
  <si>
    <t xml:space="preserve">2932</t>
  </si>
  <si>
    <t xml:space="preserve">2329</t>
  </si>
  <si>
    <t xml:space="preserve">18357</t>
  </si>
  <si>
    <t xml:space="preserve">18584</t>
  </si>
  <si>
    <t xml:space="preserve">112</t>
  </si>
  <si>
    <t xml:space="preserve">1520</t>
  </si>
  <si>
    <t xml:space="preserve">Compression shared with Salem.</t>
  </si>
  <si>
    <t xml:space="preserve">Duhring</t>
  </si>
  <si>
    <t xml:space="preserve">Forest</t>
  </si>
  <si>
    <t xml:space="preserve">3rd and 4th Venango</t>
  </si>
  <si>
    <t xml:space="preserve">533</t>
  </si>
  <si>
    <t xml:space="preserve">East Branch</t>
  </si>
  <si>
    <t xml:space="preserve">Warren, McKean</t>
  </si>
  <si>
    <t xml:space="preserve">875</t>
  </si>
  <si>
    <t xml:space="preserve">5847</t>
  </si>
  <si>
    <t xml:space="preserve">88</t>
  </si>
  <si>
    <t xml:space="preserve">219000</t>
  </si>
  <si>
    <t xml:space="preserve">2350</t>
  </si>
  <si>
    <t xml:space="preserve">Compression shared with Terra Alta South.</t>
  </si>
  <si>
    <t xml:space="preserve">Ellisburg</t>
  </si>
  <si>
    <t xml:space="preserve">Potter</t>
  </si>
  <si>
    <t xml:space="preserve">5154</t>
  </si>
  <si>
    <t xml:space="preserve">2125</t>
  </si>
  <si>
    <t xml:space="preserve">8050</t>
  </si>
  <si>
    <t xml:space="preserve">12740</t>
  </si>
  <si>
    <t xml:space="preserve">24690</t>
  </si>
  <si>
    <t xml:space="preserve">98430</t>
  </si>
  <si>
    <t xml:space="preserve">42000</t>
  </si>
  <si>
    <t xml:space="preserve">Compression listed under Bunola also serves this field.</t>
  </si>
  <si>
    <t xml:space="preserve">Fair</t>
  </si>
  <si>
    <t xml:space="preserve">Armstrong</t>
  </si>
  <si>
    <t xml:space="preserve">Berea, Bolder Hundred Foot, Speechly</t>
  </si>
  <si>
    <t xml:space="preserve">927</t>
  </si>
  <si>
    <t xml:space="preserve">432</t>
  </si>
  <si>
    <t xml:space="preserve">141</t>
  </si>
  <si>
    <t xml:space="preserve">1319</t>
  </si>
  <si>
    <t xml:space="preserve">44000</t>
  </si>
  <si>
    <t xml:space="preserve">Finleyville</t>
  </si>
  <si>
    <t xml:space="preserve">Fifth</t>
  </si>
  <si>
    <t xml:space="preserve">2668</t>
  </si>
  <si>
    <t xml:space="preserve">2590</t>
  </si>
  <si>
    <t xml:space="preserve">231</t>
  </si>
  <si>
    <t xml:space="preserve">707</t>
  </si>
  <si>
    <t xml:space="preserve">Galbraith</t>
  </si>
  <si>
    <t xml:space="preserve">1st Sheffield</t>
  </si>
  <si>
    <t xml:space="preserve">2840</t>
  </si>
  <si>
    <t xml:space="preserve">910</t>
  </si>
  <si>
    <t xml:space="preserve">113000</t>
  </si>
  <si>
    <t xml:space="preserve">1,675</t>
  </si>
  <si>
    <t xml:space="preserve">Gamble-Hayden</t>
  </si>
  <si>
    <t xml:space="preserve">Allegheny</t>
  </si>
  <si>
    <t xml:space="preserve">Bayard</t>
  </si>
  <si>
    <t xml:space="preserve">2775</t>
  </si>
  <si>
    <t xml:space="preserve">1776</t>
  </si>
  <si>
    <t xml:space="preserve">2793</t>
  </si>
  <si>
    <t xml:space="preserve">Compression listed under Greenwood also serves this field.</t>
  </si>
  <si>
    <t xml:space="preserve">Gourley-Miller</t>
  </si>
  <si>
    <t xml:space="preserve">Clearfield</t>
  </si>
  <si>
    <t xml:space="preserve">Elizabeth</t>
  </si>
  <si>
    <t xml:space="preserve">1081</t>
  </si>
  <si>
    <t xml:space="preserve">Compression listed under Coco A also serves this field.</t>
  </si>
  <si>
    <t xml:space="preserve">Greenlick</t>
  </si>
  <si>
    <t xml:space="preserve">Potter, Clinton</t>
  </si>
  <si>
    <t xml:space="preserve">6674</t>
  </si>
  <si>
    <t xml:space="preserve">4240</t>
  </si>
  <si>
    <t xml:space="preserve">16547</t>
  </si>
  <si>
    <t xml:space="preserve">20160</t>
  </si>
  <si>
    <t xml:space="preserve">46</t>
  </si>
  <si>
    <t xml:space="preserve">13600</t>
  </si>
  <si>
    <t xml:space="preserve">55860</t>
  </si>
  <si>
    <t xml:space="preserve">Compression shared with Logansport and Mobley.</t>
  </si>
  <si>
    <t xml:space="preserve">Harrison</t>
  </si>
  <si>
    <t xml:space="preserve">4989</t>
  </si>
  <si>
    <t xml:space="preserve">7250</t>
  </si>
  <si>
    <t xml:space="preserve">34100</t>
  </si>
  <si>
    <t xml:space="preserve">Heard</t>
  </si>
  <si>
    <t xml:space="preserve">Greene; Washington</t>
  </si>
  <si>
    <t xml:space="preserve">Big Injun 50ft</t>
  </si>
  <si>
    <t xml:space="preserve">3129</t>
  </si>
  <si>
    <t xml:space="preserve">1615</t>
  </si>
  <si>
    <t xml:space="preserve">11581</t>
  </si>
  <si>
    <t xml:space="preserve">11696</t>
  </si>
  <si>
    <t xml:space="preserve">5280</t>
  </si>
  <si>
    <t xml:space="preserve">Compression listed under Overisel also serves this field.</t>
  </si>
  <si>
    <t xml:space="preserve">Hebron</t>
  </si>
  <si>
    <t xml:space="preserve">5403</t>
  </si>
  <si>
    <t xml:space="preserve">4842</t>
  </si>
  <si>
    <t xml:space="preserve">4174</t>
  </si>
  <si>
    <t xml:space="preserve">190000</t>
  </si>
  <si>
    <t xml:space="preserve">Compression listed under Victory A also serves this field.</t>
  </si>
  <si>
    <t xml:space="preserve">Mercer, Venango</t>
  </si>
  <si>
    <t xml:space="preserve">1899</t>
  </si>
  <si>
    <t xml:space="preserve">1st &amp; 3rd Venango</t>
  </si>
  <si>
    <t xml:space="preserve">7624</t>
  </si>
  <si>
    <t xml:space="preserve">241000</t>
  </si>
  <si>
    <t xml:space="preserve">Compression shared with Artemas B.</t>
  </si>
  <si>
    <t xml:space="preserve">Holbrook</t>
  </si>
  <si>
    <t xml:space="preserve">3577</t>
  </si>
  <si>
    <t xml:space="preserve">2740</t>
  </si>
  <si>
    <t xml:space="preserve">5477</t>
  </si>
  <si>
    <t xml:space="preserve">5767</t>
  </si>
  <si>
    <t xml:space="preserve">130</t>
  </si>
  <si>
    <t xml:space="preserve">1405</t>
  </si>
  <si>
    <t xml:space="preserve">Hughes</t>
  </si>
  <si>
    <t xml:space="preserve">Butler</t>
  </si>
  <si>
    <t xml:space="preserve">5th Sand</t>
  </si>
  <si>
    <t xml:space="preserve">2081</t>
  </si>
  <si>
    <t xml:space="preserve">58</t>
  </si>
  <si>
    <t xml:space="preserve">956</t>
  </si>
  <si>
    <t xml:space="preserve">Hunters Cave</t>
  </si>
  <si>
    <t xml:space="preserve">Big Injun</t>
  </si>
  <si>
    <t xml:space="preserve">2315</t>
  </si>
  <si>
    <t xml:space="preserve">1902</t>
  </si>
  <si>
    <t xml:space="preserve">4440</t>
  </si>
  <si>
    <t xml:space="preserve">multiple</t>
  </si>
  <si>
    <t xml:space="preserve">Compression shared with Northville - Trenton and Northville Reef.</t>
  </si>
  <si>
    <t xml:space="preserve">Keelor</t>
  </si>
  <si>
    <t xml:space="preserve">McKean</t>
  </si>
  <si>
    <t xml:space="preserve">1908</t>
  </si>
  <si>
    <t xml:space="preserve">1846</t>
  </si>
  <si>
    <t xml:space="preserve">1643</t>
  </si>
  <si>
    <t xml:space="preserve">1009</t>
  </si>
  <si>
    <t xml:space="preserve">165000</t>
  </si>
  <si>
    <t xml:space="preserve">780</t>
  </si>
  <si>
    <t xml:space="preserve">Compression listed under Crawford also serves this field.</t>
  </si>
  <si>
    <t xml:space="preserve">Kinter</t>
  </si>
  <si>
    <t xml:space="preserve">Hundred Foot</t>
  </si>
  <si>
    <t xml:space="preserve">1510</t>
  </si>
  <si>
    <t xml:space="preserve">810</t>
  </si>
  <si>
    <t xml:space="preserve">1004</t>
  </si>
  <si>
    <t xml:space="preserve">3416</t>
  </si>
  <si>
    <t xml:space="preserve">36,000</t>
  </si>
  <si>
    <t xml:space="preserve">Leidy</t>
  </si>
  <si>
    <t xml:space="preserve">Potter Clinton &amp; Cameron</t>
  </si>
  <si>
    <t xml:space="preserve">4200</t>
  </si>
  <si>
    <t xml:space="preserve">17570</t>
  </si>
  <si>
    <t xml:space="preserve">44407</t>
  </si>
  <si>
    <t xml:space="preserve">64</t>
  </si>
  <si>
    <t xml:space="preserve">51</t>
  </si>
  <si>
    <t xml:space="preserve">23300</t>
  </si>
  <si>
    <t xml:space="preserve">102003</t>
  </si>
  <si>
    <t xml:space="preserve">3012</t>
  </si>
  <si>
    <t xml:space="preserve">Washington Ranch is used as an adjunct to El Paso's transmission system. As such, El Paso does not have working gas, but does maintain an imbalance account which (netted with base gas) yields a balance (26,916 MMcf at 12/31/93)</t>
  </si>
  <si>
    <t xml:space="preserve">Majorsville Deep</t>
  </si>
  <si>
    <t xml:space="preserve">Marshall; Greene; Washington</t>
  </si>
  <si>
    <t xml:space="preserve">Big Injun;Ninevah;Gordon</t>
  </si>
  <si>
    <t xml:space="preserve">3057</t>
  </si>
  <si>
    <t xml:space="preserve">1460</t>
  </si>
  <si>
    <t xml:space="preserve">911</t>
  </si>
  <si>
    <t xml:space="preserve">16351</t>
  </si>
  <si>
    <t xml:space="preserve">16972</t>
  </si>
  <si>
    <t xml:space="preserve">116</t>
  </si>
  <si>
    <t xml:space="preserve">Majorsville Shallow</t>
  </si>
  <si>
    <t xml:space="preserve">Salt Sands</t>
  </si>
  <si>
    <t xml:space="preserve">1055</t>
  </si>
  <si>
    <t xml:space="preserve">771</t>
  </si>
  <si>
    <t xml:space="preserve">10661</t>
  </si>
  <si>
    <t xml:space="preserve">10941</t>
  </si>
  <si>
    <t xml:space="preserve">Compression shared with Four Corners, Hessen,  Lenox, Puttygut, and Swan Creek.</t>
  </si>
  <si>
    <t xml:space="preserve">Markle</t>
  </si>
  <si>
    <t xml:space="preserve">1921</t>
  </si>
  <si>
    <t xml:space="preserve">1416</t>
  </si>
  <si>
    <t xml:space="preserve">625</t>
  </si>
  <si>
    <t xml:space="preserve">336</t>
  </si>
  <si>
    <t xml:space="preserve">338</t>
  </si>
  <si>
    <t xml:space="preserve">138000</t>
  </si>
  <si>
    <t xml:space="preserve">North Penn Gas Co.</t>
  </si>
  <si>
    <t xml:space="preserve">Meeker</t>
  </si>
  <si>
    <t xml:space="preserve">Tioga</t>
  </si>
  <si>
    <t xml:space="preserve">4307</t>
  </si>
  <si>
    <t xml:space="preserve">4135</t>
  </si>
  <si>
    <t xml:space="preserve">4995</t>
  </si>
  <si>
    <t xml:space="preserve">Compression listed under Terra Alta also serves this field.</t>
  </si>
  <si>
    <t xml:space="preserve">100 Ft.</t>
  </si>
  <si>
    <t xml:space="preserve">1875</t>
  </si>
  <si>
    <t xml:space="preserve">3182</t>
  </si>
  <si>
    <t xml:space="preserve">5200</t>
  </si>
  <si>
    <t xml:space="preserve">North Summit</t>
  </si>
  <si>
    <t xml:space="preserve">Huntersville Chert/Oriskany</t>
  </si>
  <si>
    <t xml:space="preserve">Chert/SStone</t>
  </si>
  <si>
    <t xml:space="preserve">7574</t>
  </si>
  <si>
    <t xml:space="preserve">6394</t>
  </si>
  <si>
    <t xml:space="preserve">2058</t>
  </si>
  <si>
    <t xml:space="preserve">4809</t>
  </si>
  <si>
    <t xml:space="preserve">6,400</t>
  </si>
  <si>
    <t xml:space="preserve">23000</t>
  </si>
  <si>
    <t xml:space="preserve">Oakford</t>
  </si>
  <si>
    <t xml:space="preserve">Westmoreland</t>
  </si>
  <si>
    <t xml:space="preserve">Murrysville, Fifth</t>
  </si>
  <si>
    <t xml:space="preserve">2252</t>
  </si>
  <si>
    <t xml:space="preserve">3302</t>
  </si>
  <si>
    <t xml:space="preserve">33002</t>
  </si>
  <si>
    <t xml:space="preserve">228</t>
  </si>
  <si>
    <t xml:space="preserve">53200</t>
  </si>
  <si>
    <t xml:space="preserve">225426</t>
  </si>
  <si>
    <t xml:space="preserve">2134</t>
  </si>
  <si>
    <t xml:space="preserve">Owl's Nest</t>
  </si>
  <si>
    <t xml:space="preserve">Tiona</t>
  </si>
  <si>
    <t xml:space="preserve">1909</t>
  </si>
  <si>
    <t xml:space="preserve">1674</t>
  </si>
  <si>
    <t xml:space="preserve">182000</t>
  </si>
  <si>
    <t xml:space="preserve">Palmer</t>
  </si>
  <si>
    <t xml:space="preserve">3987</t>
  </si>
  <si>
    <t xml:space="preserve">7600</t>
  </si>
  <si>
    <t xml:space="preserve">17500</t>
  </si>
  <si>
    <t xml:space="preserve">91000</t>
  </si>
  <si>
    <t xml:space="preserve">Portman</t>
  </si>
  <si>
    <t xml:space="preserve">4th Sand</t>
  </si>
  <si>
    <t xml:space="preserve">1782</t>
  </si>
  <si>
    <t xml:space="preserve">1589</t>
  </si>
  <si>
    <t xml:space="preserve">1215</t>
  </si>
  <si>
    <t xml:space="preserve">22000</t>
  </si>
  <si>
    <t xml:space="preserve">Pratt</t>
  </si>
  <si>
    <t xml:space="preserve">Fifth, Fifty Foot</t>
  </si>
  <si>
    <t xml:space="preserve">3108</t>
  </si>
  <si>
    <t xml:space="preserve">2515</t>
  </si>
  <si>
    <t xml:space="preserve">4141</t>
  </si>
  <si>
    <t xml:space="preserve">10563</t>
  </si>
  <si>
    <t xml:space="preserve">Compression listed under Lyon 34 also serves this field.</t>
  </si>
  <si>
    <t xml:space="preserve">Queen</t>
  </si>
  <si>
    <t xml:space="preserve">Forest, Warren</t>
  </si>
  <si>
    <t xml:space="preserve">1889</t>
  </si>
  <si>
    <t xml:space="preserve">Queen Sand</t>
  </si>
  <si>
    <t xml:space="preserve">71</t>
  </si>
  <si>
    <t xml:space="preserve">1148</t>
  </si>
  <si>
    <t xml:space="preserve">986</t>
  </si>
  <si>
    <t xml:space="preserve">735</t>
  </si>
  <si>
    <t xml:space="preserve">157,000</t>
  </si>
  <si>
    <t xml:space="preserve">Compression listed under Lorain also serves this field.</t>
  </si>
  <si>
    <t xml:space="preserve">Rager Mtn.</t>
  </si>
  <si>
    <t xml:space="preserve">Cambria</t>
  </si>
  <si>
    <t xml:space="preserve">Chert-Oriskany</t>
  </si>
  <si>
    <t xml:space="preserve">8045</t>
  </si>
  <si>
    <t xml:space="preserve">7680</t>
  </si>
  <si>
    <t xml:space="preserve">9214</t>
  </si>
  <si>
    <t xml:space="preserve">22400</t>
  </si>
  <si>
    <t xml:space="preserve">Sabinsville</t>
  </si>
  <si>
    <t xml:space="preserve">4951</t>
  </si>
  <si>
    <t xml:space="preserve">4184</t>
  </si>
  <si>
    <t xml:space="preserve">6800</t>
  </si>
  <si>
    <t xml:space="preserve">16830</t>
  </si>
  <si>
    <t xml:space="preserve">35618</t>
  </si>
  <si>
    <t xml:space="preserve">Seanor</t>
  </si>
  <si>
    <t xml:space="preserve">Bulltown</t>
  </si>
  <si>
    <t xml:space="preserve">3573</t>
  </si>
  <si>
    <t xml:space="preserve">3565</t>
  </si>
  <si>
    <t xml:space="preserve">985</t>
  </si>
  <si>
    <t xml:space="preserve">67,000</t>
  </si>
  <si>
    <t xml:space="preserve">Sharon</t>
  </si>
  <si>
    <t xml:space="preserve">4827</t>
  </si>
  <si>
    <t xml:space="preserve">1333</t>
  </si>
  <si>
    <t xml:space="preserve">3149</t>
  </si>
  <si>
    <t xml:space="preserve">10623</t>
  </si>
  <si>
    <t xml:space="preserve">Smith-Park</t>
  </si>
  <si>
    <t xml:space="preserve">Bolder</t>
  </si>
  <si>
    <t xml:space="preserve">1744</t>
  </si>
  <si>
    <t xml:space="preserve">1626</t>
  </si>
  <si>
    <t xml:space="preserve">1014</t>
  </si>
  <si>
    <t xml:space="preserve">Compression listed under Artemas A also serves this field.</t>
  </si>
  <si>
    <t xml:space="preserve">South Bend</t>
  </si>
  <si>
    <t xml:space="preserve">Indiana, Armstrong</t>
  </si>
  <si>
    <t xml:space="preserve">1922</t>
  </si>
  <si>
    <t xml:space="preserve">4560</t>
  </si>
  <si>
    <t xml:space="preserve">9450</t>
  </si>
  <si>
    <t xml:space="preserve">16469</t>
  </si>
  <si>
    <t xml:space="preserve">Sprankle</t>
  </si>
  <si>
    <t xml:space="preserve">100 Foot Bolder 3-Sand, Tiona 1st B-Twn</t>
  </si>
  <si>
    <t xml:space="preserve">1608</t>
  </si>
  <si>
    <t xml:space="preserve">4457</t>
  </si>
  <si>
    <t xml:space="preserve">St. Mary's</t>
  </si>
  <si>
    <t xml:space="preserve">152000</t>
  </si>
  <si>
    <t xml:space="preserve">Compression listed under Holmes also serves this field.</t>
  </si>
  <si>
    <t xml:space="preserve">Summit</t>
  </si>
  <si>
    <t xml:space="preserve">2279</t>
  </si>
  <si>
    <t xml:space="preserve">1290</t>
  </si>
  <si>
    <t xml:space="preserve">61000</t>
  </si>
  <si>
    <t xml:space="preserve">Swarts</t>
  </si>
  <si>
    <t xml:space="preserve">Fifty Foot</t>
  </si>
  <si>
    <t xml:space="preserve">2874</t>
  </si>
  <si>
    <t xml:space="preserve">2550</t>
  </si>
  <si>
    <t xml:space="preserve">478</t>
  </si>
  <si>
    <t xml:space="preserve">1228</t>
  </si>
  <si>
    <t xml:space="preserve">Swarts West</t>
  </si>
  <si>
    <t xml:space="preserve">3079</t>
  </si>
  <si>
    <t xml:space="preserve">2582</t>
  </si>
  <si>
    <t xml:space="preserve">2911</t>
  </si>
  <si>
    <t xml:space="preserve">288000</t>
  </si>
  <si>
    <t xml:space="preserve">Compression can also be used for transmission and Laurel storage.</t>
  </si>
  <si>
    <t xml:space="preserve">Swede Hill</t>
  </si>
  <si>
    <t xml:space="preserve">1903</t>
  </si>
  <si>
    <t xml:space="preserve">1754</t>
  </si>
  <si>
    <t xml:space="preserve">1587</t>
  </si>
  <si>
    <t xml:space="preserve">576</t>
  </si>
  <si>
    <t xml:space="preserve">4547</t>
  </si>
  <si>
    <t xml:space="preserve">Compression shared with Wayne.</t>
  </si>
  <si>
    <t xml:space="preserve">Tamarack</t>
  </si>
  <si>
    <t xml:space="preserve">4200 (est.)</t>
  </si>
  <si>
    <t xml:space="preserve">11223</t>
  </si>
  <si>
    <t xml:space="preserve">37000</t>
  </si>
  <si>
    <t xml:space="preserve">Tepe</t>
  </si>
  <si>
    <t xml:space="preserve">2247</t>
  </si>
  <si>
    <t xml:space="preserve">232</t>
  </si>
  <si>
    <t xml:space="preserve">287000</t>
  </si>
  <si>
    <t xml:space="preserve">4412</t>
  </si>
  <si>
    <t xml:space="preserve">1,685</t>
  </si>
  <si>
    <t xml:space="preserve">15051</t>
  </si>
  <si>
    <t xml:space="preserve">36000</t>
  </si>
  <si>
    <t xml:space="preserve">Truittsburg</t>
  </si>
  <si>
    <t xml:space="preserve">Clarion</t>
  </si>
  <si>
    <t xml:space="preserve">1474</t>
  </si>
  <si>
    <t xml:space="preserve">2660</t>
  </si>
  <si>
    <t xml:space="preserve">3619</t>
  </si>
  <si>
    <t xml:space="preserve">Compression shared with North Greenwood.</t>
  </si>
  <si>
    <t xml:space="preserve">Vardy</t>
  </si>
  <si>
    <t xml:space="preserve">1662</t>
  </si>
  <si>
    <t xml:space="preserve">1554</t>
  </si>
  <si>
    <t xml:space="preserve">1406</t>
  </si>
  <si>
    <t xml:space="preserve">Webster</t>
  </si>
  <si>
    <t xml:space="preserve">2158</t>
  </si>
  <si>
    <t xml:space="preserve">1796</t>
  </si>
  <si>
    <t xml:space="preserve">8100</t>
  </si>
  <si>
    <t xml:space="preserve">725</t>
  </si>
  <si>
    <t xml:space="preserve">Wellendorf</t>
  </si>
  <si>
    <t xml:space="preserve">McKean, Elk</t>
  </si>
  <si>
    <t xml:space="preserve">1904</t>
  </si>
  <si>
    <t xml:space="preserve">924</t>
  </si>
  <si>
    <t xml:space="preserve">77000</t>
  </si>
  <si>
    <t xml:space="preserve">Wharton</t>
  </si>
  <si>
    <t xml:space="preserve">Potter, Cameron</t>
  </si>
  <si>
    <t xml:space="preserve">6552</t>
  </si>
  <si>
    <t xml:space="preserve">5371</t>
  </si>
  <si>
    <t xml:space="preserve">8937</t>
  </si>
  <si>
    <t xml:space="preserve">8500</t>
  </si>
  <si>
    <t xml:space="preserve">Tennessee</t>
  </si>
  <si>
    <t xml:space="preserve">Cambridge Resources</t>
  </si>
  <si>
    <t xml:space="preserve">Lick Branch</t>
  </si>
  <si>
    <t xml:space="preserve">Virginia</t>
  </si>
  <si>
    <t xml:space="preserve">Virginia Gas Co.</t>
  </si>
  <si>
    <t xml:space="preserve">Saltville</t>
  </si>
  <si>
    <t xml:space="preserve">Smyth/Washington</t>
  </si>
  <si>
    <t xml:space="preserve">Early Grove</t>
  </si>
  <si>
    <t xml:space="preserve">Scott/Washington</t>
  </si>
  <si>
    <t xml:space="preserve">Price/Little Valley</t>
  </si>
  <si>
    <t xml:space="preserve">Sandstone/Limestone</t>
  </si>
  <si>
    <t xml:space="preserve">20/300</t>
  </si>
  <si>
    <t xml:space="preserve">3650/4175</t>
  </si>
  <si>
    <t xml:space="preserve">3380/3780</t>
  </si>
  <si>
    <t xml:space="preserve">1,500</t>
  </si>
  <si>
    <t xml:space="preserve">2518</t>
  </si>
  <si>
    <t xml:space="preserve">32225</t>
  </si>
  <si>
    <t xml:space="preserve">West Virginia</t>
  </si>
  <si>
    <t xml:space="preserve">Hampshire Gas Co.</t>
  </si>
  <si>
    <t xml:space="preserve">Augusta</t>
  </si>
  <si>
    <t xml:space="preserve">Hampshire</t>
  </si>
  <si>
    <t xml:space="preserve">5749</t>
  </si>
  <si>
    <t xml:space="preserve">4806</t>
  </si>
  <si>
    <t xml:space="preserve">12295</t>
  </si>
  <si>
    <t xml:space="preserve">1640</t>
  </si>
  <si>
    <t xml:space="preserve">4441</t>
  </si>
  <si>
    <t xml:space="preserve">Horsepower shared with Felmac reservoir and Salado caverns.</t>
  </si>
  <si>
    <t xml:space="preserve">Bridgeport</t>
  </si>
  <si>
    <t xml:space="preserve">1913</t>
  </si>
  <si>
    <t xml:space="preserve">2895</t>
  </si>
  <si>
    <t xml:space="preserve">10784</t>
  </si>
  <si>
    <t xml:space="preserve">9139</t>
  </si>
  <si>
    <t xml:space="preserve">500000</t>
  </si>
  <si>
    <t xml:space="preserve">3125</t>
  </si>
  <si>
    <t xml:space="preserve">Browns Creek</t>
  </si>
  <si>
    <t xml:space="preserve">Kanawha; Putnam</t>
  </si>
  <si>
    <t xml:space="preserve">Big Lime</t>
  </si>
  <si>
    <t xml:space="preserve">2122</t>
  </si>
  <si>
    <t xml:space="preserve">1389</t>
  </si>
  <si>
    <t xml:space="preserve">11767</t>
  </si>
  <si>
    <t xml:space="preserve">17000</t>
  </si>
  <si>
    <t xml:space="preserve">Cleveland</t>
  </si>
  <si>
    <t xml:space="preserve">Randolph; Upshur; Webster</t>
  </si>
  <si>
    <t xml:space="preserve">3270</t>
  </si>
  <si>
    <t xml:space="preserve">19870</t>
  </si>
  <si>
    <t xml:space="preserve">900000</t>
  </si>
  <si>
    <t xml:space="preserve">3217</t>
  </si>
  <si>
    <t xml:space="preserve">Bear Creek is a 50/50 joint venture between Southern Natural Gas Co. and Tennessee Gas Pipeline.</t>
  </si>
  <si>
    <t xml:space="preserve">Coco "A"</t>
  </si>
  <si>
    <t xml:space="preserve">Kanawha</t>
  </si>
  <si>
    <t xml:space="preserve">6761</t>
  </si>
  <si>
    <t xml:space="preserve">4955</t>
  </si>
  <si>
    <t xml:space="preserve">16447</t>
  </si>
  <si>
    <t xml:space="preserve">260000</t>
  </si>
  <si>
    <t xml:space="preserve">There is no discovery pressure or original reserves for man-made solution mined caverns.  Reservoir limits are not applicable.</t>
  </si>
  <si>
    <t xml:space="preserve">Coco "B"</t>
  </si>
  <si>
    <t xml:space="preserve">5446</t>
  </si>
  <si>
    <t xml:space="preserve">5041</t>
  </si>
  <si>
    <t xml:space="preserve">5227</t>
  </si>
  <si>
    <t xml:space="preserve">5299</t>
  </si>
  <si>
    <t xml:space="preserve">846</t>
  </si>
  <si>
    <t xml:space="preserve">This reservoir transferred from Arkansas Western to SEECO, Inc. in July, 1994.  Compression shared with gathering operations.</t>
  </si>
  <si>
    <t xml:space="preserve">Coco "C"</t>
  </si>
  <si>
    <t xml:space="preserve">5556</t>
  </si>
  <si>
    <t xml:space="preserve">5094</t>
  </si>
  <si>
    <t xml:space="preserve">8769</t>
  </si>
  <si>
    <t xml:space="preserve">8841</t>
  </si>
  <si>
    <t xml:space="preserve">160000</t>
  </si>
  <si>
    <t xml:space="preserve">595</t>
  </si>
  <si>
    <t xml:space="preserve">Compression shared with transmission operations.</t>
  </si>
  <si>
    <t xml:space="preserve">Comet</t>
  </si>
  <si>
    <t xml:space="preserve">Taylor</t>
  </si>
  <si>
    <t xml:space="preserve">1720</t>
  </si>
  <si>
    <t xml:space="preserve">747</t>
  </si>
  <si>
    <t xml:space="preserve">1466</t>
  </si>
  <si>
    <t xml:space="preserve">1575</t>
  </si>
  <si>
    <t xml:space="preserve">Derricks Creek</t>
  </si>
  <si>
    <t xml:space="preserve">Big LIme</t>
  </si>
  <si>
    <t xml:space="preserve">1574</t>
  </si>
  <si>
    <t xml:space="preserve">10472</t>
  </si>
  <si>
    <t xml:space="preserve">10415</t>
  </si>
  <si>
    <t xml:space="preserve">3353</t>
  </si>
  <si>
    <t xml:space="preserve">1983 Information.</t>
  </si>
  <si>
    <t xml:space="preserve">Fink-Kennedy- Lost Creek</t>
  </si>
  <si>
    <t xml:space="preserve">Harrison, Lewis, Gilmer</t>
  </si>
  <si>
    <t xml:space="preserve">1894</t>
  </si>
  <si>
    <t xml:space="preserve">Oil &amp; Gas</t>
  </si>
  <si>
    <t xml:space="preserve">78000</t>
  </si>
  <si>
    <t xml:space="preserve">361</t>
  </si>
  <si>
    <t xml:space="preserve">124</t>
  </si>
  <si>
    <t xml:space="preserve">33400</t>
  </si>
  <si>
    <t xml:space="preserve">161000</t>
  </si>
  <si>
    <t xml:space="preserve">Glady</t>
  </si>
  <si>
    <t xml:space="preserve">Randolph; Pocahontas</t>
  </si>
  <si>
    <t xml:space="preserve">Chert; Oriskany</t>
  </si>
  <si>
    <t xml:space="preserve">Chert/Sandst</t>
  </si>
  <si>
    <t xml:space="preserve">4914</t>
  </si>
  <si>
    <t xml:space="preserve">69611</t>
  </si>
  <si>
    <t xml:space="preserve">67980</t>
  </si>
  <si>
    <t xml:space="preserve">700,000</t>
  </si>
  <si>
    <t xml:space="preserve">3994</t>
  </si>
  <si>
    <t xml:space="preserve">Grapevine "A"</t>
  </si>
  <si>
    <t xml:space="preserve">2571</t>
  </si>
  <si>
    <t xml:space="preserve">2563</t>
  </si>
  <si>
    <t xml:space="preserve">300,000</t>
  </si>
  <si>
    <t xml:space="preserve">3990</t>
  </si>
  <si>
    <t xml:space="preserve">Grapevine "B"</t>
  </si>
  <si>
    <t xml:space="preserve">5152</t>
  </si>
  <si>
    <t xml:space="preserve">399</t>
  </si>
  <si>
    <t xml:space="preserve">251</t>
  </si>
  <si>
    <t xml:space="preserve">Hayes</t>
  </si>
  <si>
    <t xml:space="preserve">Keener</t>
  </si>
  <si>
    <t xml:space="preserve">2364</t>
  </si>
  <si>
    <t xml:space="preserve">800000</t>
  </si>
  <si>
    <t xml:space="preserve">815</t>
  </si>
  <si>
    <t xml:space="preserve">Hunt</t>
  </si>
  <si>
    <t xml:space="preserve">5386</t>
  </si>
  <si>
    <t xml:space="preserve">5027</t>
  </si>
  <si>
    <t xml:space="preserve">1325</t>
  </si>
  <si>
    <t xml:space="preserve">4465</t>
  </si>
  <si>
    <t xml:space="preserve">4314</t>
  </si>
  <si>
    <t xml:space="preserve">160,000</t>
  </si>
  <si>
    <t xml:space="preserve">1,928</t>
  </si>
  <si>
    <t xml:space="preserve">Lake</t>
  </si>
  <si>
    <t xml:space="preserve">Putnam</t>
  </si>
  <si>
    <t xml:space="preserve">1571</t>
  </si>
  <si>
    <t xml:space="preserve">4675</t>
  </si>
  <si>
    <t xml:space="preserve">3,956</t>
  </si>
  <si>
    <t xml:space="preserve">Lanham</t>
  </si>
  <si>
    <t xml:space="preserve">1446</t>
  </si>
  <si>
    <t xml:space="preserve">7723</t>
  </si>
  <si>
    <t xml:space="preserve">8220</t>
  </si>
  <si>
    <t xml:space="preserve">3965</t>
  </si>
  <si>
    <t xml:space="preserve">Little Capon</t>
  </si>
  <si>
    <t xml:space="preserve">5761</t>
  </si>
  <si>
    <t xml:space="preserve">5243</t>
  </si>
  <si>
    <t xml:space="preserve">2174</t>
  </si>
  <si>
    <t xml:space="preserve">13705</t>
  </si>
  <si>
    <t xml:space="preserve">Horsepower shared with Loop reservoir and Salado caverns.</t>
  </si>
  <si>
    <t xml:space="preserve">Logansport</t>
  </si>
  <si>
    <t xml:space="preserve">Keener, Big Injun</t>
  </si>
  <si>
    <t xml:space="preserve">2287</t>
  </si>
  <si>
    <t xml:space="preserve">1557</t>
  </si>
  <si>
    <t xml:space="preserve">70000</t>
  </si>
  <si>
    <t xml:space="preserve">Maple Lake</t>
  </si>
  <si>
    <t xml:space="preserve">Big Injun, Fifty Foot</t>
  </si>
  <si>
    <t xml:space="preserve">1870</t>
  </si>
  <si>
    <t xml:space="preserve">1227</t>
  </si>
  <si>
    <t xml:space="preserve">1136</t>
  </si>
  <si>
    <t xml:space="preserve">48000</t>
  </si>
  <si>
    <t xml:space="preserve">Mobley</t>
  </si>
  <si>
    <t xml:space="preserve">Wetzel</t>
  </si>
  <si>
    <t xml:space="preserve">1827</t>
  </si>
  <si>
    <t xml:space="preserve">Racket- Newberne</t>
  </si>
  <si>
    <t xml:space="preserve">Ritchie, Gilmer</t>
  </si>
  <si>
    <t xml:space="preserve">Berea (Gantz)</t>
  </si>
  <si>
    <t xml:space="preserve">3594</t>
  </si>
  <si>
    <t xml:space="preserve">8398</t>
  </si>
  <si>
    <t xml:space="preserve">9690</t>
  </si>
  <si>
    <t xml:space="preserve">46000</t>
  </si>
  <si>
    <t xml:space="preserve">Cabot Oil &amp; Gas Corp.</t>
  </si>
  <si>
    <t xml:space="preserve">Raleigh</t>
  </si>
  <si>
    <t xml:space="preserve">Maxton</t>
  </si>
  <si>
    <t xml:space="preserve">2251</t>
  </si>
  <si>
    <t xml:space="preserve">428</t>
  </si>
  <si>
    <t xml:space="preserve">2824</t>
  </si>
  <si>
    <t xml:space="preserve">365</t>
  </si>
  <si>
    <t xml:space="preserve">Rhodes</t>
  </si>
  <si>
    <t xml:space="preserve">Lewis</t>
  </si>
  <si>
    <t xml:space="preserve">2470</t>
  </si>
  <si>
    <t xml:space="preserve">2076</t>
  </si>
  <si>
    <t xml:space="preserve">4267</t>
  </si>
  <si>
    <t xml:space="preserve">10592</t>
  </si>
  <si>
    <t xml:space="preserve">3560</t>
  </si>
  <si>
    <t xml:space="preserve">33000</t>
  </si>
  <si>
    <t xml:space="preserve">Ripley</t>
  </si>
  <si>
    <t xml:space="preserve">Jackson</t>
  </si>
  <si>
    <t xml:space="preserve">5184</t>
  </si>
  <si>
    <t xml:space="preserve">4777</t>
  </si>
  <si>
    <t xml:space="preserve">1835</t>
  </si>
  <si>
    <t xml:space="preserve">23624</t>
  </si>
  <si>
    <t xml:space="preserve">23397</t>
  </si>
  <si>
    <t xml:space="preserve">Rockport</t>
  </si>
  <si>
    <t xml:space="preserve">Wirt; Wood</t>
  </si>
  <si>
    <t xml:space="preserve">5401</t>
  </si>
  <si>
    <t xml:space="preserve">4855</t>
  </si>
  <si>
    <t xml:space="preserve">15613</t>
  </si>
  <si>
    <t xml:space="preserve">380000</t>
  </si>
  <si>
    <t xml:space="preserve">Shirley</t>
  </si>
  <si>
    <t xml:space="preserve">Tyler</t>
  </si>
  <si>
    <t xml:space="preserve">2161</t>
  </si>
  <si>
    <t xml:space="preserve">1728</t>
  </si>
  <si>
    <t xml:space="preserve">2305</t>
  </si>
  <si>
    <t xml:space="preserve">5160</t>
  </si>
  <si>
    <t xml:space="preserve">52000</t>
  </si>
  <si>
    <t xml:space="preserve">688</t>
  </si>
  <si>
    <t xml:space="preserve">Sissonville</t>
  </si>
  <si>
    <t xml:space="preserve">1525</t>
  </si>
  <si>
    <t xml:space="preserve">3848</t>
  </si>
  <si>
    <t xml:space="preserve">3830</t>
  </si>
  <si>
    <t xml:space="preserve">270000</t>
  </si>
  <si>
    <t xml:space="preserve">2480</t>
  </si>
  <si>
    <t xml:space="preserve">Skin Creek</t>
  </si>
  <si>
    <t xml:space="preserve">Gordon</t>
  </si>
  <si>
    <t xml:space="preserve">2758</t>
  </si>
  <si>
    <t xml:space="preserve">2454</t>
  </si>
  <si>
    <t xml:space="preserve">416</t>
  </si>
  <si>
    <t xml:space="preserve">Terra Alta</t>
  </si>
  <si>
    <t xml:space="preserve">Preston</t>
  </si>
  <si>
    <t xml:space="preserve">6227</t>
  </si>
  <si>
    <t xml:space="preserve">4676</t>
  </si>
  <si>
    <t xml:space="preserve">2365</t>
  </si>
  <si>
    <t xml:space="preserve">12235</t>
  </si>
  <si>
    <t xml:space="preserve">12323</t>
  </si>
  <si>
    <t xml:space="preserve">405000</t>
  </si>
  <si>
    <t xml:space="preserve">Terra Alta South</t>
  </si>
  <si>
    <t xml:space="preserve">6582</t>
  </si>
  <si>
    <t xml:space="preserve">4954</t>
  </si>
  <si>
    <t xml:space="preserve">15042</t>
  </si>
  <si>
    <t xml:space="preserve">212000</t>
  </si>
  <si>
    <t xml:space="preserve">3675</t>
  </si>
  <si>
    <t xml:space="preserve">Victory "A"</t>
  </si>
  <si>
    <t xml:space="preserve">Marshall; Wetzel</t>
  </si>
  <si>
    <t xml:space="preserve">2269</t>
  </si>
  <si>
    <t xml:space="preserve">1805</t>
  </si>
  <si>
    <t xml:space="preserve">12147</t>
  </si>
  <si>
    <t xml:space="preserve">11793</t>
  </si>
  <si>
    <t xml:space="preserve">8800</t>
  </si>
  <si>
    <t xml:space="preserve">220000</t>
  </si>
  <si>
    <t xml:space="preserve">3445</t>
  </si>
  <si>
    <t xml:space="preserve">Victory "B"</t>
  </si>
  <si>
    <t xml:space="preserve">Maxton; Big Injun</t>
  </si>
  <si>
    <t xml:space="preserve">3071</t>
  </si>
  <si>
    <t xml:space="preserve">1556</t>
  </si>
  <si>
    <t xml:space="preserve">27938</t>
  </si>
  <si>
    <t xml:space="preserve">28614</t>
  </si>
  <si>
    <t xml:space="preserve">345000</t>
  </si>
  <si>
    <t xml:space="preserve">X-1 Heizer</t>
  </si>
  <si>
    <t xml:space="preserve">3571</t>
  </si>
  <si>
    <t xml:space="preserve">Total</t>
  </si>
  <si>
    <t xml:space="preserve">Producing</t>
  </si>
  <si>
    <t xml:space="preserve">Alabama</t>
  </si>
  <si>
    <t xml:space="preserve">Bay Gas Storage Co.</t>
  </si>
  <si>
    <t xml:space="preserve">McIntosh Salt Dome</t>
  </si>
  <si>
    <t xml:space="preserve">Salt Dome</t>
  </si>
  <si>
    <t xml:space="preserve">Louann Salt</t>
  </si>
  <si>
    <t xml:space="preserve">200,000</t>
  </si>
  <si>
    <t xml:space="preserve">Arkansas</t>
  </si>
  <si>
    <t xml:space="preserve">Arkansas Oklahoma Gas Corp.</t>
  </si>
  <si>
    <t xml:space="preserve">Lavaca Deep</t>
  </si>
  <si>
    <t xml:space="preserve">Sebastian</t>
  </si>
  <si>
    <t xml:space="preserve">Atoka</t>
  </si>
  <si>
    <t xml:space="preserve">114815</t>
  </si>
  <si>
    <t xml:space="preserve">210/280</t>
  </si>
  <si>
    <t xml:space="preserve">The stated original and maximum storage pressures are for Baker South and Baker North, respectively.  The stated working gas is for the month ended October 1998.</t>
  </si>
  <si>
    <t xml:space="preserve">Arkansas Western Gas Co.</t>
  </si>
  <si>
    <t xml:space="preserve">Lone Elm</t>
  </si>
  <si>
    <t xml:space="preserve">Franklin</t>
  </si>
  <si>
    <t xml:space="preserve">Casey</t>
  </si>
  <si>
    <t xml:space="preserve">3040</t>
  </si>
  <si>
    <t xml:space="preserve">14650</t>
  </si>
  <si>
    <t xml:space="preserve">134985</t>
  </si>
  <si>
    <t xml:space="preserve">1240</t>
  </si>
  <si>
    <t xml:space="preserve">Stated discovery pressure is first recorded pressure.  The stated working gas is for the month ended October 1998.</t>
  </si>
  <si>
    <t xml:space="preserve">White Oak</t>
  </si>
  <si>
    <t xml:space="preserve">Woolsey</t>
  </si>
  <si>
    <t xml:space="preserve">1370</t>
  </si>
  <si>
    <t xml:space="preserve">5680</t>
  </si>
  <si>
    <t xml:space="preserve">7090</t>
  </si>
  <si>
    <t xml:space="preserve">The stated working gas is for the month ended October 1998.</t>
  </si>
  <si>
    <t xml:space="preserve">Kansas</t>
  </si>
  <si>
    <t xml:space="preserve">Midcontinent Market Center</t>
  </si>
  <si>
    <t xml:space="preserve">Yaggy</t>
  </si>
  <si>
    <t xml:space="preserve">Reno</t>
  </si>
  <si>
    <t xml:space="preserve">Hutchinson Salt</t>
  </si>
  <si>
    <t xml:space="preserve">633</t>
  </si>
  <si>
    <t xml:space="preserve">Williams Gas Pipeline Central</t>
  </si>
  <si>
    <t xml:space="preserve">Alden</t>
  </si>
  <si>
    <t xml:space="preserve">Rice</t>
  </si>
  <si>
    <t xml:space="preserve">Misener Sand</t>
  </si>
  <si>
    <t xml:space="preserve">3318</t>
  </si>
  <si>
    <t xml:space="preserve">3383</t>
  </si>
  <si>
    <t xml:space="preserve">14774</t>
  </si>
  <si>
    <t xml:space="preserve">Colorado Interstate Gas Co.</t>
  </si>
  <si>
    <t xml:space="preserve">Boehm</t>
  </si>
  <si>
    <t xml:space="preserve">Morton</t>
  </si>
  <si>
    <t xml:space="preserve">Morrow "G" &amp; Keyes</t>
  </si>
  <si>
    <t xml:space="preserve">4920</t>
  </si>
  <si>
    <t xml:space="preserve">4740</t>
  </si>
  <si>
    <t xml:space="preserve">9600</t>
  </si>
  <si>
    <t xml:space="preserve">17703</t>
  </si>
  <si>
    <t xml:space="preserve">7236</t>
  </si>
  <si>
    <t xml:space="preserve">1144</t>
  </si>
  <si>
    <t xml:space="preserve">Southwest Gas Storage Co.</t>
  </si>
  <si>
    <t xml:space="preserve">Borchers North</t>
  </si>
  <si>
    <t xml:space="preserve">Morrowan</t>
  </si>
  <si>
    <t xml:space="preserve">5703</t>
  </si>
  <si>
    <t xml:space="preserve">5460</t>
  </si>
  <si>
    <t xml:space="preserve">1706</t>
  </si>
  <si>
    <t xml:space="preserve">15780</t>
  </si>
  <si>
    <t xml:space="preserve">70082</t>
  </si>
  <si>
    <t xml:space="preserve">1155</t>
  </si>
  <si>
    <t xml:space="preserve">1.2</t>
  </si>
  <si>
    <t xml:space="preserve">Brehm</t>
  </si>
  <si>
    <t xml:space="preserve">Simpson</t>
  </si>
  <si>
    <t xml:space="preserve">4450</t>
  </si>
  <si>
    <t xml:space="preserve">797</t>
  </si>
  <si>
    <t xml:space="preserve">Buffalo</t>
  </si>
  <si>
    <t xml:space="preserve">Wilson</t>
  </si>
  <si>
    <t xml:space="preserve">Iola Limestone</t>
  </si>
  <si>
    <t xml:space="preserve">173</t>
  </si>
  <si>
    <t xml:space="preserve">85 (est.)</t>
  </si>
  <si>
    <t xml:space="preserve">1219</t>
  </si>
  <si>
    <t xml:space="preserve">254</t>
  </si>
  <si>
    <t xml:space="preserve">NorAm Gas Transmission</t>
  </si>
  <si>
    <t xml:space="preserve">Collinson</t>
  </si>
  <si>
    <t xml:space="preserve">Cowley</t>
  </si>
  <si>
    <t xml:space="preserve">Severy</t>
  </si>
  <si>
    <t xml:space="preserve">1438</t>
  </si>
  <si>
    <t xml:space="preserve">1423</t>
  </si>
  <si>
    <t xml:space="preserve">669</t>
  </si>
  <si>
    <t xml:space="preserve">Colony</t>
  </si>
  <si>
    <t xml:space="preserve">Anderson</t>
  </si>
  <si>
    <t xml:space="preserve">Colony Sd.</t>
  </si>
  <si>
    <t xml:space="preserve">882</t>
  </si>
  <si>
    <t xml:space="preserve">4846</t>
  </si>
  <si>
    <t xml:space="preserve">9204</t>
  </si>
  <si>
    <t xml:space="preserve">38516</t>
  </si>
  <si>
    <t xml:space="preserve">1165000</t>
  </si>
  <si>
    <t xml:space="preserve">0.5</t>
  </si>
  <si>
    <t xml:space="preserve">Craig</t>
  </si>
  <si>
    <t xml:space="preserve">Johnson</t>
  </si>
  <si>
    <t xml:space="preserve">Bush City Sand</t>
  </si>
  <si>
    <t xml:space="preserve">582</t>
  </si>
  <si>
    <t xml:space="preserve">2360</t>
  </si>
  <si>
    <t xml:space="preserve">15235</t>
  </si>
  <si>
    <t xml:space="preserve">6076</t>
  </si>
  <si>
    <t xml:space="preserve">5084</t>
  </si>
  <si>
    <t xml:space="preserve">Cunningham</t>
  </si>
  <si>
    <t xml:space="preserve">Viola</t>
  </si>
  <si>
    <t xml:space="preserve">Gas,Oil &amp; Water</t>
  </si>
  <si>
    <t xml:space="preserve">4361</t>
  </si>
  <si>
    <t xml:space="preserve">3923</t>
  </si>
  <si>
    <t xml:space="preserve">13545</t>
  </si>
  <si>
    <t xml:space="preserve">74000</t>
  </si>
  <si>
    <t xml:space="preserve">185000</t>
  </si>
  <si>
    <t xml:space="preserve">Elk City</t>
  </si>
  <si>
    <t xml:space="preserve">Elk, Chautaugua Montgomery</t>
  </si>
  <si>
    <t xml:space="preserve">Burgess Sd.</t>
  </si>
  <si>
    <t xml:space="preserve">1354</t>
  </si>
  <si>
    <t xml:space="preserve">2057</t>
  </si>
  <si>
    <t xml:space="preserve">11479</t>
  </si>
  <si>
    <t xml:space="preserve">29800</t>
  </si>
  <si>
    <t xml:space="preserve">1110</t>
  </si>
  <si>
    <t xml:space="preserve">Fredonia</t>
  </si>
  <si>
    <t xml:space="preserve">Cherryvale Sand</t>
  </si>
  <si>
    <t xml:space="preserve">245</t>
  </si>
  <si>
    <t xml:space="preserve">782</t>
  </si>
  <si>
    <t xml:space="preserve">2539</t>
  </si>
  <si>
    <t xml:space="preserve">Liberty North</t>
  </si>
  <si>
    <t xml:space="preserve">Squirrel Sand</t>
  </si>
  <si>
    <t xml:space="preserve">2560</t>
  </si>
  <si>
    <t xml:space="preserve">872</t>
  </si>
  <si>
    <t xml:space="preserve">360000</t>
  </si>
  <si>
    <t xml:space="preserve">1,890</t>
  </si>
  <si>
    <t xml:space="preserve">Liberty South</t>
  </si>
  <si>
    <t xml:space="preserve">200 (est.)</t>
  </si>
  <si>
    <t xml:space="preserve">2650</t>
  </si>
  <si>
    <t xml:space="preserve">Lyons</t>
  </si>
  <si>
    <t xml:space="preserve">Arbuckle</t>
  </si>
  <si>
    <t xml:space="preserve">3883</t>
  </si>
  <si>
    <t xml:space="preserve">3463</t>
  </si>
  <si>
    <t xml:space="preserve">1165</t>
  </si>
  <si>
    <t xml:space="preserve">28873</t>
  </si>
  <si>
    <t xml:space="preserve">Compression listed under Asbury also serves Fruita.</t>
  </si>
  <si>
    <t xml:space="preserve">McLouth</t>
  </si>
  <si>
    <t xml:space="preserve">Jefferson &amp; Leavenworth</t>
  </si>
  <si>
    <t xml:space="preserve">McLouth Sd. (Bartesville)</t>
  </si>
  <si>
    <t xml:space="preserve">1427</t>
  </si>
  <si>
    <t xml:space="preserve">5390</t>
  </si>
  <si>
    <t xml:space="preserve">22915</t>
  </si>
  <si>
    <t xml:space="preserve">7510</t>
  </si>
  <si>
    <t xml:space="preserve">12914</t>
  </si>
  <si>
    <t xml:space="preserve">650000</t>
  </si>
  <si>
    <t xml:space="preserve">North Welda</t>
  </si>
  <si>
    <t xml:space="preserve">893</t>
  </si>
  <si>
    <t xml:space="preserve">6893</t>
  </si>
  <si>
    <t xml:space="preserve">24900</t>
  </si>
  <si>
    <t xml:space="preserve">10022</t>
  </si>
  <si>
    <t xml:space="preserve">600,000</t>
  </si>
  <si>
    <t xml:space="preserve">Piqua</t>
  </si>
  <si>
    <t xml:space="preserve">Woodson, Allen</t>
  </si>
  <si>
    <t xml:space="preserve">898</t>
  </si>
  <si>
    <t xml:space="preserve">295</t>
  </si>
  <si>
    <t xml:space="preserve">964</t>
  </si>
  <si>
    <t xml:space="preserve">4390</t>
  </si>
  <si>
    <t xml:space="preserve">3230</t>
  </si>
  <si>
    <t xml:space="preserve">315</t>
  </si>
  <si>
    <t xml:space="preserve">South Welda</t>
  </si>
  <si>
    <t xml:space="preserve">921</t>
  </si>
  <si>
    <t xml:space="preserve">2598</t>
  </si>
  <si>
    <t xml:space="preserve">7604</t>
  </si>
  <si>
    <t xml:space="preserve">11789</t>
  </si>
  <si>
    <t xml:space="preserve">410</t>
  </si>
  <si>
    <t xml:space="preserve">Louisiana</t>
  </si>
  <si>
    <t xml:space="preserve">American Electric Power Co.</t>
  </si>
  <si>
    <t xml:space="preserve">Jefferson Island</t>
  </si>
  <si>
    <t xml:space="preserve">Iberia</t>
  </si>
  <si>
    <t xml:space="preserve">118000</t>
  </si>
  <si>
    <t xml:space="preserve">2010</t>
  </si>
  <si>
    <t xml:space="preserve">Bear Creek Storage Co.</t>
  </si>
  <si>
    <t xml:space="preserve">Bear Creek/Pettit</t>
  </si>
  <si>
    <t xml:space="preserve">Bienville</t>
  </si>
  <si>
    <t xml:space="preserve">Pettit</t>
  </si>
  <si>
    <t xml:space="preserve">6750</t>
  </si>
  <si>
    <t xml:space="preserve">6350</t>
  </si>
  <si>
    <t xml:space="preserve">3217 (est.)</t>
  </si>
  <si>
    <t xml:space="preserve">9747</t>
  </si>
  <si>
    <t xml:space="preserve">13471</t>
  </si>
  <si>
    <t xml:space="preserve">28000</t>
  </si>
  <si>
    <t xml:space="preserve">114900</t>
  </si>
  <si>
    <t xml:space="preserve">49000</t>
  </si>
  <si>
    <t xml:space="preserve">100,000</t>
  </si>
  <si>
    <t xml:space="preserve">Koch Gateway Pipeline Co.</t>
  </si>
  <si>
    <t xml:space="preserve">Bistineau</t>
  </si>
  <si>
    <t xml:space="preserve">Bienville Bossier</t>
  </si>
  <si>
    <t xml:space="preserve">Pettet Lime</t>
  </si>
  <si>
    <t xml:space="preserve">L. Cretaceous</t>
  </si>
  <si>
    <t xml:space="preserve">28.35</t>
  </si>
  <si>
    <t xml:space="preserve">5125</t>
  </si>
  <si>
    <t xml:space="preserve">4825</t>
  </si>
  <si>
    <t xml:space="preserve">33,000</t>
  </si>
  <si>
    <t xml:space="preserve">East Unionville</t>
  </si>
  <si>
    <t xml:space="preserve">Cotton Valley (Vaughn Sand)</t>
  </si>
  <si>
    <t xml:space="preserve">Jurassic</t>
  </si>
  <si>
    <t xml:space="preserve">9064</t>
  </si>
  <si>
    <t xml:space="preserve">8644</t>
  </si>
  <si>
    <t xml:space="preserve">4300</t>
  </si>
  <si>
    <t xml:space="preserve">6271</t>
  </si>
  <si>
    <t xml:space="preserve">8410</t>
  </si>
  <si>
    <t xml:space="preserve">23250</t>
  </si>
  <si>
    <t xml:space="preserve">70500</t>
  </si>
  <si>
    <t xml:space="preserve">510000</t>
  </si>
  <si>
    <t xml:space="preserve">Trunkline Gas Co.</t>
  </si>
  <si>
    <t xml:space="preserve">Epps</t>
  </si>
  <si>
    <t xml:space="preserve">East and West Carroll</t>
  </si>
  <si>
    <t xml:space="preserve">1928</t>
  </si>
  <si>
    <t xml:space="preserve">Monroe Gas Rock</t>
  </si>
  <si>
    <t xml:space="preserve">2298</t>
  </si>
  <si>
    <t xml:space="preserve">1105 (est.)</t>
  </si>
  <si>
    <t xml:space="preserve">10537</t>
  </si>
  <si>
    <t xml:space="preserve">7460</t>
  </si>
  <si>
    <t xml:space="preserve">62317</t>
  </si>
  <si>
    <t xml:space="preserve">240000</t>
  </si>
  <si>
    <t xml:space="preserve">1180</t>
  </si>
  <si>
    <t xml:space="preserve">Williams Gas Pipelines - Transco</t>
  </si>
  <si>
    <t xml:space="preserve">Hester</t>
  </si>
  <si>
    <t xml:space="preserve">St. James</t>
  </si>
  <si>
    <t xml:space="preserve">Discorbis D-2 Sand</t>
  </si>
  <si>
    <t xml:space="preserve">9800</t>
  </si>
  <si>
    <t xml:space="preserve">4644</t>
  </si>
  <si>
    <t xml:space="preserve">274</t>
  </si>
  <si>
    <t xml:space="preserve">617</t>
  </si>
  <si>
    <t xml:space="preserve">26320</t>
  </si>
  <si>
    <t xml:space="preserve">1185</t>
  </si>
  <si>
    <t xml:space="preserve">Matrix Gas Corp.</t>
  </si>
  <si>
    <t xml:space="preserve">Ouachita</t>
  </si>
  <si>
    <t xml:space="preserve">Ouachita, Lincoln, Union</t>
  </si>
  <si>
    <t xml:space="preserve">Vaughn</t>
  </si>
  <si>
    <t xml:space="preserve">8950</t>
  </si>
  <si>
    <t xml:space="preserve">5230</t>
  </si>
  <si>
    <t xml:space="preserve">31300</t>
  </si>
  <si>
    <t xml:space="preserve">Ruston</t>
  </si>
  <si>
    <t xml:space="preserve">James Sand</t>
  </si>
  <si>
    <t xml:space="preserve">4692</t>
  </si>
  <si>
    <t xml:space="preserve">2117</t>
  </si>
  <si>
    <t xml:space="preserve">3439</t>
  </si>
  <si>
    <t xml:space="preserve">27800</t>
  </si>
  <si>
    <t xml:space="preserve">170000</t>
  </si>
  <si>
    <t xml:space="preserve">St. Landry Parish</t>
  </si>
  <si>
    <t xml:space="preserve">Cockfield "D"</t>
  </si>
  <si>
    <t xml:space="preserve">Gas &amp;Cond.</t>
  </si>
  <si>
    <t xml:space="preserve">9634</t>
  </si>
  <si>
    <t xml:space="preserve">9220</t>
  </si>
  <si>
    <t xml:space="preserve">4589</t>
  </si>
  <si>
    <t xml:space="preserve">7581</t>
  </si>
  <si>
    <t xml:space="preserve">9007</t>
  </si>
  <si>
    <t xml:space="preserve">121035</t>
  </si>
  <si>
    <t xml:space="preserve">1.4</t>
  </si>
  <si>
    <t xml:space="preserve">Compression also serves Mt. Simon reservoir.</t>
  </si>
  <si>
    <t xml:space="preserve">West Unionville</t>
  </si>
  <si>
    <t xml:space="preserve">9010</t>
  </si>
  <si>
    <t xml:space="preserve">8672</t>
  </si>
  <si>
    <t xml:space="preserve">4305</t>
  </si>
  <si>
    <t xml:space="preserve">4542</t>
  </si>
  <si>
    <t xml:space="preserve">Market Hub Partners</t>
  </si>
  <si>
    <t xml:space="preserve">Egan</t>
  </si>
  <si>
    <t xml:space="preserve">Acadia Parish</t>
  </si>
  <si>
    <t xml:space="preserve">3700</t>
  </si>
  <si>
    <t xml:space="preserve">28510</t>
  </si>
  <si>
    <t xml:space="preserve">145000</t>
  </si>
  <si>
    <t xml:space="preserve">1365</t>
  </si>
  <si>
    <t xml:space="preserve">Acadian Pipeline, LLC</t>
  </si>
  <si>
    <t xml:space="preserve">Napoleonville</t>
  </si>
  <si>
    <t xml:space="preserve">Assumption</t>
  </si>
  <si>
    <t xml:space="preserve">Mississippi</t>
  </si>
  <si>
    <t xml:space="preserve">Mississippi Valley Gas Co.</t>
  </si>
  <si>
    <t xml:space="preserve">Amory Storage Field</t>
  </si>
  <si>
    <t xml:space="preserve">Carter Sandstone</t>
  </si>
  <si>
    <t xml:space="preserve">2412</t>
  </si>
  <si>
    <t xml:space="preserve">2379</t>
  </si>
  <si>
    <t xml:space="preserve">1035 (est.)</t>
  </si>
  <si>
    <t xml:space="preserve">1032</t>
  </si>
  <si>
    <t xml:space="preserve">Goodwin Storage Field</t>
  </si>
  <si>
    <t xml:space="preserve">Monroe, Itawamba &amp; Lee</t>
  </si>
  <si>
    <t xml:space="preserve">1984</t>
  </si>
  <si>
    <t xml:space="preserve">Evans Sandstone</t>
  </si>
  <si>
    <t xml:space="preserve">789</t>
  </si>
  <si>
    <t xml:space="preserve">1007</t>
  </si>
  <si>
    <t xml:space="preserve">575</t>
  </si>
  <si>
    <t xml:space="preserve">1,672</t>
  </si>
  <si>
    <t xml:space="preserve">Hind &amp; Rankin</t>
  </si>
  <si>
    <t xml:space="preserve">Selma Chalk</t>
  </si>
  <si>
    <t xml:space="preserve">U. Cretaceous</t>
  </si>
  <si>
    <t xml:space="preserve">2061</t>
  </si>
  <si>
    <t xml:space="preserve">1130</t>
  </si>
  <si>
    <t xml:space="preserve">2.5</t>
  </si>
  <si>
    <t xml:space="preserve">MidCon Texas leases the cavern from Dow Hydrocarbon &amp; Resources, Inc.</t>
  </si>
  <si>
    <t xml:space="preserve">Southern Natural Gas Co.</t>
  </si>
  <si>
    <t xml:space="preserve">Muldon/Carter-Sanders</t>
  </si>
  <si>
    <t xml:space="preserve">Chester</t>
  </si>
  <si>
    <t xml:space="preserve">5100</t>
  </si>
  <si>
    <t xml:space="preserve">2066 (est.)</t>
  </si>
  <si>
    <t xml:space="preserve">2792</t>
  </si>
  <si>
    <t xml:space="preserve">21750</t>
  </si>
  <si>
    <t xml:space="preserve">92820</t>
  </si>
  <si>
    <t xml:space="preserve">Compression listed under Cortright also serves this field.</t>
  </si>
  <si>
    <t xml:space="preserve">Eminence</t>
  </si>
  <si>
    <t xml:space="preserve">Covington</t>
  </si>
  <si>
    <t xml:space="preserve">62000</t>
  </si>
  <si>
    <t xml:space="preserve">10900</t>
  </si>
  <si>
    <t xml:space="preserve">Compression shared with Lee 3.</t>
  </si>
  <si>
    <t xml:space="preserve">Crystal Oil Co.</t>
  </si>
  <si>
    <t xml:space="preserve">Hattiesburg Gas Storage</t>
  </si>
  <si>
    <t xml:space="preserve">Forrest</t>
  </si>
  <si>
    <t xml:space="preserve">Petal Salt Dome</t>
  </si>
  <si>
    <t xml:space="preserve">Domed Salt</t>
  </si>
  <si>
    <t xml:space="preserve">8850</t>
  </si>
  <si>
    <t xml:space="preserve">Petal Gas Storage</t>
  </si>
  <si>
    <t xml:space="preserve">10400</t>
  </si>
  <si>
    <t xml:space="preserve">8.6</t>
  </si>
  <si>
    <t xml:space="preserve">4.5</t>
  </si>
  <si>
    <t xml:space="preserve">MidCon Texas leases the cavern from Texas Brine, Inc.</t>
  </si>
  <si>
    <t xml:space="preserve">New Mexico</t>
  </si>
  <si>
    <t xml:space="preserve">PNM Gas Services</t>
  </si>
  <si>
    <t xml:space="preserve">Los Milpas</t>
  </si>
  <si>
    <t xml:space="preserve">Sandoval</t>
  </si>
  <si>
    <t xml:space="preserve">Aqua Zarca</t>
  </si>
  <si>
    <t xml:space="preserve">145</t>
  </si>
  <si>
    <t xml:space="preserve">2890</t>
  </si>
  <si>
    <t xml:space="preserve">2745</t>
  </si>
  <si>
    <t xml:space="preserve">950,000</t>
  </si>
  <si>
    <t xml:space="preserve">LG&amp;E Natural PL Co.</t>
  </si>
  <si>
    <t xml:space="preserve">Gramma Ridge</t>
  </si>
  <si>
    <t xml:space="preserve">Lea</t>
  </si>
  <si>
    <t xml:space="preserve">Morrow</t>
  </si>
  <si>
    <t xml:space="preserve">13208</t>
  </si>
  <si>
    <t xml:space="preserve">3508</t>
  </si>
  <si>
    <t xml:space="preserve">1.7</t>
  </si>
  <si>
    <t xml:space="preserve">Horizontal injection/withdrawal wells.  Pressures are bottomhole.</t>
  </si>
  <si>
    <t xml:space="preserve">El Paso Natural Gas Co.</t>
  </si>
  <si>
    <t xml:space="preserve">Washington Ranch</t>
  </si>
  <si>
    <t xml:space="preserve">Eddy</t>
  </si>
  <si>
    <t xml:space="preserve">6890</t>
  </si>
  <si>
    <t xml:space="preserve">6592</t>
  </si>
  <si>
    <t xml:space="preserve">5678</t>
  </si>
  <si>
    <t xml:space="preserve">13577</t>
  </si>
  <si>
    <t xml:space="preserve">9180</t>
  </si>
  <si>
    <t xml:space="preserve">68600</t>
  </si>
  <si>
    <t xml:space="preserve">3,580</t>
  </si>
  <si>
    <t xml:space="preserve">South Romeo Gas Storage Co. is the owner.  Michigan Consolidated Gas Co. is the operator.</t>
  </si>
  <si>
    <t xml:space="preserve">Oklahoma</t>
  </si>
  <si>
    <t xml:space="preserve">Central Oklahoma Oil and Gas</t>
  </si>
  <si>
    <t xml:space="preserve">Stuart</t>
  </si>
  <si>
    <t xml:space="preserve">4800 (approx)</t>
  </si>
  <si>
    <t xml:space="preserve">965</t>
  </si>
  <si>
    <t xml:space="preserve">Ada</t>
  </si>
  <si>
    <t xml:space="preserve">Pontotoc</t>
  </si>
  <si>
    <t xml:space="preserve">Upper Cromell</t>
  </si>
  <si>
    <t xml:space="preserve">1247</t>
  </si>
  <si>
    <t xml:space="preserve">2007</t>
  </si>
  <si>
    <t xml:space="preserve">2810</t>
  </si>
  <si>
    <t xml:space="preserve">29750</t>
  </si>
  <si>
    <t xml:space="preserve">34503</t>
  </si>
  <si>
    <t xml:space="preserve">Compression listed under Hayes also serves this field.</t>
  </si>
  <si>
    <t xml:space="preserve">Mustang Fuel Corp.</t>
  </si>
  <si>
    <t xml:space="preserve">Butler Creek (?)</t>
  </si>
  <si>
    <t xml:space="preserve">Muskogee</t>
  </si>
  <si>
    <t xml:space="preserve">1256</t>
  </si>
  <si>
    <t xml:space="preserve">16500</t>
  </si>
  <si>
    <t xml:space="preserve">2797</t>
  </si>
  <si>
    <t xml:space="preserve">Pressures are bottom hole.  Compression shared with Little Capon.  Design Day deliverability:  total of Augusta and Little Capon limited to 50 MMcf/d by pipeline supplier.</t>
  </si>
  <si>
    <t xml:space="preserve">Chiles Dome</t>
  </si>
  <si>
    <t xml:space="preserve">Coal</t>
  </si>
  <si>
    <t xml:space="preserve">Wapanucka</t>
  </si>
  <si>
    <t xml:space="preserve">4188</t>
  </si>
  <si>
    <t xml:space="preserve">3572</t>
  </si>
  <si>
    <t xml:space="preserve">4960</t>
  </si>
  <si>
    <t xml:space="preserve">26000</t>
  </si>
  <si>
    <t xml:space="preserve">66000</t>
  </si>
  <si>
    <t xml:space="preserve">Compression shared with Skin Creek.</t>
  </si>
  <si>
    <t xml:space="preserve">ONEOK Gas Transportation Co.</t>
  </si>
  <si>
    <t xml:space="preserve">Depew</t>
  </si>
  <si>
    <t xml:space="preserve">Creek</t>
  </si>
  <si>
    <t xml:space="preserve">Dutcher Sand</t>
  </si>
  <si>
    <t xml:space="preserve">3350</t>
  </si>
  <si>
    <t xml:space="preserve">9311</t>
  </si>
  <si>
    <t xml:space="preserve">65900</t>
  </si>
  <si>
    <t xml:space="preserve">Phillips 66 Co.</t>
  </si>
  <si>
    <t xml:space="preserve">Enfisco</t>
  </si>
  <si>
    <t xml:space="preserve">Osage</t>
  </si>
  <si>
    <t xml:space="preserve">102</t>
  </si>
  <si>
    <t xml:space="preserve">Compression shared with Swarts and Swarts West.</t>
  </si>
  <si>
    <t xml:space="preserve">Transok Inc.</t>
  </si>
  <si>
    <t xml:space="preserve">Greasy Creek</t>
  </si>
  <si>
    <t xml:space="preserve">Channel Booch</t>
  </si>
  <si>
    <t xml:space="preserve">2629</t>
  </si>
  <si>
    <t xml:space="preserve">2374</t>
  </si>
  <si>
    <t xml:space="preserve">16850</t>
  </si>
  <si>
    <t xml:space="preserve">Compression listed under Rhodes also serves this field.</t>
  </si>
  <si>
    <t xml:space="preserve">Haskell</t>
  </si>
  <si>
    <t xml:space="preserve">Booch Sand</t>
  </si>
  <si>
    <t xml:space="preserve">325</t>
  </si>
  <si>
    <t xml:space="preserve">8118</t>
  </si>
  <si>
    <t xml:space="preserve">12800</t>
  </si>
  <si>
    <t xml:space="preserve">Compression shared with Finleyville and Tepe.</t>
  </si>
  <si>
    <t xml:space="preserve">North Hopeton</t>
  </si>
  <si>
    <t xml:space="preserve">Woods</t>
  </si>
  <si>
    <t xml:space="preserve">Hunton</t>
  </si>
  <si>
    <t xml:space="preserve">6642</t>
  </si>
  <si>
    <t xml:space="preserve">6423</t>
  </si>
  <si>
    <t xml:space="preserve">2796</t>
  </si>
  <si>
    <t xml:space="preserve">6873</t>
  </si>
  <si>
    <t xml:space="preserve">21600</t>
  </si>
  <si>
    <t xml:space="preserve">Burgess Sand</t>
  </si>
  <si>
    <t xml:space="preserve">565</t>
  </si>
  <si>
    <t xml:space="preserve">3260</t>
  </si>
  <si>
    <t xml:space="preserve">67000</t>
  </si>
  <si>
    <t xml:space="preserve">Compression shared with Maple Lake.</t>
  </si>
  <si>
    <t xml:space="preserve">Sayre</t>
  </si>
  <si>
    <t xml:space="preserve">Beckham</t>
  </si>
  <si>
    <t xml:space="preserve">Panhandle Dolomite</t>
  </si>
  <si>
    <t xml:space="preserve">Permian</t>
  </si>
  <si>
    <t xml:space="preserve">8646</t>
  </si>
  <si>
    <t xml:space="preserve">18100</t>
  </si>
  <si>
    <t xml:space="preserve">1085</t>
  </si>
  <si>
    <t xml:space="preserve">33500</t>
  </si>
  <si>
    <t xml:space="preserve">2804</t>
  </si>
  <si>
    <t xml:space="preserve">Pressures are bottom hole.  Design day deliverability:  total of Augusta and Little Capon limited to 50 MMcf/d by pipeline supplier.</t>
  </si>
  <si>
    <t xml:space="preserve">Houston Industries - WEG</t>
  </si>
  <si>
    <t xml:space="preserve">Ulan (Abandoned)</t>
  </si>
  <si>
    <t xml:space="preserve">Pittsburg</t>
  </si>
  <si>
    <t xml:space="preserve">Booch</t>
  </si>
  <si>
    <t xml:space="preserve">455</t>
  </si>
  <si>
    <t xml:space="preserve">2625</t>
  </si>
  <si>
    <t xml:space="preserve">Webb</t>
  </si>
  <si>
    <t xml:space="preserve">Grant</t>
  </si>
  <si>
    <t xml:space="preserve">Miss. Chat</t>
  </si>
  <si>
    <t xml:space="preserve">4121</t>
  </si>
  <si>
    <t xml:space="preserve">55600</t>
  </si>
  <si>
    <t xml:space="preserve">Compression listed under Comet also serves this field.</t>
  </si>
  <si>
    <t xml:space="preserve">West Edmond</t>
  </si>
  <si>
    <t xml:space="preserve">Logan &amp; Kingfisher</t>
  </si>
  <si>
    <t xml:space="preserve">Red Fork Sand</t>
  </si>
  <si>
    <t xml:space="preserve">6775</t>
  </si>
  <si>
    <t xml:space="preserve">59700</t>
  </si>
  <si>
    <t xml:space="preserve">Texas</t>
  </si>
  <si>
    <t xml:space="preserve">American Gas Storage, L.P.</t>
  </si>
  <si>
    <t xml:space="preserve">Salado #1</t>
  </si>
  <si>
    <t xml:space="preserve">Gaines</t>
  </si>
  <si>
    <t xml:space="preserve">Salado Salt</t>
  </si>
  <si>
    <t xml:space="preserve">Field extends into West Virginia.  Temporary deactivation per FERC Docket No. CP95-61-000.  Compression listed under Heard also serves this field.</t>
  </si>
  <si>
    <t xml:space="preserve">Salado #2</t>
  </si>
  <si>
    <t xml:space="preserve">7875</t>
  </si>
  <si>
    <t xml:space="preserve">Temporary deactivation per FERC Docket No. CP95-61-000.  Compression shared with Majorsville Shallow and Deep.</t>
  </si>
  <si>
    <t xml:space="preserve">Salado #3</t>
  </si>
  <si>
    <t xml:space="preserve">Lone Star Pipeline Co.</t>
  </si>
  <si>
    <t xml:space="preserve">Ambassador</t>
  </si>
  <si>
    <t xml:space="preserve">Clay</t>
  </si>
  <si>
    <t xml:space="preserve">174</t>
  </si>
  <si>
    <t xml:space="preserve">124321</t>
  </si>
  <si>
    <t xml:space="preserve">1715</t>
  </si>
  <si>
    <t xml:space="preserve">Formation thickness and discovery pressure are for the Morrow "G" formation.</t>
  </si>
  <si>
    <t xml:space="preserve">Enron Gas Pipeline Operating Co.</t>
  </si>
  <si>
    <t xml:space="preserve">Bammel</t>
  </si>
  <si>
    <t xml:space="preserve">Harris</t>
  </si>
  <si>
    <t xml:space="preserve">Cockfield</t>
  </si>
  <si>
    <t xml:space="preserve">Oil and Gas</t>
  </si>
  <si>
    <t xml:space="preserve">6200</t>
  </si>
  <si>
    <t xml:space="preserve">23550</t>
  </si>
  <si>
    <t xml:space="preserve">348099</t>
  </si>
  <si>
    <t xml:space="preserve">1985</t>
  </si>
  <si>
    <t xml:space="preserve">Felmac</t>
  </si>
  <si>
    <t xml:space="preserve">Yates</t>
  </si>
  <si>
    <t xml:space="preserve">3420</t>
  </si>
  <si>
    <t xml:space="preserve">3360</t>
  </si>
  <si>
    <t xml:space="preserve">2800 (est.)</t>
  </si>
  <si>
    <t xml:space="preserve">9184</t>
  </si>
  <si>
    <t xml:space="preserve">Hill</t>
  </si>
  <si>
    <t xml:space="preserve">Eastland</t>
  </si>
  <si>
    <t xml:space="preserve">Lake Sand</t>
  </si>
  <si>
    <t xml:space="preserve">1196</t>
  </si>
  <si>
    <t xml:space="preserve">10806</t>
  </si>
  <si>
    <t xml:space="preserve">1005000</t>
  </si>
  <si>
    <t xml:space="preserve">450/1100</t>
  </si>
  <si>
    <t xml:space="preserve">Jointly owned (50/50) with Texas Eastern.  Thickness is sum of two working horizons. Depths are for Murrysville.</t>
  </si>
  <si>
    <t xml:space="preserve">Western Gas Resources Storage</t>
  </si>
  <si>
    <t xml:space="preserve">Katy Hub &amp; Storage Facility</t>
  </si>
  <si>
    <t xml:space="preserve">Fort Bend</t>
  </si>
  <si>
    <t xml:space="preserve">Hillebrenner</t>
  </si>
  <si>
    <t xml:space="preserve">Gas, Condensate</t>
  </si>
  <si>
    <t xml:space="preserve">6960</t>
  </si>
  <si>
    <t xml:space="preserve">6830</t>
  </si>
  <si>
    <t xml:space="preserve">13300</t>
  </si>
  <si>
    <t xml:space="preserve">5635</t>
  </si>
  <si>
    <t xml:space="preserve">Compression listed under Dixon also serves this field.</t>
  </si>
  <si>
    <t xml:space="preserve">Lake Dallas</t>
  </si>
  <si>
    <t xml:space="preserve">Denton</t>
  </si>
  <si>
    <t xml:space="preserve">Strawn</t>
  </si>
  <si>
    <t xml:space="preserve">2822</t>
  </si>
  <si>
    <t xml:space="preserve">4575</t>
  </si>
  <si>
    <t xml:space="preserve">1224000</t>
  </si>
  <si>
    <t xml:space="preserve">Jointly owned (with Tamarack): Transco - 25%, Texas Eastern - 25%, Consolidated - 50%.</t>
  </si>
  <si>
    <t xml:space="preserve">LaPan</t>
  </si>
  <si>
    <t xml:space="preserve">69</t>
  </si>
  <si>
    <t xml:space="preserve">4832</t>
  </si>
  <si>
    <t xml:space="preserve">1046000</t>
  </si>
  <si>
    <t xml:space="preserve">Jointly operated:  Tennessee Gas - 39%, National Fuel - 22%, Consolidated - 39%.</t>
  </si>
  <si>
    <t xml:space="preserve">Southwestern Gas Pipeline, Inc.</t>
  </si>
  <si>
    <t xml:space="preserve">Lone Camp</t>
  </si>
  <si>
    <t xml:space="preserve">Palo Pinto</t>
  </si>
  <si>
    <t xml:space="preserve">505</t>
  </si>
  <si>
    <t xml:space="preserve">663</t>
  </si>
  <si>
    <t xml:space="preserve">81600</t>
  </si>
  <si>
    <t xml:space="preserve">Loop</t>
  </si>
  <si>
    <t xml:space="preserve">3305</t>
  </si>
  <si>
    <t xml:space="preserve">13500</t>
  </si>
  <si>
    <t xml:space="preserve">20400</t>
  </si>
  <si>
    <t xml:space="preserve">New York City</t>
  </si>
  <si>
    <t xml:space="preserve">6100</t>
  </si>
  <si>
    <t xml:space="preserve">585</t>
  </si>
  <si>
    <t xml:space="preserve">2640</t>
  </si>
  <si>
    <t xml:space="preserve">7086</t>
  </si>
  <si>
    <t xml:space="preserve">912000</t>
  </si>
  <si>
    <t xml:space="preserve">North Lansing</t>
  </si>
  <si>
    <t xml:space="preserve">Rodessa-Young</t>
  </si>
  <si>
    <t xml:space="preserve">Condensate</t>
  </si>
  <si>
    <t xml:space="preserve">6980</t>
  </si>
  <si>
    <t xml:space="preserve">6740</t>
  </si>
  <si>
    <t xml:space="preserve">22662</t>
  </si>
  <si>
    <t xml:space="preserve">31,000</t>
  </si>
  <si>
    <t xml:space="preserve">Pecan Station</t>
  </si>
  <si>
    <t xml:space="preserve">Tom Green</t>
  </si>
  <si>
    <t xml:space="preserve">Canyon Lime</t>
  </si>
  <si>
    <t xml:space="preserve">4525</t>
  </si>
  <si>
    <t xml:space="preserve">2984</t>
  </si>
  <si>
    <t xml:space="preserve">504000</t>
  </si>
  <si>
    <t xml:space="preserve">Jointly owned and operated with Penn Fuels, Inc.</t>
  </si>
  <si>
    <t xml:space="preserve">El Paso Field Services</t>
  </si>
  <si>
    <t xml:space="preserve">Rotherwood</t>
  </si>
  <si>
    <t xml:space="preserve">1989</t>
  </si>
  <si>
    <t xml:space="preserve">Yegua</t>
  </si>
  <si>
    <t xml:space="preserve">5886</t>
  </si>
  <si>
    <t xml:space="preserve">5857</t>
  </si>
  <si>
    <t xml:space="preserve">139240</t>
  </si>
  <si>
    <t xml:space="preserve">Texas Utilities Fuel Co.</t>
  </si>
  <si>
    <t xml:space="preserve">South Bryson (Strawn 1700)</t>
  </si>
  <si>
    <t xml:space="preserve">Jack &amp; Young</t>
  </si>
  <si>
    <t xml:space="preserve">Strawn Sand</t>
  </si>
  <si>
    <t xml:space="preserve">Dry Gas</t>
  </si>
  <si>
    <t xml:space="preserve">768</t>
  </si>
  <si>
    <t xml:space="preserve">Tri-Cities (Bacon)</t>
  </si>
  <si>
    <t xml:space="preserve">Bacon Lime</t>
  </si>
  <si>
    <t xml:space="preserve">3828</t>
  </si>
  <si>
    <t xml:space="preserve">4253</t>
  </si>
  <si>
    <t xml:space="preserve">13250</t>
  </si>
  <si>
    <t xml:space="preserve">27351</t>
  </si>
  <si>
    <t xml:space="preserve">455000</t>
  </si>
  <si>
    <t xml:space="preserve">Jointly operated:  Tennessee Gas - 50%, Consolidated - 50%.</t>
  </si>
  <si>
    <t xml:space="preserve">Tejas Gas Pipeline, LP</t>
  </si>
  <si>
    <t xml:space="preserve">West Clear Lake</t>
  </si>
  <si>
    <t xml:space="preserve">Frio</t>
  </si>
  <si>
    <t xml:space="preserve">5400</t>
  </si>
  <si>
    <t xml:space="preserve">5.5</t>
  </si>
  <si>
    <t xml:space="preserve">5630</t>
  </si>
  <si>
    <t xml:space="preserve">Worsham-Steed</t>
  </si>
  <si>
    <t xml:space="preserve">Jack</t>
  </si>
  <si>
    <t xml:space="preserve">Bend Conglomerate</t>
  </si>
  <si>
    <t xml:space="preserve">4350</t>
  </si>
  <si>
    <t xml:space="preserve">2780</t>
  </si>
  <si>
    <t xml:space="preserve">Common compression for all Citizens Gas storage fields.</t>
  </si>
  <si>
    <t xml:space="preserve">Louanne Salt</t>
  </si>
  <si>
    <t xml:space="preserve">1,000/975</t>
  </si>
  <si>
    <t xml:space="preserve">Bethel Salt Dome No. 1</t>
  </si>
  <si>
    <t xml:space="preserve">4290</t>
  </si>
  <si>
    <t xml:space="preserve">Bethel Salt Dome No. 3</t>
  </si>
  <si>
    <t xml:space="preserve">MidCon Texas Pipeline Co.</t>
  </si>
  <si>
    <t xml:space="preserve">Markham</t>
  </si>
  <si>
    <t xml:space="preserve">Matagorda</t>
  </si>
  <si>
    <t xml:space="preserve">7950</t>
  </si>
  <si>
    <t xml:space="preserve">418000</t>
  </si>
  <si>
    <t xml:space="preserve">Moss Bluff Salt Dome</t>
  </si>
  <si>
    <t xml:space="preserve">Liberty</t>
  </si>
  <si>
    <t xml:space="preserve">22031</t>
  </si>
  <si>
    <t xml:space="preserve">357000</t>
  </si>
  <si>
    <t xml:space="preserve">HNG Storage Co.</t>
  </si>
  <si>
    <t xml:space="preserve">North Dayton</t>
  </si>
  <si>
    <t xml:space="preserve">25500</t>
  </si>
  <si>
    <t xml:space="preserve">13.375</t>
  </si>
  <si>
    <t xml:space="preserve">1491</t>
  </si>
  <si>
    <t xml:space="preserve">164104</t>
  </si>
  <si>
    <t xml:space="preserve">Formation thickness and discovery pressure are for the Morrow "B" formation.</t>
  </si>
  <si>
    <t xml:space="preserve">Centana Intrastate Pipeline Co.</t>
  </si>
  <si>
    <t xml:space="preserve">Spindletop</t>
  </si>
  <si>
    <t xml:space="preserve">Louann salt</t>
  </si>
  <si>
    <t xml:space="preserve">5009</t>
  </si>
  <si>
    <t xml:space="preserve">4002</t>
  </si>
  <si>
    <t xml:space="preserve">Sabine Gas Transmission Co.</t>
  </si>
  <si>
    <t xml:space="preserve">Spindletop Salt</t>
  </si>
  <si>
    <t xml:space="preserve">32000</t>
  </si>
  <si>
    <t xml:space="preserve">Stratton Ridge</t>
  </si>
  <si>
    <t xml:space="preserve">Brazoria</t>
  </si>
  <si>
    <t xml:space="preserve">5912</t>
  </si>
  <si>
    <t xml:space="preserve">Tejas Ship Channel, LLC</t>
  </si>
  <si>
    <t xml:space="preserve">2228</t>
  </si>
  <si>
    <t xml:space="preserve">2978</t>
  </si>
  <si>
    <t xml:space="preserve">283</t>
  </si>
  <si>
    <t xml:space="preserve">PG&amp;E Gas Transmission - Texas</t>
  </si>
  <si>
    <t xml:space="preserve">Wilson Storage Facility</t>
  </si>
  <si>
    <t xml:space="preserve">Boling Salt Dome</t>
  </si>
  <si>
    <t xml:space="preserve">domed salt</t>
  </si>
  <si>
    <t xml:space="preserve">289</t>
  </si>
  <si>
    <t xml:space="preserve">Can occasionally use additional 6,000 HP for storage at South Bend.</t>
  </si>
  <si>
    <t xml:space="preserve">West</t>
  </si>
  <si>
    <t xml:space="preserve">California</t>
  </si>
  <si>
    <t xml:space="preserve">Southern California Gas Co.</t>
  </si>
  <si>
    <t xml:space="preserve">Aliso Canyon</t>
  </si>
  <si>
    <t xml:space="preserve">Los Angeles</t>
  </si>
  <si>
    <t xml:space="preserve">Sesnon, Frew</t>
  </si>
  <si>
    <t xml:space="preserve">Oil-Gas</t>
  </si>
  <si>
    <t xml:space="preserve">7100</t>
  </si>
  <si>
    <t xml:space="preserve">3150 (est.)</t>
  </si>
  <si>
    <t xml:space="preserve">105</t>
  </si>
  <si>
    <t xml:space="preserve">203000</t>
  </si>
  <si>
    <t xml:space="preserve">Deliverability ties to the maximum dependable daily withdrawal at a minimum inventory defined as base gas level plus one day's withdrawal.</t>
  </si>
  <si>
    <t xml:space="preserve">Honor Rancho</t>
  </si>
  <si>
    <t xml:space="preserve">Wayside 13</t>
  </si>
  <si>
    <t xml:space="preserve">3600 (est.)</t>
  </si>
  <si>
    <t xml:space="preserve">892</t>
  </si>
  <si>
    <t xml:space="preserve">29100</t>
  </si>
  <si>
    <t xml:space="preserve">229,000</t>
  </si>
  <si>
    <t xml:space="preserve">Deliverability ties to maximum dependable daily withdrawal at a minimum inventory of base gas level plus one day's withdrawals.</t>
  </si>
  <si>
    <t xml:space="preserve">LaGoleta</t>
  </si>
  <si>
    <t xml:space="preserve">Santa Barbara</t>
  </si>
  <si>
    <t xml:space="preserve">Vaqueros</t>
  </si>
  <si>
    <t xml:space="preserve">3800</t>
  </si>
  <si>
    <t xml:space="preserve">1850 (est.)</t>
  </si>
  <si>
    <t xml:space="preserve">51500</t>
  </si>
  <si>
    <t xml:space="preserve">156000</t>
  </si>
  <si>
    <t xml:space="preserve">433</t>
  </si>
  <si>
    <t xml:space="preserve">Deliverability ties to maximum dependable daily withdrawal at a minimum inventory of base gas level plus one day's withdrawals.  Compression listed under North Welda also serves this field.</t>
  </si>
  <si>
    <t xml:space="preserve">Pacific Gas &amp; Electric Co.</t>
  </si>
  <si>
    <t xml:space="preserve">Los Medanos</t>
  </si>
  <si>
    <t xml:space="preserve">Contra Costa</t>
  </si>
  <si>
    <t xml:space="preserve">Domengine</t>
  </si>
  <si>
    <t xml:space="preserve">3890</t>
  </si>
  <si>
    <t xml:space="preserve">1599</t>
  </si>
  <si>
    <t xml:space="preserve">35171</t>
  </si>
  <si>
    <t xml:space="preserve">880000</t>
  </si>
  <si>
    <t xml:space="preserve">4600</t>
  </si>
  <si>
    <t xml:space="preserve">McDonald Island</t>
  </si>
  <si>
    <t xml:space="preserve">San Joaquin</t>
  </si>
  <si>
    <t xml:space="preserve">McDonald Sand</t>
  </si>
  <si>
    <t xml:space="preserve">5150</t>
  </si>
  <si>
    <t xml:space="preserve">2086</t>
  </si>
  <si>
    <t xml:space="preserve">1506</t>
  </si>
  <si>
    <t xml:space="preserve">82</t>
  </si>
  <si>
    <t xml:space="preserve">10750</t>
  </si>
  <si>
    <t xml:space="preserve">170746</t>
  </si>
  <si>
    <t xml:space="preserve">1500000</t>
  </si>
  <si>
    <t xml:space="preserve">1750000</t>
  </si>
  <si>
    <t xml:space="preserve">Playa del Rey</t>
  </si>
  <si>
    <t xml:space="preserve">Puente</t>
  </si>
  <si>
    <t xml:space="preserve">6668</t>
  </si>
  <si>
    <t xml:space="preserve">2425 (est.)</t>
  </si>
  <si>
    <t xml:space="preserve">905</t>
  </si>
  <si>
    <t xml:space="preserve">12100</t>
  </si>
  <si>
    <t xml:space="preserve">25510</t>
  </si>
  <si>
    <t xml:space="preserve">149000</t>
  </si>
  <si>
    <t xml:space="preserve">Pleasant Creek</t>
  </si>
  <si>
    <t xml:space="preserve">Yolo</t>
  </si>
  <si>
    <t xml:space="preserve">Peters Sand</t>
  </si>
  <si>
    <t xml:space="preserve">2735</t>
  </si>
  <si>
    <t xml:space="preserve">1268</t>
  </si>
  <si>
    <t xml:space="preserve">8328</t>
  </si>
  <si>
    <t xml:space="preserve">3950</t>
  </si>
  <si>
    <t xml:space="preserve">0.75</t>
  </si>
  <si>
    <t xml:space="preserve">Colorado</t>
  </si>
  <si>
    <t xml:space="preserve">Public Service Co. of Colorado</t>
  </si>
  <si>
    <t xml:space="preserve">Leyden Mine</t>
  </si>
  <si>
    <t xml:space="preserve">Abandoned Mine</t>
  </si>
  <si>
    <t xml:space="preserve">L. Laramie</t>
  </si>
  <si>
    <t xml:space="preserve">1099</t>
  </si>
  <si>
    <t xml:space="preserve">1762</t>
  </si>
  <si>
    <t xml:space="preserve">16958</t>
  </si>
  <si>
    <t xml:space="preserve">1514</t>
  </si>
  <si>
    <t xml:space="preserve">Asbury</t>
  </si>
  <si>
    <t xml:space="preserve">Mesa</t>
  </si>
  <si>
    <t xml:space="preserve">Dakota</t>
  </si>
  <si>
    <t xml:space="preserve">2873</t>
  </si>
  <si>
    <t xml:space="preserve">2833</t>
  </si>
  <si>
    <t xml:space="preserve">3163</t>
  </si>
  <si>
    <t xml:space="preserve">Deliverability ties to maximum dependable daily withdrawal at a minimum inventory of base gas level plus one day's withdrawals.  Craig storage field is being abandoned.</t>
  </si>
  <si>
    <t xml:space="preserve">Flank</t>
  </si>
  <si>
    <t xml:space="preserve">Baca</t>
  </si>
  <si>
    <t xml:space="preserve">Cherokee &amp; Morrow "B"</t>
  </si>
  <si>
    <t xml:space="preserve">4780</t>
  </si>
  <si>
    <t xml:space="preserve">4080</t>
  </si>
  <si>
    <t xml:space="preserve">3713</t>
  </si>
  <si>
    <t xml:space="preserve">12640</t>
  </si>
  <si>
    <t xml:space="preserve">16270</t>
  </si>
  <si>
    <t xml:space="preserve">107000</t>
  </si>
  <si>
    <t xml:space="preserve">430</t>
  </si>
  <si>
    <t xml:space="preserve">Compression shared with Colony and South Welda fields.  Deliverability ties to maximum dependable daily withdrawal at a minimum inventory of base gas level plus one day's withdrawals.</t>
  </si>
  <si>
    <t xml:space="preserve">Fort Morgan</t>
  </si>
  <si>
    <t xml:space="preserve">Dakota "D"</t>
  </si>
  <si>
    <t xml:space="preserve">5470</t>
  </si>
  <si>
    <t xml:space="preserve">1371</t>
  </si>
  <si>
    <t xml:space="preserve">1091</t>
  </si>
  <si>
    <t xml:space="preserve">3240</t>
  </si>
  <si>
    <t xml:space="preserve">9946</t>
  </si>
  <si>
    <t xml:space="preserve">134,000</t>
  </si>
  <si>
    <t xml:space="preserve">Fruita</t>
  </si>
  <si>
    <t xml:space="preserve">Buckhorn</t>
  </si>
  <si>
    <t xml:space="preserve">2606</t>
  </si>
  <si>
    <t xml:space="preserve">2580</t>
  </si>
  <si>
    <t xml:space="preserve">895</t>
  </si>
  <si>
    <t xml:space="preserve">Latigo</t>
  </si>
  <si>
    <t xml:space="preserve">Arapahoe</t>
  </si>
  <si>
    <t xml:space="preserve">Dakota "J"</t>
  </si>
  <si>
    <t xml:space="preserve">6690</t>
  </si>
  <si>
    <t xml:space="preserve">1505</t>
  </si>
  <si>
    <t xml:space="preserve">5120</t>
  </si>
  <si>
    <t xml:space="preserve">31</t>
  </si>
  <si>
    <t xml:space="preserve">16011</t>
  </si>
  <si>
    <t xml:space="preserve">224,000</t>
  </si>
  <si>
    <t xml:space="preserve">Roundup</t>
  </si>
  <si>
    <t xml:space="preserve">J Sand</t>
  </si>
  <si>
    <t xml:space="preserve">6545</t>
  </si>
  <si>
    <t xml:space="preserve">6399</t>
  </si>
  <si>
    <t xml:space="preserve">7760</t>
  </si>
  <si>
    <t xml:space="preserve">2853</t>
  </si>
  <si>
    <t xml:space="preserve">14200</t>
  </si>
  <si>
    <t xml:space="preserve">7030</t>
  </si>
  <si>
    <t xml:space="preserve">44600</t>
  </si>
  <si>
    <t xml:space="preserve">Wild Horse Energy Partners, LLC</t>
  </si>
  <si>
    <t xml:space="preserve">Wolf Creek</t>
  </si>
  <si>
    <t xml:space="preserve">Pitkin / Mesa</t>
  </si>
  <si>
    <t xml:space="preserve">Cozette</t>
  </si>
  <si>
    <t xml:space="preserve">4680</t>
  </si>
  <si>
    <t xml:space="preserve">9524</t>
  </si>
  <si>
    <t xml:space="preserve">2077</t>
  </si>
  <si>
    <t xml:space="preserve">529</t>
  </si>
  <si>
    <t xml:space="preserve">Young Gas Storage, Ltd.</t>
  </si>
  <si>
    <t xml:space="preserve">Young Storage Field</t>
  </si>
  <si>
    <t xml:space="preserve">Dakota D-Sand</t>
  </si>
  <si>
    <t xml:space="preserve">5700</t>
  </si>
  <si>
    <t xml:space="preserve">1,430</t>
  </si>
  <si>
    <t xml:space="preserve">1294</t>
  </si>
  <si>
    <t xml:space="preserve">Minnesota</t>
  </si>
  <si>
    <t xml:space="preserve">Minnegasco, Inc.</t>
  </si>
  <si>
    <t xml:space="preserve">Waterville</t>
  </si>
  <si>
    <t xml:space="preserve">Waseca, Rice, LaSueur</t>
  </si>
  <si>
    <t xml:space="preserve">Mt. Simon Sandstone</t>
  </si>
  <si>
    <t xml:space="preserve">293</t>
  </si>
  <si>
    <t xml:space="preserve">64000</t>
  </si>
  <si>
    <t xml:space="preserve">Montana</t>
  </si>
  <si>
    <t xml:space="preserve">Williston Basin Interstate Pipeline Co.</t>
  </si>
  <si>
    <t xml:space="preserve">Baker (Cedar Creek)</t>
  </si>
  <si>
    <t xml:space="preserve">Fallon</t>
  </si>
  <si>
    <t xml:space="preserve">Judith River</t>
  </si>
  <si>
    <t xml:space="preserve">Quartz Sand</t>
  </si>
  <si>
    <t xml:space="preserve">90338</t>
  </si>
  <si>
    <t xml:space="preserve">91447</t>
  </si>
  <si>
    <t xml:space="preserve">183</t>
  </si>
  <si>
    <t xml:space="preserve">8780</t>
  </si>
  <si>
    <t xml:space="preserve">252000</t>
  </si>
  <si>
    <t xml:space="preserve">1784</t>
  </si>
  <si>
    <t xml:space="preserve">Compression listed under Belle River Mills and Columbus also serves this field.</t>
  </si>
  <si>
    <t xml:space="preserve">Montana Power Co.</t>
  </si>
  <si>
    <t xml:space="preserve">Box Elder</t>
  </si>
  <si>
    <t xml:space="preserve">Blaine &amp; Hill</t>
  </si>
  <si>
    <t xml:space="preserve">Eagle Sand</t>
  </si>
  <si>
    <t xml:space="preserve">430 (est.)</t>
  </si>
  <si>
    <t xml:space="preserve">2240</t>
  </si>
  <si>
    <t xml:space="preserve">9100</t>
  </si>
  <si>
    <t xml:space="preserve">Compression shared with Riverside and Winterfield.</t>
  </si>
  <si>
    <t xml:space="preserve">Cobb</t>
  </si>
  <si>
    <t xml:space="preserve">Glacier &amp; Toole</t>
  </si>
  <si>
    <t xml:space="preserve">Moulton Sand</t>
  </si>
  <si>
    <t xml:space="preserve">750 (est.)</t>
  </si>
  <si>
    <t xml:space="preserve">Dry Creek</t>
  </si>
  <si>
    <t xml:space="preserve">Carbon</t>
  </si>
  <si>
    <t xml:space="preserve">Frontier</t>
  </si>
  <si>
    <t xml:space="preserve">37825</t>
  </si>
  <si>
    <t xml:space="preserve">1475</t>
  </si>
  <si>
    <t xml:space="preserve">Shelby</t>
  </si>
  <si>
    <t xml:space="preserve">Toole</t>
  </si>
  <si>
    <t xml:space="preserve">Sunburst Sand</t>
  </si>
  <si>
    <t xml:space="preserve">330 (est.)</t>
  </si>
  <si>
    <t xml:space="preserve">Oregon</t>
  </si>
  <si>
    <t xml:space="preserve">Northwest Natural Gas Co.</t>
  </si>
  <si>
    <t xml:space="preserve">Calvin Creek - Als</t>
  </si>
  <si>
    <t xml:space="preserve">Columbia</t>
  </si>
  <si>
    <t xml:space="preserve">1983</t>
  </si>
  <si>
    <t xml:space="preserve">1998</t>
  </si>
  <si>
    <t xml:space="preserve">Cowlitz</t>
  </si>
  <si>
    <t xml:space="preserve">7700</t>
  </si>
  <si>
    <t xml:space="preserve">19000</t>
  </si>
  <si>
    <t xml:space="preserve">Compression listed under Hunters Cave also serves this field.</t>
  </si>
  <si>
    <t xml:space="preserve">Mist - Bruer</t>
  </si>
  <si>
    <t xml:space="preserve">sandstone</t>
  </si>
  <si>
    <t xml:space="preserve">Mist - Flora</t>
  </si>
  <si>
    <t xml:space="preserve">Utah</t>
  </si>
  <si>
    <t xml:space="preserve">Questar Pipeline Co.</t>
  </si>
  <si>
    <t xml:space="preserve">Chalk Creek</t>
  </si>
  <si>
    <t xml:space="preserve">Kelvin</t>
  </si>
  <si>
    <t xml:space="preserve">1831</t>
  </si>
  <si>
    <t xml:space="preserve">1783</t>
  </si>
  <si>
    <t xml:space="preserve">722</t>
  </si>
  <si>
    <t xml:space="preserve">Coalville</t>
  </si>
  <si>
    <t xml:space="preserve">Longwall(Frontier Member)</t>
  </si>
  <si>
    <t xml:space="preserve">119</t>
  </si>
  <si>
    <t xml:space="preserve">2445</t>
  </si>
  <si>
    <t xml:space="preserve">2034</t>
  </si>
  <si>
    <t xml:space="preserve">Clay Basin</t>
  </si>
  <si>
    <t xml:space="preserve">Dagget</t>
  </si>
  <si>
    <t xml:space="preserve">2517</t>
  </si>
  <si>
    <t xml:space="preserve">32500</t>
  </si>
  <si>
    <t xml:space="preserve">117500</t>
  </si>
  <si>
    <t xml:space="preserve">2083</t>
  </si>
  <si>
    <t xml:space="preserve">Washington Natural Gas Co.</t>
  </si>
  <si>
    <t xml:space="preserve">Jackson Prairie Zone 2</t>
  </si>
  <si>
    <t xml:space="preserve">Skookumchuck</t>
  </si>
  <si>
    <t xml:space="preserve">Salt Water</t>
  </si>
  <si>
    <t xml:space="preserve">2531</t>
  </si>
  <si>
    <t xml:space="preserve">1658</t>
  </si>
  <si>
    <t xml:space="preserve">690</t>
  </si>
  <si>
    <t xml:space="preserve">Jackson Prairie Zone 9</t>
  </si>
  <si>
    <t xml:space="preserve">3157</t>
  </si>
  <si>
    <t xml:space="preserve">2488</t>
  </si>
  <si>
    <t xml:space="preserve">1000 (est.)</t>
  </si>
  <si>
    <t xml:space="preserve">Wyoming</t>
  </si>
  <si>
    <t xml:space="preserve">LeRoy</t>
  </si>
  <si>
    <t xml:space="preserve">Unita</t>
  </si>
  <si>
    <t xml:space="preserve">Thaynes</t>
  </si>
  <si>
    <t xml:space="preserve">3479</t>
  </si>
  <si>
    <t xml:space="preserve">2848</t>
  </si>
  <si>
    <t xml:space="preserve">1453</t>
  </si>
  <si>
    <t xml:space="preserve">5760</t>
  </si>
  <si>
    <t xml:space="preserve">Billy Creek</t>
  </si>
  <si>
    <t xml:space="preserve">3251</t>
  </si>
  <si>
    <t xml:space="preserve">3172</t>
  </si>
  <si>
    <t xml:space="preserve">494</t>
  </si>
  <si>
    <t xml:space="preserve">2944</t>
  </si>
  <si>
    <t xml:space="preserve">767</t>
  </si>
  <si>
    <t xml:space="preserve">Northern Gas Co. of Wyoming</t>
  </si>
  <si>
    <t xml:space="preserve">Bunker Hill</t>
  </si>
  <si>
    <t xml:space="preserve">Shannon</t>
  </si>
  <si>
    <t xml:space="preserve">1508</t>
  </si>
  <si>
    <t xml:space="preserve">2288</t>
  </si>
  <si>
    <t xml:space="preserve">543</t>
  </si>
  <si>
    <t xml:space="preserve">Compression listed under Felmac and Loop also serves this field.</t>
  </si>
  <si>
    <t xml:space="preserve">Elk Basin</t>
  </si>
  <si>
    <t xml:space="preserve">Park</t>
  </si>
  <si>
    <t xml:space="preserve">Cloverly</t>
  </si>
  <si>
    <t xml:space="preserve">2370</t>
  </si>
  <si>
    <t xml:space="preserve">63205</t>
  </si>
  <si>
    <t xml:space="preserve">Also known as Grand Bayou.</t>
  </si>
  <si>
    <t xml:space="preserve">Kirk Ranch</t>
  </si>
  <si>
    <t xml:space="preserve">Fremont</t>
  </si>
  <si>
    <t xml:space="preserve">2628</t>
  </si>
  <si>
    <t xml:space="preserve">2607</t>
  </si>
  <si>
    <t xml:space="preserve">558</t>
  </si>
  <si>
    <t xml:space="preserve">104</t>
  </si>
  <si>
    <t xml:space="preserve">Oil Springs</t>
  </si>
  <si>
    <t xml:space="preserve">Sundance</t>
  </si>
  <si>
    <t xml:space="preserve">2170</t>
  </si>
  <si>
    <t xml:space="preserve">22200</t>
  </si>
  <si>
    <t xml:space="preserve">Totals</t>
  </si>
</sst>
</file>

<file path=xl/styles.xml><?xml version="1.0" encoding="utf-8"?>
<styleSheet xmlns="http://schemas.openxmlformats.org/spreadsheetml/2006/main">
  <numFmts count="4">
    <numFmt numFmtId="164" formatCode="General"/>
    <numFmt numFmtId="165" formatCode="#,##0"/>
    <numFmt numFmtId="166" formatCode="#,##0.00"/>
    <numFmt numFmtId="167" formatCode="0.00"/>
  </numFmts>
  <fonts count="9">
    <font>
      <sz val="10"/>
      <name val="Arial"/>
      <family val="0"/>
    </font>
    <font>
      <sz val="10"/>
      <name val="Arial"/>
      <family val="0"/>
    </font>
    <font>
      <sz val="10"/>
      <name val="Arial"/>
      <family val="0"/>
    </font>
    <font>
      <sz val="10"/>
      <name val="Arial"/>
      <family val="0"/>
    </font>
    <font>
      <sz val="10"/>
      <color rgb="FF000000"/>
      <name val="MS Sans Serif"/>
      <family val="0"/>
    </font>
    <font>
      <sz val="8"/>
      <name val="Arial"/>
      <family val="2"/>
    </font>
    <font>
      <b val="true"/>
      <sz val="8"/>
      <name val="Arial"/>
      <family val="2"/>
    </font>
    <font>
      <b val="true"/>
      <sz val="8"/>
      <color rgb="FF000000"/>
      <name val="Arial"/>
      <family val="2"/>
    </font>
    <font>
      <sz val="8"/>
      <color rgb="FF000000"/>
      <name val="Arial"/>
      <family val="2"/>
    </font>
  </fonts>
  <fills count="5">
    <fill>
      <patternFill patternType="none"/>
    </fill>
    <fill>
      <patternFill patternType="gray125"/>
    </fill>
    <fill>
      <patternFill patternType="solid">
        <fgColor rgb="FFC0C0C0"/>
        <bgColor rgb="FFCCCCFF"/>
      </patternFill>
    </fill>
    <fill>
      <patternFill patternType="solid">
        <fgColor rgb="FFFFFF99"/>
        <bgColor rgb="FFFFFFCC"/>
      </patternFill>
    </fill>
    <fill>
      <patternFill patternType="solid">
        <fgColor rgb="FFFFFF00"/>
        <bgColor rgb="FFFFFF00"/>
      </patternFill>
    </fill>
  </fills>
  <borders count="9">
    <border diagonalUp="false" diagonalDown="false">
      <left/>
      <right/>
      <top/>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C0C0C0"/>
      </left>
      <right style="thin">
        <color rgb="FFC0C0C0"/>
      </right>
      <top style="thin">
        <color rgb="FFC0C0C0"/>
      </top>
      <bottom/>
      <diagonal/>
    </border>
    <border diagonalUp="false" diagonalDown="false">
      <left style="thin">
        <color rgb="FFC0C0C0"/>
      </left>
      <right/>
      <top style="thin"/>
      <bottom style="double"/>
      <diagonal/>
    </border>
    <border diagonalUp="false" diagonalDown="false">
      <left/>
      <right style="thin">
        <color rgb="FFC0C0C0"/>
      </right>
      <top style="thin"/>
      <bottom style="double"/>
      <diagonal/>
    </border>
    <border diagonalUp="false" diagonalDown="false">
      <left style="thin">
        <color rgb="FFC0C0C0"/>
      </left>
      <right style="thin">
        <color rgb="FFC0C0C0"/>
      </right>
      <top style="thin"/>
      <bottom style="double"/>
      <diagonal/>
    </border>
    <border diagonalUp="false" diagonalDown="false">
      <left/>
      <right/>
      <top style="thin"/>
      <bottom style="double"/>
      <diagonal/>
    </border>
    <border diagonalUp="false" diagonalDown="false">
      <left style="thin">
        <color rgb="FFC0C0C0"/>
      </left>
      <right style="thin">
        <color rgb="FFC0C0C0"/>
      </right>
      <top/>
      <bottom style="thin">
        <color rgb="FFC0C0C0"/>
      </bottom>
      <diagonal/>
    </border>
    <border diagonalUp="false" diagonalDown="false">
      <left style="thin">
        <color rgb="FFC0C0C0"/>
      </left>
      <right style="thin">
        <color rgb="FFC0C0C0"/>
      </right>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44">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5" fontId="5"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true" applyProtection="false">
      <alignment horizontal="center" vertical="bottom" textRotation="0" wrapText="true" indent="0" shrinkToFit="false"/>
      <protection locked="true" hidden="false"/>
    </xf>
    <xf numFmtId="164" fontId="7" fillId="2" borderId="1" xfId="20" applyFont="true" applyBorder="true" applyAlignment="true" applyProtection="false">
      <alignment horizontal="center" vertical="bottom" textRotation="0" wrapText="true" indent="0" shrinkToFit="false"/>
      <protection locked="true" hidden="false"/>
    </xf>
    <xf numFmtId="165" fontId="7" fillId="2" borderId="1" xfId="20" applyFont="true" applyBorder="true" applyAlignment="true" applyProtection="false">
      <alignment horizontal="center" vertical="bottom" textRotation="0" wrapText="true" indent="0" shrinkToFit="false"/>
      <protection locked="true" hidden="false"/>
    </xf>
    <xf numFmtId="164" fontId="7" fillId="2" borderId="0" xfId="20" applyFont="true" applyBorder="true" applyAlignment="true" applyProtection="false">
      <alignment horizontal="center" vertical="bottom" textRotation="0" wrapText="true" indent="0" shrinkToFit="false"/>
      <protection locked="true" hidden="false"/>
    </xf>
    <xf numFmtId="164" fontId="6" fillId="0" borderId="0" xfId="0" applyFont="true" applyBorder="true" applyAlignment="true" applyProtection="false">
      <alignment horizontal="center" vertical="bottom" textRotation="0" wrapText="true" indent="0" shrinkToFit="false"/>
      <protection locked="true" hidden="false"/>
    </xf>
    <xf numFmtId="164" fontId="8" fillId="0" borderId="0" xfId="20" applyFont="true" applyBorder="true" applyAlignment="true" applyProtection="false">
      <alignment horizontal="left" vertical="bottom" textRotation="0" wrapText="true" indent="0" shrinkToFit="false"/>
      <protection locked="true" hidden="false"/>
    </xf>
    <xf numFmtId="164" fontId="8" fillId="0" borderId="0" xfId="20" applyFont="true" applyBorder="true" applyAlignment="true" applyProtection="false">
      <alignment horizontal="general" vertical="bottom" textRotation="0" wrapText="true" indent="0" shrinkToFit="false"/>
      <protection locked="true" hidden="false"/>
    </xf>
    <xf numFmtId="165" fontId="8" fillId="0" borderId="0" xfId="20" applyFont="true" applyBorder="true" applyAlignment="true" applyProtection="false">
      <alignment horizontal="left" vertical="bottom" textRotation="0" wrapText="true" indent="0" shrinkToFit="false"/>
      <protection locked="true" hidden="false"/>
    </xf>
    <xf numFmtId="166" fontId="8" fillId="0" borderId="0" xfId="20" applyFont="true" applyBorder="true" applyAlignment="true" applyProtection="false">
      <alignment horizontal="center" vertical="bottom" textRotation="0" wrapText="true" indent="0" shrinkToFit="false"/>
      <protection locked="true" hidden="false"/>
    </xf>
    <xf numFmtId="166" fontId="5" fillId="0" borderId="0" xfId="0" applyFont="true" applyBorder="false" applyAlignment="true" applyProtection="false">
      <alignment horizontal="center" vertical="bottom" textRotation="0" wrapText="false" indent="0" shrinkToFit="false"/>
      <protection locked="true" hidden="false"/>
    </xf>
    <xf numFmtId="164" fontId="8" fillId="0" borderId="1" xfId="20" applyFont="true" applyBorder="true" applyAlignment="true" applyProtection="false">
      <alignment horizontal="left" vertical="bottom" textRotation="0" wrapText="true" indent="0" shrinkToFit="false"/>
      <protection locked="true" hidden="false"/>
    </xf>
    <xf numFmtId="164" fontId="8" fillId="0" borderId="1" xfId="20" applyFont="true" applyBorder="true" applyAlignment="true" applyProtection="false">
      <alignment horizontal="general" vertical="bottom" textRotation="0" wrapText="true" indent="0" shrinkToFit="false"/>
      <protection locked="true" hidden="false"/>
    </xf>
    <xf numFmtId="165" fontId="8" fillId="0" borderId="1" xfId="20" applyFont="true" applyBorder="true" applyAlignment="true" applyProtection="false">
      <alignment horizontal="left" vertical="bottom" textRotation="0" wrapText="true" indent="0" shrinkToFit="false"/>
      <protection locked="true" hidden="false"/>
    </xf>
    <xf numFmtId="165" fontId="8" fillId="0" borderId="2" xfId="20" applyFont="true" applyBorder="true" applyAlignment="true" applyProtection="false">
      <alignment horizontal="left" vertical="bottom" textRotation="0" wrapText="true" indent="0" shrinkToFit="false"/>
      <protection locked="true" hidden="false"/>
    </xf>
    <xf numFmtId="164" fontId="8" fillId="0" borderId="2" xfId="20" applyFont="true" applyBorder="true" applyAlignment="true" applyProtection="false">
      <alignment horizontal="left" vertical="bottom" textRotation="0" wrapText="true" indent="0" shrinkToFit="false"/>
      <protection locked="true" hidden="false"/>
    </xf>
    <xf numFmtId="164" fontId="8" fillId="0" borderId="2" xfId="20" applyFont="true" applyBorder="true" applyAlignment="true" applyProtection="false">
      <alignment horizontal="general" vertical="bottom" textRotation="0" wrapText="true" indent="0" shrinkToFit="false"/>
      <protection locked="true" hidden="false"/>
    </xf>
    <xf numFmtId="164" fontId="6" fillId="0" borderId="0" xfId="0" applyFont="true" applyBorder="false" applyAlignment="true" applyProtection="false">
      <alignment horizontal="right" vertical="bottom" textRotation="0" wrapText="false" indent="0" shrinkToFit="false"/>
      <protection locked="true" hidden="false"/>
    </xf>
    <xf numFmtId="166" fontId="7" fillId="3" borderId="3" xfId="20" applyFont="true" applyBorder="true" applyAlignment="true" applyProtection="false">
      <alignment horizontal="center" vertical="bottom" textRotation="0" wrapText="true" indent="0" shrinkToFit="false"/>
      <protection locked="true" hidden="false"/>
    </xf>
    <xf numFmtId="166" fontId="7" fillId="3" borderId="4" xfId="20" applyFont="true" applyBorder="true" applyAlignment="true" applyProtection="false">
      <alignment horizontal="center" vertical="bottom" textRotation="0" wrapText="true" indent="0" shrinkToFit="false"/>
      <protection locked="true" hidden="false"/>
    </xf>
    <xf numFmtId="165" fontId="8" fillId="3" borderId="5" xfId="20" applyFont="true" applyBorder="true" applyAlignment="true" applyProtection="false">
      <alignment horizontal="left" vertical="bottom" textRotation="0" wrapText="true" indent="0" shrinkToFit="false"/>
      <protection locked="true" hidden="false"/>
    </xf>
    <xf numFmtId="164" fontId="8" fillId="3" borderId="5" xfId="20" applyFont="true" applyBorder="true" applyAlignment="true" applyProtection="false">
      <alignment horizontal="left" vertical="bottom" textRotation="0" wrapText="true" indent="0" shrinkToFit="false"/>
      <protection locked="true" hidden="false"/>
    </xf>
    <xf numFmtId="164" fontId="8" fillId="3" borderId="5" xfId="20" applyFont="true" applyBorder="true" applyAlignment="true" applyProtection="false">
      <alignment horizontal="general" vertical="bottom" textRotation="0" wrapText="true" indent="0" shrinkToFit="false"/>
      <protection locked="true" hidden="false"/>
    </xf>
    <xf numFmtId="166" fontId="7" fillId="3" borderId="6" xfId="20" applyFont="true" applyBorder="true" applyAlignment="true" applyProtection="false">
      <alignment horizontal="center" vertical="bottom" textRotation="0" wrapText="true" indent="0" shrinkToFit="false"/>
      <protection locked="true" hidden="false"/>
    </xf>
    <xf numFmtId="166" fontId="7" fillId="0" borderId="0" xfId="20" applyFont="true" applyBorder="true" applyAlignment="true" applyProtection="false">
      <alignment horizontal="center" vertical="bottom" textRotation="0" wrapText="true" indent="0" shrinkToFit="false"/>
      <protection locked="true" hidden="false"/>
    </xf>
    <xf numFmtId="165" fontId="8" fillId="0" borderId="7" xfId="20" applyFont="true" applyBorder="true" applyAlignment="true" applyProtection="false">
      <alignment horizontal="left" vertical="bottom" textRotation="0" wrapText="true" indent="0" shrinkToFit="false"/>
      <protection locked="true" hidden="false"/>
    </xf>
    <xf numFmtId="164" fontId="8" fillId="0" borderId="7" xfId="20" applyFont="true" applyBorder="true" applyAlignment="true" applyProtection="false">
      <alignment horizontal="left" vertical="bottom" textRotation="0" wrapText="true" indent="0" shrinkToFit="false"/>
      <protection locked="true" hidden="false"/>
    </xf>
    <xf numFmtId="164" fontId="8" fillId="0" borderId="7" xfId="20" applyFont="true" applyBorder="true" applyAlignment="true" applyProtection="false">
      <alignment horizontal="general" vertical="bottom" textRotation="0" wrapText="true" indent="0" shrinkToFit="false"/>
      <protection locked="true" hidden="false"/>
    </xf>
    <xf numFmtId="166" fontId="8" fillId="0" borderId="0" xfId="20" applyFont="true" applyBorder="true" applyAlignment="true" applyProtection="false">
      <alignment horizontal="left" vertical="bottom" textRotation="0" wrapText="true" indent="0" shrinkToFit="false"/>
      <protection locked="true" hidden="false"/>
    </xf>
    <xf numFmtId="164" fontId="8" fillId="0" borderId="1" xfId="20" applyFont="true" applyBorder="true" applyAlignment="true" applyProtection="false">
      <alignment horizontal="general" vertical="bottom" textRotation="0" wrapText="true" indent="0" shrinkToFit="false"/>
      <protection locked="true" hidden="false"/>
    </xf>
    <xf numFmtId="164" fontId="7" fillId="0" borderId="8" xfId="20" applyFont="true" applyBorder="true" applyAlignment="true" applyProtection="false">
      <alignment horizontal="left" vertical="bottom" textRotation="0" wrapText="true" indent="0" shrinkToFit="false"/>
      <protection locked="true" hidden="false"/>
    </xf>
    <xf numFmtId="165" fontId="5" fillId="4" borderId="0" xfId="0" applyFont="true" applyBorder="false" applyAlignment="false" applyProtection="false">
      <alignment horizontal="general" vertical="bottom" textRotation="0" wrapText="false" indent="0" shrinkToFit="false"/>
      <protection locked="true" hidden="false"/>
    </xf>
    <xf numFmtId="166" fontId="6" fillId="3" borderId="6" xfId="0" applyFont="true" applyBorder="true" applyAlignment="true" applyProtection="false">
      <alignment horizontal="center" vertical="bottom" textRotation="0" wrapText="false" indent="0" shrinkToFit="false"/>
      <protection locked="true" hidden="false"/>
    </xf>
    <xf numFmtId="165" fontId="8" fillId="0" borderId="0" xfId="20" applyFont="true" applyBorder="true" applyAlignment="true" applyProtection="false">
      <alignment horizontal="center" vertical="bottom" textRotation="0" wrapText="true" indent="0" shrinkToFit="false"/>
      <protection locked="true" hidden="false"/>
    </xf>
    <xf numFmtId="164" fontId="8" fillId="0" borderId="0" xfId="20" applyFont="true" applyBorder="true" applyAlignment="true" applyProtection="false">
      <alignment horizontal="center" vertical="bottom" textRotation="0" wrapText="true" indent="0" shrinkToFit="false"/>
      <protection locked="true" hidden="false"/>
    </xf>
    <xf numFmtId="167" fontId="5" fillId="0" borderId="0" xfId="0" applyFont="true" applyBorder="false" applyAlignment="true" applyProtection="false">
      <alignment horizontal="center" vertical="bottom" textRotation="0" wrapText="false" indent="0" shrinkToFit="false"/>
      <protection locked="true" hidden="false"/>
    </xf>
    <xf numFmtId="165" fontId="8" fillId="0" borderId="1" xfId="20" applyFont="true" applyBorder="true" applyAlignment="true" applyProtection="false">
      <alignment horizontal="center" vertical="bottom" textRotation="0" wrapText="true" indent="0" shrinkToFit="false"/>
      <protection locked="true" hidden="false"/>
    </xf>
    <xf numFmtId="164" fontId="8" fillId="0" borderId="1" xfId="20" applyFont="true" applyBorder="true" applyAlignment="true" applyProtection="false">
      <alignment horizontal="center" vertical="bottom" textRotation="0" wrapText="true" indent="0" shrinkToFit="false"/>
      <protection locked="true" hidden="false"/>
    </xf>
    <xf numFmtId="165" fontId="5" fillId="0" borderId="0" xfId="0" applyFont="true" applyBorder="false" applyAlignment="false" applyProtection="false">
      <alignment horizontal="general" vertical="bottom" textRotation="0" wrapText="false" indent="0" shrinkToFit="false"/>
      <protection locked="true" hidden="false"/>
    </xf>
    <xf numFmtId="165" fontId="5" fillId="0" borderId="0" xfId="0" applyFont="true" applyBorder="false" applyAlignment="true" applyProtection="false">
      <alignment horizontal="center" vertical="bottom" textRotation="0" wrapText="false" indent="0" shrinkToFit="false"/>
      <protection locked="true" hidden="false"/>
    </xf>
    <xf numFmtId="165" fontId="5" fillId="0" borderId="0" xfId="0" applyFont="true" applyBorder="false" applyAlignment="true" applyProtection="false">
      <alignment horizontal="center"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_Sheet1" xfId="20"/>
  </cellStyles>
  <dxfs count="3">
    <dxf>
      <fill>
        <patternFill patternType="solid">
          <fgColor rgb="FFC0C0C0"/>
          <bgColor rgb="FF000000"/>
        </patternFill>
      </fill>
    </dxf>
    <dxf>
      <fill>
        <patternFill patternType="solid">
          <bgColor rgb="FF000000"/>
        </patternFill>
      </fill>
    </dxf>
    <dxf>
      <fill>
        <patternFill patternType="solid">
          <fgColor rgb="FF000000"/>
          <bgColor rgb="FF000000"/>
        </patternFill>
      </fill>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49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9921875" defaultRowHeight="12" customHeight="true" zeroHeight="false" outlineLevelRow="0" outlineLevelCol="0"/>
  <cols>
    <col collapsed="false" customWidth="true" hidden="false" outlineLevel="0" max="1" min="1" style="1" width="7.85"/>
    <col collapsed="false" customWidth="true" hidden="false" outlineLevel="0" max="2" min="2" style="1" width="12.56"/>
    <col collapsed="false" customWidth="true" hidden="false" outlineLevel="0" max="3" min="3" style="1" width="28.41"/>
    <col collapsed="false" customWidth="true" hidden="false" outlineLevel="0" max="4" min="4" style="1" width="21.42"/>
    <col collapsed="false" customWidth="true" hidden="true" outlineLevel="0" max="5" min="5" style="1" width="15.28"/>
    <col collapsed="false" customWidth="true" hidden="true" outlineLevel="0" max="7" min="6" style="1" width="8.7"/>
    <col collapsed="false" customWidth="true" hidden="false" outlineLevel="0" max="8" min="8" style="1" width="14.28"/>
    <col collapsed="false" customWidth="true" hidden="true" outlineLevel="0" max="9" min="9" style="1" width="16.99"/>
    <col collapsed="false" customWidth="true" hidden="true" outlineLevel="0" max="10" min="10" style="1" width="15.28"/>
    <col collapsed="false" customWidth="true" hidden="true" outlineLevel="0" max="11" min="11" style="1" width="11.42"/>
    <col collapsed="false" customWidth="true" hidden="true" outlineLevel="0" max="12" min="12" style="1" width="13.14"/>
    <col collapsed="false" customWidth="true" hidden="true" outlineLevel="0" max="13" min="13" style="1" width="8.28"/>
    <col collapsed="false" customWidth="true" hidden="true" outlineLevel="0" max="14" min="14" style="1" width="13.41"/>
    <col collapsed="false" customWidth="true" hidden="true" outlineLevel="0" max="15" min="15" style="1" width="8.28"/>
    <col collapsed="false" customWidth="true" hidden="true" outlineLevel="0" max="16" min="16" style="1" width="8.85"/>
    <col collapsed="false" customWidth="true" hidden="true" outlineLevel="0" max="17" min="17" style="1" width="8.7"/>
    <col collapsed="false" customWidth="true" hidden="true" outlineLevel="0" max="18" min="18" style="2" width="8.85"/>
    <col collapsed="false" customWidth="true" hidden="true" outlineLevel="0" max="19" min="19" style="1" width="8.7"/>
    <col collapsed="false" customWidth="true" hidden="true" outlineLevel="0" max="20" min="20" style="1" width="7.56"/>
    <col collapsed="false" customWidth="true" hidden="true" outlineLevel="0" max="21" min="21" style="1" width="7.99"/>
    <col collapsed="false" customWidth="true" hidden="true" outlineLevel="0" max="22" min="22" style="1" width="8.56"/>
    <col collapsed="false" customWidth="true" hidden="true" outlineLevel="0" max="23" min="23" style="1" width="7.7"/>
    <col collapsed="false" customWidth="true" hidden="true" outlineLevel="0" max="24" min="24" style="2" width="7.56"/>
    <col collapsed="false" customWidth="true" hidden="true" outlineLevel="0" max="26" min="25" style="1" width="7.7"/>
    <col collapsed="false" customWidth="true" hidden="true" outlineLevel="0" max="27" min="27" style="1" width="8.56"/>
    <col collapsed="false" customWidth="true" hidden="true" outlineLevel="0" max="28" min="28" style="3" width="8.28"/>
    <col collapsed="false" customWidth="true" hidden="true" outlineLevel="0" max="29" min="29" style="3" width="7.56"/>
    <col collapsed="false" customWidth="true" hidden="false" outlineLevel="0" max="31" min="30" style="3" width="7.56"/>
    <col collapsed="false" customWidth="true" hidden="true" outlineLevel="0" max="32" min="32" style="3" width="7.14"/>
    <col collapsed="false" customWidth="true" hidden="true" outlineLevel="0" max="33" min="33" style="1" width="14.14"/>
    <col collapsed="false" customWidth="true" hidden="true" outlineLevel="0" max="34" min="34" style="1" width="11.7"/>
    <col collapsed="false" customWidth="true" hidden="true" outlineLevel="0" max="35" min="35" style="1" width="8.7"/>
    <col collapsed="false" customWidth="true" hidden="true" outlineLevel="0" max="36" min="36" style="1" width="8.41"/>
    <col collapsed="false" customWidth="true" hidden="true" outlineLevel="0" max="37" min="37" style="1" width="6.41"/>
    <col collapsed="false" customWidth="true" hidden="true" outlineLevel="0" max="38" min="38" style="1" width="55.42"/>
    <col collapsed="false" customWidth="true" hidden="true" outlineLevel="0" max="40" min="39" style="2" width="7.42"/>
    <col collapsed="false" customWidth="true" hidden="false" outlineLevel="0" max="41" min="41" style="2" width="13.7"/>
    <col collapsed="false" customWidth="true" hidden="false" outlineLevel="0" max="42" min="42" style="2" width="11.13"/>
    <col collapsed="false" customWidth="true" hidden="false" outlineLevel="0" max="43" min="43" style="2" width="7.42"/>
    <col collapsed="false" customWidth="true" hidden="false" outlineLevel="0" max="44" min="44" style="1" width="11.56"/>
    <col collapsed="false" customWidth="true" hidden="false" outlineLevel="0" max="45" min="45" style="1" width="13.41"/>
    <col collapsed="false" customWidth="true" hidden="false" outlineLevel="0" max="46" min="46" style="1" width="11.42"/>
    <col collapsed="false" customWidth="false" hidden="false" outlineLevel="0" max="257" min="47" style="1" width="8.99"/>
  </cols>
  <sheetData>
    <row r="1" customFormat="false" ht="33.75" hidden="false" customHeight="true" outlineLevel="0" collapsed="false">
      <c r="A1" s="4" t="s">
        <v>0</v>
      </c>
      <c r="B1" s="5" t="s">
        <v>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c r="U1" s="5" t="s">
        <v>20</v>
      </c>
      <c r="V1" s="5" t="s">
        <v>21</v>
      </c>
      <c r="W1" s="5" t="s">
        <v>22</v>
      </c>
      <c r="X1" s="5" t="s">
        <v>23</v>
      </c>
      <c r="Y1" s="5" t="s">
        <v>24</v>
      </c>
      <c r="Z1" s="5" t="s">
        <v>25</v>
      </c>
      <c r="AA1" s="5" t="s">
        <v>26</v>
      </c>
      <c r="AB1" s="6" t="s">
        <v>27</v>
      </c>
      <c r="AC1" s="6" t="s">
        <v>27</v>
      </c>
      <c r="AD1" s="6" t="s">
        <v>27</v>
      </c>
      <c r="AE1" s="6" t="s">
        <v>28</v>
      </c>
      <c r="AF1" s="6" t="s">
        <v>29</v>
      </c>
      <c r="AG1" s="5" t="s">
        <v>30</v>
      </c>
      <c r="AH1" s="5" t="s">
        <v>31</v>
      </c>
      <c r="AI1" s="5" t="s">
        <v>32</v>
      </c>
      <c r="AJ1" s="5" t="s">
        <v>33</v>
      </c>
      <c r="AK1" s="5" t="s">
        <v>34</v>
      </c>
      <c r="AL1" s="5" t="s">
        <v>35</v>
      </c>
      <c r="AM1" s="5" t="s">
        <v>36</v>
      </c>
      <c r="AN1" s="5" t="s">
        <v>37</v>
      </c>
      <c r="AO1" s="7" t="s">
        <v>38</v>
      </c>
      <c r="AP1" s="7" t="s">
        <v>39</v>
      </c>
      <c r="AQ1" s="7" t="s">
        <v>40</v>
      </c>
      <c r="AR1" s="4" t="s">
        <v>41</v>
      </c>
      <c r="AS1" s="4" t="s">
        <v>42</v>
      </c>
      <c r="AT1" s="4" t="s">
        <v>43</v>
      </c>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c r="IW1" s="8"/>
    </row>
    <row r="2" customFormat="false" ht="12" hidden="false" customHeight="true" outlineLevel="0" collapsed="false">
      <c r="A2" s="1" t="s">
        <v>44</v>
      </c>
      <c r="B2" s="9" t="s">
        <v>45</v>
      </c>
      <c r="C2" s="9" t="s">
        <v>46</v>
      </c>
      <c r="D2" s="9" t="s">
        <v>47</v>
      </c>
      <c r="E2" s="9" t="s">
        <v>48</v>
      </c>
      <c r="F2" s="9" t="s">
        <v>49</v>
      </c>
      <c r="G2" s="9" t="s">
        <v>50</v>
      </c>
      <c r="H2" s="9" t="s">
        <v>51</v>
      </c>
      <c r="I2" s="9" t="s">
        <v>52</v>
      </c>
      <c r="J2" s="9" t="s">
        <v>53</v>
      </c>
      <c r="K2" s="9" t="s">
        <v>54</v>
      </c>
      <c r="L2" s="9" t="s">
        <v>55</v>
      </c>
      <c r="M2" s="9" t="s">
        <v>56</v>
      </c>
      <c r="N2" s="9" t="s">
        <v>57</v>
      </c>
      <c r="O2" s="9" t="s">
        <v>58</v>
      </c>
      <c r="P2" s="9" t="s">
        <v>59</v>
      </c>
      <c r="Q2" s="9" t="s">
        <v>60</v>
      </c>
      <c r="R2" s="10" t="b">
        <f aca="false">FALSE()</f>
        <v>0</v>
      </c>
      <c r="S2" s="9" t="s">
        <v>61</v>
      </c>
      <c r="T2" s="9" t="s">
        <v>61</v>
      </c>
      <c r="U2" s="9" t="s">
        <v>62</v>
      </c>
      <c r="V2" s="9" t="s">
        <v>63</v>
      </c>
      <c r="W2" s="9" t="s">
        <v>64</v>
      </c>
      <c r="X2" s="10" t="b">
        <f aca="false">FALSE()</f>
        <v>0</v>
      </c>
      <c r="Y2" s="9" t="s">
        <v>65</v>
      </c>
      <c r="Z2" s="9" t="s">
        <v>66</v>
      </c>
      <c r="AA2" s="9" t="s">
        <v>67</v>
      </c>
      <c r="AB2" s="11" t="n">
        <v>109483</v>
      </c>
      <c r="AC2" s="11" t="n">
        <v>59100</v>
      </c>
      <c r="AD2" s="12" t="n">
        <f aca="false">AB2/1000</f>
        <v>109.483</v>
      </c>
      <c r="AE2" s="12" t="n">
        <f aca="false">AC2/1000</f>
        <v>59.1</v>
      </c>
      <c r="AF2" s="11" t="n">
        <v>168717</v>
      </c>
      <c r="AG2" s="9" t="s">
        <v>68</v>
      </c>
      <c r="AH2" s="9" t="s">
        <v>69</v>
      </c>
      <c r="AI2" s="9" t="s">
        <v>70</v>
      </c>
      <c r="AJ2" s="9" t="s">
        <v>71</v>
      </c>
      <c r="AK2" s="9" t="s">
        <v>70</v>
      </c>
      <c r="AL2" s="9"/>
      <c r="AM2" s="10" t="b">
        <f aca="false">TRUE()</f>
        <v>1</v>
      </c>
      <c r="AN2" s="10" t="b">
        <f aca="false">TRUE()</f>
        <v>1</v>
      </c>
      <c r="AO2" s="12" t="n">
        <f aca="false">AE2*0.729155</f>
        <v>43.0930605</v>
      </c>
      <c r="AP2" s="12" t="n">
        <f aca="false">AE2*0.698093</f>
        <v>41.2572963</v>
      </c>
      <c r="AQ2" s="12" t="n">
        <f aca="false">AO2-AP2</f>
        <v>1.8357642</v>
      </c>
      <c r="AR2" s="13"/>
      <c r="AS2" s="13"/>
      <c r="AT2" s="13"/>
    </row>
    <row r="3" customFormat="false" ht="12" hidden="false" customHeight="true" outlineLevel="0" collapsed="false">
      <c r="A3" s="1" t="s">
        <v>44</v>
      </c>
      <c r="B3" s="14" t="s">
        <v>45</v>
      </c>
      <c r="C3" s="14" t="s">
        <v>72</v>
      </c>
      <c r="D3" s="14" t="s">
        <v>73</v>
      </c>
      <c r="E3" s="14" t="s">
        <v>74</v>
      </c>
      <c r="F3" s="14" t="s">
        <v>75</v>
      </c>
      <c r="G3" s="14" t="s">
        <v>76</v>
      </c>
      <c r="H3" s="14" t="s">
        <v>51</v>
      </c>
      <c r="I3" s="14" t="s">
        <v>77</v>
      </c>
      <c r="J3" s="14" t="s">
        <v>70</v>
      </c>
      <c r="K3" s="14" t="s">
        <v>78</v>
      </c>
      <c r="L3" s="14" t="s">
        <v>55</v>
      </c>
      <c r="M3" s="14" t="s">
        <v>79</v>
      </c>
      <c r="N3" s="14" t="s">
        <v>80</v>
      </c>
      <c r="O3" s="14" t="s">
        <v>81</v>
      </c>
      <c r="P3" s="14" t="s">
        <v>82</v>
      </c>
      <c r="Q3" s="14" t="s">
        <v>83</v>
      </c>
      <c r="R3" s="15" t="b">
        <f aca="false">FALSE()</f>
        <v>0</v>
      </c>
      <c r="S3" s="14" t="s">
        <v>84</v>
      </c>
      <c r="T3" s="14" t="s">
        <v>85</v>
      </c>
      <c r="U3" s="14" t="s">
        <v>86</v>
      </c>
      <c r="V3" s="14" t="s">
        <v>87</v>
      </c>
      <c r="W3" s="14" t="s">
        <v>88</v>
      </c>
      <c r="X3" s="15" t="b">
        <f aca="false">FALSE()</f>
        <v>0</v>
      </c>
      <c r="Y3" s="14" t="s">
        <v>65</v>
      </c>
      <c r="Z3" s="14" t="s">
        <v>66</v>
      </c>
      <c r="AA3" s="14" t="s">
        <v>67</v>
      </c>
      <c r="AB3" s="16" t="n">
        <v>5800</v>
      </c>
      <c r="AC3" s="16" t="n">
        <v>5600</v>
      </c>
      <c r="AD3" s="12" t="n">
        <f aca="false">AB3/1000</f>
        <v>5.8</v>
      </c>
      <c r="AE3" s="12" t="n">
        <f aca="false">AC3/1000</f>
        <v>5.6</v>
      </c>
      <c r="AF3" s="16" t="n">
        <v>0</v>
      </c>
      <c r="AG3" s="14" t="s">
        <v>89</v>
      </c>
      <c r="AH3" s="14" t="s">
        <v>90</v>
      </c>
      <c r="AI3" s="14" t="s">
        <v>90</v>
      </c>
      <c r="AJ3" s="14" t="s">
        <v>91</v>
      </c>
      <c r="AK3" s="14" t="s">
        <v>92</v>
      </c>
      <c r="AL3" s="14"/>
      <c r="AM3" s="15" t="b">
        <f aca="false">TRUE()</f>
        <v>1</v>
      </c>
      <c r="AN3" s="15" t="b">
        <f aca="false">TRUE()</f>
        <v>1</v>
      </c>
      <c r="AO3" s="12" t="n">
        <f aca="false">AE3*0.729155</f>
        <v>4.083268</v>
      </c>
      <c r="AP3" s="12" t="n">
        <f aca="false">AE3*0.698093</f>
        <v>3.9093208</v>
      </c>
      <c r="AQ3" s="12" t="n">
        <f aca="false">AO3-AP3</f>
        <v>0.1739472</v>
      </c>
      <c r="AR3" s="13"/>
      <c r="AS3" s="13"/>
      <c r="AT3" s="13"/>
    </row>
    <row r="4" customFormat="false" ht="12" hidden="false" customHeight="true" outlineLevel="0" collapsed="false">
      <c r="A4" s="1" t="s">
        <v>44</v>
      </c>
      <c r="B4" s="14" t="s">
        <v>45</v>
      </c>
      <c r="C4" s="14" t="s">
        <v>93</v>
      </c>
      <c r="D4" s="14" t="s">
        <v>94</v>
      </c>
      <c r="E4" s="14" t="s">
        <v>95</v>
      </c>
      <c r="F4" s="14" t="s">
        <v>96</v>
      </c>
      <c r="G4" s="14" t="s">
        <v>97</v>
      </c>
      <c r="H4" s="14" t="s">
        <v>51</v>
      </c>
      <c r="I4" s="14" t="s">
        <v>98</v>
      </c>
      <c r="J4" s="14" t="s">
        <v>53</v>
      </c>
      <c r="K4" s="14" t="s">
        <v>54</v>
      </c>
      <c r="L4" s="14" t="s">
        <v>55</v>
      </c>
      <c r="M4" s="14" t="s">
        <v>99</v>
      </c>
      <c r="N4" s="14" t="s">
        <v>57</v>
      </c>
      <c r="O4" s="14" t="s">
        <v>100</v>
      </c>
      <c r="P4" s="14" t="s">
        <v>101</v>
      </c>
      <c r="Q4" s="14" t="s">
        <v>102</v>
      </c>
      <c r="R4" s="15" t="b">
        <f aca="false">FALSE()</f>
        <v>0</v>
      </c>
      <c r="S4" s="14" t="s">
        <v>103</v>
      </c>
      <c r="T4" s="14" t="s">
        <v>104</v>
      </c>
      <c r="U4" s="14" t="s">
        <v>105</v>
      </c>
      <c r="V4" s="14" t="s">
        <v>106</v>
      </c>
      <c r="W4" s="14" t="s">
        <v>107</v>
      </c>
      <c r="X4" s="15" t="b">
        <f aca="false">TRUE()</f>
        <v>1</v>
      </c>
      <c r="Y4" s="14" t="s">
        <v>108</v>
      </c>
      <c r="Z4" s="14" t="s">
        <v>109</v>
      </c>
      <c r="AA4" s="14" t="s">
        <v>67</v>
      </c>
      <c r="AB4" s="16" t="n">
        <v>25400</v>
      </c>
      <c r="AC4" s="16" t="n">
        <v>9000</v>
      </c>
      <c r="AD4" s="12" t="n">
        <f aca="false">AB4/1000</f>
        <v>25.4</v>
      </c>
      <c r="AE4" s="12" t="n">
        <f aca="false">AC4/1000</f>
        <v>9</v>
      </c>
      <c r="AF4" s="16" t="n">
        <v>34873</v>
      </c>
      <c r="AG4" s="14" t="s">
        <v>110</v>
      </c>
      <c r="AH4" s="14" t="s">
        <v>111</v>
      </c>
      <c r="AI4" s="14" t="s">
        <v>70</v>
      </c>
      <c r="AJ4" s="14" t="s">
        <v>81</v>
      </c>
      <c r="AK4" s="14" t="s">
        <v>70</v>
      </c>
      <c r="AL4" s="14"/>
      <c r="AM4" s="15" t="b">
        <f aca="false">TRUE()</f>
        <v>1</v>
      </c>
      <c r="AN4" s="15" t="b">
        <f aca="false">TRUE()</f>
        <v>1</v>
      </c>
      <c r="AO4" s="12" t="n">
        <f aca="false">AE4*0.729155</f>
        <v>6.562395</v>
      </c>
      <c r="AP4" s="12" t="n">
        <f aca="false">AE4*0.698093</f>
        <v>6.282837</v>
      </c>
      <c r="AQ4" s="12" t="n">
        <f aca="false">AO4-AP4</f>
        <v>0.279558000000001</v>
      </c>
      <c r="AR4" s="13"/>
      <c r="AS4" s="13"/>
      <c r="AT4" s="13"/>
    </row>
    <row r="5" customFormat="false" ht="12" hidden="false" customHeight="true" outlineLevel="0" collapsed="false">
      <c r="A5" s="1" t="s">
        <v>44</v>
      </c>
      <c r="B5" s="14" t="s">
        <v>45</v>
      </c>
      <c r="C5" s="14" t="s">
        <v>93</v>
      </c>
      <c r="D5" s="14" t="s">
        <v>112</v>
      </c>
      <c r="E5" s="14" t="s">
        <v>95</v>
      </c>
      <c r="F5" s="14" t="s">
        <v>113</v>
      </c>
      <c r="G5" s="14" t="s">
        <v>75</v>
      </c>
      <c r="H5" s="14" t="s">
        <v>51</v>
      </c>
      <c r="I5" s="14" t="s">
        <v>52</v>
      </c>
      <c r="J5" s="14" t="s">
        <v>53</v>
      </c>
      <c r="K5" s="14" t="s">
        <v>54</v>
      </c>
      <c r="L5" s="14" t="s">
        <v>55</v>
      </c>
      <c r="M5" s="14" t="s">
        <v>114</v>
      </c>
      <c r="N5" s="14" t="s">
        <v>57</v>
      </c>
      <c r="O5" s="14" t="s">
        <v>115</v>
      </c>
      <c r="P5" s="14" t="s">
        <v>116</v>
      </c>
      <c r="Q5" s="14" t="s">
        <v>117</v>
      </c>
      <c r="R5" s="15" t="b">
        <f aca="false">FALSE()</f>
        <v>0</v>
      </c>
      <c r="S5" s="14" t="s">
        <v>103</v>
      </c>
      <c r="T5" s="14" t="s">
        <v>104</v>
      </c>
      <c r="U5" s="14" t="s">
        <v>118</v>
      </c>
      <c r="V5" s="14" t="s">
        <v>119</v>
      </c>
      <c r="W5" s="14" t="s">
        <v>120</v>
      </c>
      <c r="X5" s="15" t="b">
        <f aca="false">TRUE()</f>
        <v>1</v>
      </c>
      <c r="Y5" s="14" t="s">
        <v>108</v>
      </c>
      <c r="Z5" s="14" t="s">
        <v>109</v>
      </c>
      <c r="AA5" s="14" t="s">
        <v>67</v>
      </c>
      <c r="AB5" s="16" t="n">
        <v>56000</v>
      </c>
      <c r="AC5" s="16" t="n">
        <v>11000</v>
      </c>
      <c r="AD5" s="12" t="n">
        <f aca="false">AB5/1000</f>
        <v>56</v>
      </c>
      <c r="AE5" s="12" t="n">
        <f aca="false">AC5/1000</f>
        <v>11</v>
      </c>
      <c r="AF5" s="16" t="n">
        <v>66405</v>
      </c>
      <c r="AG5" s="14" t="s">
        <v>121</v>
      </c>
      <c r="AH5" s="14" t="s">
        <v>122</v>
      </c>
      <c r="AI5" s="14" t="s">
        <v>70</v>
      </c>
      <c r="AJ5" s="14" t="s">
        <v>123</v>
      </c>
      <c r="AK5" s="14" t="s">
        <v>70</v>
      </c>
      <c r="AL5" s="14"/>
      <c r="AM5" s="15" t="b">
        <f aca="false">TRUE()</f>
        <v>1</v>
      </c>
      <c r="AN5" s="15" t="b">
        <f aca="false">TRUE()</f>
        <v>1</v>
      </c>
      <c r="AO5" s="12" t="n">
        <f aca="false">AE5*0.729155</f>
        <v>8.020705</v>
      </c>
      <c r="AP5" s="12" t="n">
        <f aca="false">AE5*0.698093</f>
        <v>7.679023</v>
      </c>
      <c r="AQ5" s="12" t="n">
        <f aca="false">AO5-AP5</f>
        <v>0.341682</v>
      </c>
      <c r="AR5" s="13"/>
      <c r="AS5" s="13"/>
      <c r="AT5" s="13"/>
    </row>
    <row r="6" customFormat="false" ht="12" hidden="false" customHeight="true" outlineLevel="0" collapsed="false">
      <c r="A6" s="1" t="s">
        <v>44</v>
      </c>
      <c r="B6" s="14" t="s">
        <v>45</v>
      </c>
      <c r="C6" s="14" t="s">
        <v>93</v>
      </c>
      <c r="D6" s="14" t="s">
        <v>124</v>
      </c>
      <c r="E6" s="14" t="s">
        <v>95</v>
      </c>
      <c r="F6" s="14" t="s">
        <v>125</v>
      </c>
      <c r="G6" s="14" t="s">
        <v>125</v>
      </c>
      <c r="H6" s="14" t="s">
        <v>51</v>
      </c>
      <c r="I6" s="14" t="s">
        <v>52</v>
      </c>
      <c r="J6" s="14" t="s">
        <v>53</v>
      </c>
      <c r="K6" s="14" t="s">
        <v>54</v>
      </c>
      <c r="L6" s="14" t="s">
        <v>55</v>
      </c>
      <c r="M6" s="14" t="s">
        <v>126</v>
      </c>
      <c r="N6" s="14" t="s">
        <v>57</v>
      </c>
      <c r="O6" s="14" t="s">
        <v>127</v>
      </c>
      <c r="P6" s="14" t="s">
        <v>128</v>
      </c>
      <c r="Q6" s="14" t="s">
        <v>129</v>
      </c>
      <c r="R6" s="15" t="b">
        <f aca="false">FALSE()</f>
        <v>0</v>
      </c>
      <c r="S6" s="14" t="s">
        <v>103</v>
      </c>
      <c r="T6" s="14" t="s">
        <v>130</v>
      </c>
      <c r="U6" s="14" t="s">
        <v>131</v>
      </c>
      <c r="V6" s="14" t="s">
        <v>119</v>
      </c>
      <c r="W6" s="14" t="s">
        <v>132</v>
      </c>
      <c r="X6" s="15" t="b">
        <f aca="false">FALSE()</f>
        <v>0</v>
      </c>
      <c r="Y6" s="14" t="s">
        <v>65</v>
      </c>
      <c r="Z6" s="14" t="s">
        <v>109</v>
      </c>
      <c r="AA6" s="14" t="s">
        <v>67</v>
      </c>
      <c r="AB6" s="16" t="n">
        <v>15500</v>
      </c>
      <c r="AC6" s="16" t="n">
        <v>2000</v>
      </c>
      <c r="AD6" s="12" t="n">
        <f aca="false">AB6/1000</f>
        <v>15.5</v>
      </c>
      <c r="AE6" s="12" t="n">
        <f aca="false">AC6/1000</f>
        <v>2</v>
      </c>
      <c r="AF6" s="16" t="n">
        <v>16675</v>
      </c>
      <c r="AG6" s="14" t="s">
        <v>133</v>
      </c>
      <c r="AH6" s="14" t="s">
        <v>134</v>
      </c>
      <c r="AI6" s="14" t="s">
        <v>70</v>
      </c>
      <c r="AJ6" s="14" t="s">
        <v>135</v>
      </c>
      <c r="AK6" s="14" t="s">
        <v>70</v>
      </c>
      <c r="AL6" s="14"/>
      <c r="AM6" s="15" t="b">
        <f aca="false">TRUE()</f>
        <v>1</v>
      </c>
      <c r="AN6" s="15" t="b">
        <f aca="false">TRUE()</f>
        <v>1</v>
      </c>
      <c r="AO6" s="12" t="n">
        <f aca="false">AE6*0.729155</f>
        <v>1.45831</v>
      </c>
      <c r="AP6" s="12" t="n">
        <f aca="false">AE6*0.698093</f>
        <v>1.396186</v>
      </c>
      <c r="AQ6" s="12" t="n">
        <f aca="false">AO6-AP6</f>
        <v>0.0621240000000001</v>
      </c>
      <c r="AR6" s="13"/>
      <c r="AS6" s="13"/>
      <c r="AT6" s="13"/>
    </row>
    <row r="7" customFormat="false" ht="12" hidden="false" customHeight="true" outlineLevel="0" collapsed="false">
      <c r="A7" s="1" t="s">
        <v>44</v>
      </c>
      <c r="B7" s="14" t="s">
        <v>45</v>
      </c>
      <c r="C7" s="14" t="s">
        <v>136</v>
      </c>
      <c r="D7" s="14" t="s">
        <v>137</v>
      </c>
      <c r="E7" s="14" t="s">
        <v>138</v>
      </c>
      <c r="F7" s="14" t="s">
        <v>70</v>
      </c>
      <c r="G7" s="14" t="s">
        <v>139</v>
      </c>
      <c r="H7" s="14" t="s">
        <v>51</v>
      </c>
      <c r="I7" s="14" t="s">
        <v>140</v>
      </c>
      <c r="J7" s="14" t="s">
        <v>53</v>
      </c>
      <c r="K7" s="14" t="s">
        <v>141</v>
      </c>
      <c r="L7" s="14" t="s">
        <v>55</v>
      </c>
      <c r="M7" s="14" t="s">
        <v>142</v>
      </c>
      <c r="N7" s="14" t="s">
        <v>57</v>
      </c>
      <c r="O7" s="14" t="s">
        <v>143</v>
      </c>
      <c r="P7" s="14" t="s">
        <v>144</v>
      </c>
      <c r="Q7" s="14" t="s">
        <v>145</v>
      </c>
      <c r="R7" s="15" t="b">
        <f aca="false">FALSE()</f>
        <v>0</v>
      </c>
      <c r="S7" s="14" t="s">
        <v>84</v>
      </c>
      <c r="T7" s="14" t="s">
        <v>146</v>
      </c>
      <c r="U7" s="14" t="s">
        <v>87</v>
      </c>
      <c r="V7" s="14" t="s">
        <v>147</v>
      </c>
      <c r="W7" s="14" t="s">
        <v>148</v>
      </c>
      <c r="X7" s="15" t="b">
        <f aca="false">FALSE()</f>
        <v>0</v>
      </c>
      <c r="Y7" s="14" t="s">
        <v>149</v>
      </c>
      <c r="Z7" s="14" t="s">
        <v>66</v>
      </c>
      <c r="AA7" s="14" t="s">
        <v>67</v>
      </c>
      <c r="AB7" s="16" t="n">
        <v>14110</v>
      </c>
      <c r="AC7" s="16" t="n">
        <v>7600</v>
      </c>
      <c r="AD7" s="12" t="n">
        <f aca="false">AB7/1000</f>
        <v>14.11</v>
      </c>
      <c r="AE7" s="12" t="n">
        <f aca="false">AC7/1000</f>
        <v>7.6</v>
      </c>
      <c r="AF7" s="16" t="n">
        <v>21703</v>
      </c>
      <c r="AG7" s="14" t="s">
        <v>103</v>
      </c>
      <c r="AH7" s="14" t="s">
        <v>135</v>
      </c>
      <c r="AI7" s="14" t="s">
        <v>135</v>
      </c>
      <c r="AJ7" s="14" t="s">
        <v>150</v>
      </c>
      <c r="AK7" s="14" t="s">
        <v>70</v>
      </c>
      <c r="AL7" s="14"/>
      <c r="AM7" s="15" t="b">
        <f aca="false">TRUE()</f>
        <v>1</v>
      </c>
      <c r="AN7" s="15" t="b">
        <f aca="false">TRUE()</f>
        <v>1</v>
      </c>
      <c r="AO7" s="12" t="n">
        <f aca="false">AE7*0.729155</f>
        <v>5.541578</v>
      </c>
      <c r="AP7" s="12" t="n">
        <f aca="false">AE7*0.698093</f>
        <v>5.3055068</v>
      </c>
      <c r="AQ7" s="12" t="n">
        <f aca="false">AO7-AP7</f>
        <v>0.2360712</v>
      </c>
      <c r="AR7" s="13"/>
      <c r="AS7" s="13"/>
      <c r="AT7" s="13"/>
    </row>
    <row r="8" customFormat="false" ht="12" hidden="false" customHeight="true" outlineLevel="0" collapsed="false">
      <c r="A8" s="1" t="s">
        <v>44</v>
      </c>
      <c r="B8" s="14" t="s">
        <v>45</v>
      </c>
      <c r="C8" s="14" t="s">
        <v>46</v>
      </c>
      <c r="D8" s="14" t="s">
        <v>151</v>
      </c>
      <c r="E8" s="14" t="s">
        <v>152</v>
      </c>
      <c r="F8" s="14" t="s">
        <v>153</v>
      </c>
      <c r="G8" s="14" t="s">
        <v>154</v>
      </c>
      <c r="H8" s="14" t="s">
        <v>51</v>
      </c>
      <c r="I8" s="14" t="s">
        <v>52</v>
      </c>
      <c r="J8" s="14" t="s">
        <v>53</v>
      </c>
      <c r="K8" s="14" t="s">
        <v>54</v>
      </c>
      <c r="L8" s="14" t="s">
        <v>55</v>
      </c>
      <c r="M8" s="14" t="s">
        <v>99</v>
      </c>
      <c r="N8" s="14" t="s">
        <v>57</v>
      </c>
      <c r="O8" s="14" t="s">
        <v>155</v>
      </c>
      <c r="P8" s="14" t="s">
        <v>156</v>
      </c>
      <c r="Q8" s="14" t="s">
        <v>157</v>
      </c>
      <c r="R8" s="15" t="b">
        <f aca="false">FALSE()</f>
        <v>0</v>
      </c>
      <c r="S8" s="14" t="s">
        <v>158</v>
      </c>
      <c r="T8" s="14" t="s">
        <v>158</v>
      </c>
      <c r="U8" s="14" t="s">
        <v>159</v>
      </c>
      <c r="V8" s="14" t="s">
        <v>160</v>
      </c>
      <c r="W8" s="14" t="s">
        <v>161</v>
      </c>
      <c r="X8" s="15" t="b">
        <f aca="false">FALSE()</f>
        <v>0</v>
      </c>
      <c r="Y8" s="14" t="s">
        <v>149</v>
      </c>
      <c r="Z8" s="14" t="s">
        <v>66</v>
      </c>
      <c r="AA8" s="14" t="s">
        <v>67</v>
      </c>
      <c r="AB8" s="16" t="n">
        <v>34666</v>
      </c>
      <c r="AC8" s="16" t="n">
        <v>10700</v>
      </c>
      <c r="AD8" s="12" t="n">
        <f aca="false">AB8/1000</f>
        <v>34.666</v>
      </c>
      <c r="AE8" s="12" t="n">
        <f aca="false">AC8/1000</f>
        <v>10.7</v>
      </c>
      <c r="AF8" s="16" t="n">
        <v>45366</v>
      </c>
      <c r="AG8" s="14" t="s">
        <v>103</v>
      </c>
      <c r="AH8" s="14" t="s">
        <v>162</v>
      </c>
      <c r="AI8" s="14" t="s">
        <v>70</v>
      </c>
      <c r="AJ8" s="14" t="s">
        <v>163</v>
      </c>
      <c r="AK8" s="14" t="s">
        <v>70</v>
      </c>
      <c r="AL8" s="14"/>
      <c r="AM8" s="15" t="b">
        <f aca="false">TRUE()</f>
        <v>1</v>
      </c>
      <c r="AN8" s="15" t="b">
        <f aca="false">TRUE()</f>
        <v>1</v>
      </c>
      <c r="AO8" s="12" t="n">
        <f aca="false">AE8*0.729155</f>
        <v>7.8019585</v>
      </c>
      <c r="AP8" s="12" t="n">
        <f aca="false">AE8*0.698093</f>
        <v>7.4695951</v>
      </c>
      <c r="AQ8" s="12" t="n">
        <f aca="false">AO8-AP8</f>
        <v>0.3323634</v>
      </c>
      <c r="AR8" s="13"/>
      <c r="AS8" s="13"/>
      <c r="AT8" s="13"/>
    </row>
    <row r="9" customFormat="false" ht="12" hidden="false" customHeight="true" outlineLevel="0" collapsed="false">
      <c r="A9" s="1" t="s">
        <v>44</v>
      </c>
      <c r="B9" s="14" t="s">
        <v>45</v>
      </c>
      <c r="C9" s="14" t="s">
        <v>46</v>
      </c>
      <c r="D9" s="14" t="s">
        <v>164</v>
      </c>
      <c r="E9" s="14" t="s">
        <v>152</v>
      </c>
      <c r="F9" s="14" t="s">
        <v>165</v>
      </c>
      <c r="G9" s="14" t="s">
        <v>166</v>
      </c>
      <c r="H9" s="14" t="s">
        <v>51</v>
      </c>
      <c r="I9" s="14" t="s">
        <v>52</v>
      </c>
      <c r="J9" s="14" t="s">
        <v>53</v>
      </c>
      <c r="K9" s="14" t="s">
        <v>54</v>
      </c>
      <c r="L9" s="14" t="s">
        <v>55</v>
      </c>
      <c r="M9" s="14" t="s">
        <v>99</v>
      </c>
      <c r="N9" s="14" t="s">
        <v>57</v>
      </c>
      <c r="O9" s="14" t="s">
        <v>167</v>
      </c>
      <c r="P9" s="14" t="s">
        <v>168</v>
      </c>
      <c r="Q9" s="14" t="s">
        <v>169</v>
      </c>
      <c r="R9" s="15" t="b">
        <f aca="false">FALSE()</f>
        <v>0</v>
      </c>
      <c r="S9" s="14" t="s">
        <v>170</v>
      </c>
      <c r="T9" s="14" t="s">
        <v>170</v>
      </c>
      <c r="U9" s="14" t="s">
        <v>171</v>
      </c>
      <c r="V9" s="14" t="s">
        <v>65</v>
      </c>
      <c r="W9" s="14" t="s">
        <v>161</v>
      </c>
      <c r="X9" s="15" t="b">
        <f aca="false">FALSE()</f>
        <v>0</v>
      </c>
      <c r="Y9" s="14" t="s">
        <v>149</v>
      </c>
      <c r="Z9" s="14" t="s">
        <v>66</v>
      </c>
      <c r="AA9" s="14" t="s">
        <v>67</v>
      </c>
      <c r="AB9" s="16" t="n">
        <v>40530</v>
      </c>
      <c r="AC9" s="16" t="n">
        <v>7900</v>
      </c>
      <c r="AD9" s="12" t="n">
        <f aca="false">AB9/1000</f>
        <v>40.53</v>
      </c>
      <c r="AE9" s="12" t="n">
        <f aca="false">AC9/1000</f>
        <v>7.9</v>
      </c>
      <c r="AF9" s="16" t="n">
        <v>48442</v>
      </c>
      <c r="AG9" s="14" t="s">
        <v>172</v>
      </c>
      <c r="AH9" s="14" t="s">
        <v>173</v>
      </c>
      <c r="AI9" s="14" t="s">
        <v>70</v>
      </c>
      <c r="AJ9" s="14" t="s">
        <v>174</v>
      </c>
      <c r="AK9" s="14" t="s">
        <v>70</v>
      </c>
      <c r="AL9" s="14"/>
      <c r="AM9" s="15" t="b">
        <f aca="false">FALSE()</f>
        <v>0</v>
      </c>
      <c r="AN9" s="15" t="b">
        <f aca="false">TRUE()</f>
        <v>1</v>
      </c>
      <c r="AO9" s="12" t="n">
        <f aca="false">AE9*0.729155</f>
        <v>5.7603245</v>
      </c>
      <c r="AP9" s="12" t="n">
        <f aca="false">AE9*0.698093</f>
        <v>5.5149347</v>
      </c>
      <c r="AQ9" s="12" t="n">
        <f aca="false">AO9-AP9</f>
        <v>0.245389800000001</v>
      </c>
      <c r="AR9" s="13"/>
      <c r="AS9" s="13"/>
      <c r="AT9" s="13"/>
    </row>
    <row r="10" customFormat="false" ht="12" hidden="false" customHeight="true" outlineLevel="0" collapsed="false">
      <c r="A10" s="1" t="s">
        <v>44</v>
      </c>
      <c r="B10" s="14" t="s">
        <v>45</v>
      </c>
      <c r="C10" s="14" t="s">
        <v>46</v>
      </c>
      <c r="D10" s="14" t="s">
        <v>175</v>
      </c>
      <c r="E10" s="14" t="s">
        <v>152</v>
      </c>
      <c r="F10" s="14" t="s">
        <v>166</v>
      </c>
      <c r="G10" s="14" t="s">
        <v>176</v>
      </c>
      <c r="H10" s="14" t="s">
        <v>51</v>
      </c>
      <c r="I10" s="14" t="s">
        <v>52</v>
      </c>
      <c r="J10" s="14" t="s">
        <v>53</v>
      </c>
      <c r="K10" s="14" t="s">
        <v>54</v>
      </c>
      <c r="L10" s="14" t="s">
        <v>55</v>
      </c>
      <c r="M10" s="14" t="s">
        <v>99</v>
      </c>
      <c r="N10" s="14" t="s">
        <v>57</v>
      </c>
      <c r="O10" s="14" t="s">
        <v>177</v>
      </c>
      <c r="P10" s="14" t="s">
        <v>178</v>
      </c>
      <c r="Q10" s="14" t="s">
        <v>179</v>
      </c>
      <c r="R10" s="15" t="b">
        <f aca="false">FALSE()</f>
        <v>0</v>
      </c>
      <c r="S10" s="14" t="s">
        <v>180</v>
      </c>
      <c r="T10" s="14" t="s">
        <v>180</v>
      </c>
      <c r="U10" s="14" t="s">
        <v>181</v>
      </c>
      <c r="V10" s="14" t="s">
        <v>182</v>
      </c>
      <c r="W10" s="14" t="s">
        <v>183</v>
      </c>
      <c r="X10" s="15" t="b">
        <f aca="false">FALSE()</f>
        <v>0</v>
      </c>
      <c r="Y10" s="14" t="s">
        <v>149</v>
      </c>
      <c r="Z10" s="14" t="s">
        <v>66</v>
      </c>
      <c r="AA10" s="14" t="s">
        <v>67</v>
      </c>
      <c r="AB10" s="16" t="n">
        <v>43173</v>
      </c>
      <c r="AC10" s="16" t="n">
        <v>7500</v>
      </c>
      <c r="AD10" s="12" t="n">
        <f aca="false">AB10/1000</f>
        <v>43.173</v>
      </c>
      <c r="AE10" s="12" t="n">
        <f aca="false">AC10/1000</f>
        <v>7.5</v>
      </c>
      <c r="AF10" s="16" t="n">
        <v>50673</v>
      </c>
      <c r="AG10" s="14" t="s">
        <v>184</v>
      </c>
      <c r="AH10" s="14" t="s">
        <v>185</v>
      </c>
      <c r="AI10" s="14" t="s">
        <v>70</v>
      </c>
      <c r="AJ10" s="14" t="s">
        <v>167</v>
      </c>
      <c r="AK10" s="14" t="s">
        <v>70</v>
      </c>
      <c r="AL10" s="14" t="s">
        <v>186</v>
      </c>
      <c r="AM10" s="15" t="b">
        <f aca="false">FALSE()</f>
        <v>0</v>
      </c>
      <c r="AN10" s="15" t="b">
        <f aca="false">TRUE()</f>
        <v>1</v>
      </c>
      <c r="AO10" s="12" t="n">
        <f aca="false">AE10*0.729155</f>
        <v>5.4686625</v>
      </c>
      <c r="AP10" s="12" t="n">
        <f aca="false">AE10*0.698093</f>
        <v>5.2356975</v>
      </c>
      <c r="AQ10" s="12" t="n">
        <f aca="false">AO10-AP10</f>
        <v>0.232965</v>
      </c>
      <c r="AR10" s="13"/>
      <c r="AS10" s="13"/>
      <c r="AT10" s="13"/>
    </row>
    <row r="11" customFormat="false" ht="12" hidden="false" customHeight="true" outlineLevel="0" collapsed="false">
      <c r="A11" s="1" t="s">
        <v>44</v>
      </c>
      <c r="B11" s="14" t="s">
        <v>45</v>
      </c>
      <c r="C11" s="14" t="s">
        <v>72</v>
      </c>
      <c r="D11" s="14" t="s">
        <v>187</v>
      </c>
      <c r="E11" s="14" t="s">
        <v>188</v>
      </c>
      <c r="F11" s="14" t="s">
        <v>189</v>
      </c>
      <c r="G11" s="14" t="s">
        <v>139</v>
      </c>
      <c r="H11" s="14" t="s">
        <v>51</v>
      </c>
      <c r="I11" s="14" t="s">
        <v>77</v>
      </c>
      <c r="J11" s="14" t="s">
        <v>70</v>
      </c>
      <c r="K11" s="14" t="s">
        <v>78</v>
      </c>
      <c r="L11" s="14" t="s">
        <v>55</v>
      </c>
      <c r="M11" s="14" t="s">
        <v>79</v>
      </c>
      <c r="N11" s="14" t="s">
        <v>80</v>
      </c>
      <c r="O11" s="14" t="s">
        <v>190</v>
      </c>
      <c r="P11" s="14" t="s">
        <v>88</v>
      </c>
      <c r="Q11" s="14" t="s">
        <v>191</v>
      </c>
      <c r="R11" s="15" t="b">
        <f aca="false">FALSE()</f>
        <v>0</v>
      </c>
      <c r="S11" s="14" t="s">
        <v>84</v>
      </c>
      <c r="T11" s="14" t="s">
        <v>192</v>
      </c>
      <c r="U11" s="14" t="s">
        <v>131</v>
      </c>
      <c r="V11" s="14" t="s">
        <v>87</v>
      </c>
      <c r="W11" s="14" t="s">
        <v>193</v>
      </c>
      <c r="X11" s="15" t="b">
        <f aca="false">FALSE()</f>
        <v>0</v>
      </c>
      <c r="Y11" s="14" t="s">
        <v>149</v>
      </c>
      <c r="Z11" s="14" t="s">
        <v>66</v>
      </c>
      <c r="AA11" s="14" t="s">
        <v>67</v>
      </c>
      <c r="AB11" s="16" t="n">
        <v>6710</v>
      </c>
      <c r="AC11" s="16" t="n">
        <v>3290</v>
      </c>
      <c r="AD11" s="12" t="n">
        <f aca="false">AB11/1000</f>
        <v>6.71</v>
      </c>
      <c r="AE11" s="12" t="n">
        <f aca="false">AC11/1000</f>
        <v>3.29</v>
      </c>
      <c r="AF11" s="16" t="n">
        <v>0</v>
      </c>
      <c r="AG11" s="14" t="s">
        <v>194</v>
      </c>
      <c r="AH11" s="14" t="s">
        <v>195</v>
      </c>
      <c r="AI11" s="14" t="s">
        <v>195</v>
      </c>
      <c r="AJ11" s="14" t="s">
        <v>196</v>
      </c>
      <c r="AK11" s="14" t="s">
        <v>92</v>
      </c>
      <c r="AL11" s="14"/>
      <c r="AM11" s="15" t="b">
        <f aca="false">TRUE()</f>
        <v>1</v>
      </c>
      <c r="AN11" s="15" t="b">
        <f aca="false">TRUE()</f>
        <v>1</v>
      </c>
      <c r="AO11" s="12" t="n">
        <f aca="false">AE11*0.729155</f>
        <v>2.39891995</v>
      </c>
      <c r="AP11" s="12" t="n">
        <f aca="false">AE11*0.698093</f>
        <v>2.29672597</v>
      </c>
      <c r="AQ11" s="12" t="n">
        <f aca="false">AO11-AP11</f>
        <v>0.10219398</v>
      </c>
      <c r="AR11" s="13"/>
      <c r="AS11" s="13"/>
      <c r="AT11" s="13"/>
    </row>
    <row r="12" customFormat="false" ht="12" hidden="false" customHeight="true" outlineLevel="0" collapsed="false">
      <c r="A12" s="1" t="s">
        <v>44</v>
      </c>
      <c r="B12" s="14" t="s">
        <v>45</v>
      </c>
      <c r="C12" s="14" t="s">
        <v>197</v>
      </c>
      <c r="D12" s="14" t="s">
        <v>198</v>
      </c>
      <c r="E12" s="14" t="s">
        <v>199</v>
      </c>
      <c r="F12" s="14" t="s">
        <v>125</v>
      </c>
      <c r="G12" s="14" t="s">
        <v>76</v>
      </c>
      <c r="H12" s="14" t="s">
        <v>51</v>
      </c>
      <c r="I12" s="14" t="s">
        <v>52</v>
      </c>
      <c r="J12" s="14" t="s">
        <v>53</v>
      </c>
      <c r="K12" s="14" t="s">
        <v>54</v>
      </c>
      <c r="L12" s="14" t="s">
        <v>55</v>
      </c>
      <c r="M12" s="14" t="s">
        <v>99</v>
      </c>
      <c r="N12" s="14" t="s">
        <v>57</v>
      </c>
      <c r="O12" s="14" t="s">
        <v>200</v>
      </c>
      <c r="P12" s="14" t="s">
        <v>201</v>
      </c>
      <c r="Q12" s="14" t="s">
        <v>202</v>
      </c>
      <c r="R12" s="15" t="b">
        <f aca="false">FALSE()</f>
        <v>0</v>
      </c>
      <c r="S12" s="14" t="s">
        <v>203</v>
      </c>
      <c r="T12" s="14" t="s">
        <v>204</v>
      </c>
      <c r="U12" s="14" t="s">
        <v>205</v>
      </c>
      <c r="V12" s="14" t="s">
        <v>206</v>
      </c>
      <c r="W12" s="14" t="s">
        <v>207</v>
      </c>
      <c r="X12" s="15" t="b">
        <f aca="false">FALSE()</f>
        <v>0</v>
      </c>
      <c r="Y12" s="14" t="s">
        <v>208</v>
      </c>
      <c r="Z12" s="14" t="s">
        <v>109</v>
      </c>
      <c r="AA12" s="14" t="s">
        <v>67</v>
      </c>
      <c r="AB12" s="16" t="n">
        <v>114000</v>
      </c>
      <c r="AC12" s="16" t="n">
        <v>28000</v>
      </c>
      <c r="AD12" s="12" t="n">
        <f aca="false">AB12/1000</f>
        <v>114</v>
      </c>
      <c r="AE12" s="12" t="n">
        <f aca="false">AC12/1000</f>
        <v>28</v>
      </c>
      <c r="AF12" s="16" t="n">
        <v>142650</v>
      </c>
      <c r="AG12" s="14" t="s">
        <v>103</v>
      </c>
      <c r="AH12" s="14" t="s">
        <v>209</v>
      </c>
      <c r="AI12" s="14" t="s">
        <v>70</v>
      </c>
      <c r="AJ12" s="14" t="s">
        <v>210</v>
      </c>
      <c r="AK12" s="14" t="s">
        <v>211</v>
      </c>
      <c r="AL12" s="14"/>
      <c r="AM12" s="15" t="b">
        <f aca="false">TRUE()</f>
        <v>1</v>
      </c>
      <c r="AN12" s="15" t="b">
        <f aca="false">TRUE()</f>
        <v>1</v>
      </c>
      <c r="AO12" s="12" t="n">
        <f aca="false">AE12*0.729155</f>
        <v>20.41634</v>
      </c>
      <c r="AP12" s="12" t="n">
        <f aca="false">AE12*0.698093</f>
        <v>19.546604</v>
      </c>
      <c r="AQ12" s="12" t="n">
        <f aca="false">AO12-AP12</f>
        <v>0.869736</v>
      </c>
      <c r="AR12" s="13"/>
      <c r="AS12" s="13"/>
      <c r="AT12" s="13"/>
    </row>
    <row r="13" customFormat="false" ht="12" hidden="false" customHeight="true" outlineLevel="0" collapsed="false">
      <c r="A13" s="1" t="s">
        <v>44</v>
      </c>
      <c r="B13" s="14" t="s">
        <v>45</v>
      </c>
      <c r="C13" s="14" t="s">
        <v>46</v>
      </c>
      <c r="D13" s="14" t="s">
        <v>212</v>
      </c>
      <c r="E13" s="14" t="s">
        <v>213</v>
      </c>
      <c r="F13" s="14" t="s">
        <v>214</v>
      </c>
      <c r="G13" s="14" t="s">
        <v>165</v>
      </c>
      <c r="H13" s="14" t="s">
        <v>51</v>
      </c>
      <c r="I13" s="14" t="s">
        <v>215</v>
      </c>
      <c r="J13" s="14" t="s">
        <v>53</v>
      </c>
      <c r="K13" s="14" t="s">
        <v>54</v>
      </c>
      <c r="L13" s="14" t="s">
        <v>55</v>
      </c>
      <c r="M13" s="14" t="s">
        <v>216</v>
      </c>
      <c r="N13" s="14" t="s">
        <v>57</v>
      </c>
      <c r="O13" s="14" t="s">
        <v>217</v>
      </c>
      <c r="P13" s="14" t="s">
        <v>218</v>
      </c>
      <c r="Q13" s="14" t="s">
        <v>219</v>
      </c>
      <c r="R13" s="15" t="b">
        <f aca="false">FALSE()</f>
        <v>0</v>
      </c>
      <c r="S13" s="14" t="s">
        <v>220</v>
      </c>
      <c r="T13" s="14" t="s">
        <v>220</v>
      </c>
      <c r="U13" s="14" t="s">
        <v>87</v>
      </c>
      <c r="V13" s="14" t="s">
        <v>119</v>
      </c>
      <c r="W13" s="14" t="s">
        <v>84</v>
      </c>
      <c r="X13" s="15" t="b">
        <f aca="false">FALSE()</f>
        <v>0</v>
      </c>
      <c r="Y13" s="14" t="s">
        <v>149</v>
      </c>
      <c r="Z13" s="14" t="s">
        <v>109</v>
      </c>
      <c r="AA13" s="14" t="s">
        <v>67</v>
      </c>
      <c r="AB13" s="16" t="n">
        <v>1910</v>
      </c>
      <c r="AC13" s="16" t="n">
        <v>1350</v>
      </c>
      <c r="AD13" s="12" t="n">
        <f aca="false">AB13/1000</f>
        <v>1.91</v>
      </c>
      <c r="AE13" s="12" t="n">
        <f aca="false">AC13/1000</f>
        <v>1.35</v>
      </c>
      <c r="AF13" s="16" t="n">
        <v>3260</v>
      </c>
      <c r="AG13" s="14" t="s">
        <v>221</v>
      </c>
      <c r="AH13" s="14" t="s">
        <v>222</v>
      </c>
      <c r="AI13" s="14" t="s">
        <v>70</v>
      </c>
      <c r="AJ13" s="14" t="s">
        <v>81</v>
      </c>
      <c r="AK13" s="14" t="s">
        <v>70</v>
      </c>
      <c r="AL13" s="14"/>
      <c r="AM13" s="15" t="b">
        <f aca="false">FALSE()</f>
        <v>0</v>
      </c>
      <c r="AN13" s="15" t="b">
        <f aca="false">TRUE()</f>
        <v>1</v>
      </c>
      <c r="AO13" s="12" t="n">
        <f aca="false">AE13*0.729155</f>
        <v>0.98435925</v>
      </c>
      <c r="AP13" s="12" t="n">
        <f aca="false">AE13*0.698093</f>
        <v>0.94242555</v>
      </c>
      <c r="AQ13" s="12" t="n">
        <f aca="false">AO13-AP13</f>
        <v>0.0419337</v>
      </c>
      <c r="AR13" s="13"/>
      <c r="AS13" s="13"/>
      <c r="AT13" s="13"/>
    </row>
    <row r="14" customFormat="false" ht="12" hidden="false" customHeight="true" outlineLevel="0" collapsed="false">
      <c r="A14" s="1" t="s">
        <v>44</v>
      </c>
      <c r="B14" s="14" t="s">
        <v>45</v>
      </c>
      <c r="C14" s="14" t="s">
        <v>46</v>
      </c>
      <c r="D14" s="14" t="s">
        <v>223</v>
      </c>
      <c r="E14" s="14" t="s">
        <v>224</v>
      </c>
      <c r="F14" s="14" t="s">
        <v>225</v>
      </c>
      <c r="G14" s="14" t="s">
        <v>226</v>
      </c>
      <c r="H14" s="14" t="s">
        <v>51</v>
      </c>
      <c r="I14" s="14" t="s">
        <v>98</v>
      </c>
      <c r="J14" s="14" t="s">
        <v>53</v>
      </c>
      <c r="K14" s="14" t="s">
        <v>54</v>
      </c>
      <c r="L14" s="14" t="s">
        <v>55</v>
      </c>
      <c r="M14" s="14" t="s">
        <v>216</v>
      </c>
      <c r="N14" s="14" t="s">
        <v>57</v>
      </c>
      <c r="O14" s="14" t="s">
        <v>227</v>
      </c>
      <c r="P14" s="14" t="s">
        <v>228</v>
      </c>
      <c r="Q14" s="14" t="s">
        <v>229</v>
      </c>
      <c r="R14" s="15" t="b">
        <f aca="false">FALSE()</f>
        <v>0</v>
      </c>
      <c r="S14" s="14" t="s">
        <v>230</v>
      </c>
      <c r="T14" s="14" t="s">
        <v>231</v>
      </c>
      <c r="U14" s="14" t="s">
        <v>182</v>
      </c>
      <c r="V14" s="14" t="s">
        <v>147</v>
      </c>
      <c r="W14" s="14" t="s">
        <v>128</v>
      </c>
      <c r="X14" s="15" t="b">
        <f aca="false">FALSE()</f>
        <v>0</v>
      </c>
      <c r="Y14" s="14" t="s">
        <v>65</v>
      </c>
      <c r="Z14" s="14" t="s">
        <v>66</v>
      </c>
      <c r="AA14" s="14" t="s">
        <v>67</v>
      </c>
      <c r="AB14" s="16" t="n">
        <v>10129</v>
      </c>
      <c r="AC14" s="16" t="n">
        <v>8200</v>
      </c>
      <c r="AD14" s="12" t="n">
        <f aca="false">AB14/1000</f>
        <v>10.129</v>
      </c>
      <c r="AE14" s="12" t="n">
        <f aca="false">AC14/1000</f>
        <v>8.2</v>
      </c>
      <c r="AF14" s="16" t="n">
        <v>18329</v>
      </c>
      <c r="AG14" s="14" t="s">
        <v>103</v>
      </c>
      <c r="AH14" s="14" t="s">
        <v>70</v>
      </c>
      <c r="AI14" s="14" t="s">
        <v>70</v>
      </c>
      <c r="AJ14" s="14" t="s">
        <v>70</v>
      </c>
      <c r="AK14" s="14" t="s">
        <v>70</v>
      </c>
      <c r="AL14" s="14" t="s">
        <v>232</v>
      </c>
      <c r="AM14" s="15" t="b">
        <f aca="false">FALSE()</f>
        <v>0</v>
      </c>
      <c r="AN14" s="15" t="b">
        <f aca="false">TRUE()</f>
        <v>1</v>
      </c>
      <c r="AO14" s="12" t="n">
        <f aca="false">AE14*0.729155</f>
        <v>5.979071</v>
      </c>
      <c r="AP14" s="12" t="n">
        <f aca="false">AE14*0.698093</f>
        <v>5.7243626</v>
      </c>
      <c r="AQ14" s="12" t="n">
        <f aca="false">AO14-AP14</f>
        <v>0.2547084</v>
      </c>
      <c r="AR14" s="13"/>
      <c r="AS14" s="13"/>
      <c r="AT14" s="13"/>
    </row>
    <row r="15" customFormat="false" ht="12" hidden="false" customHeight="true" outlineLevel="0" collapsed="false">
      <c r="A15" s="1" t="s">
        <v>44</v>
      </c>
      <c r="B15" s="14" t="s">
        <v>45</v>
      </c>
      <c r="C15" s="14" t="s">
        <v>46</v>
      </c>
      <c r="D15" s="14" t="s">
        <v>233</v>
      </c>
      <c r="E15" s="14" t="s">
        <v>224</v>
      </c>
      <c r="F15" s="14" t="s">
        <v>76</v>
      </c>
      <c r="G15" s="14" t="s">
        <v>214</v>
      </c>
      <c r="H15" s="14" t="s">
        <v>51</v>
      </c>
      <c r="I15" s="14" t="s">
        <v>52</v>
      </c>
      <c r="J15" s="14" t="s">
        <v>53</v>
      </c>
      <c r="K15" s="14" t="s">
        <v>54</v>
      </c>
      <c r="L15" s="14" t="s">
        <v>55</v>
      </c>
      <c r="M15" s="14" t="s">
        <v>234</v>
      </c>
      <c r="N15" s="14" t="s">
        <v>57</v>
      </c>
      <c r="O15" s="14" t="s">
        <v>235</v>
      </c>
      <c r="P15" s="14" t="s">
        <v>236</v>
      </c>
      <c r="Q15" s="14" t="s">
        <v>237</v>
      </c>
      <c r="R15" s="15" t="b">
        <f aca="false">FALSE()</f>
        <v>0</v>
      </c>
      <c r="S15" s="14" t="s">
        <v>230</v>
      </c>
      <c r="T15" s="14" t="s">
        <v>231</v>
      </c>
      <c r="U15" s="14" t="s">
        <v>238</v>
      </c>
      <c r="V15" s="14" t="s">
        <v>239</v>
      </c>
      <c r="W15" s="14" t="s">
        <v>240</v>
      </c>
      <c r="X15" s="15" t="b">
        <f aca="false">TRUE()</f>
        <v>1</v>
      </c>
      <c r="Y15" s="14" t="s">
        <v>149</v>
      </c>
      <c r="Z15" s="14" t="s">
        <v>66</v>
      </c>
      <c r="AA15" s="14" t="s">
        <v>67</v>
      </c>
      <c r="AB15" s="16" t="n">
        <v>37142</v>
      </c>
      <c r="AC15" s="16" t="n">
        <v>5100</v>
      </c>
      <c r="AD15" s="12" t="n">
        <f aca="false">AB15/1000</f>
        <v>37.142</v>
      </c>
      <c r="AE15" s="12" t="n">
        <f aca="false">AC15/1000</f>
        <v>5.1</v>
      </c>
      <c r="AF15" s="16" t="n">
        <v>42242</v>
      </c>
      <c r="AG15" s="14" t="s">
        <v>103</v>
      </c>
      <c r="AH15" s="14" t="s">
        <v>241</v>
      </c>
      <c r="AI15" s="14" t="s">
        <v>70</v>
      </c>
      <c r="AJ15" s="14" t="s">
        <v>242</v>
      </c>
      <c r="AK15" s="14" t="s">
        <v>211</v>
      </c>
      <c r="AL15" s="14"/>
      <c r="AM15" s="15" t="b">
        <f aca="false">TRUE()</f>
        <v>1</v>
      </c>
      <c r="AN15" s="15" t="b">
        <f aca="false">TRUE()</f>
        <v>1</v>
      </c>
      <c r="AO15" s="12" t="n">
        <f aca="false">AE15*0.729155</f>
        <v>3.7186905</v>
      </c>
      <c r="AP15" s="12" t="n">
        <f aca="false">AE15*0.698093</f>
        <v>3.5602743</v>
      </c>
      <c r="AQ15" s="12" t="n">
        <f aca="false">AO15-AP15</f>
        <v>0.1584162</v>
      </c>
      <c r="AR15" s="13"/>
      <c r="AS15" s="13"/>
      <c r="AT15" s="13"/>
    </row>
    <row r="16" customFormat="false" ht="12" hidden="false" customHeight="true" outlineLevel="0" collapsed="false">
      <c r="A16" s="1" t="s">
        <v>44</v>
      </c>
      <c r="B16" s="14" t="s">
        <v>45</v>
      </c>
      <c r="C16" s="14" t="s">
        <v>243</v>
      </c>
      <c r="D16" s="14" t="s">
        <v>244</v>
      </c>
      <c r="E16" s="14" t="s">
        <v>245</v>
      </c>
      <c r="F16" s="14" t="s">
        <v>176</v>
      </c>
      <c r="G16" s="14" t="s">
        <v>246</v>
      </c>
      <c r="H16" s="14" t="s">
        <v>51</v>
      </c>
      <c r="I16" s="14" t="s">
        <v>52</v>
      </c>
      <c r="J16" s="14" t="s">
        <v>247</v>
      </c>
      <c r="K16" s="14" t="s">
        <v>248</v>
      </c>
      <c r="L16" s="14" t="s">
        <v>55</v>
      </c>
      <c r="M16" s="14" t="s">
        <v>249</v>
      </c>
      <c r="N16" s="14" t="s">
        <v>250</v>
      </c>
      <c r="O16" s="14" t="s">
        <v>251</v>
      </c>
      <c r="P16" s="14" t="s">
        <v>252</v>
      </c>
      <c r="Q16" s="14" t="s">
        <v>253</v>
      </c>
      <c r="R16" s="15" t="b">
        <f aca="false">FALSE()</f>
        <v>0</v>
      </c>
      <c r="S16" s="14" t="s">
        <v>201</v>
      </c>
      <c r="T16" s="14" t="s">
        <v>254</v>
      </c>
      <c r="U16" s="14" t="s">
        <v>149</v>
      </c>
      <c r="V16" s="14" t="s">
        <v>255</v>
      </c>
      <c r="W16" s="14" t="s">
        <v>81</v>
      </c>
      <c r="X16" s="15" t="b">
        <f aca="false">FALSE()</f>
        <v>0</v>
      </c>
      <c r="Y16" s="14" t="s">
        <v>239</v>
      </c>
      <c r="Z16" s="14" t="s">
        <v>109</v>
      </c>
      <c r="AA16" s="14" t="s">
        <v>67</v>
      </c>
      <c r="AB16" s="16" t="n">
        <v>3690</v>
      </c>
      <c r="AC16" s="16" t="n">
        <v>950</v>
      </c>
      <c r="AD16" s="12" t="n">
        <f aca="false">AB16/1000</f>
        <v>3.69</v>
      </c>
      <c r="AE16" s="12" t="n">
        <f aca="false">AC16/1000</f>
        <v>0.95</v>
      </c>
      <c r="AF16" s="16" t="n">
        <v>4562</v>
      </c>
      <c r="AG16" s="14" t="s">
        <v>256</v>
      </c>
      <c r="AH16" s="14" t="s">
        <v>257</v>
      </c>
      <c r="AI16" s="14" t="s">
        <v>257</v>
      </c>
      <c r="AJ16" s="14" t="s">
        <v>258</v>
      </c>
      <c r="AK16" s="14" t="s">
        <v>92</v>
      </c>
      <c r="AL16" s="14"/>
      <c r="AM16" s="15" t="b">
        <f aca="false">TRUE()</f>
        <v>1</v>
      </c>
      <c r="AN16" s="15" t="b">
        <f aca="false">TRUE()</f>
        <v>1</v>
      </c>
      <c r="AO16" s="12" t="n">
        <f aca="false">AE16*0.729155</f>
        <v>0.69269725</v>
      </c>
      <c r="AP16" s="12" t="n">
        <f aca="false">AE16*0.698093</f>
        <v>0.66318835</v>
      </c>
      <c r="AQ16" s="12" t="n">
        <f aca="false">AO16-AP16</f>
        <v>0.0295089</v>
      </c>
      <c r="AR16" s="13"/>
      <c r="AS16" s="13"/>
      <c r="AT16" s="13"/>
    </row>
    <row r="17" customFormat="false" ht="12" hidden="false" customHeight="true" outlineLevel="0" collapsed="false">
      <c r="A17" s="1" t="s">
        <v>44</v>
      </c>
      <c r="B17" s="14" t="s">
        <v>45</v>
      </c>
      <c r="C17" s="14" t="s">
        <v>136</v>
      </c>
      <c r="D17" s="14" t="s">
        <v>259</v>
      </c>
      <c r="E17" s="14" t="s">
        <v>260</v>
      </c>
      <c r="F17" s="14" t="s">
        <v>165</v>
      </c>
      <c r="G17" s="14" t="s">
        <v>154</v>
      </c>
      <c r="H17" s="14" t="s">
        <v>51</v>
      </c>
      <c r="I17" s="14" t="s">
        <v>98</v>
      </c>
      <c r="J17" s="14" t="s">
        <v>53</v>
      </c>
      <c r="K17" s="14" t="s">
        <v>54</v>
      </c>
      <c r="L17" s="14" t="s">
        <v>55</v>
      </c>
      <c r="M17" s="14" t="s">
        <v>261</v>
      </c>
      <c r="N17" s="14" t="s">
        <v>57</v>
      </c>
      <c r="O17" s="14" t="s">
        <v>262</v>
      </c>
      <c r="P17" s="14" t="s">
        <v>263</v>
      </c>
      <c r="Q17" s="14" t="s">
        <v>82</v>
      </c>
      <c r="R17" s="15" t="b">
        <f aca="false">FALSE()</f>
        <v>0</v>
      </c>
      <c r="S17" s="14" t="s">
        <v>264</v>
      </c>
      <c r="T17" s="14" t="s">
        <v>265</v>
      </c>
      <c r="U17" s="14" t="s">
        <v>160</v>
      </c>
      <c r="V17" s="14" t="s">
        <v>182</v>
      </c>
      <c r="W17" s="14" t="s">
        <v>266</v>
      </c>
      <c r="X17" s="15" t="b">
        <f aca="false">FALSE()</f>
        <v>0</v>
      </c>
      <c r="Y17" s="14" t="s">
        <v>239</v>
      </c>
      <c r="Z17" s="14" t="s">
        <v>66</v>
      </c>
      <c r="AA17" s="14" t="s">
        <v>67</v>
      </c>
      <c r="AB17" s="16" t="n">
        <v>7712</v>
      </c>
      <c r="AC17" s="16" t="n">
        <v>3600</v>
      </c>
      <c r="AD17" s="12" t="n">
        <f aca="false">AB17/1000</f>
        <v>7.712</v>
      </c>
      <c r="AE17" s="12" t="n">
        <f aca="false">AC17/1000</f>
        <v>3.6</v>
      </c>
      <c r="AF17" s="16" t="n">
        <v>0</v>
      </c>
      <c r="AG17" s="14" t="s">
        <v>99</v>
      </c>
      <c r="AH17" s="14" t="s">
        <v>267</v>
      </c>
      <c r="AI17" s="14" t="s">
        <v>70</v>
      </c>
      <c r="AJ17" s="14" t="s">
        <v>268</v>
      </c>
      <c r="AK17" s="14" t="s">
        <v>70</v>
      </c>
      <c r="AL17" s="14"/>
      <c r="AM17" s="15" t="b">
        <f aca="false">TRUE()</f>
        <v>1</v>
      </c>
      <c r="AN17" s="15" t="b">
        <f aca="false">TRUE()</f>
        <v>1</v>
      </c>
      <c r="AO17" s="12" t="n">
        <f aca="false">AE17*0.729155</f>
        <v>2.624958</v>
      </c>
      <c r="AP17" s="12" t="n">
        <f aca="false">AE17*0.698093</f>
        <v>2.5131348</v>
      </c>
      <c r="AQ17" s="12" t="n">
        <f aca="false">AO17-AP17</f>
        <v>0.1118232</v>
      </c>
      <c r="AR17" s="13"/>
      <c r="AS17" s="13"/>
      <c r="AT17" s="13"/>
    </row>
    <row r="18" customFormat="false" ht="12" hidden="false" customHeight="true" outlineLevel="0" collapsed="false">
      <c r="A18" s="1" t="s">
        <v>44</v>
      </c>
      <c r="B18" s="14" t="s">
        <v>45</v>
      </c>
      <c r="C18" s="14" t="s">
        <v>269</v>
      </c>
      <c r="D18" s="14" t="s">
        <v>270</v>
      </c>
      <c r="E18" s="14" t="s">
        <v>271</v>
      </c>
      <c r="F18" s="14" t="s">
        <v>272</v>
      </c>
      <c r="G18" s="14" t="s">
        <v>50</v>
      </c>
      <c r="H18" s="14" t="s">
        <v>51</v>
      </c>
      <c r="I18" s="14" t="s">
        <v>140</v>
      </c>
      <c r="J18" s="14" t="s">
        <v>53</v>
      </c>
      <c r="K18" s="14" t="s">
        <v>141</v>
      </c>
      <c r="L18" s="14" t="s">
        <v>55</v>
      </c>
      <c r="M18" s="14" t="s">
        <v>273</v>
      </c>
      <c r="N18" s="14" t="s">
        <v>250</v>
      </c>
      <c r="O18" s="14" t="s">
        <v>274</v>
      </c>
      <c r="P18" s="14" t="s">
        <v>275</v>
      </c>
      <c r="Q18" s="14" t="s">
        <v>276</v>
      </c>
      <c r="R18" s="15" t="b">
        <f aca="false">FALSE()</f>
        <v>0</v>
      </c>
      <c r="S18" s="14" t="s">
        <v>277</v>
      </c>
      <c r="T18" s="14" t="s">
        <v>135</v>
      </c>
      <c r="U18" s="14" t="s">
        <v>239</v>
      </c>
      <c r="V18" s="14" t="s">
        <v>109</v>
      </c>
      <c r="W18" s="14" t="s">
        <v>278</v>
      </c>
      <c r="X18" s="15" t="b">
        <f aca="false">FALSE()</f>
        <v>0</v>
      </c>
      <c r="Y18" s="14" t="s">
        <v>160</v>
      </c>
      <c r="Z18" s="14" t="s">
        <v>109</v>
      </c>
      <c r="AA18" s="14" t="s">
        <v>67</v>
      </c>
      <c r="AB18" s="16" t="n">
        <v>2760</v>
      </c>
      <c r="AC18" s="16" t="n">
        <v>2800</v>
      </c>
      <c r="AD18" s="12" t="n">
        <f aca="false">AB18/1000</f>
        <v>2.76</v>
      </c>
      <c r="AE18" s="12" t="n">
        <f aca="false">AC18/1000</f>
        <v>2.8</v>
      </c>
      <c r="AF18" s="16" t="n">
        <v>3452</v>
      </c>
      <c r="AG18" s="14" t="s">
        <v>279</v>
      </c>
      <c r="AH18" s="14" t="s">
        <v>280</v>
      </c>
      <c r="AI18" s="14" t="s">
        <v>70</v>
      </c>
      <c r="AJ18" s="14" t="s">
        <v>281</v>
      </c>
      <c r="AK18" s="14" t="s">
        <v>70</v>
      </c>
      <c r="AL18" s="14"/>
      <c r="AM18" s="15" t="b">
        <f aca="false">TRUE()</f>
        <v>1</v>
      </c>
      <c r="AN18" s="15" t="b">
        <f aca="false">TRUE()</f>
        <v>1</v>
      </c>
      <c r="AO18" s="12" t="n">
        <f aca="false">AE18*0.729155</f>
        <v>2.041634</v>
      </c>
      <c r="AP18" s="12" t="n">
        <f aca="false">AE18*0.698093</f>
        <v>1.9546604</v>
      </c>
      <c r="AQ18" s="12" t="n">
        <f aca="false">AO18-AP18</f>
        <v>0.0869735999999999</v>
      </c>
      <c r="AR18" s="13"/>
      <c r="AS18" s="13"/>
      <c r="AT18" s="13"/>
    </row>
    <row r="19" customFormat="false" ht="12" hidden="false" customHeight="true" outlineLevel="0" collapsed="false">
      <c r="A19" s="1" t="s">
        <v>44</v>
      </c>
      <c r="B19" s="14" t="s">
        <v>45</v>
      </c>
      <c r="C19" s="14" t="s">
        <v>46</v>
      </c>
      <c r="D19" s="14" t="s">
        <v>282</v>
      </c>
      <c r="E19" s="14" t="s">
        <v>283</v>
      </c>
      <c r="F19" s="14" t="s">
        <v>75</v>
      </c>
      <c r="G19" s="14" t="s">
        <v>284</v>
      </c>
      <c r="H19" s="14" t="s">
        <v>51</v>
      </c>
      <c r="I19" s="14" t="s">
        <v>285</v>
      </c>
      <c r="J19" s="14" t="s">
        <v>53</v>
      </c>
      <c r="K19" s="14" t="s">
        <v>54</v>
      </c>
      <c r="L19" s="14" t="s">
        <v>55</v>
      </c>
      <c r="M19" s="14" t="s">
        <v>114</v>
      </c>
      <c r="N19" s="14" t="s">
        <v>57</v>
      </c>
      <c r="O19" s="14" t="s">
        <v>286</v>
      </c>
      <c r="P19" s="14" t="s">
        <v>287</v>
      </c>
      <c r="Q19" s="14" t="s">
        <v>288</v>
      </c>
      <c r="R19" s="15" t="b">
        <f aca="false">FALSE()</f>
        <v>0</v>
      </c>
      <c r="S19" s="14" t="s">
        <v>289</v>
      </c>
      <c r="T19" s="14" t="s">
        <v>289</v>
      </c>
      <c r="U19" s="14" t="s">
        <v>268</v>
      </c>
      <c r="V19" s="14" t="s">
        <v>159</v>
      </c>
      <c r="W19" s="14" t="s">
        <v>290</v>
      </c>
      <c r="X19" s="15" t="b">
        <f aca="false">FALSE()</f>
        <v>0</v>
      </c>
      <c r="Y19" s="14" t="s">
        <v>208</v>
      </c>
      <c r="Z19" s="14" t="s">
        <v>66</v>
      </c>
      <c r="AA19" s="14" t="s">
        <v>67</v>
      </c>
      <c r="AB19" s="16" t="n">
        <v>32416</v>
      </c>
      <c r="AC19" s="16" t="n">
        <v>43100</v>
      </c>
      <c r="AD19" s="12" t="n">
        <f aca="false">AB19/1000</f>
        <v>32.416</v>
      </c>
      <c r="AE19" s="12" t="n">
        <f aca="false">AC19/1000</f>
        <v>43.1</v>
      </c>
      <c r="AF19" s="16" t="n">
        <v>75515</v>
      </c>
      <c r="AG19" s="14" t="s">
        <v>103</v>
      </c>
      <c r="AH19" s="14" t="s">
        <v>291</v>
      </c>
      <c r="AI19" s="14" t="s">
        <v>70</v>
      </c>
      <c r="AJ19" s="14" t="s">
        <v>292</v>
      </c>
      <c r="AK19" s="14" t="s">
        <v>211</v>
      </c>
      <c r="AL19" s="14"/>
      <c r="AM19" s="15" t="b">
        <f aca="false">TRUE()</f>
        <v>1</v>
      </c>
      <c r="AN19" s="15" t="b">
        <f aca="false">TRUE()</f>
        <v>1</v>
      </c>
      <c r="AO19" s="12" t="n">
        <f aca="false">AE19*0.729155</f>
        <v>31.4265805</v>
      </c>
      <c r="AP19" s="12" t="n">
        <f aca="false">AE19*0.698093</f>
        <v>30.0878083</v>
      </c>
      <c r="AQ19" s="12" t="n">
        <f aca="false">AO19-AP19</f>
        <v>1.3387722</v>
      </c>
      <c r="AR19" s="13"/>
      <c r="AS19" s="13"/>
      <c r="AT19" s="13"/>
    </row>
    <row r="20" customFormat="false" ht="12" hidden="false" customHeight="true" outlineLevel="0" collapsed="false">
      <c r="A20" s="1" t="s">
        <v>44</v>
      </c>
      <c r="B20" s="14" t="s">
        <v>45</v>
      </c>
      <c r="C20" s="14" t="s">
        <v>293</v>
      </c>
      <c r="D20" s="14" t="s">
        <v>294</v>
      </c>
      <c r="E20" s="14" t="s">
        <v>295</v>
      </c>
      <c r="F20" s="14" t="s">
        <v>296</v>
      </c>
      <c r="G20" s="14" t="s">
        <v>297</v>
      </c>
      <c r="H20" s="14" t="s">
        <v>51</v>
      </c>
      <c r="I20" s="14" t="s">
        <v>140</v>
      </c>
      <c r="J20" s="14" t="s">
        <v>53</v>
      </c>
      <c r="K20" s="14" t="s">
        <v>141</v>
      </c>
      <c r="L20" s="14" t="s">
        <v>55</v>
      </c>
      <c r="M20" s="14" t="s">
        <v>249</v>
      </c>
      <c r="N20" s="14" t="s">
        <v>250</v>
      </c>
      <c r="O20" s="14" t="s">
        <v>298</v>
      </c>
      <c r="P20" s="14" t="s">
        <v>299</v>
      </c>
      <c r="Q20" s="14" t="s">
        <v>300</v>
      </c>
      <c r="R20" s="15" t="b">
        <f aca="false">FALSE()</f>
        <v>0</v>
      </c>
      <c r="S20" s="14" t="s">
        <v>301</v>
      </c>
      <c r="T20" s="14" t="s">
        <v>301</v>
      </c>
      <c r="U20" s="14" t="s">
        <v>126</v>
      </c>
      <c r="V20" s="14" t="s">
        <v>302</v>
      </c>
      <c r="W20" s="14" t="s">
        <v>303</v>
      </c>
      <c r="X20" s="15" t="b">
        <f aca="false">FALSE()</f>
        <v>0</v>
      </c>
      <c r="Y20" s="14" t="s">
        <v>208</v>
      </c>
      <c r="Z20" s="14" t="s">
        <v>109</v>
      </c>
      <c r="AA20" s="14" t="s">
        <v>67</v>
      </c>
      <c r="AB20" s="16" t="n">
        <v>46620</v>
      </c>
      <c r="AC20" s="16" t="n">
        <v>4485</v>
      </c>
      <c r="AD20" s="12" t="n">
        <f aca="false">AB20/1000</f>
        <v>46.62</v>
      </c>
      <c r="AE20" s="12" t="n">
        <f aca="false">AC20/1000</f>
        <v>4.485</v>
      </c>
      <c r="AF20" s="16" t="n">
        <v>49371</v>
      </c>
      <c r="AG20" s="14" t="s">
        <v>103</v>
      </c>
      <c r="AH20" s="14" t="s">
        <v>304</v>
      </c>
      <c r="AI20" s="14" t="s">
        <v>70</v>
      </c>
      <c r="AJ20" s="14" t="s">
        <v>305</v>
      </c>
      <c r="AK20" s="14" t="s">
        <v>211</v>
      </c>
      <c r="AL20" s="14"/>
      <c r="AM20" s="15" t="b">
        <f aca="false">TRUE()</f>
        <v>1</v>
      </c>
      <c r="AN20" s="15" t="b">
        <f aca="false">TRUE()</f>
        <v>1</v>
      </c>
      <c r="AO20" s="12" t="n">
        <f aca="false">AE20*0.729155</f>
        <v>3.270260175</v>
      </c>
      <c r="AP20" s="12" t="n">
        <f aca="false">AE20*0.698093</f>
        <v>3.130947105</v>
      </c>
      <c r="AQ20" s="12" t="n">
        <f aca="false">AO20-AP20</f>
        <v>0.13931307</v>
      </c>
      <c r="AR20" s="13"/>
      <c r="AS20" s="13"/>
      <c r="AT20" s="13"/>
    </row>
    <row r="21" customFormat="false" ht="12" hidden="false" customHeight="true" outlineLevel="0" collapsed="false">
      <c r="A21" s="1" t="s">
        <v>44</v>
      </c>
      <c r="B21" s="14" t="s">
        <v>45</v>
      </c>
      <c r="C21" s="14" t="s">
        <v>243</v>
      </c>
      <c r="D21" s="14" t="s">
        <v>306</v>
      </c>
      <c r="E21" s="14" t="s">
        <v>307</v>
      </c>
      <c r="F21" s="14" t="s">
        <v>308</v>
      </c>
      <c r="G21" s="14" t="s">
        <v>272</v>
      </c>
      <c r="H21" s="14" t="s">
        <v>309</v>
      </c>
      <c r="I21" s="14" t="s">
        <v>310</v>
      </c>
      <c r="J21" s="14" t="s">
        <v>53</v>
      </c>
      <c r="K21" s="14" t="s">
        <v>311</v>
      </c>
      <c r="L21" s="14" t="s">
        <v>312</v>
      </c>
      <c r="M21" s="14" t="s">
        <v>313</v>
      </c>
      <c r="N21" s="14" t="s">
        <v>314</v>
      </c>
      <c r="O21" s="14" t="s">
        <v>277</v>
      </c>
      <c r="P21" s="14" t="s">
        <v>315</v>
      </c>
      <c r="Q21" s="14" t="s">
        <v>99</v>
      </c>
      <c r="R21" s="15" t="b">
        <f aca="false">FALSE()</f>
        <v>0</v>
      </c>
      <c r="S21" s="14" t="s">
        <v>316</v>
      </c>
      <c r="T21" s="14" t="s">
        <v>317</v>
      </c>
      <c r="U21" s="14" t="s">
        <v>118</v>
      </c>
      <c r="V21" s="14" t="s">
        <v>255</v>
      </c>
      <c r="W21" s="14" t="s">
        <v>318</v>
      </c>
      <c r="X21" s="15" t="b">
        <f aca="false">FALSE()</f>
        <v>0</v>
      </c>
      <c r="Y21" s="14" t="s">
        <v>239</v>
      </c>
      <c r="Z21" s="14" t="s">
        <v>92</v>
      </c>
      <c r="AA21" s="14" t="s">
        <v>319</v>
      </c>
      <c r="AB21" s="16" t="n">
        <v>2736</v>
      </c>
      <c r="AC21" s="16" t="n">
        <v>950</v>
      </c>
      <c r="AD21" s="12" t="n">
        <f aca="false">AB21/1000</f>
        <v>2.736</v>
      </c>
      <c r="AE21" s="12" t="n">
        <f aca="false">AC21/1000</f>
        <v>0.95</v>
      </c>
      <c r="AF21" s="16" t="n">
        <v>0</v>
      </c>
      <c r="AG21" s="14" t="s">
        <v>320</v>
      </c>
      <c r="AH21" s="14" t="s">
        <v>148</v>
      </c>
      <c r="AI21" s="14" t="s">
        <v>148</v>
      </c>
      <c r="AJ21" s="14" t="s">
        <v>321</v>
      </c>
      <c r="AK21" s="14" t="s">
        <v>211</v>
      </c>
      <c r="AL21" s="14"/>
      <c r="AM21" s="15" t="b">
        <f aca="false">TRUE()</f>
        <v>1</v>
      </c>
      <c r="AN21" s="15" t="b">
        <f aca="false">TRUE()</f>
        <v>1</v>
      </c>
      <c r="AO21" s="12" t="n">
        <f aca="false">AE21*0.729155</f>
        <v>0.69269725</v>
      </c>
      <c r="AP21" s="12" t="n">
        <f aca="false">AE21*0.698093</f>
        <v>0.66318835</v>
      </c>
      <c r="AQ21" s="12" t="n">
        <f aca="false">AO21-AP21</f>
        <v>0.0295089</v>
      </c>
      <c r="AR21" s="13"/>
      <c r="AS21" s="13"/>
      <c r="AT21" s="13"/>
    </row>
    <row r="22" customFormat="false" ht="12" hidden="false" customHeight="true" outlineLevel="0" collapsed="false">
      <c r="A22" s="1" t="s">
        <v>44</v>
      </c>
      <c r="B22" s="14" t="s">
        <v>45</v>
      </c>
      <c r="C22" s="14" t="s">
        <v>243</v>
      </c>
      <c r="D22" s="14" t="s">
        <v>322</v>
      </c>
      <c r="E22" s="14" t="s">
        <v>323</v>
      </c>
      <c r="F22" s="14" t="s">
        <v>324</v>
      </c>
      <c r="G22" s="14" t="s">
        <v>325</v>
      </c>
      <c r="H22" s="14" t="s">
        <v>309</v>
      </c>
      <c r="I22" s="14" t="s">
        <v>326</v>
      </c>
      <c r="J22" s="14" t="s">
        <v>53</v>
      </c>
      <c r="K22" s="14" t="s">
        <v>327</v>
      </c>
      <c r="L22" s="14" t="s">
        <v>312</v>
      </c>
      <c r="M22" s="14" t="s">
        <v>328</v>
      </c>
      <c r="N22" s="14" t="s">
        <v>250</v>
      </c>
      <c r="O22" s="14" t="s">
        <v>128</v>
      </c>
      <c r="P22" s="14" t="s">
        <v>329</v>
      </c>
      <c r="Q22" s="14" t="s">
        <v>330</v>
      </c>
      <c r="R22" s="15" t="b">
        <f aca="false">FALSE()</f>
        <v>0</v>
      </c>
      <c r="S22" s="14" t="s">
        <v>103</v>
      </c>
      <c r="T22" s="14" t="s">
        <v>331</v>
      </c>
      <c r="U22" s="14" t="s">
        <v>211</v>
      </c>
      <c r="V22" s="14" t="s">
        <v>103</v>
      </c>
      <c r="W22" s="14" t="s">
        <v>103</v>
      </c>
      <c r="X22" s="15" t="b">
        <f aca="false">FALSE()</f>
        <v>0</v>
      </c>
      <c r="Y22" s="14" t="s">
        <v>66</v>
      </c>
      <c r="Z22" s="14" t="s">
        <v>92</v>
      </c>
      <c r="AA22" s="14" t="s">
        <v>70</v>
      </c>
      <c r="AB22" s="16" t="n">
        <v>72</v>
      </c>
      <c r="AC22" s="16" t="n">
        <v>184</v>
      </c>
      <c r="AD22" s="12" t="n">
        <f aca="false">AB22/1000</f>
        <v>0.072</v>
      </c>
      <c r="AE22" s="12" t="n">
        <f aca="false">AC22/1000</f>
        <v>0.184</v>
      </c>
      <c r="AF22" s="16" t="n">
        <v>0</v>
      </c>
      <c r="AG22" s="14" t="s">
        <v>70</v>
      </c>
      <c r="AH22" s="14" t="s">
        <v>332</v>
      </c>
      <c r="AI22" s="14" t="s">
        <v>332</v>
      </c>
      <c r="AJ22" s="14" t="s">
        <v>333</v>
      </c>
      <c r="AK22" s="14" t="s">
        <v>334</v>
      </c>
      <c r="AL22" s="14" t="s">
        <v>335</v>
      </c>
      <c r="AM22" s="15" t="b">
        <f aca="false">FALSE()</f>
        <v>0</v>
      </c>
      <c r="AN22" s="15" t="b">
        <f aca="false">TRUE()</f>
        <v>1</v>
      </c>
      <c r="AO22" s="12" t="n">
        <f aca="false">AE22*0.729155</f>
        <v>0.13416452</v>
      </c>
      <c r="AP22" s="12" t="n">
        <f aca="false">AE22*0.698093</f>
        <v>0.128449112</v>
      </c>
      <c r="AQ22" s="12" t="n">
        <f aca="false">AO22-AP22</f>
        <v>0.00571540800000001</v>
      </c>
      <c r="AR22" s="13"/>
      <c r="AS22" s="13"/>
      <c r="AT22" s="13"/>
    </row>
    <row r="23" customFormat="false" ht="12" hidden="false" customHeight="true" outlineLevel="0" collapsed="false">
      <c r="A23" s="1" t="s">
        <v>44</v>
      </c>
      <c r="B23" s="14" t="s">
        <v>45</v>
      </c>
      <c r="C23" s="14" t="s">
        <v>136</v>
      </c>
      <c r="D23" s="14" t="s">
        <v>336</v>
      </c>
      <c r="E23" s="14" t="s">
        <v>337</v>
      </c>
      <c r="F23" s="14" t="s">
        <v>284</v>
      </c>
      <c r="G23" s="14" t="s">
        <v>76</v>
      </c>
      <c r="H23" s="14" t="s">
        <v>309</v>
      </c>
      <c r="I23" s="14" t="s">
        <v>338</v>
      </c>
      <c r="J23" s="14" t="s">
        <v>53</v>
      </c>
      <c r="K23" s="14" t="s">
        <v>311</v>
      </c>
      <c r="L23" s="14" t="s">
        <v>312</v>
      </c>
      <c r="M23" s="14" t="s">
        <v>149</v>
      </c>
      <c r="N23" s="14" t="s">
        <v>314</v>
      </c>
      <c r="O23" s="14" t="s">
        <v>339</v>
      </c>
      <c r="P23" s="14" t="s">
        <v>340</v>
      </c>
      <c r="Q23" s="14" t="s">
        <v>341</v>
      </c>
      <c r="R23" s="15" t="b">
        <f aca="false">FALSE()</f>
        <v>0</v>
      </c>
      <c r="S23" s="14" t="s">
        <v>342</v>
      </c>
      <c r="T23" s="14" t="s">
        <v>343</v>
      </c>
      <c r="U23" s="14" t="s">
        <v>344</v>
      </c>
      <c r="V23" s="14" t="s">
        <v>109</v>
      </c>
      <c r="W23" s="14" t="s">
        <v>82</v>
      </c>
      <c r="X23" s="15" t="b">
        <f aca="false">FALSE()</f>
        <v>0</v>
      </c>
      <c r="Y23" s="14" t="s">
        <v>239</v>
      </c>
      <c r="Z23" s="14" t="s">
        <v>92</v>
      </c>
      <c r="AA23" s="14" t="s">
        <v>345</v>
      </c>
      <c r="AB23" s="16" t="n">
        <v>473</v>
      </c>
      <c r="AC23" s="16" t="n">
        <v>143</v>
      </c>
      <c r="AD23" s="12" t="n">
        <f aca="false">AB23/1000</f>
        <v>0.473</v>
      </c>
      <c r="AE23" s="12" t="n">
        <f aca="false">AC23/1000</f>
        <v>0.143</v>
      </c>
      <c r="AF23" s="16" t="n">
        <v>144</v>
      </c>
      <c r="AG23" s="14" t="s">
        <v>135</v>
      </c>
      <c r="AH23" s="14" t="s">
        <v>346</v>
      </c>
      <c r="AI23" s="14" t="s">
        <v>347</v>
      </c>
      <c r="AJ23" s="14" t="s">
        <v>348</v>
      </c>
      <c r="AK23" s="14" t="s">
        <v>92</v>
      </c>
      <c r="AL23" s="14"/>
      <c r="AM23" s="15" t="b">
        <f aca="false">TRUE()</f>
        <v>1</v>
      </c>
      <c r="AN23" s="15" t="b">
        <f aca="false">TRUE()</f>
        <v>1</v>
      </c>
      <c r="AO23" s="12" t="n">
        <f aca="false">AE23*0.729155</f>
        <v>0.104269165</v>
      </c>
      <c r="AP23" s="12" t="n">
        <f aca="false">AE23*0.698093</f>
        <v>0.099827299</v>
      </c>
      <c r="AQ23" s="12" t="n">
        <f aca="false">AO23-AP23</f>
        <v>0.00444186600000002</v>
      </c>
      <c r="AR23" s="13"/>
      <c r="AS23" s="13"/>
      <c r="AT23" s="13"/>
    </row>
    <row r="24" customFormat="false" ht="12" hidden="false" customHeight="true" outlineLevel="0" collapsed="false">
      <c r="A24" s="1" t="s">
        <v>44</v>
      </c>
      <c r="B24" s="14" t="s">
        <v>45</v>
      </c>
      <c r="C24" s="14" t="s">
        <v>93</v>
      </c>
      <c r="D24" s="14" t="s">
        <v>349</v>
      </c>
      <c r="E24" s="14" t="s">
        <v>350</v>
      </c>
      <c r="F24" s="14" t="s">
        <v>113</v>
      </c>
      <c r="G24" s="14" t="s">
        <v>75</v>
      </c>
      <c r="H24" s="14" t="s">
        <v>309</v>
      </c>
      <c r="I24" s="14" t="s">
        <v>351</v>
      </c>
      <c r="J24" s="14" t="s">
        <v>53</v>
      </c>
      <c r="K24" s="14" t="s">
        <v>327</v>
      </c>
      <c r="L24" s="14" t="s">
        <v>312</v>
      </c>
      <c r="M24" s="14" t="s">
        <v>352</v>
      </c>
      <c r="N24" s="14" t="s">
        <v>314</v>
      </c>
      <c r="O24" s="14" t="s">
        <v>316</v>
      </c>
      <c r="P24" s="14" t="s">
        <v>353</v>
      </c>
      <c r="Q24" s="14" t="s">
        <v>354</v>
      </c>
      <c r="R24" s="15" t="b">
        <f aca="false">FALSE()</f>
        <v>0</v>
      </c>
      <c r="S24" s="14" t="s">
        <v>103</v>
      </c>
      <c r="T24" s="14" t="s">
        <v>355</v>
      </c>
      <c r="U24" s="14" t="s">
        <v>206</v>
      </c>
      <c r="V24" s="14" t="s">
        <v>147</v>
      </c>
      <c r="W24" s="14" t="s">
        <v>143</v>
      </c>
      <c r="X24" s="15" t="b">
        <f aca="false">FALSE()</f>
        <v>0</v>
      </c>
      <c r="Y24" s="14" t="s">
        <v>131</v>
      </c>
      <c r="Z24" s="14" t="s">
        <v>109</v>
      </c>
      <c r="AA24" s="14" t="s">
        <v>356</v>
      </c>
      <c r="AB24" s="16" t="n">
        <v>2900</v>
      </c>
      <c r="AC24" s="16" t="n">
        <v>2300</v>
      </c>
      <c r="AD24" s="12" t="n">
        <f aca="false">AB24/1000</f>
        <v>2.9</v>
      </c>
      <c r="AE24" s="12" t="n">
        <f aca="false">AC24/1000</f>
        <v>2.3</v>
      </c>
      <c r="AF24" s="16" t="n">
        <v>4844</v>
      </c>
      <c r="AG24" s="14" t="s">
        <v>357</v>
      </c>
      <c r="AH24" s="14" t="s">
        <v>358</v>
      </c>
      <c r="AI24" s="14" t="s">
        <v>70</v>
      </c>
      <c r="AJ24" s="14" t="s">
        <v>359</v>
      </c>
      <c r="AK24" s="14" t="s">
        <v>70</v>
      </c>
      <c r="AL24" s="14"/>
      <c r="AM24" s="15" t="b">
        <f aca="false">TRUE()</f>
        <v>1</v>
      </c>
      <c r="AN24" s="15" t="b">
        <f aca="false">TRUE()</f>
        <v>1</v>
      </c>
      <c r="AO24" s="12" t="n">
        <f aca="false">AE24*0.729155</f>
        <v>1.6770565</v>
      </c>
      <c r="AP24" s="12" t="n">
        <f aca="false">AE24*0.698093</f>
        <v>1.6056139</v>
      </c>
      <c r="AQ24" s="12" t="n">
        <f aca="false">AO24-AP24</f>
        <v>0.0714426000000001</v>
      </c>
      <c r="AR24" s="13"/>
      <c r="AS24" s="13"/>
      <c r="AT24" s="13"/>
    </row>
    <row r="25" customFormat="false" ht="12" hidden="false" customHeight="true" outlineLevel="0" collapsed="false">
      <c r="A25" s="1" t="s">
        <v>44</v>
      </c>
      <c r="B25" s="14" t="s">
        <v>45</v>
      </c>
      <c r="C25" s="14" t="s">
        <v>136</v>
      </c>
      <c r="D25" s="14" t="s">
        <v>360</v>
      </c>
      <c r="E25" s="14" t="s">
        <v>361</v>
      </c>
      <c r="F25" s="14" t="s">
        <v>272</v>
      </c>
      <c r="G25" s="14" t="s">
        <v>154</v>
      </c>
      <c r="H25" s="14" t="s">
        <v>309</v>
      </c>
      <c r="I25" s="14" t="s">
        <v>362</v>
      </c>
      <c r="J25" s="14" t="s">
        <v>53</v>
      </c>
      <c r="K25" s="14" t="s">
        <v>327</v>
      </c>
      <c r="L25" s="14" t="s">
        <v>312</v>
      </c>
      <c r="M25" s="14" t="s">
        <v>363</v>
      </c>
      <c r="N25" s="14" t="s">
        <v>314</v>
      </c>
      <c r="O25" s="14" t="s">
        <v>364</v>
      </c>
      <c r="P25" s="14" t="s">
        <v>365</v>
      </c>
      <c r="Q25" s="14" t="s">
        <v>366</v>
      </c>
      <c r="R25" s="15" t="b">
        <f aca="false">FALSE()</f>
        <v>0</v>
      </c>
      <c r="S25" s="14" t="s">
        <v>367</v>
      </c>
      <c r="T25" s="14" t="s">
        <v>368</v>
      </c>
      <c r="U25" s="14" t="s">
        <v>149</v>
      </c>
      <c r="V25" s="14" t="s">
        <v>92</v>
      </c>
      <c r="W25" s="14" t="s">
        <v>103</v>
      </c>
      <c r="X25" s="15" t="b">
        <f aca="false">TRUE()</f>
        <v>1</v>
      </c>
      <c r="Y25" s="14" t="s">
        <v>66</v>
      </c>
      <c r="Z25" s="14" t="s">
        <v>92</v>
      </c>
      <c r="AA25" s="14" t="s">
        <v>369</v>
      </c>
      <c r="AB25" s="16" t="n">
        <v>1013</v>
      </c>
      <c r="AC25" s="16" t="n">
        <v>390</v>
      </c>
      <c r="AD25" s="12" t="n">
        <f aca="false">AB25/1000</f>
        <v>1.013</v>
      </c>
      <c r="AE25" s="12" t="n">
        <f aca="false">AC25/1000</f>
        <v>0.39</v>
      </c>
      <c r="AF25" s="16" t="n">
        <v>0</v>
      </c>
      <c r="AG25" s="14" t="s">
        <v>353</v>
      </c>
      <c r="AH25" s="14" t="s">
        <v>370</v>
      </c>
      <c r="AI25" s="14" t="s">
        <v>371</v>
      </c>
      <c r="AJ25" s="14" t="s">
        <v>372</v>
      </c>
      <c r="AK25" s="14" t="s">
        <v>147</v>
      </c>
      <c r="AL25" s="14"/>
      <c r="AM25" s="15" t="b">
        <f aca="false">FALSE()</f>
        <v>0</v>
      </c>
      <c r="AN25" s="15" t="b">
        <f aca="false">TRUE()</f>
        <v>1</v>
      </c>
      <c r="AO25" s="12" t="n">
        <f aca="false">AE25*0.729155</f>
        <v>0.28437045</v>
      </c>
      <c r="AP25" s="12" t="n">
        <f aca="false">AE25*0.698093</f>
        <v>0.27225627</v>
      </c>
      <c r="AQ25" s="12" t="n">
        <f aca="false">AO25-AP25</f>
        <v>0.01211418</v>
      </c>
      <c r="AR25" s="13"/>
      <c r="AS25" s="13"/>
      <c r="AT25" s="13"/>
    </row>
    <row r="26" customFormat="false" ht="12" hidden="false" customHeight="true" outlineLevel="0" collapsed="false">
      <c r="A26" s="1" t="s">
        <v>44</v>
      </c>
      <c r="B26" s="14" t="s">
        <v>45</v>
      </c>
      <c r="C26" s="14" t="s">
        <v>136</v>
      </c>
      <c r="D26" s="14" t="s">
        <v>373</v>
      </c>
      <c r="E26" s="14" t="s">
        <v>374</v>
      </c>
      <c r="F26" s="14" t="s">
        <v>75</v>
      </c>
      <c r="G26" s="14" t="s">
        <v>125</v>
      </c>
      <c r="H26" s="14" t="s">
        <v>309</v>
      </c>
      <c r="I26" s="14" t="s">
        <v>362</v>
      </c>
      <c r="J26" s="14" t="s">
        <v>53</v>
      </c>
      <c r="K26" s="14" t="s">
        <v>327</v>
      </c>
      <c r="L26" s="14" t="s">
        <v>312</v>
      </c>
      <c r="M26" s="14" t="s">
        <v>131</v>
      </c>
      <c r="N26" s="14" t="s">
        <v>314</v>
      </c>
      <c r="O26" s="14" t="s">
        <v>375</v>
      </c>
      <c r="P26" s="14" t="s">
        <v>83</v>
      </c>
      <c r="Q26" s="14" t="s">
        <v>376</v>
      </c>
      <c r="R26" s="15" t="b">
        <f aca="false">FALSE()</f>
        <v>0</v>
      </c>
      <c r="S26" s="14" t="s">
        <v>377</v>
      </c>
      <c r="T26" s="14" t="s">
        <v>378</v>
      </c>
      <c r="U26" s="14" t="s">
        <v>379</v>
      </c>
      <c r="V26" s="14" t="s">
        <v>380</v>
      </c>
      <c r="W26" s="14" t="s">
        <v>381</v>
      </c>
      <c r="X26" s="15" t="b">
        <f aca="false">FALSE()</f>
        <v>0</v>
      </c>
      <c r="Y26" s="14" t="s">
        <v>65</v>
      </c>
      <c r="Z26" s="14" t="s">
        <v>92</v>
      </c>
      <c r="AA26" s="14" t="s">
        <v>382</v>
      </c>
      <c r="AB26" s="16" t="n">
        <v>5036</v>
      </c>
      <c r="AC26" s="16" t="n">
        <v>1900</v>
      </c>
      <c r="AD26" s="12" t="n">
        <f aca="false">AB26/1000</f>
        <v>5.036</v>
      </c>
      <c r="AE26" s="12" t="n">
        <f aca="false">AC26/1000</f>
        <v>1.9</v>
      </c>
      <c r="AF26" s="16" t="n">
        <v>0</v>
      </c>
      <c r="AG26" s="14" t="s">
        <v>103</v>
      </c>
      <c r="AH26" s="14" t="s">
        <v>69</v>
      </c>
      <c r="AI26" s="14" t="s">
        <v>69</v>
      </c>
      <c r="AJ26" s="14" t="s">
        <v>114</v>
      </c>
      <c r="AK26" s="14" t="s">
        <v>211</v>
      </c>
      <c r="AL26" s="14"/>
      <c r="AM26" s="15" t="b">
        <f aca="false">TRUE()</f>
        <v>1</v>
      </c>
      <c r="AN26" s="15" t="b">
        <f aca="false">TRUE()</f>
        <v>1</v>
      </c>
      <c r="AO26" s="12" t="n">
        <f aca="false">AE26*0.729155</f>
        <v>1.3853945</v>
      </c>
      <c r="AP26" s="12" t="n">
        <f aca="false">AE26*0.698093</f>
        <v>1.3263767</v>
      </c>
      <c r="AQ26" s="12" t="n">
        <f aca="false">AO26-AP26</f>
        <v>0.0590177999999999</v>
      </c>
      <c r="AR26" s="13"/>
      <c r="AS26" s="13"/>
      <c r="AT26" s="13"/>
    </row>
    <row r="27" customFormat="false" ht="12" hidden="false" customHeight="true" outlineLevel="0" collapsed="false">
      <c r="A27" s="1" t="s">
        <v>44</v>
      </c>
      <c r="B27" s="14" t="s">
        <v>45</v>
      </c>
      <c r="C27" s="14" t="s">
        <v>136</v>
      </c>
      <c r="D27" s="14" t="s">
        <v>383</v>
      </c>
      <c r="E27" s="14" t="s">
        <v>384</v>
      </c>
      <c r="F27" s="14" t="s">
        <v>385</v>
      </c>
      <c r="G27" s="14" t="s">
        <v>284</v>
      </c>
      <c r="H27" s="14" t="s">
        <v>309</v>
      </c>
      <c r="I27" s="14" t="s">
        <v>311</v>
      </c>
      <c r="J27" s="14" t="s">
        <v>53</v>
      </c>
      <c r="K27" s="14" t="s">
        <v>311</v>
      </c>
      <c r="L27" s="14" t="s">
        <v>312</v>
      </c>
      <c r="M27" s="14" t="s">
        <v>386</v>
      </c>
      <c r="N27" s="14" t="s">
        <v>314</v>
      </c>
      <c r="O27" s="14" t="s">
        <v>387</v>
      </c>
      <c r="P27" s="14" t="s">
        <v>388</v>
      </c>
      <c r="Q27" s="14" t="s">
        <v>389</v>
      </c>
      <c r="R27" s="15" t="b">
        <f aca="false">FALSE()</f>
        <v>0</v>
      </c>
      <c r="S27" s="14" t="s">
        <v>390</v>
      </c>
      <c r="T27" s="14" t="s">
        <v>391</v>
      </c>
      <c r="U27" s="14" t="s">
        <v>392</v>
      </c>
      <c r="V27" s="14" t="s">
        <v>103</v>
      </c>
      <c r="W27" s="14" t="s">
        <v>114</v>
      </c>
      <c r="X27" s="15" t="b">
        <f aca="false">FALSE()</f>
        <v>0</v>
      </c>
      <c r="Y27" s="14" t="s">
        <v>66</v>
      </c>
      <c r="Z27" s="14" t="s">
        <v>380</v>
      </c>
      <c r="AA27" s="14" t="s">
        <v>393</v>
      </c>
      <c r="AB27" s="16" t="n">
        <v>115</v>
      </c>
      <c r="AC27" s="16" t="n">
        <v>32</v>
      </c>
      <c r="AD27" s="12" t="n">
        <f aca="false">AB27/1000</f>
        <v>0.115</v>
      </c>
      <c r="AE27" s="12" t="n">
        <f aca="false">AC27/1000</f>
        <v>0.032</v>
      </c>
      <c r="AF27" s="16" t="n">
        <v>0</v>
      </c>
      <c r="AG27" s="14" t="s">
        <v>331</v>
      </c>
      <c r="AH27" s="14" t="s">
        <v>69</v>
      </c>
      <c r="AI27" s="14" t="s">
        <v>69</v>
      </c>
      <c r="AJ27" s="14" t="s">
        <v>394</v>
      </c>
      <c r="AK27" s="14" t="s">
        <v>211</v>
      </c>
      <c r="AL27" s="14"/>
      <c r="AM27" s="15" t="b">
        <f aca="false">TRUE()</f>
        <v>1</v>
      </c>
      <c r="AN27" s="15" t="b">
        <f aca="false">TRUE()</f>
        <v>1</v>
      </c>
      <c r="AO27" s="12" t="n">
        <f aca="false">AE27*0.729155</f>
        <v>0.02333296</v>
      </c>
      <c r="AP27" s="12" t="n">
        <f aca="false">AE27*0.698093</f>
        <v>0.022338976</v>
      </c>
      <c r="AQ27" s="12" t="n">
        <f aca="false">AO27-AP27</f>
        <v>0.000993984</v>
      </c>
      <c r="AR27" s="13"/>
      <c r="AS27" s="13"/>
      <c r="AT27" s="13"/>
    </row>
    <row r="28" customFormat="false" ht="12" hidden="false" customHeight="true" outlineLevel="0" collapsed="false">
      <c r="A28" s="1" t="s">
        <v>44</v>
      </c>
      <c r="B28" s="14" t="s">
        <v>45</v>
      </c>
      <c r="C28" s="14" t="s">
        <v>136</v>
      </c>
      <c r="D28" s="14" t="s">
        <v>395</v>
      </c>
      <c r="E28" s="14" t="s">
        <v>396</v>
      </c>
      <c r="F28" s="14" t="s">
        <v>272</v>
      </c>
      <c r="G28" s="14" t="s">
        <v>50</v>
      </c>
      <c r="H28" s="14" t="s">
        <v>309</v>
      </c>
      <c r="I28" s="14" t="s">
        <v>397</v>
      </c>
      <c r="J28" s="14" t="s">
        <v>53</v>
      </c>
      <c r="K28" s="14" t="s">
        <v>327</v>
      </c>
      <c r="L28" s="14" t="s">
        <v>312</v>
      </c>
      <c r="M28" s="14" t="s">
        <v>239</v>
      </c>
      <c r="N28" s="14" t="s">
        <v>57</v>
      </c>
      <c r="O28" s="14" t="s">
        <v>398</v>
      </c>
      <c r="P28" s="14" t="s">
        <v>399</v>
      </c>
      <c r="Q28" s="14" t="s">
        <v>400</v>
      </c>
      <c r="R28" s="15" t="b">
        <f aca="false">FALSE()</f>
        <v>0</v>
      </c>
      <c r="S28" s="14" t="s">
        <v>401</v>
      </c>
      <c r="T28" s="14" t="s">
        <v>402</v>
      </c>
      <c r="U28" s="14" t="s">
        <v>239</v>
      </c>
      <c r="V28" s="14" t="s">
        <v>109</v>
      </c>
      <c r="W28" s="14" t="s">
        <v>348</v>
      </c>
      <c r="X28" s="15" t="b">
        <f aca="false">FALSE()</f>
        <v>0</v>
      </c>
      <c r="Y28" s="14" t="s">
        <v>239</v>
      </c>
      <c r="Z28" s="14" t="s">
        <v>109</v>
      </c>
      <c r="AA28" s="14" t="s">
        <v>403</v>
      </c>
      <c r="AB28" s="16" t="n">
        <v>285</v>
      </c>
      <c r="AC28" s="16" t="n">
        <v>711</v>
      </c>
      <c r="AD28" s="12" t="n">
        <f aca="false">AB28/1000</f>
        <v>0.285</v>
      </c>
      <c r="AE28" s="12" t="n">
        <f aca="false">AC28/1000</f>
        <v>0.711</v>
      </c>
      <c r="AF28" s="16" t="n">
        <v>0</v>
      </c>
      <c r="AG28" s="14" t="s">
        <v>103</v>
      </c>
      <c r="AH28" s="14" t="s">
        <v>267</v>
      </c>
      <c r="AI28" s="14" t="s">
        <v>267</v>
      </c>
      <c r="AJ28" s="14" t="s">
        <v>404</v>
      </c>
      <c r="AK28" s="14" t="s">
        <v>70</v>
      </c>
      <c r="AL28" s="14"/>
      <c r="AM28" s="15" t="b">
        <f aca="false">TRUE()</f>
        <v>1</v>
      </c>
      <c r="AN28" s="15" t="b">
        <f aca="false">TRUE()</f>
        <v>1</v>
      </c>
      <c r="AO28" s="12" t="n">
        <f aca="false">AE28*0.729155</f>
        <v>0.518429205</v>
      </c>
      <c r="AP28" s="12" t="n">
        <f aca="false">AE28*0.698093</f>
        <v>0.496344123</v>
      </c>
      <c r="AQ28" s="12" t="n">
        <f aca="false">AO28-AP28</f>
        <v>0.022085082</v>
      </c>
      <c r="AR28" s="13"/>
      <c r="AS28" s="13"/>
      <c r="AT28" s="13"/>
    </row>
    <row r="29" customFormat="false" ht="12" hidden="false" customHeight="true" outlineLevel="0" collapsed="false">
      <c r="A29" s="1" t="s">
        <v>44</v>
      </c>
      <c r="B29" s="14" t="s">
        <v>45</v>
      </c>
      <c r="C29" s="14" t="s">
        <v>243</v>
      </c>
      <c r="D29" s="14" t="s">
        <v>405</v>
      </c>
      <c r="E29" s="14" t="s">
        <v>323</v>
      </c>
      <c r="F29" s="14" t="s">
        <v>49</v>
      </c>
      <c r="G29" s="14" t="s">
        <v>406</v>
      </c>
      <c r="H29" s="14" t="s">
        <v>309</v>
      </c>
      <c r="I29" s="14" t="s">
        <v>407</v>
      </c>
      <c r="J29" s="14" t="s">
        <v>53</v>
      </c>
      <c r="K29" s="14" t="s">
        <v>327</v>
      </c>
      <c r="L29" s="14" t="s">
        <v>312</v>
      </c>
      <c r="M29" s="14" t="s">
        <v>408</v>
      </c>
      <c r="N29" s="14" t="s">
        <v>250</v>
      </c>
      <c r="O29" s="14" t="s">
        <v>409</v>
      </c>
      <c r="P29" s="14" t="s">
        <v>214</v>
      </c>
      <c r="Q29" s="14" t="s">
        <v>410</v>
      </c>
      <c r="R29" s="15" t="b">
        <f aca="false">FALSE()</f>
        <v>0</v>
      </c>
      <c r="S29" s="14" t="s">
        <v>103</v>
      </c>
      <c r="T29" s="14" t="s">
        <v>70</v>
      </c>
      <c r="U29" s="14" t="s">
        <v>147</v>
      </c>
      <c r="V29" s="14" t="s">
        <v>211</v>
      </c>
      <c r="W29" s="14" t="s">
        <v>411</v>
      </c>
      <c r="X29" s="15" t="b">
        <f aca="false">FALSE()</f>
        <v>0</v>
      </c>
      <c r="Y29" s="14" t="s">
        <v>66</v>
      </c>
      <c r="Z29" s="14" t="s">
        <v>380</v>
      </c>
      <c r="AA29" s="14" t="s">
        <v>412</v>
      </c>
      <c r="AB29" s="16" t="n">
        <v>822</v>
      </c>
      <c r="AC29" s="16" t="n">
        <v>800</v>
      </c>
      <c r="AD29" s="12" t="n">
        <f aca="false">AB29/1000</f>
        <v>0.822</v>
      </c>
      <c r="AE29" s="12" t="n">
        <f aca="false">AC29/1000</f>
        <v>0.8</v>
      </c>
      <c r="AF29" s="16" t="n">
        <v>1340</v>
      </c>
      <c r="AG29" s="14" t="s">
        <v>348</v>
      </c>
      <c r="AH29" s="14" t="s">
        <v>413</v>
      </c>
      <c r="AI29" s="14" t="s">
        <v>413</v>
      </c>
      <c r="AJ29" s="14" t="s">
        <v>82</v>
      </c>
      <c r="AK29" s="14" t="s">
        <v>66</v>
      </c>
      <c r="AL29" s="14"/>
      <c r="AM29" s="15" t="b">
        <f aca="false">TRUE()</f>
        <v>1</v>
      </c>
      <c r="AN29" s="15" t="b">
        <f aca="false">TRUE()</f>
        <v>1</v>
      </c>
      <c r="AO29" s="12" t="n">
        <f aca="false">AE29*0.729155</f>
        <v>0.583324</v>
      </c>
      <c r="AP29" s="12" t="n">
        <f aca="false">AE29*0.698093</f>
        <v>0.5584744</v>
      </c>
      <c r="AQ29" s="12" t="n">
        <f aca="false">AO29-AP29</f>
        <v>0.0248496</v>
      </c>
      <c r="AR29" s="13"/>
      <c r="AS29" s="13"/>
      <c r="AT29" s="13"/>
    </row>
    <row r="30" customFormat="false" ht="12" hidden="false" customHeight="true" outlineLevel="0" collapsed="false">
      <c r="A30" s="1" t="s">
        <v>44</v>
      </c>
      <c r="B30" s="14" t="s">
        <v>45</v>
      </c>
      <c r="C30" s="14" t="s">
        <v>93</v>
      </c>
      <c r="D30" s="14" t="s">
        <v>414</v>
      </c>
      <c r="E30" s="14" t="s">
        <v>415</v>
      </c>
      <c r="F30" s="14" t="s">
        <v>416</v>
      </c>
      <c r="G30" s="14" t="s">
        <v>153</v>
      </c>
      <c r="H30" s="14" t="s">
        <v>309</v>
      </c>
      <c r="I30" s="14" t="s">
        <v>417</v>
      </c>
      <c r="J30" s="14" t="s">
        <v>70</v>
      </c>
      <c r="K30" s="14" t="s">
        <v>418</v>
      </c>
      <c r="L30" s="14" t="s">
        <v>419</v>
      </c>
      <c r="M30" s="14" t="s">
        <v>420</v>
      </c>
      <c r="N30" s="14" t="s">
        <v>57</v>
      </c>
      <c r="O30" s="14" t="s">
        <v>421</v>
      </c>
      <c r="P30" s="14" t="s">
        <v>422</v>
      </c>
      <c r="Q30" s="14" t="s">
        <v>423</v>
      </c>
      <c r="R30" s="15" t="b">
        <f aca="false">FALSE()</f>
        <v>0</v>
      </c>
      <c r="S30" s="14" t="s">
        <v>103</v>
      </c>
      <c r="T30" s="14" t="s">
        <v>424</v>
      </c>
      <c r="U30" s="14" t="s">
        <v>425</v>
      </c>
      <c r="V30" s="14" t="s">
        <v>426</v>
      </c>
      <c r="W30" s="14" t="s">
        <v>427</v>
      </c>
      <c r="X30" s="15" t="b">
        <f aca="false">FALSE()</f>
        <v>0</v>
      </c>
      <c r="Y30" s="14" t="s">
        <v>208</v>
      </c>
      <c r="Z30" s="14" t="s">
        <v>109</v>
      </c>
      <c r="AA30" s="14" t="s">
        <v>70</v>
      </c>
      <c r="AB30" s="16" t="n">
        <v>42000</v>
      </c>
      <c r="AC30" s="16" t="n">
        <v>38000</v>
      </c>
      <c r="AD30" s="12" t="n">
        <f aca="false">AB30/1000</f>
        <v>42</v>
      </c>
      <c r="AE30" s="12" t="n">
        <f aca="false">AC30/1000</f>
        <v>38</v>
      </c>
      <c r="AF30" s="16" t="n">
        <v>74621</v>
      </c>
      <c r="AG30" s="14" t="s">
        <v>428</v>
      </c>
      <c r="AH30" s="14" t="s">
        <v>429</v>
      </c>
      <c r="AI30" s="14" t="s">
        <v>70</v>
      </c>
      <c r="AJ30" s="14" t="s">
        <v>430</v>
      </c>
      <c r="AK30" s="14" t="s">
        <v>70</v>
      </c>
      <c r="AL30" s="14"/>
      <c r="AM30" s="15" t="b">
        <f aca="false">TRUE()</f>
        <v>1</v>
      </c>
      <c r="AN30" s="15" t="b">
        <f aca="false">TRUE()</f>
        <v>1</v>
      </c>
      <c r="AO30" s="12" t="n">
        <f aca="false">AE30*0.729155</f>
        <v>27.70789</v>
      </c>
      <c r="AP30" s="12" t="n">
        <f aca="false">AE30*0.698093</f>
        <v>26.527534</v>
      </c>
      <c r="AQ30" s="12" t="n">
        <f aca="false">AO30-AP30</f>
        <v>1.180356</v>
      </c>
      <c r="AR30" s="13"/>
      <c r="AS30" s="13"/>
      <c r="AT30" s="13"/>
    </row>
    <row r="31" customFormat="false" ht="12" hidden="false" customHeight="true" outlineLevel="0" collapsed="false">
      <c r="A31" s="1" t="s">
        <v>44</v>
      </c>
      <c r="B31" s="14" t="s">
        <v>45</v>
      </c>
      <c r="C31" s="14" t="s">
        <v>136</v>
      </c>
      <c r="D31" s="14" t="s">
        <v>431</v>
      </c>
      <c r="E31" s="14" t="s">
        <v>432</v>
      </c>
      <c r="F31" s="14" t="s">
        <v>75</v>
      </c>
      <c r="G31" s="14" t="s">
        <v>272</v>
      </c>
      <c r="H31" s="14" t="s">
        <v>309</v>
      </c>
      <c r="I31" s="14" t="s">
        <v>362</v>
      </c>
      <c r="J31" s="14" t="s">
        <v>53</v>
      </c>
      <c r="K31" s="14" t="s">
        <v>327</v>
      </c>
      <c r="L31" s="14" t="s">
        <v>312</v>
      </c>
      <c r="M31" s="14" t="s">
        <v>147</v>
      </c>
      <c r="N31" s="14" t="s">
        <v>314</v>
      </c>
      <c r="O31" s="14" t="s">
        <v>433</v>
      </c>
      <c r="P31" s="14" t="s">
        <v>434</v>
      </c>
      <c r="Q31" s="14" t="s">
        <v>435</v>
      </c>
      <c r="R31" s="15" t="b">
        <f aca="false">FALSE()</f>
        <v>0</v>
      </c>
      <c r="S31" s="14" t="s">
        <v>436</v>
      </c>
      <c r="T31" s="14" t="s">
        <v>437</v>
      </c>
      <c r="U31" s="14" t="s">
        <v>438</v>
      </c>
      <c r="V31" s="14" t="s">
        <v>363</v>
      </c>
      <c r="W31" s="14" t="s">
        <v>359</v>
      </c>
      <c r="X31" s="15" t="b">
        <f aca="false">TRUE()</f>
        <v>1</v>
      </c>
      <c r="Y31" s="14" t="s">
        <v>87</v>
      </c>
      <c r="Z31" s="14" t="s">
        <v>92</v>
      </c>
      <c r="AA31" s="14" t="s">
        <v>439</v>
      </c>
      <c r="AB31" s="16" t="n">
        <v>1819</v>
      </c>
      <c r="AC31" s="16" t="n">
        <v>870</v>
      </c>
      <c r="AD31" s="12" t="n">
        <f aca="false">AB31/1000</f>
        <v>1.819</v>
      </c>
      <c r="AE31" s="12" t="n">
        <f aca="false">AC31/1000</f>
        <v>0.87</v>
      </c>
      <c r="AF31" s="16" t="n">
        <v>0</v>
      </c>
      <c r="AG31" s="14" t="s">
        <v>440</v>
      </c>
      <c r="AH31" s="14" t="s">
        <v>441</v>
      </c>
      <c r="AI31" s="14" t="s">
        <v>442</v>
      </c>
      <c r="AJ31" s="14" t="s">
        <v>443</v>
      </c>
      <c r="AK31" s="14" t="s">
        <v>211</v>
      </c>
      <c r="AL31" s="14"/>
      <c r="AM31" s="15" t="b">
        <f aca="false">TRUE()</f>
        <v>1</v>
      </c>
      <c r="AN31" s="15" t="b">
        <f aca="false">TRUE()</f>
        <v>1</v>
      </c>
      <c r="AO31" s="12" t="n">
        <f aca="false">AE31*0.729155</f>
        <v>0.63436485</v>
      </c>
      <c r="AP31" s="12" t="n">
        <f aca="false">AE31*0.698093</f>
        <v>0.60734091</v>
      </c>
      <c r="AQ31" s="12" t="n">
        <f aca="false">AO31-AP31</f>
        <v>0.02702394</v>
      </c>
      <c r="AR31" s="13"/>
      <c r="AS31" s="13"/>
      <c r="AT31" s="13"/>
    </row>
    <row r="32" customFormat="false" ht="12" hidden="false" customHeight="true" outlineLevel="0" collapsed="false">
      <c r="A32" s="1" t="s">
        <v>44</v>
      </c>
      <c r="B32" s="14" t="s">
        <v>444</v>
      </c>
      <c r="C32" s="14" t="s">
        <v>445</v>
      </c>
      <c r="D32" s="14" t="s">
        <v>446</v>
      </c>
      <c r="E32" s="14" t="s">
        <v>447</v>
      </c>
      <c r="F32" s="14" t="s">
        <v>448</v>
      </c>
      <c r="G32" s="14" t="s">
        <v>449</v>
      </c>
      <c r="H32" s="14" t="s">
        <v>51</v>
      </c>
      <c r="I32" s="14" t="s">
        <v>450</v>
      </c>
      <c r="J32" s="14" t="s">
        <v>70</v>
      </c>
      <c r="K32" s="14" t="s">
        <v>141</v>
      </c>
      <c r="L32" s="14" t="s">
        <v>55</v>
      </c>
      <c r="M32" s="14" t="s">
        <v>131</v>
      </c>
      <c r="N32" s="14" t="s">
        <v>250</v>
      </c>
      <c r="O32" s="14" t="s">
        <v>451</v>
      </c>
      <c r="P32" s="14" t="s">
        <v>452</v>
      </c>
      <c r="Q32" s="14" t="s">
        <v>453</v>
      </c>
      <c r="R32" s="15" t="b">
        <f aca="false">FALSE()</f>
        <v>0</v>
      </c>
      <c r="S32" s="14" t="s">
        <v>454</v>
      </c>
      <c r="T32" s="14" t="s">
        <v>455</v>
      </c>
      <c r="U32" s="14" t="s">
        <v>160</v>
      </c>
      <c r="V32" s="14" t="s">
        <v>119</v>
      </c>
      <c r="W32" s="14" t="s">
        <v>456</v>
      </c>
      <c r="X32" s="15" t="b">
        <f aca="false">FALSE()</f>
        <v>0</v>
      </c>
      <c r="Y32" s="14" t="s">
        <v>149</v>
      </c>
      <c r="Z32" s="14" t="s">
        <v>109</v>
      </c>
      <c r="AA32" s="14" t="s">
        <v>67</v>
      </c>
      <c r="AB32" s="16" t="n">
        <v>769</v>
      </c>
      <c r="AC32" s="16" t="n">
        <v>26</v>
      </c>
      <c r="AD32" s="12" t="n">
        <f aca="false">AB32/1000</f>
        <v>0.769</v>
      </c>
      <c r="AE32" s="12" t="n">
        <f aca="false">AC32/1000</f>
        <v>0.026</v>
      </c>
      <c r="AF32" s="16" t="n">
        <v>0</v>
      </c>
      <c r="AG32" s="14" t="s">
        <v>103</v>
      </c>
      <c r="AH32" s="14" t="s">
        <v>348</v>
      </c>
      <c r="AI32" s="14" t="s">
        <v>70</v>
      </c>
      <c r="AJ32" s="14" t="s">
        <v>457</v>
      </c>
      <c r="AK32" s="14" t="s">
        <v>70</v>
      </c>
      <c r="AL32" s="14" t="s">
        <v>458</v>
      </c>
      <c r="AM32" s="15" t="b">
        <f aca="false">FALSE()</f>
        <v>0</v>
      </c>
      <c r="AN32" s="15" t="b">
        <f aca="false">TRUE()</f>
        <v>1</v>
      </c>
      <c r="AO32" s="12" t="n">
        <f aca="false">AE32*0.729155</f>
        <v>0.01895803</v>
      </c>
      <c r="AP32" s="12" t="n">
        <f aca="false">AE32*0.698093</f>
        <v>0.018150418</v>
      </c>
      <c r="AQ32" s="12" t="n">
        <f aca="false">AO32-AP32</f>
        <v>0.000807612000000003</v>
      </c>
      <c r="AR32" s="13"/>
      <c r="AS32" s="13"/>
      <c r="AT32" s="13"/>
    </row>
    <row r="33" customFormat="false" ht="12" hidden="false" customHeight="true" outlineLevel="0" collapsed="false">
      <c r="A33" s="1" t="s">
        <v>44</v>
      </c>
      <c r="B33" s="14" t="s">
        <v>444</v>
      </c>
      <c r="C33" s="14" t="s">
        <v>459</v>
      </c>
      <c r="D33" s="14" t="s">
        <v>460</v>
      </c>
      <c r="E33" s="14" t="s">
        <v>461</v>
      </c>
      <c r="F33" s="14" t="s">
        <v>49</v>
      </c>
      <c r="G33" s="14" t="s">
        <v>49</v>
      </c>
      <c r="H33" s="14" t="s">
        <v>51</v>
      </c>
      <c r="I33" s="14" t="s">
        <v>462</v>
      </c>
      <c r="J33" s="14" t="s">
        <v>463</v>
      </c>
      <c r="K33" s="14" t="s">
        <v>418</v>
      </c>
      <c r="L33" s="14" t="s">
        <v>55</v>
      </c>
      <c r="M33" s="14" t="s">
        <v>108</v>
      </c>
      <c r="N33" s="14" t="s">
        <v>80</v>
      </c>
      <c r="O33" s="14" t="s">
        <v>364</v>
      </c>
      <c r="P33" s="14" t="s">
        <v>464</v>
      </c>
      <c r="Q33" s="14" t="s">
        <v>465</v>
      </c>
      <c r="R33" s="15" t="b">
        <f aca="false">FALSE()</f>
        <v>0</v>
      </c>
      <c r="S33" s="14" t="s">
        <v>466</v>
      </c>
      <c r="T33" s="14" t="s">
        <v>467</v>
      </c>
      <c r="U33" s="14" t="s">
        <v>468</v>
      </c>
      <c r="V33" s="14" t="s">
        <v>131</v>
      </c>
      <c r="W33" s="14" t="s">
        <v>469</v>
      </c>
      <c r="X33" s="15" t="b">
        <f aca="false">FALSE()</f>
        <v>0</v>
      </c>
      <c r="Y33" s="14" t="s">
        <v>65</v>
      </c>
      <c r="Z33" s="14" t="s">
        <v>109</v>
      </c>
      <c r="AA33" s="14" t="s">
        <v>67</v>
      </c>
      <c r="AB33" s="16" t="n">
        <v>2244</v>
      </c>
      <c r="AC33" s="16" t="n">
        <v>2531</v>
      </c>
      <c r="AD33" s="12" t="n">
        <f aca="false">AB33/1000</f>
        <v>2.244</v>
      </c>
      <c r="AE33" s="12" t="n">
        <f aca="false">AC33/1000</f>
        <v>2.531</v>
      </c>
      <c r="AF33" s="16" t="n">
        <v>3783</v>
      </c>
      <c r="AG33" s="14" t="s">
        <v>103</v>
      </c>
      <c r="AH33" s="14" t="s">
        <v>470</v>
      </c>
      <c r="AI33" s="14" t="s">
        <v>470</v>
      </c>
      <c r="AJ33" s="14" t="s">
        <v>471</v>
      </c>
      <c r="AK33" s="14" t="s">
        <v>472</v>
      </c>
      <c r="AL33" s="14"/>
      <c r="AM33" s="15" t="b">
        <f aca="false">TRUE()</f>
        <v>1</v>
      </c>
      <c r="AN33" s="15" t="b">
        <f aca="false">TRUE()</f>
        <v>1</v>
      </c>
      <c r="AO33" s="12" t="n">
        <f aca="false">AE33*0.729155</f>
        <v>1.845491305</v>
      </c>
      <c r="AP33" s="12" t="n">
        <f aca="false">AE33*0.698093</f>
        <v>1.766873383</v>
      </c>
      <c r="AQ33" s="12" t="n">
        <f aca="false">AO33-AP33</f>
        <v>0.0786179220000001</v>
      </c>
      <c r="AR33" s="13"/>
      <c r="AS33" s="13"/>
      <c r="AT33" s="13"/>
    </row>
    <row r="34" customFormat="false" ht="12" hidden="false" customHeight="true" outlineLevel="0" collapsed="false">
      <c r="A34" s="1" t="s">
        <v>44</v>
      </c>
      <c r="B34" s="14" t="s">
        <v>444</v>
      </c>
      <c r="C34" s="14" t="s">
        <v>473</v>
      </c>
      <c r="D34" s="14" t="s">
        <v>474</v>
      </c>
      <c r="E34" s="14" t="s">
        <v>475</v>
      </c>
      <c r="F34" s="14" t="s">
        <v>476</v>
      </c>
      <c r="G34" s="14" t="s">
        <v>214</v>
      </c>
      <c r="H34" s="14" t="s">
        <v>51</v>
      </c>
      <c r="I34" s="14" t="s">
        <v>477</v>
      </c>
      <c r="J34" s="14" t="s">
        <v>53</v>
      </c>
      <c r="K34" s="14" t="s">
        <v>327</v>
      </c>
      <c r="L34" s="14" t="s">
        <v>312</v>
      </c>
      <c r="M34" s="14" t="s">
        <v>149</v>
      </c>
      <c r="N34" s="14" t="s">
        <v>57</v>
      </c>
      <c r="O34" s="14" t="s">
        <v>478</v>
      </c>
      <c r="P34" s="14" t="s">
        <v>479</v>
      </c>
      <c r="Q34" s="14" t="s">
        <v>480</v>
      </c>
      <c r="R34" s="15" t="b">
        <f aca="false">FALSE()</f>
        <v>0</v>
      </c>
      <c r="S34" s="14" t="s">
        <v>267</v>
      </c>
      <c r="T34" s="14" t="s">
        <v>481</v>
      </c>
      <c r="U34" s="14" t="s">
        <v>482</v>
      </c>
      <c r="V34" s="14" t="s">
        <v>103</v>
      </c>
      <c r="W34" s="14" t="s">
        <v>483</v>
      </c>
      <c r="X34" s="15" t="b">
        <f aca="false">FALSE()</f>
        <v>0</v>
      </c>
      <c r="Y34" s="14" t="s">
        <v>149</v>
      </c>
      <c r="Z34" s="14" t="s">
        <v>109</v>
      </c>
      <c r="AA34" s="14" t="s">
        <v>484</v>
      </c>
      <c r="AB34" s="16" t="n">
        <v>1304</v>
      </c>
      <c r="AC34" s="16" t="n">
        <v>3200</v>
      </c>
      <c r="AD34" s="12" t="n">
        <f aca="false">AB34/1000</f>
        <v>1.304</v>
      </c>
      <c r="AE34" s="12" t="n">
        <f aca="false">AC34/1000</f>
        <v>3.2</v>
      </c>
      <c r="AF34" s="16" t="n">
        <v>4534</v>
      </c>
      <c r="AG34" s="14" t="s">
        <v>90</v>
      </c>
      <c r="AH34" s="14" t="s">
        <v>370</v>
      </c>
      <c r="AI34" s="14" t="s">
        <v>70</v>
      </c>
      <c r="AJ34" s="14" t="s">
        <v>485</v>
      </c>
      <c r="AK34" s="14" t="s">
        <v>70</v>
      </c>
      <c r="AL34" s="14"/>
      <c r="AM34" s="15" t="b">
        <f aca="false">FALSE()</f>
        <v>0</v>
      </c>
      <c r="AN34" s="15" t="b">
        <f aca="false">TRUE()</f>
        <v>1</v>
      </c>
      <c r="AO34" s="12" t="n">
        <f aca="false">AE34*0.729155</f>
        <v>2.333296</v>
      </c>
      <c r="AP34" s="12" t="n">
        <f aca="false">AE34*0.698093</f>
        <v>2.2338976</v>
      </c>
      <c r="AQ34" s="12" t="n">
        <f aca="false">AO34-AP34</f>
        <v>0.0993984000000001</v>
      </c>
      <c r="AR34" s="13"/>
      <c r="AS34" s="13"/>
      <c r="AT34" s="13"/>
    </row>
    <row r="35" customFormat="false" ht="12" hidden="false" customHeight="true" outlineLevel="0" collapsed="false">
      <c r="A35" s="1" t="s">
        <v>44</v>
      </c>
      <c r="B35" s="14" t="s">
        <v>444</v>
      </c>
      <c r="C35" s="14" t="s">
        <v>473</v>
      </c>
      <c r="D35" s="14" t="s">
        <v>486</v>
      </c>
      <c r="E35" s="14" t="s">
        <v>487</v>
      </c>
      <c r="F35" s="14" t="s">
        <v>476</v>
      </c>
      <c r="G35" s="14" t="s">
        <v>297</v>
      </c>
      <c r="H35" s="14" t="s">
        <v>51</v>
      </c>
      <c r="I35" s="14" t="s">
        <v>488</v>
      </c>
      <c r="J35" s="14" t="s">
        <v>70</v>
      </c>
      <c r="K35" s="14" t="s">
        <v>311</v>
      </c>
      <c r="L35" s="14" t="s">
        <v>312</v>
      </c>
      <c r="M35" s="14" t="s">
        <v>182</v>
      </c>
      <c r="N35" s="14" t="s">
        <v>250</v>
      </c>
      <c r="O35" s="14" t="s">
        <v>82</v>
      </c>
      <c r="P35" s="14" t="s">
        <v>410</v>
      </c>
      <c r="Q35" s="14" t="s">
        <v>489</v>
      </c>
      <c r="R35" s="15" t="b">
        <f aca="false">FALSE()</f>
        <v>0</v>
      </c>
      <c r="S35" s="14" t="s">
        <v>490</v>
      </c>
      <c r="T35" s="14" t="s">
        <v>491</v>
      </c>
      <c r="U35" s="14" t="s">
        <v>492</v>
      </c>
      <c r="V35" s="14" t="s">
        <v>211</v>
      </c>
      <c r="W35" s="14" t="s">
        <v>493</v>
      </c>
      <c r="X35" s="15" t="b">
        <f aca="false">FALSE()</f>
        <v>0</v>
      </c>
      <c r="Y35" s="14" t="s">
        <v>149</v>
      </c>
      <c r="Z35" s="14" t="s">
        <v>109</v>
      </c>
      <c r="AA35" s="14" t="s">
        <v>494</v>
      </c>
      <c r="AB35" s="16" t="n">
        <v>1741</v>
      </c>
      <c r="AC35" s="16" t="n">
        <v>2455</v>
      </c>
      <c r="AD35" s="12" t="n">
        <f aca="false">AB35/1000</f>
        <v>1.741</v>
      </c>
      <c r="AE35" s="12" t="n">
        <f aca="false">AC35/1000</f>
        <v>2.455</v>
      </c>
      <c r="AF35" s="16" t="n">
        <v>4196</v>
      </c>
      <c r="AG35" s="14" t="s">
        <v>201</v>
      </c>
      <c r="AH35" s="14" t="s">
        <v>495</v>
      </c>
      <c r="AI35" s="14" t="s">
        <v>70</v>
      </c>
      <c r="AJ35" s="14" t="s">
        <v>387</v>
      </c>
      <c r="AK35" s="14" t="s">
        <v>70</v>
      </c>
      <c r="AL35" s="14"/>
      <c r="AM35" s="15" t="b">
        <f aca="false">FALSE()</f>
        <v>0</v>
      </c>
      <c r="AN35" s="15" t="b">
        <f aca="false">TRUE()</f>
        <v>1</v>
      </c>
      <c r="AO35" s="12" t="n">
        <f aca="false">AE35*0.729155</f>
        <v>1.790075525</v>
      </c>
      <c r="AP35" s="12" t="n">
        <f aca="false">AE35*0.698093</f>
        <v>1.713818315</v>
      </c>
      <c r="AQ35" s="12" t="n">
        <f aca="false">AO35-AP35</f>
        <v>0.0762572100000001</v>
      </c>
      <c r="AR35" s="13"/>
      <c r="AS35" s="13"/>
      <c r="AT35" s="13"/>
    </row>
    <row r="36" customFormat="false" ht="12" hidden="false" customHeight="true" outlineLevel="0" collapsed="false">
      <c r="A36" s="1" t="s">
        <v>44</v>
      </c>
      <c r="B36" s="14" t="s">
        <v>444</v>
      </c>
      <c r="C36" s="14" t="s">
        <v>496</v>
      </c>
      <c r="D36" s="14" t="s">
        <v>497</v>
      </c>
      <c r="E36" s="14" t="s">
        <v>498</v>
      </c>
      <c r="F36" s="14" t="s">
        <v>76</v>
      </c>
      <c r="G36" s="14" t="s">
        <v>153</v>
      </c>
      <c r="H36" s="14" t="s">
        <v>51</v>
      </c>
      <c r="I36" s="14" t="s">
        <v>52</v>
      </c>
      <c r="J36" s="14" t="s">
        <v>53</v>
      </c>
      <c r="K36" s="14" t="s">
        <v>54</v>
      </c>
      <c r="L36" s="14" t="s">
        <v>55</v>
      </c>
      <c r="M36" s="14" t="s">
        <v>118</v>
      </c>
      <c r="N36" s="14" t="s">
        <v>57</v>
      </c>
      <c r="O36" s="14" t="s">
        <v>499</v>
      </c>
      <c r="P36" s="14" t="s">
        <v>500</v>
      </c>
      <c r="Q36" s="14" t="s">
        <v>501</v>
      </c>
      <c r="R36" s="15" t="b">
        <f aca="false">FALSE()</f>
        <v>0</v>
      </c>
      <c r="S36" s="14" t="s">
        <v>502</v>
      </c>
      <c r="T36" s="14" t="s">
        <v>111</v>
      </c>
      <c r="U36" s="14" t="s">
        <v>503</v>
      </c>
      <c r="V36" s="14" t="s">
        <v>344</v>
      </c>
      <c r="W36" s="14" t="s">
        <v>348</v>
      </c>
      <c r="X36" s="15" t="b">
        <f aca="false">FALSE()</f>
        <v>0</v>
      </c>
      <c r="Y36" s="14" t="s">
        <v>149</v>
      </c>
      <c r="Z36" s="14" t="s">
        <v>109</v>
      </c>
      <c r="AA36" s="14" t="s">
        <v>67</v>
      </c>
      <c r="AB36" s="16" t="n">
        <v>15877</v>
      </c>
      <c r="AC36" s="16" t="n">
        <v>2188</v>
      </c>
      <c r="AD36" s="12" t="n">
        <f aca="false">AB36/1000</f>
        <v>15.877</v>
      </c>
      <c r="AE36" s="12" t="n">
        <f aca="false">AC36/1000</f>
        <v>2.188</v>
      </c>
      <c r="AF36" s="16" t="n">
        <v>0</v>
      </c>
      <c r="AG36" s="14" t="s">
        <v>103</v>
      </c>
      <c r="AH36" s="14" t="s">
        <v>504</v>
      </c>
      <c r="AI36" s="14" t="s">
        <v>70</v>
      </c>
      <c r="AJ36" s="14" t="s">
        <v>505</v>
      </c>
      <c r="AK36" s="14" t="s">
        <v>211</v>
      </c>
      <c r="AL36" s="14"/>
      <c r="AM36" s="15" t="b">
        <f aca="false">TRUE()</f>
        <v>1</v>
      </c>
      <c r="AN36" s="15" t="b">
        <f aca="false">TRUE()</f>
        <v>1</v>
      </c>
      <c r="AO36" s="12" t="n">
        <f aca="false">AE36*0.729155</f>
        <v>1.59539114</v>
      </c>
      <c r="AP36" s="12" t="n">
        <f aca="false">AE36*0.698093</f>
        <v>1.527427484</v>
      </c>
      <c r="AQ36" s="12" t="n">
        <f aca="false">AO36-AP36</f>
        <v>0.0679636560000001</v>
      </c>
      <c r="AR36" s="13"/>
      <c r="AS36" s="13"/>
      <c r="AT36" s="13"/>
    </row>
    <row r="37" customFormat="false" ht="12" hidden="false" customHeight="true" outlineLevel="0" collapsed="false">
      <c r="A37" s="1" t="s">
        <v>44</v>
      </c>
      <c r="B37" s="14" t="s">
        <v>444</v>
      </c>
      <c r="C37" s="14" t="s">
        <v>496</v>
      </c>
      <c r="D37" s="14" t="s">
        <v>506</v>
      </c>
      <c r="E37" s="14" t="s">
        <v>507</v>
      </c>
      <c r="F37" s="14" t="s">
        <v>75</v>
      </c>
      <c r="G37" s="14" t="s">
        <v>49</v>
      </c>
      <c r="H37" s="14" t="s">
        <v>51</v>
      </c>
      <c r="I37" s="14" t="s">
        <v>450</v>
      </c>
      <c r="J37" s="14" t="s">
        <v>508</v>
      </c>
      <c r="K37" s="14" t="s">
        <v>141</v>
      </c>
      <c r="L37" s="14" t="s">
        <v>55</v>
      </c>
      <c r="M37" s="14" t="s">
        <v>118</v>
      </c>
      <c r="N37" s="14" t="s">
        <v>57</v>
      </c>
      <c r="O37" s="14" t="s">
        <v>509</v>
      </c>
      <c r="P37" s="14" t="s">
        <v>510</v>
      </c>
      <c r="Q37" s="14" t="s">
        <v>511</v>
      </c>
      <c r="R37" s="15" t="b">
        <f aca="false">FALSE()</f>
        <v>0</v>
      </c>
      <c r="S37" s="14" t="s">
        <v>512</v>
      </c>
      <c r="T37" s="14" t="s">
        <v>111</v>
      </c>
      <c r="U37" s="14" t="s">
        <v>126</v>
      </c>
      <c r="V37" s="14" t="s">
        <v>513</v>
      </c>
      <c r="W37" s="14" t="s">
        <v>201</v>
      </c>
      <c r="X37" s="15" t="b">
        <f aca="false">FALSE()</f>
        <v>0</v>
      </c>
      <c r="Y37" s="14" t="s">
        <v>208</v>
      </c>
      <c r="Z37" s="14" t="s">
        <v>66</v>
      </c>
      <c r="AA37" s="14" t="s">
        <v>67</v>
      </c>
      <c r="AB37" s="16" t="n">
        <v>10678</v>
      </c>
      <c r="AC37" s="16" t="n">
        <v>4475</v>
      </c>
      <c r="AD37" s="12" t="n">
        <f aca="false">AB37/1000</f>
        <v>10.678</v>
      </c>
      <c r="AE37" s="12" t="n">
        <f aca="false">AC37/1000</f>
        <v>4.475</v>
      </c>
      <c r="AF37" s="16" t="n">
        <v>0</v>
      </c>
      <c r="AG37" s="14" t="s">
        <v>103</v>
      </c>
      <c r="AH37" s="14" t="s">
        <v>514</v>
      </c>
      <c r="AI37" s="14" t="s">
        <v>514</v>
      </c>
      <c r="AJ37" s="14" t="s">
        <v>515</v>
      </c>
      <c r="AK37" s="14" t="s">
        <v>211</v>
      </c>
      <c r="AL37" s="14"/>
      <c r="AM37" s="15" t="b">
        <f aca="false">TRUE()</f>
        <v>1</v>
      </c>
      <c r="AN37" s="15" t="b">
        <f aca="false">TRUE()</f>
        <v>1</v>
      </c>
      <c r="AO37" s="12" t="n">
        <f aca="false">AE37*0.729155</f>
        <v>3.262968625</v>
      </c>
      <c r="AP37" s="12" t="n">
        <f aca="false">AE37*0.698093</f>
        <v>3.123966175</v>
      </c>
      <c r="AQ37" s="12" t="n">
        <f aca="false">AO37-AP37</f>
        <v>0.13900245</v>
      </c>
      <c r="AR37" s="13"/>
      <c r="AS37" s="13"/>
      <c r="AT37" s="13"/>
    </row>
    <row r="38" customFormat="false" ht="12" hidden="false" customHeight="true" outlineLevel="0" collapsed="false">
      <c r="A38" s="1" t="s">
        <v>44</v>
      </c>
      <c r="B38" s="14" t="s">
        <v>444</v>
      </c>
      <c r="C38" s="14" t="s">
        <v>445</v>
      </c>
      <c r="D38" s="14" t="s">
        <v>516</v>
      </c>
      <c r="E38" s="14" t="s">
        <v>517</v>
      </c>
      <c r="F38" s="14" t="s">
        <v>76</v>
      </c>
      <c r="G38" s="14" t="s">
        <v>153</v>
      </c>
      <c r="H38" s="14" t="s">
        <v>51</v>
      </c>
      <c r="I38" s="14" t="s">
        <v>518</v>
      </c>
      <c r="J38" s="14" t="s">
        <v>70</v>
      </c>
      <c r="K38" s="14" t="s">
        <v>141</v>
      </c>
      <c r="L38" s="14" t="s">
        <v>55</v>
      </c>
      <c r="M38" s="14" t="s">
        <v>249</v>
      </c>
      <c r="N38" s="14" t="s">
        <v>250</v>
      </c>
      <c r="O38" s="14" t="s">
        <v>353</v>
      </c>
      <c r="P38" s="14" t="s">
        <v>519</v>
      </c>
      <c r="Q38" s="14" t="s">
        <v>520</v>
      </c>
      <c r="R38" s="15" t="b">
        <f aca="false">FALSE()</f>
        <v>0</v>
      </c>
      <c r="S38" s="14" t="s">
        <v>521</v>
      </c>
      <c r="T38" s="14" t="s">
        <v>522</v>
      </c>
      <c r="U38" s="14" t="s">
        <v>182</v>
      </c>
      <c r="V38" s="14" t="s">
        <v>392</v>
      </c>
      <c r="W38" s="14" t="s">
        <v>483</v>
      </c>
      <c r="X38" s="15" t="b">
        <f aca="false">FALSE()</f>
        <v>0</v>
      </c>
      <c r="Y38" s="14" t="s">
        <v>109</v>
      </c>
      <c r="Z38" s="14" t="s">
        <v>109</v>
      </c>
      <c r="AA38" s="14" t="s">
        <v>67</v>
      </c>
      <c r="AB38" s="16" t="n">
        <v>1200</v>
      </c>
      <c r="AC38" s="16" t="n">
        <v>144</v>
      </c>
      <c r="AD38" s="12" t="n">
        <f aca="false">AB38/1000</f>
        <v>1.2</v>
      </c>
      <c r="AE38" s="12" t="n">
        <f aca="false">AC38/1000</f>
        <v>0.144</v>
      </c>
      <c r="AF38" s="16" t="n">
        <v>1342</v>
      </c>
      <c r="AG38" s="14" t="s">
        <v>103</v>
      </c>
      <c r="AH38" s="14" t="s">
        <v>254</v>
      </c>
      <c r="AI38" s="14" t="s">
        <v>70</v>
      </c>
      <c r="AJ38" s="14" t="s">
        <v>523</v>
      </c>
      <c r="AK38" s="14" t="s">
        <v>70</v>
      </c>
      <c r="AL38" s="14" t="s">
        <v>458</v>
      </c>
      <c r="AM38" s="15" t="b">
        <f aca="false">FALSE()</f>
        <v>0</v>
      </c>
      <c r="AN38" s="15" t="b">
        <f aca="false">TRUE()</f>
        <v>1</v>
      </c>
      <c r="AO38" s="12" t="n">
        <f aca="false">AE38*0.729155</f>
        <v>0.10499832</v>
      </c>
      <c r="AP38" s="12" t="n">
        <f aca="false">AE38*0.698093</f>
        <v>0.100525392</v>
      </c>
      <c r="AQ38" s="12" t="n">
        <f aca="false">AO38-AP38</f>
        <v>0.004472928</v>
      </c>
      <c r="AR38" s="13"/>
      <c r="AS38" s="13"/>
      <c r="AT38" s="13"/>
    </row>
    <row r="39" customFormat="false" ht="12" hidden="false" customHeight="true" outlineLevel="0" collapsed="false">
      <c r="A39" s="1" t="s">
        <v>44</v>
      </c>
      <c r="B39" s="14" t="s">
        <v>444</v>
      </c>
      <c r="C39" s="14" t="s">
        <v>445</v>
      </c>
      <c r="D39" s="14" t="s">
        <v>524</v>
      </c>
      <c r="E39" s="14" t="s">
        <v>361</v>
      </c>
      <c r="F39" s="14" t="s">
        <v>284</v>
      </c>
      <c r="G39" s="14" t="s">
        <v>50</v>
      </c>
      <c r="H39" s="14" t="s">
        <v>51</v>
      </c>
      <c r="I39" s="14" t="s">
        <v>518</v>
      </c>
      <c r="J39" s="14" t="s">
        <v>70</v>
      </c>
      <c r="K39" s="14" t="s">
        <v>141</v>
      </c>
      <c r="L39" s="14" t="s">
        <v>55</v>
      </c>
      <c r="M39" s="14" t="s">
        <v>525</v>
      </c>
      <c r="N39" s="14" t="s">
        <v>250</v>
      </c>
      <c r="O39" s="14" t="s">
        <v>353</v>
      </c>
      <c r="P39" s="14" t="s">
        <v>526</v>
      </c>
      <c r="Q39" s="14" t="s">
        <v>527</v>
      </c>
      <c r="R39" s="15" t="b">
        <f aca="false">FALSE()</f>
        <v>0</v>
      </c>
      <c r="S39" s="14" t="s">
        <v>528</v>
      </c>
      <c r="T39" s="14" t="s">
        <v>529</v>
      </c>
      <c r="U39" s="14" t="s">
        <v>530</v>
      </c>
      <c r="V39" s="14" t="s">
        <v>109</v>
      </c>
      <c r="W39" s="14" t="s">
        <v>531</v>
      </c>
      <c r="X39" s="15" t="b">
        <f aca="false">FALSE()</f>
        <v>0</v>
      </c>
      <c r="Y39" s="14" t="s">
        <v>149</v>
      </c>
      <c r="Z39" s="14" t="s">
        <v>380</v>
      </c>
      <c r="AA39" s="14" t="s">
        <v>67</v>
      </c>
      <c r="AB39" s="16" t="n">
        <v>1001</v>
      </c>
      <c r="AC39" s="16" t="n">
        <v>123</v>
      </c>
      <c r="AD39" s="12" t="n">
        <f aca="false">AB39/1000</f>
        <v>1.001</v>
      </c>
      <c r="AE39" s="12" t="n">
        <f aca="false">AC39/1000</f>
        <v>0.123</v>
      </c>
      <c r="AF39" s="16" t="n">
        <v>1119</v>
      </c>
      <c r="AG39" s="14" t="s">
        <v>103</v>
      </c>
      <c r="AH39" s="14" t="s">
        <v>532</v>
      </c>
      <c r="AI39" s="14" t="s">
        <v>70</v>
      </c>
      <c r="AJ39" s="14" t="s">
        <v>132</v>
      </c>
      <c r="AK39" s="14" t="s">
        <v>70</v>
      </c>
      <c r="AL39" s="14" t="s">
        <v>458</v>
      </c>
      <c r="AM39" s="15" t="b">
        <f aca="false">FALSE()</f>
        <v>0</v>
      </c>
      <c r="AN39" s="15" t="b">
        <f aca="false">TRUE()</f>
        <v>1</v>
      </c>
      <c r="AO39" s="12" t="n">
        <f aca="false">AE39*0.729155</f>
        <v>0.089686065</v>
      </c>
      <c r="AP39" s="12" t="n">
        <f aca="false">AE39*0.698093</f>
        <v>0.085865439</v>
      </c>
      <c r="AQ39" s="12" t="n">
        <f aca="false">AO39-AP39</f>
        <v>0.00382062600000001</v>
      </c>
      <c r="AR39" s="13"/>
      <c r="AS39" s="13"/>
      <c r="AT39" s="13"/>
    </row>
    <row r="40" customFormat="false" ht="12" hidden="false" customHeight="true" outlineLevel="0" collapsed="false">
      <c r="A40" s="1" t="s">
        <v>44</v>
      </c>
      <c r="B40" s="14" t="s">
        <v>444</v>
      </c>
      <c r="C40" s="14" t="s">
        <v>445</v>
      </c>
      <c r="D40" s="14" t="s">
        <v>533</v>
      </c>
      <c r="E40" s="14" t="s">
        <v>534</v>
      </c>
      <c r="F40" s="14" t="s">
        <v>49</v>
      </c>
      <c r="G40" s="14" t="s">
        <v>535</v>
      </c>
      <c r="H40" s="14" t="s">
        <v>51</v>
      </c>
      <c r="I40" s="14" t="s">
        <v>450</v>
      </c>
      <c r="J40" s="14" t="s">
        <v>70</v>
      </c>
      <c r="K40" s="14" t="s">
        <v>141</v>
      </c>
      <c r="L40" s="14" t="s">
        <v>55</v>
      </c>
      <c r="M40" s="14" t="s">
        <v>131</v>
      </c>
      <c r="N40" s="14" t="s">
        <v>250</v>
      </c>
      <c r="O40" s="14" t="s">
        <v>536</v>
      </c>
      <c r="P40" s="14" t="s">
        <v>537</v>
      </c>
      <c r="Q40" s="14" t="s">
        <v>538</v>
      </c>
      <c r="R40" s="15" t="b">
        <f aca="false">FALSE()</f>
        <v>0</v>
      </c>
      <c r="S40" s="14" t="s">
        <v>135</v>
      </c>
      <c r="T40" s="14" t="s">
        <v>539</v>
      </c>
      <c r="U40" s="14" t="s">
        <v>160</v>
      </c>
      <c r="V40" s="14" t="s">
        <v>92</v>
      </c>
      <c r="W40" s="14" t="s">
        <v>540</v>
      </c>
      <c r="X40" s="15" t="b">
        <f aca="false">FALSE()</f>
        <v>0</v>
      </c>
      <c r="Y40" s="14" t="s">
        <v>109</v>
      </c>
      <c r="Z40" s="14" t="s">
        <v>109</v>
      </c>
      <c r="AA40" s="14" t="s">
        <v>67</v>
      </c>
      <c r="AB40" s="16" t="n">
        <v>423</v>
      </c>
      <c r="AC40" s="16" t="n">
        <v>63</v>
      </c>
      <c r="AD40" s="12" t="n">
        <f aca="false">AB40/1000</f>
        <v>0.423</v>
      </c>
      <c r="AE40" s="12" t="n">
        <f aca="false">AC40/1000</f>
        <v>0.063</v>
      </c>
      <c r="AF40" s="16" t="n">
        <v>491</v>
      </c>
      <c r="AG40" s="14" t="s">
        <v>70</v>
      </c>
      <c r="AH40" s="14" t="s">
        <v>135</v>
      </c>
      <c r="AI40" s="14" t="s">
        <v>70</v>
      </c>
      <c r="AJ40" s="14" t="s">
        <v>339</v>
      </c>
      <c r="AK40" s="14" t="s">
        <v>70</v>
      </c>
      <c r="AL40" s="14" t="s">
        <v>458</v>
      </c>
      <c r="AM40" s="15" t="b">
        <f aca="false">FALSE()</f>
        <v>0</v>
      </c>
      <c r="AN40" s="15" t="b">
        <f aca="false">TRUE()</f>
        <v>1</v>
      </c>
      <c r="AO40" s="12" t="n">
        <f aca="false">AE40*0.729155</f>
        <v>0.045936765</v>
      </c>
      <c r="AP40" s="12" t="n">
        <f aca="false">AE40*0.698093</f>
        <v>0.043979859</v>
      </c>
      <c r="AQ40" s="12" t="n">
        <f aca="false">AO40-AP40</f>
        <v>0.001956906</v>
      </c>
      <c r="AR40" s="13"/>
      <c r="AS40" s="13"/>
      <c r="AT40" s="13"/>
    </row>
    <row r="41" customFormat="false" ht="12" hidden="false" customHeight="true" outlineLevel="0" collapsed="false">
      <c r="A41" s="1" t="s">
        <v>44</v>
      </c>
      <c r="B41" s="14" t="s">
        <v>444</v>
      </c>
      <c r="C41" s="14" t="s">
        <v>445</v>
      </c>
      <c r="D41" s="14" t="s">
        <v>541</v>
      </c>
      <c r="E41" s="14" t="s">
        <v>542</v>
      </c>
      <c r="F41" s="14" t="s">
        <v>113</v>
      </c>
      <c r="G41" s="14" t="s">
        <v>75</v>
      </c>
      <c r="H41" s="14" t="s">
        <v>51</v>
      </c>
      <c r="I41" s="14" t="s">
        <v>418</v>
      </c>
      <c r="J41" s="14" t="s">
        <v>70</v>
      </c>
      <c r="K41" s="14" t="s">
        <v>418</v>
      </c>
      <c r="L41" s="14" t="s">
        <v>55</v>
      </c>
      <c r="M41" s="14" t="s">
        <v>149</v>
      </c>
      <c r="N41" s="14" t="s">
        <v>250</v>
      </c>
      <c r="O41" s="14" t="s">
        <v>543</v>
      </c>
      <c r="P41" s="14" t="s">
        <v>544</v>
      </c>
      <c r="Q41" s="14" t="s">
        <v>545</v>
      </c>
      <c r="R41" s="15" t="b">
        <f aca="false">FALSE()</f>
        <v>0</v>
      </c>
      <c r="S41" s="14" t="s">
        <v>546</v>
      </c>
      <c r="T41" s="14" t="s">
        <v>547</v>
      </c>
      <c r="U41" s="14" t="s">
        <v>363</v>
      </c>
      <c r="V41" s="14" t="s">
        <v>149</v>
      </c>
      <c r="W41" s="14" t="s">
        <v>103</v>
      </c>
      <c r="X41" s="15" t="b">
        <f aca="false">FALSE()</f>
        <v>0</v>
      </c>
      <c r="Y41" s="14" t="s">
        <v>160</v>
      </c>
      <c r="Z41" s="14" t="s">
        <v>109</v>
      </c>
      <c r="AA41" s="14" t="s">
        <v>67</v>
      </c>
      <c r="AB41" s="16" t="n">
        <v>770</v>
      </c>
      <c r="AC41" s="16" t="n">
        <v>260</v>
      </c>
      <c r="AD41" s="12" t="n">
        <f aca="false">AB41/1000</f>
        <v>0.77</v>
      </c>
      <c r="AE41" s="12" t="n">
        <f aca="false">AC41/1000</f>
        <v>0.26</v>
      </c>
      <c r="AF41" s="16" t="n">
        <v>995</v>
      </c>
      <c r="AG41" s="14" t="s">
        <v>70</v>
      </c>
      <c r="AH41" s="14" t="s">
        <v>84</v>
      </c>
      <c r="AI41" s="14" t="s">
        <v>70</v>
      </c>
      <c r="AJ41" s="14" t="s">
        <v>548</v>
      </c>
      <c r="AK41" s="14" t="s">
        <v>70</v>
      </c>
      <c r="AL41" s="14" t="s">
        <v>458</v>
      </c>
      <c r="AM41" s="15" t="b">
        <f aca="false">FALSE()</f>
        <v>0</v>
      </c>
      <c r="AN41" s="15" t="b">
        <f aca="false">TRUE()</f>
        <v>1</v>
      </c>
      <c r="AO41" s="12" t="n">
        <f aca="false">AE41*0.729155</f>
        <v>0.1895803</v>
      </c>
      <c r="AP41" s="12" t="n">
        <f aca="false">AE41*0.698093</f>
        <v>0.18150418</v>
      </c>
      <c r="AQ41" s="12" t="n">
        <f aca="false">AO41-AP41</f>
        <v>0.00807612000000002</v>
      </c>
      <c r="AR41" s="13"/>
      <c r="AS41" s="13"/>
      <c r="AT41" s="13"/>
    </row>
    <row r="42" customFormat="false" ht="12" hidden="false" customHeight="true" outlineLevel="0" collapsed="false">
      <c r="A42" s="1" t="s">
        <v>44</v>
      </c>
      <c r="B42" s="14" t="s">
        <v>444</v>
      </c>
      <c r="C42" s="14" t="s">
        <v>459</v>
      </c>
      <c r="D42" s="14" t="s">
        <v>549</v>
      </c>
      <c r="E42" s="14" t="s">
        <v>550</v>
      </c>
      <c r="F42" s="14" t="s">
        <v>308</v>
      </c>
      <c r="G42" s="14" t="s">
        <v>125</v>
      </c>
      <c r="H42" s="14" t="s">
        <v>51</v>
      </c>
      <c r="I42" s="14" t="s">
        <v>462</v>
      </c>
      <c r="J42" s="14" t="s">
        <v>463</v>
      </c>
      <c r="K42" s="14" t="s">
        <v>418</v>
      </c>
      <c r="L42" s="14" t="s">
        <v>55</v>
      </c>
      <c r="M42" s="14" t="s">
        <v>108</v>
      </c>
      <c r="N42" s="14" t="s">
        <v>80</v>
      </c>
      <c r="O42" s="14" t="s">
        <v>551</v>
      </c>
      <c r="P42" s="14" t="s">
        <v>448</v>
      </c>
      <c r="Q42" s="14" t="s">
        <v>552</v>
      </c>
      <c r="R42" s="15" t="b">
        <f aca="false">FALSE()</f>
        <v>0</v>
      </c>
      <c r="S42" s="14" t="s">
        <v>553</v>
      </c>
      <c r="T42" s="14" t="s">
        <v>554</v>
      </c>
      <c r="U42" s="14" t="s">
        <v>65</v>
      </c>
      <c r="V42" s="14" t="s">
        <v>392</v>
      </c>
      <c r="W42" s="14" t="s">
        <v>555</v>
      </c>
      <c r="X42" s="15" t="b">
        <f aca="false">FALSE()</f>
        <v>0</v>
      </c>
      <c r="Y42" s="14" t="s">
        <v>149</v>
      </c>
      <c r="Z42" s="14" t="s">
        <v>109</v>
      </c>
      <c r="AA42" s="14" t="s">
        <v>67</v>
      </c>
      <c r="AB42" s="16" t="n">
        <v>3000</v>
      </c>
      <c r="AC42" s="16" t="n">
        <v>1700</v>
      </c>
      <c r="AD42" s="12" t="n">
        <f aca="false">AB42/1000</f>
        <v>3</v>
      </c>
      <c r="AE42" s="12" t="n">
        <f aca="false">AC42/1000</f>
        <v>1.7</v>
      </c>
      <c r="AF42" s="16" t="n">
        <v>4710</v>
      </c>
      <c r="AG42" s="14" t="s">
        <v>556</v>
      </c>
      <c r="AH42" s="14" t="s">
        <v>557</v>
      </c>
      <c r="AI42" s="14" t="s">
        <v>70</v>
      </c>
      <c r="AJ42" s="14" t="s">
        <v>278</v>
      </c>
      <c r="AK42" s="14" t="s">
        <v>70</v>
      </c>
      <c r="AL42" s="14"/>
      <c r="AM42" s="15" t="b">
        <f aca="false">TRUE()</f>
        <v>1</v>
      </c>
      <c r="AN42" s="15" t="b">
        <f aca="false">TRUE()</f>
        <v>1</v>
      </c>
      <c r="AO42" s="12" t="n">
        <f aca="false">AE42*0.729155</f>
        <v>1.2395635</v>
      </c>
      <c r="AP42" s="12" t="n">
        <f aca="false">AE42*0.698093</f>
        <v>1.1867581</v>
      </c>
      <c r="AQ42" s="12" t="n">
        <f aca="false">AO42-AP42</f>
        <v>0.0528054000000002</v>
      </c>
      <c r="AR42" s="13"/>
      <c r="AS42" s="13"/>
      <c r="AT42" s="13"/>
    </row>
    <row r="43" customFormat="false" ht="12" hidden="false" customHeight="true" outlineLevel="0" collapsed="false">
      <c r="A43" s="1" t="s">
        <v>44</v>
      </c>
      <c r="B43" s="14" t="s">
        <v>444</v>
      </c>
      <c r="C43" s="14" t="s">
        <v>445</v>
      </c>
      <c r="D43" s="14" t="s">
        <v>558</v>
      </c>
      <c r="E43" s="14" t="s">
        <v>447</v>
      </c>
      <c r="F43" s="14" t="s">
        <v>559</v>
      </c>
      <c r="G43" s="14" t="s">
        <v>535</v>
      </c>
      <c r="H43" s="14" t="s">
        <v>51</v>
      </c>
      <c r="I43" s="14" t="s">
        <v>140</v>
      </c>
      <c r="J43" s="14" t="s">
        <v>53</v>
      </c>
      <c r="K43" s="14" t="s">
        <v>141</v>
      </c>
      <c r="L43" s="14" t="s">
        <v>55</v>
      </c>
      <c r="M43" s="14" t="s">
        <v>70</v>
      </c>
      <c r="N43" s="14" t="s">
        <v>250</v>
      </c>
      <c r="O43" s="14" t="s">
        <v>560</v>
      </c>
      <c r="P43" s="14" t="s">
        <v>484</v>
      </c>
      <c r="Q43" s="14" t="s">
        <v>480</v>
      </c>
      <c r="R43" s="15" t="b">
        <f aca="false">FALSE()</f>
        <v>0</v>
      </c>
      <c r="S43" s="14" t="s">
        <v>70</v>
      </c>
      <c r="T43" s="14" t="s">
        <v>70</v>
      </c>
      <c r="U43" s="14" t="s">
        <v>380</v>
      </c>
      <c r="V43" s="14" t="s">
        <v>103</v>
      </c>
      <c r="W43" s="14" t="s">
        <v>103</v>
      </c>
      <c r="X43" s="15" t="b">
        <f aca="false">FALSE()</f>
        <v>0</v>
      </c>
      <c r="Y43" s="14" t="s">
        <v>109</v>
      </c>
      <c r="Z43" s="14" t="s">
        <v>92</v>
      </c>
      <c r="AA43" s="14" t="s">
        <v>67</v>
      </c>
      <c r="AB43" s="16" t="n">
        <v>3203</v>
      </c>
      <c r="AC43" s="16" t="n">
        <v>396</v>
      </c>
      <c r="AD43" s="12" t="n">
        <f aca="false">AB43/1000</f>
        <v>3.203</v>
      </c>
      <c r="AE43" s="12" t="n">
        <f aca="false">AC43/1000</f>
        <v>0.396</v>
      </c>
      <c r="AF43" s="16" t="n">
        <v>3590</v>
      </c>
      <c r="AG43" s="14" t="s">
        <v>70</v>
      </c>
      <c r="AH43" s="14" t="s">
        <v>135</v>
      </c>
      <c r="AI43" s="14" t="s">
        <v>70</v>
      </c>
      <c r="AJ43" s="14" t="s">
        <v>277</v>
      </c>
      <c r="AK43" s="14" t="s">
        <v>70</v>
      </c>
      <c r="AL43" s="14" t="s">
        <v>458</v>
      </c>
      <c r="AM43" s="15" t="b">
        <f aca="false">FALSE()</f>
        <v>0</v>
      </c>
      <c r="AN43" s="15" t="b">
        <f aca="false">TRUE()</f>
        <v>1</v>
      </c>
      <c r="AO43" s="12" t="n">
        <f aca="false">AE43*0.729155</f>
        <v>0.28874538</v>
      </c>
      <c r="AP43" s="12" t="n">
        <f aca="false">AE43*0.698093</f>
        <v>0.276444828</v>
      </c>
      <c r="AQ43" s="12" t="n">
        <f aca="false">AO43-AP43</f>
        <v>0.012300552</v>
      </c>
      <c r="AR43" s="13"/>
      <c r="AS43" s="13"/>
      <c r="AT43" s="13"/>
    </row>
    <row r="44" customFormat="false" ht="12" hidden="false" customHeight="true" outlineLevel="0" collapsed="false">
      <c r="A44" s="1" t="s">
        <v>44</v>
      </c>
      <c r="B44" s="14" t="s">
        <v>444</v>
      </c>
      <c r="C44" s="14" t="s">
        <v>445</v>
      </c>
      <c r="D44" s="14" t="s">
        <v>561</v>
      </c>
      <c r="E44" s="14" t="s">
        <v>447</v>
      </c>
      <c r="F44" s="14" t="s">
        <v>49</v>
      </c>
      <c r="G44" s="14" t="s">
        <v>165</v>
      </c>
      <c r="H44" s="14" t="s">
        <v>51</v>
      </c>
      <c r="I44" s="14" t="s">
        <v>450</v>
      </c>
      <c r="J44" s="14" t="s">
        <v>70</v>
      </c>
      <c r="K44" s="14" t="s">
        <v>141</v>
      </c>
      <c r="L44" s="14" t="s">
        <v>55</v>
      </c>
      <c r="M44" s="14" t="s">
        <v>562</v>
      </c>
      <c r="N44" s="14" t="s">
        <v>250</v>
      </c>
      <c r="O44" s="14" t="s">
        <v>563</v>
      </c>
      <c r="P44" s="14" t="s">
        <v>564</v>
      </c>
      <c r="Q44" s="14" t="s">
        <v>565</v>
      </c>
      <c r="R44" s="15" t="b">
        <f aca="false">FALSE()</f>
        <v>0</v>
      </c>
      <c r="S44" s="14" t="s">
        <v>566</v>
      </c>
      <c r="T44" s="14" t="s">
        <v>567</v>
      </c>
      <c r="U44" s="14" t="s">
        <v>482</v>
      </c>
      <c r="V44" s="14" t="s">
        <v>568</v>
      </c>
      <c r="W44" s="14" t="s">
        <v>103</v>
      </c>
      <c r="X44" s="15" t="b">
        <f aca="false">FALSE()</f>
        <v>0</v>
      </c>
      <c r="Y44" s="14" t="s">
        <v>65</v>
      </c>
      <c r="Z44" s="14" t="s">
        <v>109</v>
      </c>
      <c r="AA44" s="14" t="s">
        <v>67</v>
      </c>
      <c r="AB44" s="16" t="n">
        <v>4500</v>
      </c>
      <c r="AC44" s="16" t="n">
        <v>2530</v>
      </c>
      <c r="AD44" s="12" t="n">
        <f aca="false">AB44/1000</f>
        <v>4.5</v>
      </c>
      <c r="AE44" s="12" t="n">
        <f aca="false">AC44/1000</f>
        <v>2.53</v>
      </c>
      <c r="AF44" s="16" t="n">
        <v>6902</v>
      </c>
      <c r="AG44" s="14" t="s">
        <v>103</v>
      </c>
      <c r="AH44" s="14" t="s">
        <v>135</v>
      </c>
      <c r="AI44" s="14" t="s">
        <v>70</v>
      </c>
      <c r="AJ44" s="14" t="s">
        <v>483</v>
      </c>
      <c r="AK44" s="14" t="s">
        <v>70</v>
      </c>
      <c r="AL44" s="14" t="s">
        <v>458</v>
      </c>
      <c r="AM44" s="15" t="b">
        <f aca="false">FALSE()</f>
        <v>0</v>
      </c>
      <c r="AN44" s="15" t="b">
        <f aca="false">TRUE()</f>
        <v>1</v>
      </c>
      <c r="AO44" s="12" t="n">
        <f aca="false">AE44*0.729155</f>
        <v>1.84476215</v>
      </c>
      <c r="AP44" s="12" t="n">
        <f aca="false">AE44*0.698093</f>
        <v>1.76617529</v>
      </c>
      <c r="AQ44" s="12" t="n">
        <f aca="false">AO44-AP44</f>
        <v>0.0785868599999999</v>
      </c>
      <c r="AR44" s="13"/>
      <c r="AS44" s="13"/>
      <c r="AT44" s="13"/>
    </row>
    <row r="45" customFormat="false" ht="12" hidden="false" customHeight="true" outlineLevel="0" collapsed="false">
      <c r="A45" s="1" t="s">
        <v>44</v>
      </c>
      <c r="B45" s="14" t="s">
        <v>444</v>
      </c>
      <c r="C45" s="14" t="s">
        <v>459</v>
      </c>
      <c r="D45" s="14" t="s">
        <v>569</v>
      </c>
      <c r="E45" s="14" t="s">
        <v>570</v>
      </c>
      <c r="F45" s="14" t="s">
        <v>298</v>
      </c>
      <c r="G45" s="14" t="s">
        <v>96</v>
      </c>
      <c r="H45" s="14" t="s">
        <v>309</v>
      </c>
      <c r="I45" s="14" t="s">
        <v>571</v>
      </c>
      <c r="J45" s="14" t="s">
        <v>53</v>
      </c>
      <c r="K45" s="14" t="s">
        <v>327</v>
      </c>
      <c r="L45" s="14" t="s">
        <v>312</v>
      </c>
      <c r="M45" s="14" t="s">
        <v>131</v>
      </c>
      <c r="N45" s="14" t="s">
        <v>314</v>
      </c>
      <c r="O45" s="14" t="s">
        <v>572</v>
      </c>
      <c r="P45" s="14" t="s">
        <v>573</v>
      </c>
      <c r="Q45" s="14" t="s">
        <v>574</v>
      </c>
      <c r="R45" s="15" t="b">
        <f aca="false">FALSE()</f>
        <v>0</v>
      </c>
      <c r="S45" s="14" t="s">
        <v>575</v>
      </c>
      <c r="T45" s="14" t="s">
        <v>576</v>
      </c>
      <c r="U45" s="14" t="s">
        <v>577</v>
      </c>
      <c r="V45" s="14" t="s">
        <v>109</v>
      </c>
      <c r="W45" s="14" t="s">
        <v>101</v>
      </c>
      <c r="X45" s="15" t="b">
        <f aca="false">FALSE()</f>
        <v>0</v>
      </c>
      <c r="Y45" s="14" t="s">
        <v>182</v>
      </c>
      <c r="Z45" s="14" t="s">
        <v>92</v>
      </c>
      <c r="AA45" s="14" t="s">
        <v>578</v>
      </c>
      <c r="AB45" s="16" t="n">
        <v>1600</v>
      </c>
      <c r="AC45" s="16" t="n">
        <v>919</v>
      </c>
      <c r="AD45" s="12" t="n">
        <f aca="false">AB45/1000</f>
        <v>1.6</v>
      </c>
      <c r="AE45" s="12" t="n">
        <f aca="false">AC45/1000</f>
        <v>0.919</v>
      </c>
      <c r="AF45" s="16" t="n">
        <v>2393</v>
      </c>
      <c r="AG45" s="14" t="s">
        <v>103</v>
      </c>
      <c r="AH45" s="14" t="s">
        <v>579</v>
      </c>
      <c r="AI45" s="14" t="s">
        <v>579</v>
      </c>
      <c r="AJ45" s="14" t="s">
        <v>580</v>
      </c>
      <c r="AK45" s="14" t="s">
        <v>581</v>
      </c>
      <c r="AL45" s="14"/>
      <c r="AM45" s="15" t="b">
        <f aca="false">TRUE()</f>
        <v>1</v>
      </c>
      <c r="AN45" s="15" t="b">
        <f aca="false">TRUE()</f>
        <v>1</v>
      </c>
      <c r="AO45" s="12" t="n">
        <f aca="false">AE45*0.729155</f>
        <v>0.670093445</v>
      </c>
      <c r="AP45" s="12" t="n">
        <f aca="false">AE45*0.698093</f>
        <v>0.641547467</v>
      </c>
      <c r="AQ45" s="12" t="n">
        <f aca="false">AO45-AP45</f>
        <v>0.028545978</v>
      </c>
      <c r="AR45" s="13"/>
      <c r="AS45" s="13"/>
      <c r="AT45" s="13"/>
    </row>
    <row r="46" customFormat="false" ht="12" hidden="false" customHeight="true" outlineLevel="0" collapsed="false">
      <c r="A46" s="1" t="s">
        <v>44</v>
      </c>
      <c r="B46" s="14" t="s">
        <v>444</v>
      </c>
      <c r="C46" s="14" t="s">
        <v>582</v>
      </c>
      <c r="D46" s="14" t="s">
        <v>583</v>
      </c>
      <c r="E46" s="14" t="s">
        <v>584</v>
      </c>
      <c r="F46" s="14" t="s">
        <v>189</v>
      </c>
      <c r="G46" s="14" t="s">
        <v>214</v>
      </c>
      <c r="H46" s="14" t="s">
        <v>309</v>
      </c>
      <c r="I46" s="14" t="s">
        <v>585</v>
      </c>
      <c r="J46" s="14" t="s">
        <v>586</v>
      </c>
      <c r="K46" s="14" t="s">
        <v>418</v>
      </c>
      <c r="L46" s="14" t="s">
        <v>312</v>
      </c>
      <c r="M46" s="14" t="s">
        <v>482</v>
      </c>
      <c r="N46" s="14" t="s">
        <v>587</v>
      </c>
      <c r="O46" s="14" t="s">
        <v>588</v>
      </c>
      <c r="P46" s="14" t="s">
        <v>589</v>
      </c>
      <c r="Q46" s="14" t="s">
        <v>590</v>
      </c>
      <c r="R46" s="15" t="b">
        <f aca="false">FALSE()</f>
        <v>0</v>
      </c>
      <c r="S46" s="14" t="s">
        <v>489</v>
      </c>
      <c r="T46" s="14" t="s">
        <v>591</v>
      </c>
      <c r="U46" s="14" t="s">
        <v>119</v>
      </c>
      <c r="V46" s="14" t="s">
        <v>66</v>
      </c>
      <c r="W46" s="14" t="s">
        <v>592</v>
      </c>
      <c r="X46" s="15" t="b">
        <f aca="false">FALSE()</f>
        <v>0</v>
      </c>
      <c r="Y46" s="14" t="s">
        <v>160</v>
      </c>
      <c r="Z46" s="14" t="s">
        <v>109</v>
      </c>
      <c r="AA46" s="14" t="s">
        <v>49</v>
      </c>
      <c r="AB46" s="16" t="n">
        <v>1911</v>
      </c>
      <c r="AC46" s="16" t="n">
        <v>869</v>
      </c>
      <c r="AD46" s="12" t="n">
        <f aca="false">AB46/1000</f>
        <v>1.911</v>
      </c>
      <c r="AE46" s="12" t="n">
        <f aca="false">AC46/1000</f>
        <v>0.869</v>
      </c>
      <c r="AF46" s="16" t="n">
        <v>0</v>
      </c>
      <c r="AG46" s="14" t="s">
        <v>103</v>
      </c>
      <c r="AH46" s="14" t="s">
        <v>593</v>
      </c>
      <c r="AI46" s="14" t="s">
        <v>70</v>
      </c>
      <c r="AJ46" s="14" t="s">
        <v>594</v>
      </c>
      <c r="AK46" s="14" t="s">
        <v>211</v>
      </c>
      <c r="AL46" s="14"/>
      <c r="AM46" s="15" t="b">
        <f aca="false">TRUE()</f>
        <v>1</v>
      </c>
      <c r="AN46" s="15" t="b">
        <f aca="false">TRUE()</f>
        <v>1</v>
      </c>
      <c r="AO46" s="12" t="n">
        <f aca="false">AE46*0.729155</f>
        <v>0.633635695</v>
      </c>
      <c r="AP46" s="12" t="n">
        <f aca="false">AE46*0.698093</f>
        <v>0.606642817</v>
      </c>
      <c r="AQ46" s="12" t="n">
        <f aca="false">AO46-AP46</f>
        <v>0.0269928779999999</v>
      </c>
      <c r="AR46" s="13"/>
      <c r="AS46" s="13"/>
      <c r="AT46" s="13"/>
    </row>
    <row r="47" customFormat="false" ht="12" hidden="false" customHeight="true" outlineLevel="0" collapsed="false">
      <c r="A47" s="1" t="s">
        <v>44</v>
      </c>
      <c r="B47" s="14" t="s">
        <v>444</v>
      </c>
      <c r="C47" s="14" t="s">
        <v>595</v>
      </c>
      <c r="D47" s="14" t="s">
        <v>596</v>
      </c>
      <c r="E47" s="14" t="s">
        <v>597</v>
      </c>
      <c r="F47" s="14" t="s">
        <v>416</v>
      </c>
      <c r="G47" s="14" t="s">
        <v>96</v>
      </c>
      <c r="H47" s="14" t="s">
        <v>309</v>
      </c>
      <c r="I47" s="14" t="s">
        <v>598</v>
      </c>
      <c r="J47" s="14" t="s">
        <v>53</v>
      </c>
      <c r="K47" s="14" t="s">
        <v>327</v>
      </c>
      <c r="L47" s="14" t="s">
        <v>312</v>
      </c>
      <c r="M47" s="14" t="s">
        <v>119</v>
      </c>
      <c r="N47" s="14" t="s">
        <v>57</v>
      </c>
      <c r="O47" s="14" t="s">
        <v>599</v>
      </c>
      <c r="P47" s="14" t="s">
        <v>600</v>
      </c>
      <c r="Q47" s="14" t="s">
        <v>411</v>
      </c>
      <c r="R47" s="15" t="b">
        <f aca="false">FALSE()</f>
        <v>0</v>
      </c>
      <c r="S47" s="14" t="s">
        <v>483</v>
      </c>
      <c r="T47" s="14" t="s">
        <v>483</v>
      </c>
      <c r="U47" s="14" t="s">
        <v>109</v>
      </c>
      <c r="V47" s="14" t="s">
        <v>211</v>
      </c>
      <c r="W47" s="14" t="s">
        <v>103</v>
      </c>
      <c r="X47" s="15" t="b">
        <f aca="false">FALSE()</f>
        <v>0</v>
      </c>
      <c r="Y47" s="14" t="s">
        <v>109</v>
      </c>
      <c r="Z47" s="14" t="s">
        <v>92</v>
      </c>
      <c r="AA47" s="14" t="s">
        <v>601</v>
      </c>
      <c r="AB47" s="16" t="n">
        <v>215</v>
      </c>
      <c r="AC47" s="16" t="n">
        <v>0</v>
      </c>
      <c r="AD47" s="12" t="n">
        <f aca="false">AB47/1000</f>
        <v>0.215</v>
      </c>
      <c r="AE47" s="12" t="n">
        <f aca="false">AC47/1000</f>
        <v>0</v>
      </c>
      <c r="AF47" s="16" t="n">
        <v>0</v>
      </c>
      <c r="AG47" s="14" t="s">
        <v>103</v>
      </c>
      <c r="AH47" s="14" t="s">
        <v>602</v>
      </c>
      <c r="AI47" s="14" t="s">
        <v>70</v>
      </c>
      <c r="AJ47" s="14" t="s">
        <v>603</v>
      </c>
      <c r="AK47" s="14" t="s">
        <v>211</v>
      </c>
      <c r="AL47" s="14"/>
      <c r="AM47" s="15" t="b">
        <f aca="false">TRUE()</f>
        <v>1</v>
      </c>
      <c r="AN47" s="15" t="b">
        <f aca="false">TRUE()</f>
        <v>1</v>
      </c>
      <c r="AO47" s="12" t="n">
        <f aca="false">AE47*0.729155</f>
        <v>0</v>
      </c>
      <c r="AP47" s="12" t="n">
        <f aca="false">AE47*0.698093</f>
        <v>0</v>
      </c>
      <c r="AQ47" s="12" t="n">
        <f aca="false">AO47-AP47</f>
        <v>0</v>
      </c>
      <c r="AR47" s="13"/>
      <c r="AS47" s="13"/>
      <c r="AT47" s="13"/>
    </row>
    <row r="48" customFormat="false" ht="12" hidden="false" customHeight="true" outlineLevel="0" collapsed="false">
      <c r="A48" s="1" t="s">
        <v>44</v>
      </c>
      <c r="B48" s="14" t="s">
        <v>444</v>
      </c>
      <c r="C48" s="14" t="s">
        <v>445</v>
      </c>
      <c r="D48" s="14" t="s">
        <v>604</v>
      </c>
      <c r="E48" s="14" t="s">
        <v>605</v>
      </c>
      <c r="F48" s="14" t="s">
        <v>606</v>
      </c>
      <c r="G48" s="14" t="s">
        <v>324</v>
      </c>
      <c r="H48" s="14" t="s">
        <v>309</v>
      </c>
      <c r="I48" s="14" t="s">
        <v>607</v>
      </c>
      <c r="J48" s="14" t="s">
        <v>70</v>
      </c>
      <c r="K48" s="14" t="s">
        <v>141</v>
      </c>
      <c r="L48" s="14" t="s">
        <v>312</v>
      </c>
      <c r="M48" s="14" t="s">
        <v>249</v>
      </c>
      <c r="N48" s="14" t="s">
        <v>314</v>
      </c>
      <c r="O48" s="14" t="s">
        <v>123</v>
      </c>
      <c r="P48" s="14" t="s">
        <v>552</v>
      </c>
      <c r="Q48" s="14" t="s">
        <v>521</v>
      </c>
      <c r="R48" s="15" t="b">
        <f aca="false">FALSE()</f>
        <v>0</v>
      </c>
      <c r="S48" s="14" t="s">
        <v>532</v>
      </c>
      <c r="T48" s="14" t="s">
        <v>608</v>
      </c>
      <c r="U48" s="14" t="s">
        <v>525</v>
      </c>
      <c r="V48" s="14" t="s">
        <v>103</v>
      </c>
      <c r="W48" s="14" t="s">
        <v>103</v>
      </c>
      <c r="X48" s="15" t="b">
        <f aca="false">FALSE()</f>
        <v>0</v>
      </c>
      <c r="Y48" s="14" t="s">
        <v>109</v>
      </c>
      <c r="Z48" s="14" t="s">
        <v>92</v>
      </c>
      <c r="AA48" s="14" t="s">
        <v>70</v>
      </c>
      <c r="AB48" s="16" t="n">
        <v>700</v>
      </c>
      <c r="AC48" s="16" t="n">
        <v>479</v>
      </c>
      <c r="AD48" s="12" t="n">
        <f aca="false">AB48/1000</f>
        <v>0.7</v>
      </c>
      <c r="AE48" s="12" t="n">
        <f aca="false">AC48/1000</f>
        <v>0.479</v>
      </c>
      <c r="AF48" s="16" t="n">
        <v>1152</v>
      </c>
      <c r="AG48" s="14" t="s">
        <v>103</v>
      </c>
      <c r="AH48" s="14" t="s">
        <v>348</v>
      </c>
      <c r="AI48" s="14" t="s">
        <v>70</v>
      </c>
      <c r="AJ48" s="14" t="s">
        <v>82</v>
      </c>
      <c r="AK48" s="14" t="s">
        <v>70</v>
      </c>
      <c r="AL48" s="14" t="s">
        <v>458</v>
      </c>
      <c r="AM48" s="15" t="b">
        <f aca="false">FALSE()</f>
        <v>0</v>
      </c>
      <c r="AN48" s="15" t="b">
        <f aca="false">TRUE()</f>
        <v>1</v>
      </c>
      <c r="AO48" s="12" t="n">
        <f aca="false">AE48*0.729155</f>
        <v>0.349265245</v>
      </c>
      <c r="AP48" s="12" t="n">
        <f aca="false">AE48*0.698093</f>
        <v>0.334386547</v>
      </c>
      <c r="AQ48" s="12" t="n">
        <f aca="false">AO48-AP48</f>
        <v>0.014878698</v>
      </c>
      <c r="AR48" s="13"/>
      <c r="AS48" s="13"/>
      <c r="AT48" s="13"/>
    </row>
    <row r="49" customFormat="false" ht="12" hidden="false" customHeight="true" outlineLevel="0" collapsed="false">
      <c r="A49" s="1" t="s">
        <v>44</v>
      </c>
      <c r="B49" s="14" t="s">
        <v>444</v>
      </c>
      <c r="C49" s="14" t="s">
        <v>445</v>
      </c>
      <c r="D49" s="14" t="s">
        <v>609</v>
      </c>
      <c r="E49" s="14" t="s">
        <v>534</v>
      </c>
      <c r="F49" s="14" t="s">
        <v>610</v>
      </c>
      <c r="G49" s="14" t="s">
        <v>297</v>
      </c>
      <c r="H49" s="14" t="s">
        <v>309</v>
      </c>
      <c r="I49" s="14" t="s">
        <v>418</v>
      </c>
      <c r="J49" s="14" t="s">
        <v>70</v>
      </c>
      <c r="K49" s="14" t="s">
        <v>418</v>
      </c>
      <c r="L49" s="14" t="s">
        <v>312</v>
      </c>
      <c r="M49" s="14" t="s">
        <v>328</v>
      </c>
      <c r="N49" s="14" t="s">
        <v>250</v>
      </c>
      <c r="O49" s="14" t="s">
        <v>611</v>
      </c>
      <c r="P49" s="14" t="s">
        <v>612</v>
      </c>
      <c r="Q49" s="14" t="s">
        <v>613</v>
      </c>
      <c r="R49" s="15" t="b">
        <f aca="false">FALSE()</f>
        <v>0</v>
      </c>
      <c r="S49" s="14" t="s">
        <v>70</v>
      </c>
      <c r="T49" s="14" t="s">
        <v>70</v>
      </c>
      <c r="U49" s="14" t="s">
        <v>239</v>
      </c>
      <c r="V49" s="14" t="s">
        <v>92</v>
      </c>
      <c r="W49" s="14" t="s">
        <v>103</v>
      </c>
      <c r="X49" s="15" t="b">
        <f aca="false">FALSE()</f>
        <v>0</v>
      </c>
      <c r="Y49" s="14" t="s">
        <v>149</v>
      </c>
      <c r="Z49" s="14" t="s">
        <v>109</v>
      </c>
      <c r="AA49" s="14" t="s">
        <v>70</v>
      </c>
      <c r="AB49" s="16" t="n">
        <v>1406</v>
      </c>
      <c r="AC49" s="16" t="n">
        <v>800</v>
      </c>
      <c r="AD49" s="12" t="n">
        <f aca="false">AB49/1000</f>
        <v>1.406</v>
      </c>
      <c r="AE49" s="12" t="n">
        <f aca="false">AC49/1000</f>
        <v>0.8</v>
      </c>
      <c r="AF49" s="16" t="n">
        <v>0</v>
      </c>
      <c r="AG49" s="14" t="s">
        <v>103</v>
      </c>
      <c r="AH49" s="14" t="s">
        <v>532</v>
      </c>
      <c r="AI49" s="14" t="s">
        <v>70</v>
      </c>
      <c r="AJ49" s="14" t="s">
        <v>315</v>
      </c>
      <c r="AK49" s="14" t="s">
        <v>70</v>
      </c>
      <c r="AL49" s="14" t="s">
        <v>458</v>
      </c>
      <c r="AM49" s="15" t="b">
        <f aca="false">FALSE()</f>
        <v>0</v>
      </c>
      <c r="AN49" s="15" t="b">
        <f aca="false">TRUE()</f>
        <v>1</v>
      </c>
      <c r="AO49" s="12" t="n">
        <f aca="false">AE49*0.729155</f>
        <v>0.583324</v>
      </c>
      <c r="AP49" s="12" t="n">
        <f aca="false">AE49*0.698093</f>
        <v>0.5584744</v>
      </c>
      <c r="AQ49" s="12" t="n">
        <f aca="false">AO49-AP49</f>
        <v>0.0248496</v>
      </c>
      <c r="AR49" s="13"/>
      <c r="AS49" s="13"/>
      <c r="AT49" s="13"/>
    </row>
    <row r="50" customFormat="false" ht="12" hidden="false" customHeight="true" outlineLevel="0" collapsed="false">
      <c r="A50" s="1" t="s">
        <v>44</v>
      </c>
      <c r="B50" s="14" t="s">
        <v>444</v>
      </c>
      <c r="C50" s="14" t="s">
        <v>582</v>
      </c>
      <c r="D50" s="14" t="s">
        <v>614</v>
      </c>
      <c r="E50" s="14" t="s">
        <v>584</v>
      </c>
      <c r="F50" s="14" t="s">
        <v>125</v>
      </c>
      <c r="G50" s="14" t="s">
        <v>272</v>
      </c>
      <c r="H50" s="14" t="s">
        <v>309</v>
      </c>
      <c r="I50" s="14" t="s">
        <v>462</v>
      </c>
      <c r="J50" s="14" t="s">
        <v>70</v>
      </c>
      <c r="K50" s="14" t="s">
        <v>418</v>
      </c>
      <c r="L50" s="14" t="s">
        <v>312</v>
      </c>
      <c r="M50" s="14" t="s">
        <v>513</v>
      </c>
      <c r="N50" s="14" t="s">
        <v>587</v>
      </c>
      <c r="O50" s="14" t="s">
        <v>615</v>
      </c>
      <c r="P50" s="14" t="s">
        <v>616</v>
      </c>
      <c r="Q50" s="14" t="s">
        <v>617</v>
      </c>
      <c r="R50" s="15" t="b">
        <f aca="false">FALSE()</f>
        <v>0</v>
      </c>
      <c r="S50" s="14" t="s">
        <v>277</v>
      </c>
      <c r="T50" s="14" t="s">
        <v>618</v>
      </c>
      <c r="U50" s="14" t="s">
        <v>344</v>
      </c>
      <c r="V50" s="14" t="s">
        <v>160</v>
      </c>
      <c r="W50" s="14" t="s">
        <v>103</v>
      </c>
      <c r="X50" s="15" t="b">
        <f aca="false">FALSE()</f>
        <v>0</v>
      </c>
      <c r="Y50" s="14" t="s">
        <v>160</v>
      </c>
      <c r="Z50" s="14" t="s">
        <v>109</v>
      </c>
      <c r="AA50" s="14" t="s">
        <v>619</v>
      </c>
      <c r="AB50" s="16" t="n">
        <v>3200</v>
      </c>
      <c r="AC50" s="16" t="n">
        <v>1050</v>
      </c>
      <c r="AD50" s="12" t="n">
        <f aca="false">AB50/1000</f>
        <v>3.2</v>
      </c>
      <c r="AE50" s="12" t="n">
        <f aca="false">AC50/1000</f>
        <v>1.05</v>
      </c>
      <c r="AF50" s="16" t="n">
        <v>0</v>
      </c>
      <c r="AG50" s="14" t="s">
        <v>103</v>
      </c>
      <c r="AH50" s="14" t="s">
        <v>620</v>
      </c>
      <c r="AI50" s="14" t="s">
        <v>70</v>
      </c>
      <c r="AJ50" s="14" t="s">
        <v>621</v>
      </c>
      <c r="AK50" s="14" t="s">
        <v>211</v>
      </c>
      <c r="AL50" s="14"/>
      <c r="AM50" s="15" t="b">
        <f aca="false">TRUE()</f>
        <v>1</v>
      </c>
      <c r="AN50" s="15" t="b">
        <f aca="false">TRUE()</f>
        <v>1</v>
      </c>
      <c r="AO50" s="12" t="n">
        <f aca="false">AE50*0.729155</f>
        <v>0.76561275</v>
      </c>
      <c r="AP50" s="12" t="n">
        <f aca="false">AE50*0.698093</f>
        <v>0.73299765</v>
      </c>
      <c r="AQ50" s="12" t="n">
        <f aca="false">AO50-AP50</f>
        <v>0.0326151000000001</v>
      </c>
      <c r="AR50" s="13"/>
      <c r="AS50" s="13"/>
      <c r="AT50" s="13"/>
    </row>
    <row r="51" customFormat="false" ht="12" hidden="false" customHeight="true" outlineLevel="0" collapsed="false">
      <c r="A51" s="1" t="s">
        <v>44</v>
      </c>
      <c r="B51" s="14" t="s">
        <v>444</v>
      </c>
      <c r="C51" s="14" t="s">
        <v>622</v>
      </c>
      <c r="D51" s="14" t="s">
        <v>623</v>
      </c>
      <c r="E51" s="14" t="s">
        <v>624</v>
      </c>
      <c r="F51" s="14" t="s">
        <v>625</v>
      </c>
      <c r="G51" s="14" t="s">
        <v>625</v>
      </c>
      <c r="H51" s="14" t="s">
        <v>309</v>
      </c>
      <c r="I51" s="14" t="s">
        <v>626</v>
      </c>
      <c r="J51" s="14" t="s">
        <v>70</v>
      </c>
      <c r="K51" s="14" t="s">
        <v>627</v>
      </c>
      <c r="L51" s="14" t="s">
        <v>476</v>
      </c>
      <c r="M51" s="14" t="s">
        <v>131</v>
      </c>
      <c r="N51" s="14" t="s">
        <v>250</v>
      </c>
      <c r="O51" s="14" t="s">
        <v>70</v>
      </c>
      <c r="P51" s="14" t="s">
        <v>628</v>
      </c>
      <c r="Q51" s="14" t="s">
        <v>70</v>
      </c>
      <c r="R51" s="15" t="b">
        <f aca="false">FALSE()</f>
        <v>0</v>
      </c>
      <c r="S51" s="14" t="s">
        <v>239</v>
      </c>
      <c r="T51" s="14" t="s">
        <v>239</v>
      </c>
      <c r="U51" s="14" t="s">
        <v>211</v>
      </c>
      <c r="V51" s="14" t="s">
        <v>103</v>
      </c>
      <c r="W51" s="14" t="s">
        <v>103</v>
      </c>
      <c r="X51" s="15" t="b">
        <f aca="false">FALSE()</f>
        <v>0</v>
      </c>
      <c r="Y51" s="14" t="s">
        <v>92</v>
      </c>
      <c r="Z51" s="14" t="s">
        <v>92</v>
      </c>
      <c r="AA51" s="14" t="s">
        <v>67</v>
      </c>
      <c r="AB51" s="16" t="n">
        <v>7</v>
      </c>
      <c r="AC51" s="16" t="n">
        <v>13</v>
      </c>
      <c r="AD51" s="12" t="n">
        <f aca="false">AB51/1000</f>
        <v>0.007</v>
      </c>
      <c r="AE51" s="12" t="n">
        <f aca="false">AC51/1000</f>
        <v>0.013</v>
      </c>
      <c r="AF51" s="16" t="n">
        <v>17</v>
      </c>
      <c r="AG51" s="14" t="s">
        <v>70</v>
      </c>
      <c r="AH51" s="14" t="s">
        <v>629</v>
      </c>
      <c r="AI51" s="14" t="s">
        <v>70</v>
      </c>
      <c r="AJ51" s="14" t="s">
        <v>521</v>
      </c>
      <c r="AK51" s="14" t="s">
        <v>70</v>
      </c>
      <c r="AL51" s="14"/>
      <c r="AM51" s="15" t="b">
        <f aca="false">FALSE()</f>
        <v>0</v>
      </c>
      <c r="AN51" s="15" t="b">
        <f aca="false">TRUE()</f>
        <v>1</v>
      </c>
      <c r="AO51" s="12" t="n">
        <f aca="false">AE51*0.729155</f>
        <v>0.009479015</v>
      </c>
      <c r="AP51" s="12" t="n">
        <f aca="false">AE51*0.698093</f>
        <v>0.009075209</v>
      </c>
      <c r="AQ51" s="12" t="n">
        <f aca="false">AO51-AP51</f>
        <v>0.000403806000000001</v>
      </c>
      <c r="AR51" s="13"/>
      <c r="AS51" s="13"/>
      <c r="AT51" s="13"/>
    </row>
    <row r="52" customFormat="false" ht="12" hidden="false" customHeight="true" outlineLevel="0" collapsed="false">
      <c r="A52" s="1" t="s">
        <v>44</v>
      </c>
      <c r="B52" s="14" t="s">
        <v>444</v>
      </c>
      <c r="C52" s="14" t="s">
        <v>595</v>
      </c>
      <c r="D52" s="14" t="s">
        <v>630</v>
      </c>
      <c r="E52" s="14" t="s">
        <v>597</v>
      </c>
      <c r="F52" s="14" t="s">
        <v>631</v>
      </c>
      <c r="G52" s="14" t="s">
        <v>284</v>
      </c>
      <c r="H52" s="14" t="s">
        <v>309</v>
      </c>
      <c r="I52" s="14" t="s">
        <v>632</v>
      </c>
      <c r="J52" s="14" t="s">
        <v>53</v>
      </c>
      <c r="K52" s="14" t="s">
        <v>327</v>
      </c>
      <c r="L52" s="14" t="s">
        <v>312</v>
      </c>
      <c r="M52" s="14" t="s">
        <v>131</v>
      </c>
      <c r="N52" s="14" t="s">
        <v>314</v>
      </c>
      <c r="O52" s="14" t="s">
        <v>633</v>
      </c>
      <c r="P52" s="14" t="s">
        <v>634</v>
      </c>
      <c r="Q52" s="14" t="s">
        <v>635</v>
      </c>
      <c r="R52" s="15" t="b">
        <f aca="false">FALSE()</f>
        <v>0</v>
      </c>
      <c r="S52" s="14" t="s">
        <v>636</v>
      </c>
      <c r="T52" s="14" t="s">
        <v>636</v>
      </c>
      <c r="U52" s="14" t="s">
        <v>109</v>
      </c>
      <c r="V52" s="14" t="s">
        <v>103</v>
      </c>
      <c r="W52" s="14" t="s">
        <v>103</v>
      </c>
      <c r="X52" s="15" t="b">
        <f aca="false">FALSE()</f>
        <v>0</v>
      </c>
      <c r="Y52" s="14" t="s">
        <v>92</v>
      </c>
      <c r="Z52" s="14" t="s">
        <v>92</v>
      </c>
      <c r="AA52" s="14" t="s">
        <v>637</v>
      </c>
      <c r="AB52" s="16" t="n">
        <v>75</v>
      </c>
      <c r="AC52" s="16" t="n">
        <v>97</v>
      </c>
      <c r="AD52" s="12" t="n">
        <f aca="false">AB52/1000</f>
        <v>0.075</v>
      </c>
      <c r="AE52" s="12" t="n">
        <f aca="false">AC52/1000</f>
        <v>0.097</v>
      </c>
      <c r="AF52" s="16" t="n">
        <v>0</v>
      </c>
      <c r="AG52" s="14" t="s">
        <v>70</v>
      </c>
      <c r="AH52" s="14" t="s">
        <v>442</v>
      </c>
      <c r="AI52" s="14" t="s">
        <v>442</v>
      </c>
      <c r="AJ52" s="14" t="s">
        <v>348</v>
      </c>
      <c r="AK52" s="14" t="s">
        <v>70</v>
      </c>
      <c r="AL52" s="14" t="s">
        <v>638</v>
      </c>
      <c r="AM52" s="15" t="b">
        <f aca="false">FALSE()</f>
        <v>0</v>
      </c>
      <c r="AN52" s="15" t="b">
        <f aca="false">TRUE()</f>
        <v>1</v>
      </c>
      <c r="AO52" s="12" t="n">
        <f aca="false">AE52*0.729155</f>
        <v>0.070728035</v>
      </c>
      <c r="AP52" s="12" t="n">
        <f aca="false">AE52*0.698093</f>
        <v>0.067715021</v>
      </c>
      <c r="AQ52" s="12" t="n">
        <f aca="false">AO52-AP52</f>
        <v>0.00301301400000001</v>
      </c>
      <c r="AR52" s="13"/>
      <c r="AS52" s="13"/>
      <c r="AT52" s="13"/>
    </row>
    <row r="53" customFormat="false" ht="12" hidden="false" customHeight="true" outlineLevel="0" collapsed="false">
      <c r="A53" s="1" t="s">
        <v>44</v>
      </c>
      <c r="B53" s="14" t="s">
        <v>444</v>
      </c>
      <c r="C53" s="14" t="s">
        <v>582</v>
      </c>
      <c r="D53" s="14" t="s">
        <v>639</v>
      </c>
      <c r="E53" s="14" t="s">
        <v>584</v>
      </c>
      <c r="F53" s="14" t="s">
        <v>176</v>
      </c>
      <c r="G53" s="14" t="s">
        <v>325</v>
      </c>
      <c r="H53" s="14" t="s">
        <v>309</v>
      </c>
      <c r="I53" s="14" t="s">
        <v>418</v>
      </c>
      <c r="J53" s="14" t="s">
        <v>70</v>
      </c>
      <c r="K53" s="14" t="s">
        <v>418</v>
      </c>
      <c r="L53" s="14" t="s">
        <v>312</v>
      </c>
      <c r="M53" s="14" t="s">
        <v>513</v>
      </c>
      <c r="N53" s="14" t="s">
        <v>587</v>
      </c>
      <c r="O53" s="14" t="s">
        <v>640</v>
      </c>
      <c r="P53" s="14" t="s">
        <v>641</v>
      </c>
      <c r="Q53" s="14" t="s">
        <v>642</v>
      </c>
      <c r="R53" s="15" t="b">
        <f aca="false">FALSE()</f>
        <v>0</v>
      </c>
      <c r="S53" s="14" t="s">
        <v>483</v>
      </c>
      <c r="T53" s="14" t="s">
        <v>331</v>
      </c>
      <c r="U53" s="14" t="s">
        <v>119</v>
      </c>
      <c r="V53" s="14" t="s">
        <v>66</v>
      </c>
      <c r="W53" s="14" t="s">
        <v>103</v>
      </c>
      <c r="X53" s="15" t="b">
        <f aca="false">FALSE()</f>
        <v>0</v>
      </c>
      <c r="Y53" s="14" t="s">
        <v>66</v>
      </c>
      <c r="Z53" s="14" t="s">
        <v>109</v>
      </c>
      <c r="AA53" s="14" t="s">
        <v>643</v>
      </c>
      <c r="AB53" s="16" t="n">
        <v>1683</v>
      </c>
      <c r="AC53" s="16" t="n">
        <v>400</v>
      </c>
      <c r="AD53" s="12" t="n">
        <f aca="false">AB53/1000</f>
        <v>1.683</v>
      </c>
      <c r="AE53" s="12" t="n">
        <f aca="false">AC53/1000</f>
        <v>0.4</v>
      </c>
      <c r="AF53" s="16" t="n">
        <v>0</v>
      </c>
      <c r="AG53" s="14" t="s">
        <v>103</v>
      </c>
      <c r="AH53" s="14" t="s">
        <v>644</v>
      </c>
      <c r="AI53" s="14" t="s">
        <v>70</v>
      </c>
      <c r="AJ53" s="14" t="s">
        <v>645</v>
      </c>
      <c r="AK53" s="14" t="s">
        <v>211</v>
      </c>
      <c r="AL53" s="14"/>
      <c r="AM53" s="15" t="b">
        <f aca="false">TRUE()</f>
        <v>1</v>
      </c>
      <c r="AN53" s="15" t="b">
        <f aca="false">TRUE()</f>
        <v>1</v>
      </c>
      <c r="AO53" s="12" t="n">
        <f aca="false">AE53*0.729155</f>
        <v>0.291662</v>
      </c>
      <c r="AP53" s="12" t="n">
        <f aca="false">AE53*0.698093</f>
        <v>0.2792372</v>
      </c>
      <c r="AQ53" s="12" t="n">
        <f aca="false">AO53-AP53</f>
        <v>0.0124248</v>
      </c>
      <c r="AR53" s="13"/>
      <c r="AS53" s="13"/>
      <c r="AT53" s="13"/>
    </row>
    <row r="54" customFormat="false" ht="12" hidden="false" customHeight="true" outlineLevel="0" collapsed="false">
      <c r="A54" s="1" t="s">
        <v>44</v>
      </c>
      <c r="B54" s="14" t="s">
        <v>444</v>
      </c>
      <c r="C54" s="14" t="s">
        <v>595</v>
      </c>
      <c r="D54" s="14" t="s">
        <v>646</v>
      </c>
      <c r="E54" s="14" t="s">
        <v>518</v>
      </c>
      <c r="F54" s="14" t="s">
        <v>297</v>
      </c>
      <c r="G54" s="14" t="s">
        <v>625</v>
      </c>
      <c r="H54" s="14" t="s">
        <v>309</v>
      </c>
      <c r="I54" s="14" t="s">
        <v>53</v>
      </c>
      <c r="J54" s="14" t="s">
        <v>53</v>
      </c>
      <c r="K54" s="14" t="s">
        <v>311</v>
      </c>
      <c r="L54" s="14" t="s">
        <v>312</v>
      </c>
      <c r="M54" s="14" t="s">
        <v>131</v>
      </c>
      <c r="N54" s="14" t="s">
        <v>314</v>
      </c>
      <c r="O54" s="14" t="s">
        <v>123</v>
      </c>
      <c r="P54" s="14" t="s">
        <v>647</v>
      </c>
      <c r="Q54" s="14" t="s">
        <v>411</v>
      </c>
      <c r="R54" s="15" t="b">
        <f aca="false">FALSE()</f>
        <v>0</v>
      </c>
      <c r="S54" s="14" t="s">
        <v>648</v>
      </c>
      <c r="T54" s="14" t="s">
        <v>88</v>
      </c>
      <c r="U54" s="14" t="s">
        <v>119</v>
      </c>
      <c r="V54" s="14" t="s">
        <v>103</v>
      </c>
      <c r="W54" s="14" t="s">
        <v>103</v>
      </c>
      <c r="X54" s="15" t="b">
        <f aca="false">FALSE()</f>
        <v>0</v>
      </c>
      <c r="Y54" s="14" t="s">
        <v>160</v>
      </c>
      <c r="Z54" s="14" t="s">
        <v>92</v>
      </c>
      <c r="AA54" s="14" t="s">
        <v>90</v>
      </c>
      <c r="AB54" s="16" t="n">
        <v>3167</v>
      </c>
      <c r="AC54" s="16" t="n">
        <v>1315</v>
      </c>
      <c r="AD54" s="12" t="n">
        <f aca="false">AB54/1000</f>
        <v>3.167</v>
      </c>
      <c r="AE54" s="12" t="n">
        <f aca="false">AC54/1000</f>
        <v>1.315</v>
      </c>
      <c r="AF54" s="16" t="n">
        <v>0</v>
      </c>
      <c r="AG54" s="14" t="s">
        <v>70</v>
      </c>
      <c r="AH54" s="14" t="s">
        <v>649</v>
      </c>
      <c r="AI54" s="14" t="s">
        <v>649</v>
      </c>
      <c r="AJ54" s="14" t="s">
        <v>650</v>
      </c>
      <c r="AK54" s="14" t="s">
        <v>70</v>
      </c>
      <c r="AL54" s="14"/>
      <c r="AM54" s="15" t="b">
        <f aca="false">FALSE()</f>
        <v>0</v>
      </c>
      <c r="AN54" s="15" t="b">
        <f aca="false">TRUE()</f>
        <v>1</v>
      </c>
      <c r="AO54" s="12" t="n">
        <f aca="false">AE54*0.729155</f>
        <v>0.958838825</v>
      </c>
      <c r="AP54" s="12" t="n">
        <f aca="false">AE54*0.698093</f>
        <v>0.917992295</v>
      </c>
      <c r="AQ54" s="12" t="n">
        <f aca="false">AO54-AP54</f>
        <v>0.0408465300000001</v>
      </c>
      <c r="AR54" s="13"/>
      <c r="AS54" s="13"/>
      <c r="AT54" s="13"/>
    </row>
    <row r="55" customFormat="false" ht="12" hidden="false" customHeight="true" outlineLevel="0" collapsed="false">
      <c r="A55" s="1" t="s">
        <v>44</v>
      </c>
      <c r="B55" s="14" t="s">
        <v>444</v>
      </c>
      <c r="C55" s="14" t="s">
        <v>459</v>
      </c>
      <c r="D55" s="14" t="s">
        <v>651</v>
      </c>
      <c r="E55" s="14" t="s">
        <v>518</v>
      </c>
      <c r="F55" s="14" t="s">
        <v>652</v>
      </c>
      <c r="G55" s="14" t="s">
        <v>653</v>
      </c>
      <c r="H55" s="14" t="s">
        <v>309</v>
      </c>
      <c r="I55" s="14" t="s">
        <v>654</v>
      </c>
      <c r="J55" s="14" t="s">
        <v>53</v>
      </c>
      <c r="K55" s="14" t="s">
        <v>311</v>
      </c>
      <c r="L55" s="14" t="s">
        <v>312</v>
      </c>
      <c r="M55" s="14" t="s">
        <v>160</v>
      </c>
      <c r="N55" s="14" t="s">
        <v>314</v>
      </c>
      <c r="O55" s="14" t="s">
        <v>655</v>
      </c>
      <c r="P55" s="14" t="s">
        <v>656</v>
      </c>
      <c r="Q55" s="14" t="s">
        <v>83</v>
      </c>
      <c r="R55" s="15" t="b">
        <f aca="false">FALSE()</f>
        <v>0</v>
      </c>
      <c r="S55" s="14" t="s">
        <v>657</v>
      </c>
      <c r="T55" s="14" t="s">
        <v>658</v>
      </c>
      <c r="U55" s="14" t="s">
        <v>208</v>
      </c>
      <c r="V55" s="14" t="s">
        <v>92</v>
      </c>
      <c r="W55" s="14" t="s">
        <v>659</v>
      </c>
      <c r="X55" s="15" t="b">
        <f aca="false">FALSE()</f>
        <v>0</v>
      </c>
      <c r="Y55" s="14" t="s">
        <v>160</v>
      </c>
      <c r="Z55" s="14" t="s">
        <v>109</v>
      </c>
      <c r="AA55" s="14" t="s">
        <v>660</v>
      </c>
      <c r="AB55" s="16" t="n">
        <v>750</v>
      </c>
      <c r="AC55" s="16" t="n">
        <v>302</v>
      </c>
      <c r="AD55" s="12" t="n">
        <f aca="false">AB55/1000</f>
        <v>0.75</v>
      </c>
      <c r="AE55" s="12" t="n">
        <f aca="false">AC55/1000</f>
        <v>0.302</v>
      </c>
      <c r="AF55" s="16" t="n">
        <v>1025</v>
      </c>
      <c r="AG55" s="14" t="s">
        <v>103</v>
      </c>
      <c r="AH55" s="14" t="s">
        <v>661</v>
      </c>
      <c r="AI55" s="14" t="s">
        <v>661</v>
      </c>
      <c r="AJ55" s="14" t="s">
        <v>662</v>
      </c>
      <c r="AK55" s="14" t="s">
        <v>92</v>
      </c>
      <c r="AL55" s="14"/>
      <c r="AM55" s="15" t="b">
        <f aca="false">TRUE()</f>
        <v>1</v>
      </c>
      <c r="AN55" s="15" t="b">
        <f aca="false">TRUE()</f>
        <v>1</v>
      </c>
      <c r="AO55" s="12" t="n">
        <f aca="false">AE55*0.729155</f>
        <v>0.22020481</v>
      </c>
      <c r="AP55" s="12" t="n">
        <f aca="false">AE55*0.698093</f>
        <v>0.210824086</v>
      </c>
      <c r="AQ55" s="12" t="n">
        <f aca="false">AO55-AP55</f>
        <v>0.00938072400000001</v>
      </c>
      <c r="AR55" s="13"/>
      <c r="AS55" s="13"/>
      <c r="AT55" s="13"/>
    </row>
    <row r="56" customFormat="false" ht="12" hidden="false" customHeight="true" outlineLevel="0" collapsed="false">
      <c r="A56" s="1" t="s">
        <v>44</v>
      </c>
      <c r="B56" s="14" t="s">
        <v>444</v>
      </c>
      <c r="C56" s="14" t="s">
        <v>582</v>
      </c>
      <c r="D56" s="14" t="s">
        <v>663</v>
      </c>
      <c r="E56" s="14" t="s">
        <v>584</v>
      </c>
      <c r="F56" s="14" t="s">
        <v>154</v>
      </c>
      <c r="G56" s="14" t="s">
        <v>139</v>
      </c>
      <c r="H56" s="14" t="s">
        <v>309</v>
      </c>
      <c r="I56" s="14" t="s">
        <v>418</v>
      </c>
      <c r="J56" s="14" t="s">
        <v>70</v>
      </c>
      <c r="K56" s="14" t="s">
        <v>70</v>
      </c>
      <c r="L56" s="14" t="s">
        <v>312</v>
      </c>
      <c r="M56" s="14" t="s">
        <v>171</v>
      </c>
      <c r="N56" s="14" t="s">
        <v>587</v>
      </c>
      <c r="O56" s="14" t="s">
        <v>664</v>
      </c>
      <c r="P56" s="14" t="s">
        <v>665</v>
      </c>
      <c r="Q56" s="14" t="s">
        <v>485</v>
      </c>
      <c r="R56" s="15" t="b">
        <f aca="false">FALSE()</f>
        <v>0</v>
      </c>
      <c r="S56" s="14" t="s">
        <v>483</v>
      </c>
      <c r="T56" s="14" t="s">
        <v>348</v>
      </c>
      <c r="U56" s="14" t="s">
        <v>313</v>
      </c>
      <c r="V56" s="14" t="s">
        <v>160</v>
      </c>
      <c r="W56" s="14" t="s">
        <v>103</v>
      </c>
      <c r="X56" s="15" t="b">
        <f aca="false">FALSE()</f>
        <v>0</v>
      </c>
      <c r="Y56" s="14" t="s">
        <v>160</v>
      </c>
      <c r="Z56" s="14" t="s">
        <v>109</v>
      </c>
      <c r="AA56" s="14" t="s">
        <v>494</v>
      </c>
      <c r="AB56" s="16" t="n">
        <v>1800</v>
      </c>
      <c r="AC56" s="16" t="n">
        <v>400</v>
      </c>
      <c r="AD56" s="12" t="n">
        <f aca="false">AB56/1000</f>
        <v>1.8</v>
      </c>
      <c r="AE56" s="12" t="n">
        <f aca="false">AC56/1000</f>
        <v>0.4</v>
      </c>
      <c r="AF56" s="16" t="n">
        <v>0</v>
      </c>
      <c r="AG56" s="14" t="s">
        <v>103</v>
      </c>
      <c r="AH56" s="14" t="s">
        <v>666</v>
      </c>
      <c r="AI56" s="14" t="s">
        <v>70</v>
      </c>
      <c r="AJ56" s="14" t="s">
        <v>574</v>
      </c>
      <c r="AK56" s="14" t="s">
        <v>211</v>
      </c>
      <c r="AL56" s="14"/>
      <c r="AM56" s="15" t="b">
        <f aca="false">TRUE()</f>
        <v>1</v>
      </c>
      <c r="AN56" s="15" t="b">
        <f aca="false">TRUE()</f>
        <v>1</v>
      </c>
      <c r="AO56" s="12" t="n">
        <f aca="false">AE56*0.729155</f>
        <v>0.291662</v>
      </c>
      <c r="AP56" s="12" t="n">
        <f aca="false">AE56*0.698093</f>
        <v>0.2792372</v>
      </c>
      <c r="AQ56" s="12" t="n">
        <f aca="false">AO56-AP56</f>
        <v>0.0124248</v>
      </c>
      <c r="AR56" s="13"/>
      <c r="AS56" s="13"/>
      <c r="AT56" s="13"/>
    </row>
    <row r="57" customFormat="false" ht="12" hidden="false" customHeight="true" outlineLevel="0" collapsed="false">
      <c r="A57" s="1" t="s">
        <v>44</v>
      </c>
      <c r="B57" s="14" t="s">
        <v>444</v>
      </c>
      <c r="C57" s="14" t="s">
        <v>582</v>
      </c>
      <c r="D57" s="14" t="s">
        <v>667</v>
      </c>
      <c r="E57" s="14" t="s">
        <v>584</v>
      </c>
      <c r="F57" s="14" t="s">
        <v>76</v>
      </c>
      <c r="G57" s="14" t="s">
        <v>76</v>
      </c>
      <c r="H57" s="14" t="s">
        <v>309</v>
      </c>
      <c r="I57" s="14" t="s">
        <v>462</v>
      </c>
      <c r="J57" s="14" t="s">
        <v>70</v>
      </c>
      <c r="K57" s="14" t="s">
        <v>418</v>
      </c>
      <c r="L57" s="14" t="s">
        <v>312</v>
      </c>
      <c r="M57" s="14" t="s">
        <v>668</v>
      </c>
      <c r="N57" s="14" t="s">
        <v>587</v>
      </c>
      <c r="O57" s="14" t="s">
        <v>299</v>
      </c>
      <c r="P57" s="14" t="s">
        <v>669</v>
      </c>
      <c r="Q57" s="14" t="s">
        <v>590</v>
      </c>
      <c r="R57" s="15" t="b">
        <f aca="false">FALSE()</f>
        <v>0</v>
      </c>
      <c r="S57" s="14" t="s">
        <v>135</v>
      </c>
      <c r="T57" s="14" t="s">
        <v>670</v>
      </c>
      <c r="U57" s="14" t="s">
        <v>668</v>
      </c>
      <c r="V57" s="14" t="s">
        <v>239</v>
      </c>
      <c r="W57" s="14" t="s">
        <v>103</v>
      </c>
      <c r="X57" s="15" t="b">
        <f aca="false">FALSE()</f>
        <v>0</v>
      </c>
      <c r="Y57" s="14" t="s">
        <v>160</v>
      </c>
      <c r="Z57" s="14" t="s">
        <v>109</v>
      </c>
      <c r="AA57" s="14" t="s">
        <v>592</v>
      </c>
      <c r="AB57" s="16" t="n">
        <v>4778</v>
      </c>
      <c r="AC57" s="16" t="n">
        <v>857</v>
      </c>
      <c r="AD57" s="12" t="n">
        <f aca="false">AB57/1000</f>
        <v>4.778</v>
      </c>
      <c r="AE57" s="12" t="n">
        <f aca="false">AC57/1000</f>
        <v>0.857</v>
      </c>
      <c r="AF57" s="16" t="n">
        <v>0</v>
      </c>
      <c r="AG57" s="14" t="s">
        <v>103</v>
      </c>
      <c r="AH57" s="14" t="s">
        <v>671</v>
      </c>
      <c r="AI57" s="14" t="s">
        <v>70</v>
      </c>
      <c r="AJ57" s="14" t="s">
        <v>430</v>
      </c>
      <c r="AK57" s="14" t="s">
        <v>211</v>
      </c>
      <c r="AL57" s="14"/>
      <c r="AM57" s="15" t="b">
        <f aca="false">TRUE()</f>
        <v>1</v>
      </c>
      <c r="AN57" s="15" t="b">
        <f aca="false">TRUE()</f>
        <v>1</v>
      </c>
      <c r="AO57" s="12" t="n">
        <f aca="false">AE57*0.729155</f>
        <v>0.624885835</v>
      </c>
      <c r="AP57" s="12" t="n">
        <f aca="false">AE57*0.698093</f>
        <v>0.598265701</v>
      </c>
      <c r="AQ57" s="12" t="n">
        <f aca="false">AO57-AP57</f>
        <v>0.026620134</v>
      </c>
      <c r="AR57" s="13"/>
      <c r="AS57" s="13"/>
      <c r="AT57" s="13"/>
    </row>
    <row r="58" customFormat="false" ht="12" hidden="false" customHeight="true" outlineLevel="0" collapsed="false">
      <c r="A58" s="1" t="s">
        <v>44</v>
      </c>
      <c r="B58" s="14" t="s">
        <v>444</v>
      </c>
      <c r="C58" s="14" t="s">
        <v>445</v>
      </c>
      <c r="D58" s="14" t="s">
        <v>672</v>
      </c>
      <c r="E58" s="14" t="s">
        <v>361</v>
      </c>
      <c r="F58" s="14" t="s">
        <v>284</v>
      </c>
      <c r="G58" s="14" t="s">
        <v>189</v>
      </c>
      <c r="H58" s="14" t="s">
        <v>309</v>
      </c>
      <c r="I58" s="14" t="s">
        <v>450</v>
      </c>
      <c r="J58" s="14" t="s">
        <v>70</v>
      </c>
      <c r="K58" s="14" t="s">
        <v>141</v>
      </c>
      <c r="L58" s="14" t="s">
        <v>55</v>
      </c>
      <c r="M58" s="14" t="s">
        <v>160</v>
      </c>
      <c r="N58" s="14" t="s">
        <v>250</v>
      </c>
      <c r="O58" s="14" t="s">
        <v>353</v>
      </c>
      <c r="P58" s="14" t="s">
        <v>88</v>
      </c>
      <c r="Q58" s="14" t="s">
        <v>70</v>
      </c>
      <c r="R58" s="15" t="b">
        <f aca="false">FALSE()</f>
        <v>0</v>
      </c>
      <c r="S58" s="14" t="s">
        <v>521</v>
      </c>
      <c r="T58" s="14" t="s">
        <v>70</v>
      </c>
      <c r="U58" s="14" t="s">
        <v>255</v>
      </c>
      <c r="V58" s="14" t="s">
        <v>66</v>
      </c>
      <c r="W58" s="14" t="s">
        <v>103</v>
      </c>
      <c r="X58" s="15" t="b">
        <f aca="false">FALSE()</f>
        <v>0</v>
      </c>
      <c r="Y58" s="14" t="s">
        <v>149</v>
      </c>
      <c r="Z58" s="14" t="s">
        <v>380</v>
      </c>
      <c r="AA58" s="14" t="s">
        <v>67</v>
      </c>
      <c r="AB58" s="16" t="n">
        <v>432</v>
      </c>
      <c r="AC58" s="16" t="n">
        <v>62</v>
      </c>
      <c r="AD58" s="12" t="n">
        <f aca="false">AB58/1000</f>
        <v>0.432</v>
      </c>
      <c r="AE58" s="12" t="n">
        <f aca="false">AC58/1000</f>
        <v>0.062</v>
      </c>
      <c r="AF58" s="16" t="n">
        <v>511</v>
      </c>
      <c r="AG58" s="14" t="s">
        <v>70</v>
      </c>
      <c r="AH58" s="14" t="s">
        <v>201</v>
      </c>
      <c r="AI58" s="14" t="s">
        <v>70</v>
      </c>
      <c r="AJ58" s="14" t="s">
        <v>277</v>
      </c>
      <c r="AK58" s="14" t="s">
        <v>70</v>
      </c>
      <c r="AL58" s="14" t="s">
        <v>458</v>
      </c>
      <c r="AM58" s="15" t="b">
        <f aca="false">FALSE()</f>
        <v>0</v>
      </c>
      <c r="AN58" s="15" t="b">
        <f aca="false">TRUE()</f>
        <v>1</v>
      </c>
      <c r="AO58" s="12" t="n">
        <f aca="false">AE58*0.729155</f>
        <v>0.04520761</v>
      </c>
      <c r="AP58" s="12" t="n">
        <f aca="false">AE58*0.698093</f>
        <v>0.043281766</v>
      </c>
      <c r="AQ58" s="12" t="n">
        <f aca="false">AO58-AP58</f>
        <v>0.001925844</v>
      </c>
      <c r="AR58" s="13"/>
      <c r="AS58" s="13"/>
      <c r="AT58" s="13"/>
    </row>
    <row r="59" customFormat="false" ht="12" hidden="false" customHeight="true" outlineLevel="0" collapsed="false">
      <c r="A59" s="1" t="s">
        <v>44</v>
      </c>
      <c r="B59" s="14" t="s">
        <v>444</v>
      </c>
      <c r="C59" s="14" t="s">
        <v>445</v>
      </c>
      <c r="D59" s="14" t="s">
        <v>673</v>
      </c>
      <c r="E59" s="14" t="s">
        <v>534</v>
      </c>
      <c r="F59" s="14" t="s">
        <v>610</v>
      </c>
      <c r="G59" s="14" t="s">
        <v>297</v>
      </c>
      <c r="H59" s="14" t="s">
        <v>309</v>
      </c>
      <c r="I59" s="14" t="s">
        <v>418</v>
      </c>
      <c r="J59" s="14" t="s">
        <v>70</v>
      </c>
      <c r="K59" s="14" t="s">
        <v>418</v>
      </c>
      <c r="L59" s="14" t="s">
        <v>312</v>
      </c>
      <c r="M59" s="14" t="s">
        <v>328</v>
      </c>
      <c r="N59" s="14" t="s">
        <v>250</v>
      </c>
      <c r="O59" s="14" t="s">
        <v>611</v>
      </c>
      <c r="P59" s="14" t="s">
        <v>612</v>
      </c>
      <c r="Q59" s="14" t="s">
        <v>613</v>
      </c>
      <c r="R59" s="15" t="b">
        <f aca="false">FALSE()</f>
        <v>0</v>
      </c>
      <c r="S59" s="14" t="s">
        <v>674</v>
      </c>
      <c r="T59" s="14" t="s">
        <v>675</v>
      </c>
      <c r="U59" s="14" t="s">
        <v>676</v>
      </c>
      <c r="V59" s="14" t="s">
        <v>65</v>
      </c>
      <c r="W59" s="14" t="s">
        <v>677</v>
      </c>
      <c r="X59" s="15" t="b">
        <f aca="false">FALSE()</f>
        <v>0</v>
      </c>
      <c r="Y59" s="14" t="s">
        <v>65</v>
      </c>
      <c r="Z59" s="14" t="s">
        <v>109</v>
      </c>
      <c r="AA59" s="14" t="s">
        <v>70</v>
      </c>
      <c r="AB59" s="16" t="n">
        <v>1594</v>
      </c>
      <c r="AC59" s="16" t="n">
        <v>2475</v>
      </c>
      <c r="AD59" s="12" t="n">
        <f aca="false">AB59/1000</f>
        <v>1.594</v>
      </c>
      <c r="AE59" s="12" t="n">
        <f aca="false">AC59/1000</f>
        <v>2.475</v>
      </c>
      <c r="AF59" s="16" t="n">
        <v>6197</v>
      </c>
      <c r="AG59" s="14" t="s">
        <v>103</v>
      </c>
      <c r="AH59" s="14" t="s">
        <v>348</v>
      </c>
      <c r="AI59" s="14" t="s">
        <v>70</v>
      </c>
      <c r="AJ59" s="14" t="s">
        <v>82</v>
      </c>
      <c r="AK59" s="14" t="s">
        <v>70</v>
      </c>
      <c r="AL59" s="14" t="s">
        <v>458</v>
      </c>
      <c r="AM59" s="15" t="b">
        <f aca="false">FALSE()</f>
        <v>0</v>
      </c>
      <c r="AN59" s="15" t="b">
        <f aca="false">TRUE()</f>
        <v>1</v>
      </c>
      <c r="AO59" s="12" t="n">
        <f aca="false">AE59*0.729155</f>
        <v>1.804658625</v>
      </c>
      <c r="AP59" s="12" t="n">
        <f aca="false">AE59*0.698093</f>
        <v>1.727780175</v>
      </c>
      <c r="AQ59" s="12" t="n">
        <f aca="false">AO59-AP59</f>
        <v>0.0768784500000002</v>
      </c>
      <c r="AR59" s="13"/>
      <c r="AS59" s="13"/>
      <c r="AT59" s="13"/>
    </row>
    <row r="60" customFormat="false" ht="12" hidden="false" customHeight="true" outlineLevel="0" collapsed="false">
      <c r="A60" s="1" t="s">
        <v>44</v>
      </c>
      <c r="B60" s="14" t="s">
        <v>444</v>
      </c>
      <c r="C60" s="14" t="s">
        <v>459</v>
      </c>
      <c r="D60" s="14" t="s">
        <v>678</v>
      </c>
      <c r="E60" s="14" t="s">
        <v>679</v>
      </c>
      <c r="F60" s="14" t="s">
        <v>96</v>
      </c>
      <c r="G60" s="14" t="s">
        <v>165</v>
      </c>
      <c r="H60" s="14" t="s">
        <v>309</v>
      </c>
      <c r="I60" s="14" t="s">
        <v>362</v>
      </c>
      <c r="J60" s="14" t="s">
        <v>53</v>
      </c>
      <c r="K60" s="14" t="s">
        <v>327</v>
      </c>
      <c r="L60" s="14" t="s">
        <v>312</v>
      </c>
      <c r="M60" s="14" t="s">
        <v>108</v>
      </c>
      <c r="N60" s="14" t="s">
        <v>314</v>
      </c>
      <c r="O60" s="14" t="s">
        <v>680</v>
      </c>
      <c r="P60" s="14" t="s">
        <v>681</v>
      </c>
      <c r="Q60" s="14" t="s">
        <v>430</v>
      </c>
      <c r="R60" s="15" t="b">
        <f aca="false">FALSE()</f>
        <v>0</v>
      </c>
      <c r="S60" s="14" t="s">
        <v>103</v>
      </c>
      <c r="T60" s="14" t="s">
        <v>682</v>
      </c>
      <c r="U60" s="14" t="s">
        <v>239</v>
      </c>
      <c r="V60" s="14" t="s">
        <v>109</v>
      </c>
      <c r="W60" s="14" t="s">
        <v>683</v>
      </c>
      <c r="X60" s="15" t="b">
        <f aca="false">FALSE()</f>
        <v>0</v>
      </c>
      <c r="Y60" s="14" t="s">
        <v>149</v>
      </c>
      <c r="Z60" s="14" t="s">
        <v>92</v>
      </c>
      <c r="AA60" s="14" t="s">
        <v>684</v>
      </c>
      <c r="AB60" s="16" t="n">
        <v>204</v>
      </c>
      <c r="AC60" s="16" t="n">
        <v>306</v>
      </c>
      <c r="AD60" s="12" t="n">
        <f aca="false">AB60/1000</f>
        <v>0.204</v>
      </c>
      <c r="AE60" s="12" t="n">
        <f aca="false">AC60/1000</f>
        <v>0.306</v>
      </c>
      <c r="AF60" s="16" t="n">
        <v>511</v>
      </c>
      <c r="AG60" s="14" t="s">
        <v>103</v>
      </c>
      <c r="AH60" s="14" t="s">
        <v>685</v>
      </c>
      <c r="AI60" s="14" t="s">
        <v>685</v>
      </c>
      <c r="AJ60" s="14" t="s">
        <v>686</v>
      </c>
      <c r="AK60" s="14" t="s">
        <v>687</v>
      </c>
      <c r="AL60" s="14"/>
      <c r="AM60" s="15" t="b">
        <f aca="false">TRUE()</f>
        <v>1</v>
      </c>
      <c r="AN60" s="15" t="b">
        <f aca="false">TRUE()</f>
        <v>1</v>
      </c>
      <c r="AO60" s="12" t="n">
        <f aca="false">AE60*0.729155</f>
        <v>0.22312143</v>
      </c>
      <c r="AP60" s="12" t="n">
        <f aca="false">AE60*0.698093</f>
        <v>0.213616458</v>
      </c>
      <c r="AQ60" s="12" t="n">
        <f aca="false">AO60-AP60</f>
        <v>0.009504972</v>
      </c>
      <c r="AR60" s="13"/>
      <c r="AS60" s="13"/>
      <c r="AT60" s="13"/>
    </row>
    <row r="61" customFormat="false" ht="12" hidden="false" customHeight="true" outlineLevel="0" collapsed="false">
      <c r="A61" s="1" t="s">
        <v>44</v>
      </c>
      <c r="B61" s="14" t="s">
        <v>444</v>
      </c>
      <c r="C61" s="14" t="s">
        <v>582</v>
      </c>
      <c r="D61" s="14" t="s">
        <v>688</v>
      </c>
      <c r="E61" s="14" t="s">
        <v>584</v>
      </c>
      <c r="F61" s="14" t="s">
        <v>559</v>
      </c>
      <c r="G61" s="14" t="s">
        <v>272</v>
      </c>
      <c r="H61" s="14" t="s">
        <v>309</v>
      </c>
      <c r="I61" s="14" t="s">
        <v>462</v>
      </c>
      <c r="J61" s="14" t="s">
        <v>70</v>
      </c>
      <c r="K61" s="14" t="s">
        <v>418</v>
      </c>
      <c r="L61" s="14" t="s">
        <v>312</v>
      </c>
      <c r="M61" s="14" t="s">
        <v>503</v>
      </c>
      <c r="N61" s="14" t="s">
        <v>689</v>
      </c>
      <c r="O61" s="14" t="s">
        <v>353</v>
      </c>
      <c r="P61" s="14" t="s">
        <v>690</v>
      </c>
      <c r="Q61" s="14" t="s">
        <v>288</v>
      </c>
      <c r="R61" s="15" t="b">
        <f aca="false">FALSE()</f>
        <v>0</v>
      </c>
      <c r="S61" s="14" t="s">
        <v>348</v>
      </c>
      <c r="T61" s="14" t="s">
        <v>84</v>
      </c>
      <c r="U61" s="14" t="s">
        <v>691</v>
      </c>
      <c r="V61" s="14" t="s">
        <v>328</v>
      </c>
      <c r="W61" s="14" t="s">
        <v>103</v>
      </c>
      <c r="X61" s="15" t="b">
        <f aca="false">FALSE()</f>
        <v>0</v>
      </c>
      <c r="Y61" s="14" t="s">
        <v>239</v>
      </c>
      <c r="Z61" s="14" t="s">
        <v>109</v>
      </c>
      <c r="AA61" s="14" t="s">
        <v>692</v>
      </c>
      <c r="AB61" s="16" t="n">
        <v>9684</v>
      </c>
      <c r="AC61" s="16" t="n">
        <v>3516</v>
      </c>
      <c r="AD61" s="12" t="n">
        <f aca="false">AB61/1000</f>
        <v>9.684</v>
      </c>
      <c r="AE61" s="12" t="n">
        <f aca="false">AC61/1000</f>
        <v>3.516</v>
      </c>
      <c r="AF61" s="16" t="n">
        <v>0</v>
      </c>
      <c r="AG61" s="14" t="s">
        <v>103</v>
      </c>
      <c r="AH61" s="14" t="s">
        <v>693</v>
      </c>
      <c r="AI61" s="14" t="s">
        <v>70</v>
      </c>
      <c r="AJ61" s="14" t="s">
        <v>694</v>
      </c>
      <c r="AK61" s="14" t="s">
        <v>211</v>
      </c>
      <c r="AL61" s="14"/>
      <c r="AM61" s="15" t="b">
        <f aca="false">TRUE()</f>
        <v>1</v>
      </c>
      <c r="AN61" s="15" t="b">
        <f aca="false">TRUE()</f>
        <v>1</v>
      </c>
      <c r="AO61" s="12" t="n">
        <f aca="false">AE61*0.729155</f>
        <v>2.56370898</v>
      </c>
      <c r="AP61" s="12" t="n">
        <f aca="false">AE61*0.698093</f>
        <v>2.454494988</v>
      </c>
      <c r="AQ61" s="12" t="n">
        <f aca="false">AO61-AP61</f>
        <v>0.109213992</v>
      </c>
      <c r="AR61" s="13"/>
      <c r="AS61" s="13"/>
      <c r="AT61" s="13"/>
    </row>
    <row r="62" customFormat="false" ht="12" hidden="false" customHeight="true" outlineLevel="0" collapsed="false">
      <c r="A62" s="1" t="s">
        <v>44</v>
      </c>
      <c r="B62" s="14" t="s">
        <v>695</v>
      </c>
      <c r="C62" s="14" t="s">
        <v>93</v>
      </c>
      <c r="D62" s="14" t="s">
        <v>696</v>
      </c>
      <c r="E62" s="14" t="s">
        <v>697</v>
      </c>
      <c r="F62" s="14" t="s">
        <v>272</v>
      </c>
      <c r="G62" s="14" t="s">
        <v>246</v>
      </c>
      <c r="H62" s="14" t="s">
        <v>51</v>
      </c>
      <c r="I62" s="14" t="s">
        <v>98</v>
      </c>
      <c r="J62" s="14" t="s">
        <v>53</v>
      </c>
      <c r="K62" s="14" t="s">
        <v>54</v>
      </c>
      <c r="L62" s="14" t="s">
        <v>55</v>
      </c>
      <c r="M62" s="14" t="s">
        <v>70</v>
      </c>
      <c r="N62" s="14" t="s">
        <v>57</v>
      </c>
      <c r="O62" s="14" t="s">
        <v>698</v>
      </c>
      <c r="P62" s="14" t="s">
        <v>225</v>
      </c>
      <c r="Q62" s="14" t="s">
        <v>699</v>
      </c>
      <c r="R62" s="15" t="b">
        <f aca="false">FALSE()</f>
        <v>0</v>
      </c>
      <c r="S62" s="14" t="s">
        <v>70</v>
      </c>
      <c r="T62" s="14" t="s">
        <v>700</v>
      </c>
      <c r="U62" s="14" t="s">
        <v>119</v>
      </c>
      <c r="V62" s="14" t="s">
        <v>160</v>
      </c>
      <c r="W62" s="14" t="s">
        <v>701</v>
      </c>
      <c r="X62" s="15" t="b">
        <f aca="false">TRUE()</f>
        <v>1</v>
      </c>
      <c r="Y62" s="14" t="s">
        <v>131</v>
      </c>
      <c r="Z62" s="14" t="s">
        <v>66</v>
      </c>
      <c r="AA62" s="14" t="s">
        <v>67</v>
      </c>
      <c r="AB62" s="16" t="n">
        <v>12200</v>
      </c>
      <c r="AC62" s="16" t="n">
        <v>3400</v>
      </c>
      <c r="AD62" s="12" t="n">
        <f aca="false">AB62/1000</f>
        <v>12.2</v>
      </c>
      <c r="AE62" s="12" t="n">
        <f aca="false">AC62/1000</f>
        <v>3.4</v>
      </c>
      <c r="AF62" s="16" t="n">
        <v>1523</v>
      </c>
      <c r="AG62" s="14" t="s">
        <v>702</v>
      </c>
      <c r="AH62" s="14" t="s">
        <v>703</v>
      </c>
      <c r="AI62" s="14" t="s">
        <v>70</v>
      </c>
      <c r="AJ62" s="14" t="s">
        <v>493</v>
      </c>
      <c r="AK62" s="14" t="s">
        <v>70</v>
      </c>
      <c r="AL62" s="14"/>
      <c r="AM62" s="15" t="b">
        <f aca="false">TRUE()</f>
        <v>1</v>
      </c>
      <c r="AN62" s="15" t="b">
        <f aca="false">TRUE()</f>
        <v>1</v>
      </c>
      <c r="AO62" s="12" t="n">
        <f aca="false">AE62*0.729155</f>
        <v>2.479127</v>
      </c>
      <c r="AP62" s="12" t="n">
        <f aca="false">AE62*0.698093</f>
        <v>2.3735162</v>
      </c>
      <c r="AQ62" s="12" t="n">
        <f aca="false">AO62-AP62</f>
        <v>0.1056108</v>
      </c>
      <c r="AR62" s="13"/>
      <c r="AS62" s="13"/>
      <c r="AT62" s="13"/>
    </row>
    <row r="63" customFormat="false" ht="12" hidden="false" customHeight="true" outlineLevel="0" collapsed="false">
      <c r="A63" s="1" t="s">
        <v>44</v>
      </c>
      <c r="B63" s="14" t="s">
        <v>695</v>
      </c>
      <c r="C63" s="14" t="s">
        <v>93</v>
      </c>
      <c r="D63" s="14" t="s">
        <v>704</v>
      </c>
      <c r="E63" s="14" t="s">
        <v>697</v>
      </c>
      <c r="F63" s="14" t="s">
        <v>272</v>
      </c>
      <c r="G63" s="14" t="s">
        <v>154</v>
      </c>
      <c r="H63" s="14" t="s">
        <v>51</v>
      </c>
      <c r="I63" s="14" t="s">
        <v>52</v>
      </c>
      <c r="J63" s="14" t="s">
        <v>53</v>
      </c>
      <c r="K63" s="14" t="s">
        <v>54</v>
      </c>
      <c r="L63" s="14" t="s">
        <v>55</v>
      </c>
      <c r="M63" s="14" t="s">
        <v>70</v>
      </c>
      <c r="N63" s="14" t="s">
        <v>57</v>
      </c>
      <c r="O63" s="14" t="s">
        <v>705</v>
      </c>
      <c r="P63" s="14" t="s">
        <v>706</v>
      </c>
      <c r="Q63" s="14" t="s">
        <v>707</v>
      </c>
      <c r="R63" s="15" t="b">
        <f aca="false">FALSE()</f>
        <v>0</v>
      </c>
      <c r="S63" s="14" t="s">
        <v>103</v>
      </c>
      <c r="T63" s="14" t="s">
        <v>700</v>
      </c>
      <c r="U63" s="14" t="s">
        <v>676</v>
      </c>
      <c r="V63" s="14" t="s">
        <v>147</v>
      </c>
      <c r="W63" s="14" t="s">
        <v>103</v>
      </c>
      <c r="X63" s="15" t="b">
        <f aca="false">TRUE()</f>
        <v>1</v>
      </c>
      <c r="Y63" s="14" t="s">
        <v>131</v>
      </c>
      <c r="Z63" s="14" t="s">
        <v>66</v>
      </c>
      <c r="AA63" s="14" t="s">
        <v>67</v>
      </c>
      <c r="AB63" s="16" t="n">
        <v>38700</v>
      </c>
      <c r="AC63" s="16" t="n">
        <v>12200</v>
      </c>
      <c r="AD63" s="12" t="n">
        <f aca="false">AB63/1000</f>
        <v>38.7</v>
      </c>
      <c r="AE63" s="12" t="n">
        <f aca="false">AC63/1000</f>
        <v>12.2</v>
      </c>
      <c r="AF63" s="16" t="n">
        <v>50872</v>
      </c>
      <c r="AG63" s="14" t="s">
        <v>708</v>
      </c>
      <c r="AH63" s="14" t="s">
        <v>709</v>
      </c>
      <c r="AI63" s="14" t="s">
        <v>70</v>
      </c>
      <c r="AJ63" s="14" t="s">
        <v>258</v>
      </c>
      <c r="AK63" s="14" t="s">
        <v>70</v>
      </c>
      <c r="AL63" s="14" t="s">
        <v>710</v>
      </c>
      <c r="AM63" s="15" t="b">
        <f aca="false">TRUE()</f>
        <v>1</v>
      </c>
      <c r="AN63" s="15" t="b">
        <f aca="false">TRUE()</f>
        <v>1</v>
      </c>
      <c r="AO63" s="12" t="n">
        <f aca="false">AE63*0.729155</f>
        <v>8.895691</v>
      </c>
      <c r="AP63" s="12" t="n">
        <f aca="false">AE63*0.698093</f>
        <v>8.5167346</v>
      </c>
      <c r="AQ63" s="12" t="n">
        <f aca="false">AO63-AP63</f>
        <v>0.3789564</v>
      </c>
      <c r="AR63" s="13"/>
      <c r="AS63" s="13"/>
      <c r="AT63" s="13"/>
    </row>
    <row r="64" customFormat="false" ht="12" hidden="false" customHeight="true" outlineLevel="0" collapsed="false">
      <c r="A64" s="1" t="s">
        <v>44</v>
      </c>
      <c r="B64" s="14" t="s">
        <v>695</v>
      </c>
      <c r="C64" s="14" t="s">
        <v>93</v>
      </c>
      <c r="D64" s="14" t="s">
        <v>711</v>
      </c>
      <c r="E64" s="14" t="s">
        <v>697</v>
      </c>
      <c r="F64" s="14" t="s">
        <v>272</v>
      </c>
      <c r="G64" s="14" t="s">
        <v>49</v>
      </c>
      <c r="H64" s="14" t="s">
        <v>51</v>
      </c>
      <c r="I64" s="14" t="s">
        <v>140</v>
      </c>
      <c r="J64" s="14" t="s">
        <v>53</v>
      </c>
      <c r="K64" s="14" t="s">
        <v>141</v>
      </c>
      <c r="L64" s="14" t="s">
        <v>55</v>
      </c>
      <c r="M64" s="14" t="s">
        <v>70</v>
      </c>
      <c r="N64" s="14" t="s">
        <v>57</v>
      </c>
      <c r="O64" s="14" t="s">
        <v>712</v>
      </c>
      <c r="P64" s="14" t="s">
        <v>330</v>
      </c>
      <c r="Q64" s="14" t="s">
        <v>713</v>
      </c>
      <c r="R64" s="15" t="b">
        <f aca="false">FALSE()</f>
        <v>0</v>
      </c>
      <c r="S64" s="14" t="s">
        <v>103</v>
      </c>
      <c r="T64" s="14" t="s">
        <v>700</v>
      </c>
      <c r="U64" s="14" t="s">
        <v>482</v>
      </c>
      <c r="V64" s="14" t="s">
        <v>568</v>
      </c>
      <c r="W64" s="14" t="s">
        <v>103</v>
      </c>
      <c r="X64" s="15" t="b">
        <f aca="false">TRUE()</f>
        <v>1</v>
      </c>
      <c r="Y64" s="14" t="s">
        <v>131</v>
      </c>
      <c r="Z64" s="14" t="s">
        <v>66</v>
      </c>
      <c r="AA64" s="14" t="s">
        <v>67</v>
      </c>
      <c r="AB64" s="16" t="n">
        <v>19200</v>
      </c>
      <c r="AC64" s="16" t="n">
        <v>7800</v>
      </c>
      <c r="AD64" s="12" t="n">
        <f aca="false">AB64/1000</f>
        <v>19.2</v>
      </c>
      <c r="AE64" s="12" t="n">
        <f aca="false">AC64/1000</f>
        <v>7.8</v>
      </c>
      <c r="AF64" s="16" t="n">
        <v>26781</v>
      </c>
      <c r="AG64" s="14" t="s">
        <v>714</v>
      </c>
      <c r="AH64" s="14" t="s">
        <v>715</v>
      </c>
      <c r="AI64" s="14" t="s">
        <v>70</v>
      </c>
      <c r="AJ64" s="14" t="s">
        <v>716</v>
      </c>
      <c r="AK64" s="14" t="s">
        <v>70</v>
      </c>
      <c r="AL64" s="14" t="s">
        <v>717</v>
      </c>
      <c r="AM64" s="15" t="b">
        <f aca="false">TRUE()</f>
        <v>1</v>
      </c>
      <c r="AN64" s="15" t="b">
        <f aca="false">TRUE()</f>
        <v>1</v>
      </c>
      <c r="AO64" s="12" t="n">
        <f aca="false">AE64*0.729155</f>
        <v>5.687409</v>
      </c>
      <c r="AP64" s="12" t="n">
        <f aca="false">AE64*0.698093</f>
        <v>5.4451254</v>
      </c>
      <c r="AQ64" s="12" t="n">
        <f aca="false">AO64-AP64</f>
        <v>0.2422836</v>
      </c>
      <c r="AR64" s="13"/>
      <c r="AS64" s="13"/>
      <c r="AT64" s="13"/>
    </row>
    <row r="65" customFormat="false" ht="12" hidden="false" customHeight="true" outlineLevel="0" collapsed="false">
      <c r="A65" s="1" t="s">
        <v>44</v>
      </c>
      <c r="B65" s="14" t="s">
        <v>695</v>
      </c>
      <c r="C65" s="14" t="s">
        <v>93</v>
      </c>
      <c r="D65" s="14" t="s">
        <v>718</v>
      </c>
      <c r="E65" s="14" t="s">
        <v>697</v>
      </c>
      <c r="F65" s="14" t="s">
        <v>153</v>
      </c>
      <c r="G65" s="14" t="s">
        <v>176</v>
      </c>
      <c r="H65" s="14" t="s">
        <v>51</v>
      </c>
      <c r="I65" s="14" t="s">
        <v>52</v>
      </c>
      <c r="J65" s="14" t="s">
        <v>53</v>
      </c>
      <c r="K65" s="14" t="s">
        <v>54</v>
      </c>
      <c r="L65" s="14" t="s">
        <v>55</v>
      </c>
      <c r="M65" s="14" t="s">
        <v>70</v>
      </c>
      <c r="N65" s="14" t="s">
        <v>57</v>
      </c>
      <c r="O65" s="14" t="s">
        <v>705</v>
      </c>
      <c r="P65" s="14" t="s">
        <v>719</v>
      </c>
      <c r="Q65" s="14" t="s">
        <v>720</v>
      </c>
      <c r="R65" s="15" t="b">
        <f aca="false">FALSE()</f>
        <v>0</v>
      </c>
      <c r="S65" s="14" t="s">
        <v>103</v>
      </c>
      <c r="T65" s="14" t="s">
        <v>721</v>
      </c>
      <c r="U65" s="14" t="s">
        <v>86</v>
      </c>
      <c r="V65" s="14" t="s">
        <v>160</v>
      </c>
      <c r="W65" s="14" t="s">
        <v>103</v>
      </c>
      <c r="X65" s="15" t="b">
        <f aca="false">TRUE()</f>
        <v>1</v>
      </c>
      <c r="Y65" s="14" t="s">
        <v>70</v>
      </c>
      <c r="Z65" s="14" t="s">
        <v>70</v>
      </c>
      <c r="AA65" s="14" t="s">
        <v>67</v>
      </c>
      <c r="AB65" s="16" t="n">
        <v>28700</v>
      </c>
      <c r="AC65" s="16" t="n">
        <v>10400</v>
      </c>
      <c r="AD65" s="12" t="n">
        <f aca="false">AB65/1000</f>
        <v>28.7</v>
      </c>
      <c r="AE65" s="12" t="n">
        <f aca="false">AC65/1000</f>
        <v>10.4</v>
      </c>
      <c r="AF65" s="16" t="n">
        <v>39249</v>
      </c>
      <c r="AG65" s="14" t="s">
        <v>722</v>
      </c>
      <c r="AH65" s="14" t="s">
        <v>703</v>
      </c>
      <c r="AI65" s="14" t="s">
        <v>70</v>
      </c>
      <c r="AJ65" s="14" t="s">
        <v>723</v>
      </c>
      <c r="AK65" s="14" t="s">
        <v>70</v>
      </c>
      <c r="AL65" s="14" t="s">
        <v>724</v>
      </c>
      <c r="AM65" s="15" t="b">
        <f aca="false">TRUE()</f>
        <v>1</v>
      </c>
      <c r="AN65" s="15" t="b">
        <f aca="false">TRUE()</f>
        <v>1</v>
      </c>
      <c r="AO65" s="12" t="n">
        <f aca="false">AE65*0.729155</f>
        <v>7.583212</v>
      </c>
      <c r="AP65" s="12" t="n">
        <f aca="false">AE65*0.698093</f>
        <v>7.2601672</v>
      </c>
      <c r="AQ65" s="12" t="n">
        <f aca="false">AO65-AP65</f>
        <v>0.323044800000001</v>
      </c>
      <c r="AR65" s="13"/>
      <c r="AS65" s="13"/>
      <c r="AT65" s="13"/>
    </row>
    <row r="66" customFormat="false" ht="12" hidden="false" customHeight="true" outlineLevel="0" collapsed="false">
      <c r="A66" s="1" t="s">
        <v>44</v>
      </c>
      <c r="B66" s="14" t="s">
        <v>695</v>
      </c>
      <c r="C66" s="14" t="s">
        <v>93</v>
      </c>
      <c r="D66" s="14" t="s">
        <v>725</v>
      </c>
      <c r="E66" s="14" t="s">
        <v>697</v>
      </c>
      <c r="F66" s="14" t="s">
        <v>153</v>
      </c>
      <c r="G66" s="14" t="s">
        <v>166</v>
      </c>
      <c r="H66" s="14" t="s">
        <v>51</v>
      </c>
      <c r="I66" s="14" t="s">
        <v>140</v>
      </c>
      <c r="J66" s="14" t="s">
        <v>53</v>
      </c>
      <c r="K66" s="14" t="s">
        <v>141</v>
      </c>
      <c r="L66" s="14" t="s">
        <v>55</v>
      </c>
      <c r="M66" s="14" t="s">
        <v>70</v>
      </c>
      <c r="N66" s="14" t="s">
        <v>57</v>
      </c>
      <c r="O66" s="14" t="s">
        <v>478</v>
      </c>
      <c r="P66" s="14" t="s">
        <v>81</v>
      </c>
      <c r="Q66" s="14" t="s">
        <v>411</v>
      </c>
      <c r="R66" s="15" t="b">
        <f aca="false">FALSE()</f>
        <v>0</v>
      </c>
      <c r="S66" s="14" t="s">
        <v>103</v>
      </c>
      <c r="T66" s="14" t="s">
        <v>721</v>
      </c>
      <c r="U66" s="14" t="s">
        <v>344</v>
      </c>
      <c r="V66" s="14" t="s">
        <v>182</v>
      </c>
      <c r="W66" s="14" t="s">
        <v>103</v>
      </c>
      <c r="X66" s="15" t="b">
        <f aca="false">TRUE()</f>
        <v>1</v>
      </c>
      <c r="Y66" s="14" t="s">
        <v>131</v>
      </c>
      <c r="Z66" s="14" t="s">
        <v>66</v>
      </c>
      <c r="AA66" s="14" t="s">
        <v>67</v>
      </c>
      <c r="AB66" s="16" t="n">
        <v>11700</v>
      </c>
      <c r="AC66" s="16" t="n">
        <v>2900</v>
      </c>
      <c r="AD66" s="12" t="n">
        <f aca="false">AB66/1000</f>
        <v>11.7</v>
      </c>
      <c r="AE66" s="12" t="n">
        <f aca="false">AC66/1000</f>
        <v>2.9</v>
      </c>
      <c r="AF66" s="16" t="n">
        <v>13957</v>
      </c>
      <c r="AG66" s="14" t="s">
        <v>103</v>
      </c>
      <c r="AH66" s="14" t="s">
        <v>70</v>
      </c>
      <c r="AI66" s="14" t="s">
        <v>70</v>
      </c>
      <c r="AJ66" s="14" t="s">
        <v>70</v>
      </c>
      <c r="AK66" s="14" t="s">
        <v>70</v>
      </c>
      <c r="AL66" s="14"/>
      <c r="AM66" s="15" t="b">
        <f aca="false">TRUE()</f>
        <v>1</v>
      </c>
      <c r="AN66" s="15" t="b">
        <f aca="false">TRUE()</f>
        <v>1</v>
      </c>
      <c r="AO66" s="12" t="n">
        <f aca="false">AE66*0.729155</f>
        <v>2.1145495</v>
      </c>
      <c r="AP66" s="12" t="n">
        <f aca="false">AE66*0.698093</f>
        <v>2.0244697</v>
      </c>
      <c r="AQ66" s="12" t="n">
        <f aca="false">AO66-AP66</f>
        <v>0.0900797999999998</v>
      </c>
      <c r="AR66" s="13"/>
      <c r="AS66" s="13"/>
      <c r="AT66" s="13"/>
    </row>
    <row r="67" customFormat="false" ht="12" hidden="false" customHeight="true" outlineLevel="0" collapsed="false">
      <c r="A67" s="1" t="s">
        <v>44</v>
      </c>
      <c r="B67" s="14" t="s">
        <v>695</v>
      </c>
      <c r="C67" s="14" t="s">
        <v>93</v>
      </c>
      <c r="D67" s="14" t="s">
        <v>726</v>
      </c>
      <c r="E67" s="14" t="s">
        <v>727</v>
      </c>
      <c r="F67" s="14" t="s">
        <v>49</v>
      </c>
      <c r="G67" s="14" t="s">
        <v>50</v>
      </c>
      <c r="H67" s="14" t="s">
        <v>51</v>
      </c>
      <c r="I67" s="14" t="s">
        <v>140</v>
      </c>
      <c r="J67" s="14" t="s">
        <v>53</v>
      </c>
      <c r="K67" s="14" t="s">
        <v>141</v>
      </c>
      <c r="L67" s="14" t="s">
        <v>55</v>
      </c>
      <c r="M67" s="14" t="s">
        <v>70</v>
      </c>
      <c r="N67" s="14" t="s">
        <v>57</v>
      </c>
      <c r="O67" s="14" t="s">
        <v>531</v>
      </c>
      <c r="P67" s="14" t="s">
        <v>728</v>
      </c>
      <c r="Q67" s="14" t="s">
        <v>729</v>
      </c>
      <c r="R67" s="15" t="b">
        <f aca="false">FALSE()</f>
        <v>0</v>
      </c>
      <c r="S67" s="14" t="s">
        <v>103</v>
      </c>
      <c r="T67" s="14" t="s">
        <v>730</v>
      </c>
      <c r="U67" s="14" t="s">
        <v>344</v>
      </c>
      <c r="V67" s="14" t="s">
        <v>344</v>
      </c>
      <c r="W67" s="14" t="s">
        <v>359</v>
      </c>
      <c r="X67" s="15" t="b">
        <f aca="false">FALSE()</f>
        <v>0</v>
      </c>
      <c r="Y67" s="14" t="s">
        <v>239</v>
      </c>
      <c r="Z67" s="14" t="s">
        <v>109</v>
      </c>
      <c r="AA67" s="14" t="s">
        <v>67</v>
      </c>
      <c r="AB67" s="16" t="n">
        <v>3700</v>
      </c>
      <c r="AC67" s="16" t="n">
        <v>2300</v>
      </c>
      <c r="AD67" s="12" t="n">
        <f aca="false">AB67/1000</f>
        <v>3.7</v>
      </c>
      <c r="AE67" s="12" t="n">
        <f aca="false">AC67/1000</f>
        <v>2.3</v>
      </c>
      <c r="AF67" s="16" t="n">
        <v>5908</v>
      </c>
      <c r="AG67" s="14" t="s">
        <v>70</v>
      </c>
      <c r="AH67" s="14" t="s">
        <v>731</v>
      </c>
      <c r="AI67" s="14" t="s">
        <v>70</v>
      </c>
      <c r="AJ67" s="14" t="s">
        <v>84</v>
      </c>
      <c r="AK67" s="14" t="s">
        <v>255</v>
      </c>
      <c r="AL67" s="14"/>
      <c r="AM67" s="15" t="b">
        <f aca="false">FALSE()</f>
        <v>0</v>
      </c>
      <c r="AN67" s="15" t="b">
        <f aca="false">TRUE()</f>
        <v>1</v>
      </c>
      <c r="AO67" s="12" t="n">
        <f aca="false">AE67*0.729155</f>
        <v>1.6770565</v>
      </c>
      <c r="AP67" s="12" t="n">
        <f aca="false">AE67*0.698093</f>
        <v>1.6056139</v>
      </c>
      <c r="AQ67" s="12" t="n">
        <f aca="false">AO67-AP67</f>
        <v>0.0714426000000001</v>
      </c>
      <c r="AR67" s="13"/>
      <c r="AS67" s="13"/>
      <c r="AT67" s="13"/>
    </row>
    <row r="68" customFormat="false" ht="12" hidden="false" customHeight="true" outlineLevel="0" collapsed="false">
      <c r="A68" s="1" t="s">
        <v>44</v>
      </c>
      <c r="B68" s="14" t="s">
        <v>695</v>
      </c>
      <c r="C68" s="14" t="s">
        <v>732</v>
      </c>
      <c r="D68" s="14" t="s">
        <v>733</v>
      </c>
      <c r="E68" s="14" t="s">
        <v>734</v>
      </c>
      <c r="F68" s="14" t="s">
        <v>476</v>
      </c>
      <c r="G68" s="14" t="s">
        <v>272</v>
      </c>
      <c r="H68" s="14" t="s">
        <v>51</v>
      </c>
      <c r="I68" s="14" t="s">
        <v>52</v>
      </c>
      <c r="J68" s="14" t="s">
        <v>53</v>
      </c>
      <c r="K68" s="14" t="s">
        <v>54</v>
      </c>
      <c r="L68" s="14" t="s">
        <v>55</v>
      </c>
      <c r="M68" s="14" t="s">
        <v>234</v>
      </c>
      <c r="N68" s="14" t="s">
        <v>57</v>
      </c>
      <c r="O68" s="14" t="s">
        <v>735</v>
      </c>
      <c r="P68" s="14" t="s">
        <v>736</v>
      </c>
      <c r="Q68" s="14" t="s">
        <v>493</v>
      </c>
      <c r="R68" s="15" t="b">
        <f aca="false">FALSE()</f>
        <v>0</v>
      </c>
      <c r="S68" s="14" t="s">
        <v>737</v>
      </c>
      <c r="T68" s="14" t="s">
        <v>738</v>
      </c>
      <c r="U68" s="14" t="s">
        <v>525</v>
      </c>
      <c r="V68" s="14" t="s">
        <v>206</v>
      </c>
      <c r="W68" s="14" t="s">
        <v>715</v>
      </c>
      <c r="X68" s="15" t="b">
        <f aca="false">FALSE()</f>
        <v>0</v>
      </c>
      <c r="Y68" s="14" t="s">
        <v>208</v>
      </c>
      <c r="Z68" s="14" t="s">
        <v>109</v>
      </c>
      <c r="AA68" s="14" t="s">
        <v>67</v>
      </c>
      <c r="AB68" s="16" t="n">
        <v>51500</v>
      </c>
      <c r="AC68" s="16" t="n">
        <v>10410</v>
      </c>
      <c r="AD68" s="12" t="n">
        <f aca="false">AB68/1000</f>
        <v>51.5</v>
      </c>
      <c r="AE68" s="12" t="n">
        <f aca="false">AC68/1000</f>
        <v>10.41</v>
      </c>
      <c r="AF68" s="16" t="n">
        <v>67491</v>
      </c>
      <c r="AG68" s="14" t="s">
        <v>739</v>
      </c>
      <c r="AH68" s="14" t="s">
        <v>740</v>
      </c>
      <c r="AI68" s="14" t="s">
        <v>741</v>
      </c>
      <c r="AJ68" s="14" t="s">
        <v>742</v>
      </c>
      <c r="AK68" s="14" t="s">
        <v>70</v>
      </c>
      <c r="AL68" s="14"/>
      <c r="AM68" s="15" t="b">
        <f aca="false">TRUE()</f>
        <v>1</v>
      </c>
      <c r="AN68" s="15" t="b">
        <f aca="false">FALSE()</f>
        <v>0</v>
      </c>
      <c r="AO68" s="12" t="n">
        <f aca="false">AE68*0.729155</f>
        <v>7.59050355</v>
      </c>
      <c r="AP68" s="12" t="n">
        <f aca="false">AE68*0.698093</f>
        <v>7.26714813</v>
      </c>
      <c r="AQ68" s="12" t="n">
        <f aca="false">AO68-AP68</f>
        <v>0.32335542</v>
      </c>
      <c r="AR68" s="13"/>
      <c r="AS68" s="13"/>
      <c r="AT68" s="13"/>
    </row>
    <row r="69" customFormat="false" ht="12" hidden="false" customHeight="true" outlineLevel="0" collapsed="false">
      <c r="A69" s="1" t="s">
        <v>44</v>
      </c>
      <c r="B69" s="14" t="s">
        <v>695</v>
      </c>
      <c r="C69" s="14" t="s">
        <v>732</v>
      </c>
      <c r="D69" s="14" t="s">
        <v>743</v>
      </c>
      <c r="E69" s="14" t="s">
        <v>734</v>
      </c>
      <c r="F69" s="14" t="s">
        <v>476</v>
      </c>
      <c r="G69" s="14" t="s">
        <v>125</v>
      </c>
      <c r="H69" s="14" t="s">
        <v>51</v>
      </c>
      <c r="I69" s="14" t="s">
        <v>744</v>
      </c>
      <c r="J69" s="14" t="s">
        <v>53</v>
      </c>
      <c r="K69" s="14" t="s">
        <v>141</v>
      </c>
      <c r="L69" s="14" t="s">
        <v>55</v>
      </c>
      <c r="M69" s="14" t="s">
        <v>108</v>
      </c>
      <c r="N69" s="14" t="s">
        <v>57</v>
      </c>
      <c r="O69" s="14" t="s">
        <v>745</v>
      </c>
      <c r="P69" s="14" t="s">
        <v>746</v>
      </c>
      <c r="Q69" s="14" t="s">
        <v>747</v>
      </c>
      <c r="R69" s="15" t="b">
        <f aca="false">FALSE()</f>
        <v>0</v>
      </c>
      <c r="S69" s="14" t="s">
        <v>748</v>
      </c>
      <c r="T69" s="14" t="s">
        <v>738</v>
      </c>
      <c r="U69" s="14" t="s">
        <v>749</v>
      </c>
      <c r="V69" s="14" t="s">
        <v>206</v>
      </c>
      <c r="W69" s="14" t="s">
        <v>715</v>
      </c>
      <c r="X69" s="15" t="b">
        <f aca="false">FALSE()</f>
        <v>0</v>
      </c>
      <c r="Y69" s="14" t="s">
        <v>131</v>
      </c>
      <c r="Z69" s="14" t="s">
        <v>380</v>
      </c>
      <c r="AA69" s="14" t="s">
        <v>67</v>
      </c>
      <c r="AB69" s="16" t="n">
        <v>35000</v>
      </c>
      <c r="AC69" s="16" t="n">
        <v>10682</v>
      </c>
      <c r="AD69" s="12" t="n">
        <f aca="false">AB69/1000</f>
        <v>35</v>
      </c>
      <c r="AE69" s="12" t="n">
        <f aca="false">AC69/1000</f>
        <v>10.682</v>
      </c>
      <c r="AF69" s="16" t="n">
        <v>49740</v>
      </c>
      <c r="AG69" s="14" t="s">
        <v>750</v>
      </c>
      <c r="AH69" s="14" t="s">
        <v>751</v>
      </c>
      <c r="AI69" s="14" t="s">
        <v>752</v>
      </c>
      <c r="AJ69" s="14" t="s">
        <v>753</v>
      </c>
      <c r="AK69" s="14" t="s">
        <v>70</v>
      </c>
      <c r="AL69" s="14"/>
      <c r="AM69" s="15" t="b">
        <f aca="false">TRUE()</f>
        <v>1</v>
      </c>
      <c r="AN69" s="15" t="b">
        <f aca="false">FALSE()</f>
        <v>0</v>
      </c>
      <c r="AO69" s="12" t="n">
        <f aca="false">AE69*0.729155</f>
        <v>7.78883371</v>
      </c>
      <c r="AP69" s="12" t="n">
        <f aca="false">AE69*0.698093</f>
        <v>7.457029426</v>
      </c>
      <c r="AQ69" s="12" t="n">
        <f aca="false">AO69-AP69</f>
        <v>0.331804284</v>
      </c>
      <c r="AR69" s="13"/>
      <c r="AS69" s="13"/>
      <c r="AT69" s="13"/>
    </row>
    <row r="70" customFormat="false" ht="12" hidden="false" customHeight="true" outlineLevel="0" collapsed="false">
      <c r="A70" s="1" t="s">
        <v>44</v>
      </c>
      <c r="B70" s="14" t="s">
        <v>754</v>
      </c>
      <c r="C70" s="14" t="s">
        <v>755</v>
      </c>
      <c r="D70" s="14" t="s">
        <v>756</v>
      </c>
      <c r="E70" s="14" t="s">
        <v>757</v>
      </c>
      <c r="F70" s="14" t="s">
        <v>758</v>
      </c>
      <c r="G70" s="14" t="s">
        <v>759</v>
      </c>
      <c r="H70" s="14" t="s">
        <v>51</v>
      </c>
      <c r="I70" s="14" t="s">
        <v>760</v>
      </c>
      <c r="J70" s="14" t="s">
        <v>70</v>
      </c>
      <c r="K70" s="14" t="s">
        <v>418</v>
      </c>
      <c r="L70" s="14" t="s">
        <v>55</v>
      </c>
      <c r="M70" s="14" t="s">
        <v>87</v>
      </c>
      <c r="N70" s="14" t="s">
        <v>57</v>
      </c>
      <c r="O70" s="14" t="s">
        <v>599</v>
      </c>
      <c r="P70" s="14" t="s">
        <v>761</v>
      </c>
      <c r="Q70" s="14" t="s">
        <v>114</v>
      </c>
      <c r="R70" s="15" t="b">
        <f aca="false">FALSE()</f>
        <v>0</v>
      </c>
      <c r="S70" s="14" t="s">
        <v>532</v>
      </c>
      <c r="T70" s="14" t="s">
        <v>762</v>
      </c>
      <c r="U70" s="14" t="s">
        <v>763</v>
      </c>
      <c r="V70" s="14" t="s">
        <v>109</v>
      </c>
      <c r="W70" s="14" t="s">
        <v>103</v>
      </c>
      <c r="X70" s="15" t="b">
        <f aca="false">TRUE()</f>
        <v>1</v>
      </c>
      <c r="Y70" s="14" t="s">
        <v>65</v>
      </c>
      <c r="Z70" s="14" t="s">
        <v>109</v>
      </c>
      <c r="AA70" s="14" t="s">
        <v>67</v>
      </c>
      <c r="AB70" s="16" t="n">
        <v>1810</v>
      </c>
      <c r="AC70" s="16" t="n">
        <v>3990</v>
      </c>
      <c r="AD70" s="12" t="n">
        <f aca="false">AB70/1000</f>
        <v>1.81</v>
      </c>
      <c r="AE70" s="12" t="n">
        <f aca="false">AC70/1000</f>
        <v>3.99</v>
      </c>
      <c r="AF70" s="16" t="n">
        <v>0</v>
      </c>
      <c r="AG70" s="14" t="s">
        <v>103</v>
      </c>
      <c r="AH70" s="14" t="s">
        <v>358</v>
      </c>
      <c r="AI70" s="14" t="s">
        <v>70</v>
      </c>
      <c r="AJ70" s="14" t="s">
        <v>526</v>
      </c>
      <c r="AK70" s="14" t="s">
        <v>211</v>
      </c>
      <c r="AL70" s="14"/>
      <c r="AM70" s="15" t="b">
        <f aca="false">TRUE()</f>
        <v>1</v>
      </c>
      <c r="AN70" s="15" t="b">
        <f aca="false">TRUE()</f>
        <v>1</v>
      </c>
      <c r="AO70" s="12" t="n">
        <f aca="false">AE70*0.729155</f>
        <v>2.90932845</v>
      </c>
      <c r="AP70" s="12" t="n">
        <f aca="false">AE70*0.698093</f>
        <v>2.78539107</v>
      </c>
      <c r="AQ70" s="12" t="n">
        <f aca="false">AO70-AP70</f>
        <v>0.12393738</v>
      </c>
      <c r="AR70" s="13"/>
      <c r="AS70" s="13"/>
      <c r="AT70" s="13"/>
    </row>
    <row r="71" customFormat="false" ht="12" hidden="false" customHeight="true" outlineLevel="0" collapsed="false">
      <c r="A71" s="1" t="s">
        <v>44</v>
      </c>
      <c r="B71" s="14" t="s">
        <v>754</v>
      </c>
      <c r="C71" s="14" t="s">
        <v>764</v>
      </c>
      <c r="D71" s="14" t="s">
        <v>765</v>
      </c>
      <c r="E71" s="14" t="s">
        <v>766</v>
      </c>
      <c r="F71" s="14" t="s">
        <v>476</v>
      </c>
      <c r="G71" s="14" t="s">
        <v>246</v>
      </c>
      <c r="H71" s="14" t="s">
        <v>51</v>
      </c>
      <c r="I71" s="14" t="s">
        <v>767</v>
      </c>
      <c r="J71" s="14" t="s">
        <v>70</v>
      </c>
      <c r="K71" s="14" t="s">
        <v>311</v>
      </c>
      <c r="L71" s="14" t="s">
        <v>312</v>
      </c>
      <c r="M71" s="14" t="s">
        <v>239</v>
      </c>
      <c r="N71" s="14" t="s">
        <v>250</v>
      </c>
      <c r="O71" s="14" t="s">
        <v>768</v>
      </c>
      <c r="P71" s="14" t="s">
        <v>769</v>
      </c>
      <c r="Q71" s="14" t="s">
        <v>770</v>
      </c>
      <c r="R71" s="15" t="b">
        <f aca="false">FALSE()</f>
        <v>0</v>
      </c>
      <c r="S71" s="14" t="s">
        <v>771</v>
      </c>
      <c r="T71" s="14" t="s">
        <v>772</v>
      </c>
      <c r="U71" s="14" t="s">
        <v>109</v>
      </c>
      <c r="V71" s="14" t="s">
        <v>103</v>
      </c>
      <c r="W71" s="14" t="s">
        <v>521</v>
      </c>
      <c r="X71" s="15" t="b">
        <f aca="false">FALSE()</f>
        <v>0</v>
      </c>
      <c r="Y71" s="14" t="s">
        <v>66</v>
      </c>
      <c r="Z71" s="14" t="s">
        <v>66</v>
      </c>
      <c r="AA71" s="14" t="s">
        <v>773</v>
      </c>
      <c r="AB71" s="16" t="n">
        <v>138</v>
      </c>
      <c r="AC71" s="16" t="n">
        <v>404</v>
      </c>
      <c r="AD71" s="12" t="n">
        <f aca="false">AB71/1000</f>
        <v>0.138</v>
      </c>
      <c r="AE71" s="12" t="n">
        <f aca="false">AC71/1000</f>
        <v>0.404</v>
      </c>
      <c r="AF71" s="16" t="n">
        <v>767</v>
      </c>
      <c r="AG71" s="14" t="s">
        <v>103</v>
      </c>
      <c r="AH71" s="14" t="s">
        <v>774</v>
      </c>
      <c r="AI71" s="14" t="s">
        <v>774</v>
      </c>
      <c r="AJ71" s="14" t="s">
        <v>123</v>
      </c>
      <c r="AK71" s="14" t="s">
        <v>211</v>
      </c>
      <c r="AL71" s="14" t="s">
        <v>775</v>
      </c>
      <c r="AM71" s="15" t="b">
        <f aca="false">TRUE()</f>
        <v>1</v>
      </c>
      <c r="AN71" s="15" t="b">
        <f aca="false">TRUE()</f>
        <v>1</v>
      </c>
      <c r="AO71" s="12" t="n">
        <f aca="false">AE71*0.729155</f>
        <v>0.29457862</v>
      </c>
      <c r="AP71" s="12" t="n">
        <f aca="false">AE71*0.698093</f>
        <v>0.282029572</v>
      </c>
      <c r="AQ71" s="12" t="n">
        <f aca="false">AO71-AP71</f>
        <v>0.012549048</v>
      </c>
      <c r="AR71" s="13"/>
      <c r="AS71" s="13"/>
      <c r="AT71" s="13"/>
    </row>
    <row r="72" customFormat="false" ht="12" hidden="false" customHeight="true" outlineLevel="0" collapsed="false">
      <c r="A72" s="1" t="s">
        <v>44</v>
      </c>
      <c r="B72" s="14" t="s">
        <v>754</v>
      </c>
      <c r="C72" s="14" t="s">
        <v>776</v>
      </c>
      <c r="D72" s="14" t="s">
        <v>777</v>
      </c>
      <c r="E72" s="14" t="s">
        <v>778</v>
      </c>
      <c r="F72" s="14" t="s">
        <v>214</v>
      </c>
      <c r="G72" s="14" t="s">
        <v>325</v>
      </c>
      <c r="H72" s="14" t="s">
        <v>51</v>
      </c>
      <c r="I72" s="14" t="s">
        <v>779</v>
      </c>
      <c r="J72" s="14" t="s">
        <v>70</v>
      </c>
      <c r="K72" s="14" t="s">
        <v>418</v>
      </c>
      <c r="L72" s="14" t="s">
        <v>55</v>
      </c>
      <c r="M72" s="14" t="s">
        <v>160</v>
      </c>
      <c r="N72" s="14" t="s">
        <v>250</v>
      </c>
      <c r="O72" s="14" t="s">
        <v>452</v>
      </c>
      <c r="P72" s="14" t="s">
        <v>780</v>
      </c>
      <c r="Q72" s="14" t="s">
        <v>70</v>
      </c>
      <c r="R72" s="15" t="b">
        <f aca="false">FALSE()</f>
        <v>0</v>
      </c>
      <c r="S72" s="14" t="s">
        <v>214</v>
      </c>
      <c r="T72" s="14" t="s">
        <v>214</v>
      </c>
      <c r="U72" s="14" t="s">
        <v>380</v>
      </c>
      <c r="V72" s="14" t="s">
        <v>103</v>
      </c>
      <c r="W72" s="14" t="s">
        <v>781</v>
      </c>
      <c r="X72" s="15" t="b">
        <f aca="false">FALSE()</f>
        <v>0</v>
      </c>
      <c r="Y72" s="14" t="s">
        <v>160</v>
      </c>
      <c r="Z72" s="14" t="s">
        <v>92</v>
      </c>
      <c r="AA72" s="14" t="s">
        <v>67</v>
      </c>
      <c r="AB72" s="16" t="n">
        <v>490</v>
      </c>
      <c r="AC72" s="16" t="n">
        <v>254</v>
      </c>
      <c r="AD72" s="12" t="n">
        <f aca="false">AB72/1000</f>
        <v>0.49</v>
      </c>
      <c r="AE72" s="12" t="n">
        <f aca="false">AC72/1000</f>
        <v>0.254</v>
      </c>
      <c r="AF72" s="16" t="n">
        <v>0</v>
      </c>
      <c r="AG72" s="14" t="s">
        <v>103</v>
      </c>
      <c r="AH72" s="14" t="s">
        <v>774</v>
      </c>
      <c r="AI72" s="14" t="s">
        <v>774</v>
      </c>
      <c r="AJ72" s="14" t="s">
        <v>782</v>
      </c>
      <c r="AK72" s="14" t="s">
        <v>211</v>
      </c>
      <c r="AL72" s="14" t="s">
        <v>775</v>
      </c>
      <c r="AM72" s="15" t="b">
        <f aca="false">TRUE()</f>
        <v>1</v>
      </c>
      <c r="AN72" s="15" t="b">
        <f aca="false">TRUE()</f>
        <v>1</v>
      </c>
      <c r="AO72" s="12" t="n">
        <f aca="false">AE72*0.729155</f>
        <v>0.18520537</v>
      </c>
      <c r="AP72" s="12" t="n">
        <f aca="false">AE72*0.698093</f>
        <v>0.177315622</v>
      </c>
      <c r="AQ72" s="12" t="n">
        <f aca="false">AO72-AP72</f>
        <v>0.007889748</v>
      </c>
      <c r="AR72" s="13"/>
      <c r="AS72" s="13"/>
      <c r="AT72" s="13"/>
    </row>
    <row r="73" customFormat="false" ht="12" hidden="false" customHeight="true" outlineLevel="0" collapsed="false">
      <c r="A73" s="1" t="s">
        <v>44</v>
      </c>
      <c r="B73" s="14" t="s">
        <v>754</v>
      </c>
      <c r="C73" s="14" t="s">
        <v>783</v>
      </c>
      <c r="D73" s="14" t="s">
        <v>784</v>
      </c>
      <c r="E73" s="14" t="s">
        <v>766</v>
      </c>
      <c r="F73" s="14" t="s">
        <v>76</v>
      </c>
      <c r="G73" s="14" t="s">
        <v>785</v>
      </c>
      <c r="H73" s="14" t="s">
        <v>309</v>
      </c>
      <c r="I73" s="14" t="s">
        <v>786</v>
      </c>
      <c r="J73" s="14" t="s">
        <v>70</v>
      </c>
      <c r="K73" s="14" t="s">
        <v>327</v>
      </c>
      <c r="L73" s="14" t="s">
        <v>312</v>
      </c>
      <c r="M73" s="14" t="s">
        <v>328</v>
      </c>
      <c r="N73" s="14" t="s">
        <v>250</v>
      </c>
      <c r="O73" s="14" t="s">
        <v>329</v>
      </c>
      <c r="P73" s="14" t="s">
        <v>787</v>
      </c>
      <c r="Q73" s="14" t="s">
        <v>394</v>
      </c>
      <c r="R73" s="15" t="b">
        <f aca="false">FALSE()</f>
        <v>0</v>
      </c>
      <c r="S73" s="14" t="s">
        <v>483</v>
      </c>
      <c r="T73" s="14" t="s">
        <v>788</v>
      </c>
      <c r="U73" s="14" t="s">
        <v>66</v>
      </c>
      <c r="V73" s="14" t="s">
        <v>211</v>
      </c>
      <c r="W73" s="14" t="s">
        <v>135</v>
      </c>
      <c r="X73" s="15" t="b">
        <f aca="false">FALSE()</f>
        <v>0</v>
      </c>
      <c r="Y73" s="14" t="s">
        <v>160</v>
      </c>
      <c r="Z73" s="14" t="s">
        <v>380</v>
      </c>
      <c r="AA73" s="14" t="s">
        <v>789</v>
      </c>
      <c r="AB73" s="16" t="n">
        <v>1600</v>
      </c>
      <c r="AC73" s="16" t="n">
        <v>1300</v>
      </c>
      <c r="AD73" s="12" t="n">
        <f aca="false">AB73/1000</f>
        <v>1.6</v>
      </c>
      <c r="AE73" s="12" t="n">
        <f aca="false">AC73/1000</f>
        <v>1.3</v>
      </c>
      <c r="AF73" s="16" t="n">
        <v>2523</v>
      </c>
      <c r="AG73" s="14" t="s">
        <v>790</v>
      </c>
      <c r="AH73" s="14" t="s">
        <v>280</v>
      </c>
      <c r="AI73" s="14" t="s">
        <v>280</v>
      </c>
      <c r="AJ73" s="14" t="s">
        <v>791</v>
      </c>
      <c r="AK73" s="14" t="s">
        <v>70</v>
      </c>
      <c r="AL73" s="14"/>
      <c r="AM73" s="15" t="b">
        <f aca="false">TRUE()</f>
        <v>1</v>
      </c>
      <c r="AN73" s="15" t="b">
        <f aca="false">TRUE()</f>
        <v>1</v>
      </c>
      <c r="AO73" s="12" t="n">
        <f aca="false">AE73*0.729155</f>
        <v>0.9479015</v>
      </c>
      <c r="AP73" s="12" t="n">
        <f aca="false">AE73*0.698093</f>
        <v>0.9075209</v>
      </c>
      <c r="AQ73" s="12" t="n">
        <f aca="false">AO73-AP73</f>
        <v>0.0403806000000001</v>
      </c>
      <c r="AR73" s="13"/>
      <c r="AS73" s="13"/>
      <c r="AT73" s="13"/>
    </row>
    <row r="74" customFormat="false" ht="12" hidden="false" customHeight="true" outlineLevel="0" collapsed="false">
      <c r="A74" s="1" t="s">
        <v>44</v>
      </c>
      <c r="B74" s="14" t="s">
        <v>754</v>
      </c>
      <c r="C74" s="14" t="s">
        <v>792</v>
      </c>
      <c r="D74" s="14" t="s">
        <v>793</v>
      </c>
      <c r="E74" s="14" t="s">
        <v>597</v>
      </c>
      <c r="F74" s="14" t="s">
        <v>49</v>
      </c>
      <c r="G74" s="14" t="s">
        <v>76</v>
      </c>
      <c r="H74" s="14" t="s">
        <v>309</v>
      </c>
      <c r="I74" s="14" t="s">
        <v>794</v>
      </c>
      <c r="J74" s="14" t="s">
        <v>53</v>
      </c>
      <c r="K74" s="14" t="s">
        <v>327</v>
      </c>
      <c r="L74" s="14" t="s">
        <v>312</v>
      </c>
      <c r="M74" s="14" t="s">
        <v>328</v>
      </c>
      <c r="N74" s="14" t="s">
        <v>314</v>
      </c>
      <c r="O74" s="14" t="s">
        <v>258</v>
      </c>
      <c r="P74" s="14" t="s">
        <v>70</v>
      </c>
      <c r="Q74" s="14" t="s">
        <v>795</v>
      </c>
      <c r="R74" s="15" t="b">
        <f aca="false">FALSE()</f>
        <v>0</v>
      </c>
      <c r="S74" s="14" t="s">
        <v>103</v>
      </c>
      <c r="T74" s="14" t="s">
        <v>796</v>
      </c>
      <c r="U74" s="14" t="s">
        <v>160</v>
      </c>
      <c r="V74" s="14" t="s">
        <v>211</v>
      </c>
      <c r="W74" s="14" t="s">
        <v>387</v>
      </c>
      <c r="X74" s="15" t="b">
        <f aca="false">FALSE()</f>
        <v>0</v>
      </c>
      <c r="Y74" s="14" t="s">
        <v>160</v>
      </c>
      <c r="Z74" s="14" t="s">
        <v>109</v>
      </c>
      <c r="AA74" s="14" t="s">
        <v>70</v>
      </c>
      <c r="AB74" s="16" t="n">
        <v>1300</v>
      </c>
      <c r="AC74" s="16" t="n">
        <v>778</v>
      </c>
      <c r="AD74" s="12" t="n">
        <f aca="false">AB74/1000</f>
        <v>1.3</v>
      </c>
      <c r="AE74" s="12" t="n">
        <f aca="false">AC74/1000</f>
        <v>0.778</v>
      </c>
      <c r="AF74" s="16" t="n">
        <v>2085</v>
      </c>
      <c r="AG74" s="14" t="s">
        <v>797</v>
      </c>
      <c r="AH74" s="14" t="s">
        <v>557</v>
      </c>
      <c r="AI74" s="14" t="s">
        <v>557</v>
      </c>
      <c r="AJ74" s="14" t="s">
        <v>798</v>
      </c>
      <c r="AK74" s="14" t="s">
        <v>70</v>
      </c>
      <c r="AL74" s="14"/>
      <c r="AM74" s="15" t="b">
        <f aca="false">TRUE()</f>
        <v>1</v>
      </c>
      <c r="AN74" s="15" t="b">
        <f aca="false">TRUE()</f>
        <v>1</v>
      </c>
      <c r="AO74" s="12" t="n">
        <f aca="false">AE74*0.729155</f>
        <v>0.56728259</v>
      </c>
      <c r="AP74" s="12" t="n">
        <f aca="false">AE74*0.698093</f>
        <v>0.543116354</v>
      </c>
      <c r="AQ74" s="12" t="n">
        <f aca="false">AO74-AP74</f>
        <v>0.024166236</v>
      </c>
      <c r="AR74" s="13"/>
      <c r="AS74" s="13"/>
      <c r="AT74" s="13"/>
    </row>
    <row r="75" customFormat="false" ht="12" hidden="false" customHeight="true" outlineLevel="0" collapsed="false">
      <c r="A75" s="1" t="s">
        <v>44</v>
      </c>
      <c r="B75" s="14" t="s">
        <v>754</v>
      </c>
      <c r="C75" s="14" t="s">
        <v>799</v>
      </c>
      <c r="D75" s="14" t="s">
        <v>800</v>
      </c>
      <c r="E75" s="14" t="s">
        <v>801</v>
      </c>
      <c r="F75" s="14" t="s">
        <v>246</v>
      </c>
      <c r="G75" s="14" t="s">
        <v>802</v>
      </c>
      <c r="H75" s="14" t="s">
        <v>309</v>
      </c>
      <c r="I75" s="14" t="s">
        <v>803</v>
      </c>
      <c r="J75" s="14" t="s">
        <v>586</v>
      </c>
      <c r="K75" s="14"/>
      <c r="L75" s="14" t="s">
        <v>312</v>
      </c>
      <c r="M75" s="14" t="s">
        <v>160</v>
      </c>
      <c r="N75" s="14" t="s">
        <v>57</v>
      </c>
      <c r="O75" s="14" t="s">
        <v>804</v>
      </c>
      <c r="P75" s="14" t="s">
        <v>148</v>
      </c>
      <c r="Q75" s="14" t="s">
        <v>478</v>
      </c>
      <c r="R75" s="15" t="b">
        <f aca="false">FALSE()</f>
        <v>0</v>
      </c>
      <c r="S75" s="14"/>
      <c r="T75" s="14" t="s">
        <v>805</v>
      </c>
      <c r="U75" s="14" t="s">
        <v>66</v>
      </c>
      <c r="V75" s="14" t="s">
        <v>109</v>
      </c>
      <c r="W75" s="14" t="s">
        <v>538</v>
      </c>
      <c r="X75" s="15" t="b">
        <f aca="false">FALSE()</f>
        <v>0</v>
      </c>
      <c r="Y75" s="14" t="s">
        <v>160</v>
      </c>
      <c r="Z75" s="14" t="s">
        <v>109</v>
      </c>
      <c r="AA75" s="14" t="s">
        <v>806</v>
      </c>
      <c r="AB75" s="16" t="n">
        <v>2800</v>
      </c>
      <c r="AC75" s="16" t="n">
        <v>4000</v>
      </c>
      <c r="AD75" s="12" t="n">
        <f aca="false">AB75/1000</f>
        <v>2.8</v>
      </c>
      <c r="AE75" s="12" t="n">
        <f aca="false">AC75/1000</f>
        <v>4</v>
      </c>
      <c r="AF75" s="16"/>
      <c r="AG75" s="14" t="s">
        <v>103</v>
      </c>
      <c r="AH75" s="14" t="s">
        <v>807</v>
      </c>
      <c r="AI75" s="14" t="s">
        <v>70</v>
      </c>
      <c r="AJ75" s="14" t="s">
        <v>316</v>
      </c>
      <c r="AK75" s="14" t="s">
        <v>92</v>
      </c>
      <c r="AL75" s="14"/>
      <c r="AM75" s="15" t="b">
        <f aca="false">TRUE()</f>
        <v>1</v>
      </c>
      <c r="AN75" s="15" t="b">
        <f aca="false">TRUE()</f>
        <v>1</v>
      </c>
      <c r="AO75" s="12" t="n">
        <f aca="false">AE75*0.729155</f>
        <v>2.91662</v>
      </c>
      <c r="AP75" s="12" t="n">
        <f aca="false">AE75*0.698093</f>
        <v>2.792372</v>
      </c>
      <c r="AQ75" s="12" t="n">
        <f aca="false">AO75-AP75</f>
        <v>0.124248</v>
      </c>
      <c r="AR75" s="13"/>
      <c r="AS75" s="13"/>
      <c r="AT75" s="13"/>
    </row>
    <row r="76" customFormat="false" ht="12" hidden="false" customHeight="true" outlineLevel="0" collapsed="false">
      <c r="A76" s="1" t="s">
        <v>44</v>
      </c>
      <c r="B76" s="14" t="s">
        <v>754</v>
      </c>
      <c r="C76" s="14" t="s">
        <v>755</v>
      </c>
      <c r="D76" s="14" t="s">
        <v>808</v>
      </c>
      <c r="E76" s="14" t="s">
        <v>809</v>
      </c>
      <c r="F76" s="14" t="s">
        <v>810</v>
      </c>
      <c r="G76" s="14" t="s">
        <v>153</v>
      </c>
      <c r="H76" s="14" t="s">
        <v>309</v>
      </c>
      <c r="I76" s="14" t="s">
        <v>777</v>
      </c>
      <c r="J76" s="14" t="s">
        <v>70</v>
      </c>
      <c r="K76" s="14" t="s">
        <v>78</v>
      </c>
      <c r="L76" s="14" t="s">
        <v>312</v>
      </c>
      <c r="M76" s="14" t="s">
        <v>119</v>
      </c>
      <c r="N76" s="14" t="s">
        <v>250</v>
      </c>
      <c r="O76" s="14" t="s">
        <v>811</v>
      </c>
      <c r="P76" s="14" t="s">
        <v>331</v>
      </c>
      <c r="Q76" s="14" t="s">
        <v>812</v>
      </c>
      <c r="R76" s="15" t="b">
        <f aca="false">FALSE()</f>
        <v>0</v>
      </c>
      <c r="S76" s="14" t="s">
        <v>813</v>
      </c>
      <c r="T76" s="14" t="s">
        <v>814</v>
      </c>
      <c r="U76" s="14" t="s">
        <v>815</v>
      </c>
      <c r="V76" s="14" t="s">
        <v>390</v>
      </c>
      <c r="W76" s="14" t="s">
        <v>816</v>
      </c>
      <c r="X76" s="15" t="b">
        <f aca="false">TRUE()</f>
        <v>1</v>
      </c>
      <c r="Y76" s="14" t="s">
        <v>131</v>
      </c>
      <c r="Z76" s="14" t="s">
        <v>109</v>
      </c>
      <c r="AA76" s="14" t="s">
        <v>353</v>
      </c>
      <c r="AB76" s="16" t="n">
        <v>2720</v>
      </c>
      <c r="AC76" s="16" t="n">
        <v>2380</v>
      </c>
      <c r="AD76" s="12" t="n">
        <f aca="false">AB76/1000</f>
        <v>2.72</v>
      </c>
      <c r="AE76" s="12" t="n">
        <f aca="false">AC76/1000</f>
        <v>2.38</v>
      </c>
      <c r="AF76" s="16" t="n">
        <v>0</v>
      </c>
      <c r="AG76" s="14" t="s">
        <v>103</v>
      </c>
      <c r="AH76" s="14" t="s">
        <v>817</v>
      </c>
      <c r="AI76" s="14" t="s">
        <v>70</v>
      </c>
      <c r="AJ76" s="14" t="s">
        <v>818</v>
      </c>
      <c r="AK76" s="14" t="s">
        <v>70</v>
      </c>
      <c r="AL76" s="14"/>
      <c r="AM76" s="15" t="b">
        <f aca="false">TRUE()</f>
        <v>1</v>
      </c>
      <c r="AN76" s="15" t="b">
        <f aca="false">TRUE()</f>
        <v>1</v>
      </c>
      <c r="AO76" s="12" t="n">
        <f aca="false">AE76*0.729155</f>
        <v>1.7353889</v>
      </c>
      <c r="AP76" s="12" t="n">
        <f aca="false">AE76*0.698093</f>
        <v>1.66146134</v>
      </c>
      <c r="AQ76" s="12" t="n">
        <f aca="false">AO76-AP76</f>
        <v>0.0739275600000002</v>
      </c>
      <c r="AR76" s="13"/>
      <c r="AS76" s="13"/>
      <c r="AT76" s="13"/>
    </row>
    <row r="77" customFormat="false" ht="12" hidden="false" customHeight="true" outlineLevel="0" collapsed="false">
      <c r="A77" s="1" t="s">
        <v>44</v>
      </c>
      <c r="B77" s="14" t="s">
        <v>754</v>
      </c>
      <c r="C77" s="14" t="s">
        <v>459</v>
      </c>
      <c r="D77" s="14" t="s">
        <v>819</v>
      </c>
      <c r="E77" s="14" t="s">
        <v>820</v>
      </c>
      <c r="F77" s="14" t="s">
        <v>821</v>
      </c>
      <c r="G77" s="14" t="s">
        <v>96</v>
      </c>
      <c r="H77" s="14" t="s">
        <v>309</v>
      </c>
      <c r="I77" s="14" t="s">
        <v>822</v>
      </c>
      <c r="J77" s="14" t="s">
        <v>53</v>
      </c>
      <c r="K77" s="14" t="s">
        <v>311</v>
      </c>
      <c r="L77" s="14" t="s">
        <v>312</v>
      </c>
      <c r="M77" s="14" t="s">
        <v>108</v>
      </c>
      <c r="N77" s="14" t="s">
        <v>314</v>
      </c>
      <c r="O77" s="14" t="s">
        <v>823</v>
      </c>
      <c r="P77" s="14" t="s">
        <v>573</v>
      </c>
      <c r="Q77" s="14" t="s">
        <v>210</v>
      </c>
      <c r="R77" s="15" t="b">
        <f aca="false">FALSE()</f>
        <v>0</v>
      </c>
      <c r="S77" s="14" t="s">
        <v>824</v>
      </c>
      <c r="T77" s="14" t="s">
        <v>825</v>
      </c>
      <c r="U77" s="14" t="s">
        <v>105</v>
      </c>
      <c r="V77" s="14" t="s">
        <v>313</v>
      </c>
      <c r="W77" s="14" t="s">
        <v>267</v>
      </c>
      <c r="X77" s="15" t="b">
        <f aca="false">FALSE()</f>
        <v>0</v>
      </c>
      <c r="Y77" s="14" t="s">
        <v>65</v>
      </c>
      <c r="Z77" s="14" t="s">
        <v>92</v>
      </c>
      <c r="AA77" s="14" t="s">
        <v>826</v>
      </c>
      <c r="AB77" s="16" t="n">
        <v>4682</v>
      </c>
      <c r="AC77" s="16" t="n">
        <v>2575</v>
      </c>
      <c r="AD77" s="12" t="n">
        <f aca="false">AB77/1000</f>
        <v>4.682</v>
      </c>
      <c r="AE77" s="12" t="n">
        <f aca="false">AC77/1000</f>
        <v>2.575</v>
      </c>
      <c r="AF77" s="16" t="n">
        <v>6848</v>
      </c>
      <c r="AG77" s="14" t="s">
        <v>103</v>
      </c>
      <c r="AH77" s="14" t="s">
        <v>90</v>
      </c>
      <c r="AI77" s="14" t="s">
        <v>70</v>
      </c>
      <c r="AJ77" s="14" t="s">
        <v>827</v>
      </c>
      <c r="AK77" s="14" t="s">
        <v>211</v>
      </c>
      <c r="AL77" s="14"/>
      <c r="AM77" s="15" t="b">
        <f aca="false">TRUE()</f>
        <v>1</v>
      </c>
      <c r="AN77" s="15" t="b">
        <f aca="false">TRUE()</f>
        <v>1</v>
      </c>
      <c r="AO77" s="12" t="n">
        <f aca="false">AE77*0.729155</f>
        <v>1.877574125</v>
      </c>
      <c r="AP77" s="12" t="n">
        <f aca="false">AE77*0.698093</f>
        <v>1.797589475</v>
      </c>
      <c r="AQ77" s="12" t="n">
        <f aca="false">AO77-AP77</f>
        <v>0.0799846500000001</v>
      </c>
      <c r="AR77" s="13"/>
      <c r="AS77" s="13"/>
      <c r="AT77" s="13"/>
    </row>
    <row r="78" customFormat="false" ht="12" hidden="false" customHeight="true" outlineLevel="0" collapsed="false">
      <c r="A78" s="1" t="s">
        <v>44</v>
      </c>
      <c r="B78" s="14" t="s">
        <v>754</v>
      </c>
      <c r="C78" s="14" t="s">
        <v>459</v>
      </c>
      <c r="D78" s="14" t="s">
        <v>828</v>
      </c>
      <c r="E78" s="14" t="s">
        <v>829</v>
      </c>
      <c r="F78" s="14" t="s">
        <v>559</v>
      </c>
      <c r="G78" s="14" t="s">
        <v>50</v>
      </c>
      <c r="H78" s="14" t="s">
        <v>309</v>
      </c>
      <c r="I78" s="14" t="s">
        <v>830</v>
      </c>
      <c r="J78" s="14" t="s">
        <v>53</v>
      </c>
      <c r="K78" s="14" t="s">
        <v>327</v>
      </c>
      <c r="L78" s="14" t="s">
        <v>312</v>
      </c>
      <c r="M78" s="14" t="s">
        <v>108</v>
      </c>
      <c r="N78" s="14" t="s">
        <v>314</v>
      </c>
      <c r="O78" s="14" t="s">
        <v>831</v>
      </c>
      <c r="P78" s="14" t="s">
        <v>832</v>
      </c>
      <c r="Q78" s="14" t="s">
        <v>645</v>
      </c>
      <c r="R78" s="15" t="b">
        <f aca="false">FALSE()</f>
        <v>0</v>
      </c>
      <c r="S78" s="14" t="s">
        <v>656</v>
      </c>
      <c r="T78" s="14" t="s">
        <v>505</v>
      </c>
      <c r="U78" s="14" t="s">
        <v>65</v>
      </c>
      <c r="V78" s="14" t="s">
        <v>92</v>
      </c>
      <c r="W78" s="14" t="s">
        <v>478</v>
      </c>
      <c r="X78" s="15" t="b">
        <f aca="false">FALSE()</f>
        <v>0</v>
      </c>
      <c r="Y78" s="14" t="s">
        <v>160</v>
      </c>
      <c r="Z78" s="14" t="s">
        <v>109</v>
      </c>
      <c r="AA78" s="14" t="s">
        <v>833</v>
      </c>
      <c r="AB78" s="16" t="n">
        <v>3100</v>
      </c>
      <c r="AC78" s="16" t="n">
        <v>1184</v>
      </c>
      <c r="AD78" s="12" t="n">
        <f aca="false">AB78/1000</f>
        <v>3.1</v>
      </c>
      <c r="AE78" s="12" t="n">
        <f aca="false">AC78/1000</f>
        <v>1.184</v>
      </c>
      <c r="AF78" s="16" t="n">
        <v>4189</v>
      </c>
      <c r="AG78" s="14" t="s">
        <v>103</v>
      </c>
      <c r="AH78" s="14" t="s">
        <v>148</v>
      </c>
      <c r="AI78" s="14" t="s">
        <v>70</v>
      </c>
      <c r="AJ78" s="14" t="s">
        <v>834</v>
      </c>
      <c r="AK78" s="14" t="s">
        <v>211</v>
      </c>
      <c r="AL78" s="14"/>
      <c r="AM78" s="15" t="b">
        <f aca="false">TRUE()</f>
        <v>1</v>
      </c>
      <c r="AN78" s="15" t="b">
        <f aca="false">TRUE()</f>
        <v>1</v>
      </c>
      <c r="AO78" s="12" t="n">
        <f aca="false">AE78*0.729155</f>
        <v>0.86331952</v>
      </c>
      <c r="AP78" s="12" t="n">
        <f aca="false">AE78*0.698093</f>
        <v>0.826542112</v>
      </c>
      <c r="AQ78" s="12" t="n">
        <f aca="false">AO78-AP78</f>
        <v>0.0367774080000001</v>
      </c>
      <c r="AR78" s="13"/>
      <c r="AS78" s="13"/>
      <c r="AT78" s="13"/>
    </row>
    <row r="79" customFormat="false" ht="12" hidden="false" customHeight="true" outlineLevel="0" collapsed="false">
      <c r="A79" s="1" t="s">
        <v>44</v>
      </c>
      <c r="B79" s="14" t="s">
        <v>754</v>
      </c>
      <c r="C79" s="14" t="s">
        <v>792</v>
      </c>
      <c r="D79" s="14" t="s">
        <v>835</v>
      </c>
      <c r="E79" s="14" t="s">
        <v>597</v>
      </c>
      <c r="F79" s="14" t="s">
        <v>297</v>
      </c>
      <c r="G79" s="14" t="s">
        <v>113</v>
      </c>
      <c r="H79" s="14" t="s">
        <v>309</v>
      </c>
      <c r="I79" s="14" t="s">
        <v>362</v>
      </c>
      <c r="J79" s="14" t="s">
        <v>53</v>
      </c>
      <c r="K79" s="14" t="s">
        <v>327</v>
      </c>
      <c r="L79" s="14" t="s">
        <v>312</v>
      </c>
      <c r="M79" s="14" t="s">
        <v>131</v>
      </c>
      <c r="N79" s="14" t="s">
        <v>314</v>
      </c>
      <c r="O79" s="14" t="s">
        <v>123</v>
      </c>
      <c r="P79" s="14" t="s">
        <v>70</v>
      </c>
      <c r="Q79" s="14" t="s">
        <v>91</v>
      </c>
      <c r="R79" s="15" t="b">
        <f aca="false">FALSE()</f>
        <v>0</v>
      </c>
      <c r="S79" s="14" t="s">
        <v>103</v>
      </c>
      <c r="T79" s="14" t="s">
        <v>836</v>
      </c>
      <c r="U79" s="14" t="s">
        <v>147</v>
      </c>
      <c r="V79" s="14" t="s">
        <v>92</v>
      </c>
      <c r="W79" s="14" t="s">
        <v>837</v>
      </c>
      <c r="X79" s="15" t="b">
        <f aca="false">FALSE()</f>
        <v>0</v>
      </c>
      <c r="Y79" s="14" t="s">
        <v>109</v>
      </c>
      <c r="Z79" s="14" t="s">
        <v>92</v>
      </c>
      <c r="AA79" s="14" t="s">
        <v>70</v>
      </c>
      <c r="AB79" s="16" t="n">
        <v>350</v>
      </c>
      <c r="AC79" s="16" t="n">
        <v>305</v>
      </c>
      <c r="AD79" s="12" t="n">
        <f aca="false">AB79/1000</f>
        <v>0.35</v>
      </c>
      <c r="AE79" s="12" t="n">
        <f aca="false">AC79/1000</f>
        <v>0.305</v>
      </c>
      <c r="AF79" s="16" t="n">
        <v>669</v>
      </c>
      <c r="AG79" s="14" t="s">
        <v>103</v>
      </c>
      <c r="AH79" s="14" t="s">
        <v>183</v>
      </c>
      <c r="AI79" s="14" t="s">
        <v>70</v>
      </c>
      <c r="AJ79" s="14" t="s">
        <v>838</v>
      </c>
      <c r="AK79" s="14" t="s">
        <v>70</v>
      </c>
      <c r="AL79" s="14" t="s">
        <v>839</v>
      </c>
      <c r="AM79" s="15" t="b">
        <f aca="false">TRUE()</f>
        <v>1</v>
      </c>
      <c r="AN79" s="15" t="b">
        <f aca="false">TRUE()</f>
        <v>1</v>
      </c>
      <c r="AO79" s="12" t="n">
        <f aca="false">AE79*0.729155</f>
        <v>0.222392275</v>
      </c>
      <c r="AP79" s="12" t="n">
        <f aca="false">AE79*0.698093</f>
        <v>0.212918365</v>
      </c>
      <c r="AQ79" s="12" t="n">
        <f aca="false">AO79-AP79</f>
        <v>0.00947391000000003</v>
      </c>
      <c r="AR79" s="13"/>
      <c r="AS79" s="13"/>
      <c r="AT79" s="13"/>
    </row>
    <row r="80" customFormat="false" ht="12" hidden="false" customHeight="true" outlineLevel="0" collapsed="false">
      <c r="A80" s="1" t="s">
        <v>44</v>
      </c>
      <c r="B80" s="14" t="s">
        <v>754</v>
      </c>
      <c r="C80" s="14" t="s">
        <v>459</v>
      </c>
      <c r="D80" s="14" t="s">
        <v>840</v>
      </c>
      <c r="E80" s="14" t="s">
        <v>766</v>
      </c>
      <c r="F80" s="14" t="s">
        <v>49</v>
      </c>
      <c r="G80" s="14" t="s">
        <v>189</v>
      </c>
      <c r="H80" s="14" t="s">
        <v>309</v>
      </c>
      <c r="I80" s="14" t="s">
        <v>830</v>
      </c>
      <c r="J80" s="14" t="s">
        <v>53</v>
      </c>
      <c r="K80" s="14" t="s">
        <v>327</v>
      </c>
      <c r="L80" s="14" t="s">
        <v>312</v>
      </c>
      <c r="M80" s="14" t="s">
        <v>492</v>
      </c>
      <c r="N80" s="14" t="s">
        <v>314</v>
      </c>
      <c r="O80" s="14" t="s">
        <v>841</v>
      </c>
      <c r="P80" s="14" t="s">
        <v>128</v>
      </c>
      <c r="Q80" s="14" t="s">
        <v>292</v>
      </c>
      <c r="R80" s="15" t="b">
        <f aca="false">FALSE()</f>
        <v>0</v>
      </c>
      <c r="S80" s="14" t="s">
        <v>842</v>
      </c>
      <c r="T80" s="14" t="s">
        <v>843</v>
      </c>
      <c r="U80" s="14" t="s">
        <v>159</v>
      </c>
      <c r="V80" s="14" t="s">
        <v>392</v>
      </c>
      <c r="W80" s="14" t="s">
        <v>430</v>
      </c>
      <c r="X80" s="15" t="b">
        <f aca="false">FALSE()</f>
        <v>0</v>
      </c>
      <c r="Y80" s="14" t="s">
        <v>131</v>
      </c>
      <c r="Z80" s="14" t="s">
        <v>109</v>
      </c>
      <c r="AA80" s="14" t="s">
        <v>844</v>
      </c>
      <c r="AB80" s="16" t="n">
        <v>8500</v>
      </c>
      <c r="AC80" s="16" t="n">
        <v>3587</v>
      </c>
      <c r="AD80" s="12" t="n">
        <f aca="false">AB80/1000</f>
        <v>8.5</v>
      </c>
      <c r="AE80" s="12" t="n">
        <f aca="false">AC80/1000</f>
        <v>3.587</v>
      </c>
      <c r="AF80" s="16" t="n">
        <v>12087</v>
      </c>
      <c r="AG80" s="14" t="s">
        <v>845</v>
      </c>
      <c r="AH80" s="14" t="s">
        <v>751</v>
      </c>
      <c r="AI80" s="14" t="s">
        <v>70</v>
      </c>
      <c r="AJ80" s="14" t="s">
        <v>353</v>
      </c>
      <c r="AK80" s="14" t="s">
        <v>70</v>
      </c>
      <c r="AL80" s="14" t="s">
        <v>846</v>
      </c>
      <c r="AM80" s="15" t="b">
        <f aca="false">FALSE()</f>
        <v>0</v>
      </c>
      <c r="AN80" s="15" t="b">
        <f aca="false">FALSE()</f>
        <v>0</v>
      </c>
      <c r="AO80" s="12" t="n">
        <f aca="false">AE80*0.729155</f>
        <v>2.615478985</v>
      </c>
      <c r="AP80" s="12" t="n">
        <f aca="false">AE80*0.698093</f>
        <v>2.504059591</v>
      </c>
      <c r="AQ80" s="12" t="n">
        <f aca="false">AO80-AP80</f>
        <v>0.111419394</v>
      </c>
      <c r="AR80" s="13"/>
      <c r="AS80" s="13"/>
      <c r="AT80" s="13"/>
    </row>
    <row r="81" customFormat="false" ht="12" hidden="false" customHeight="true" outlineLevel="0" collapsed="false">
      <c r="A81" s="1" t="s">
        <v>44</v>
      </c>
      <c r="B81" s="14" t="s">
        <v>754</v>
      </c>
      <c r="C81" s="14" t="s">
        <v>792</v>
      </c>
      <c r="D81" s="14" t="s">
        <v>847</v>
      </c>
      <c r="E81" s="14" t="s">
        <v>597</v>
      </c>
      <c r="F81" s="14" t="s">
        <v>297</v>
      </c>
      <c r="G81" s="14" t="s">
        <v>113</v>
      </c>
      <c r="H81" s="14" t="s">
        <v>309</v>
      </c>
      <c r="I81" s="14" t="s">
        <v>786</v>
      </c>
      <c r="J81" s="14" t="s">
        <v>53</v>
      </c>
      <c r="K81" s="14" t="s">
        <v>327</v>
      </c>
      <c r="L81" s="14" t="s">
        <v>312</v>
      </c>
      <c r="M81" s="14" t="s">
        <v>328</v>
      </c>
      <c r="N81" s="14" t="s">
        <v>314</v>
      </c>
      <c r="O81" s="14" t="s">
        <v>278</v>
      </c>
      <c r="P81" s="14" t="s">
        <v>70</v>
      </c>
      <c r="Q81" s="14" t="s">
        <v>848</v>
      </c>
      <c r="R81" s="15" t="b">
        <f aca="false">FALSE()</f>
        <v>0</v>
      </c>
      <c r="S81" s="14" t="s">
        <v>103</v>
      </c>
      <c r="T81" s="14" t="s">
        <v>849</v>
      </c>
      <c r="U81" s="14" t="s">
        <v>313</v>
      </c>
      <c r="V81" s="14" t="s">
        <v>211</v>
      </c>
      <c r="W81" s="14" t="s">
        <v>103</v>
      </c>
      <c r="X81" s="15" t="b">
        <f aca="false">FALSE()</f>
        <v>0</v>
      </c>
      <c r="Y81" s="14" t="s">
        <v>66</v>
      </c>
      <c r="Z81" s="14" t="s">
        <v>92</v>
      </c>
      <c r="AA81" s="14" t="s">
        <v>70</v>
      </c>
      <c r="AB81" s="16" t="n">
        <v>850</v>
      </c>
      <c r="AC81" s="16" t="n">
        <v>451</v>
      </c>
      <c r="AD81" s="12" t="n">
        <f aca="false">AB81/1000</f>
        <v>0.85</v>
      </c>
      <c r="AE81" s="12" t="n">
        <f aca="false">AC81/1000</f>
        <v>0.451</v>
      </c>
      <c r="AF81" s="16" t="n">
        <v>1323</v>
      </c>
      <c r="AG81" s="14" t="s">
        <v>504</v>
      </c>
      <c r="AH81" s="14" t="s">
        <v>850</v>
      </c>
      <c r="AI81" s="14" t="s">
        <v>70</v>
      </c>
      <c r="AJ81" s="14" t="s">
        <v>851</v>
      </c>
      <c r="AK81" s="14" t="s">
        <v>70</v>
      </c>
      <c r="AL81" s="14"/>
      <c r="AM81" s="15" t="b">
        <f aca="false">TRUE()</f>
        <v>1</v>
      </c>
      <c r="AN81" s="15" t="b">
        <f aca="false">TRUE()</f>
        <v>1</v>
      </c>
      <c r="AO81" s="12" t="n">
        <f aca="false">AE81*0.729155</f>
        <v>0.328848905</v>
      </c>
      <c r="AP81" s="12" t="n">
        <f aca="false">AE81*0.698093</f>
        <v>0.314839943</v>
      </c>
      <c r="AQ81" s="12" t="n">
        <f aca="false">AO81-AP81</f>
        <v>0.014008962</v>
      </c>
      <c r="AR81" s="13"/>
      <c r="AS81" s="13"/>
      <c r="AT81" s="13"/>
    </row>
    <row r="82" customFormat="false" ht="12" hidden="false" customHeight="true" outlineLevel="0" collapsed="false">
      <c r="A82" s="1" t="s">
        <v>44</v>
      </c>
      <c r="B82" s="14" t="s">
        <v>754</v>
      </c>
      <c r="C82" s="14" t="s">
        <v>799</v>
      </c>
      <c r="D82" s="14" t="s">
        <v>852</v>
      </c>
      <c r="E82" s="14" t="s">
        <v>801</v>
      </c>
      <c r="F82" s="14" t="s">
        <v>97</v>
      </c>
      <c r="G82" s="14" t="s">
        <v>176</v>
      </c>
      <c r="H82" s="14" t="s">
        <v>309</v>
      </c>
      <c r="I82" s="14" t="s">
        <v>853</v>
      </c>
      <c r="J82" s="14" t="s">
        <v>53</v>
      </c>
      <c r="K82" s="14" t="s">
        <v>327</v>
      </c>
      <c r="L82" s="14" t="s">
        <v>854</v>
      </c>
      <c r="M82" s="14" t="s">
        <v>255</v>
      </c>
      <c r="N82" s="14" t="s">
        <v>57</v>
      </c>
      <c r="O82" s="14" t="s">
        <v>855</v>
      </c>
      <c r="P82" s="14" t="s">
        <v>856</v>
      </c>
      <c r="Q82" s="14" t="s">
        <v>857</v>
      </c>
      <c r="R82" s="15" t="b">
        <f aca="false">FALSE()</f>
        <v>0</v>
      </c>
      <c r="S82" s="14" t="s">
        <v>858</v>
      </c>
      <c r="T82" s="14" t="s">
        <v>858</v>
      </c>
      <c r="U82" s="14" t="s">
        <v>109</v>
      </c>
      <c r="V82" s="14" t="s">
        <v>109</v>
      </c>
      <c r="W82" s="14" t="s">
        <v>859</v>
      </c>
      <c r="X82" s="15" t="b">
        <f aca="false">FALSE()</f>
        <v>0</v>
      </c>
      <c r="Y82" s="14" t="s">
        <v>66</v>
      </c>
      <c r="Z82" s="14" t="s">
        <v>92</v>
      </c>
      <c r="AA82" s="14" t="s">
        <v>70</v>
      </c>
      <c r="AB82" s="16" t="n">
        <v>785</v>
      </c>
      <c r="AC82" s="16" t="n">
        <v>200</v>
      </c>
      <c r="AD82" s="12" t="n">
        <f aca="false">AB82/1000</f>
        <v>0.785</v>
      </c>
      <c r="AE82" s="12" t="n">
        <f aca="false">AC82/1000</f>
        <v>0.2</v>
      </c>
      <c r="AF82" s="16" t="n">
        <v>972</v>
      </c>
      <c r="AG82" s="14" t="s">
        <v>103</v>
      </c>
      <c r="AH82" s="14" t="s">
        <v>860</v>
      </c>
      <c r="AI82" s="14" t="s">
        <v>70</v>
      </c>
      <c r="AJ82" s="14" t="s">
        <v>834</v>
      </c>
      <c r="AK82" s="14" t="s">
        <v>211</v>
      </c>
      <c r="AL82" s="14"/>
      <c r="AM82" s="15" t="b">
        <f aca="false">TRUE()</f>
        <v>1</v>
      </c>
      <c r="AN82" s="15" t="b">
        <f aca="false">TRUE()</f>
        <v>1</v>
      </c>
      <c r="AO82" s="12" t="n">
        <f aca="false">AE82*0.729155</f>
        <v>0.145831</v>
      </c>
      <c r="AP82" s="12" t="n">
        <f aca="false">AE82*0.698093</f>
        <v>0.1396186</v>
      </c>
      <c r="AQ82" s="12" t="n">
        <f aca="false">AO82-AP82</f>
        <v>0.00621240000000001</v>
      </c>
      <c r="AR82" s="13"/>
      <c r="AS82" s="13"/>
      <c r="AT82" s="13"/>
    </row>
    <row r="83" customFormat="false" ht="12" hidden="false" customHeight="true" outlineLevel="0" collapsed="false">
      <c r="A83" s="1" t="s">
        <v>44</v>
      </c>
      <c r="B83" s="14" t="s">
        <v>754</v>
      </c>
      <c r="C83" s="14" t="s">
        <v>792</v>
      </c>
      <c r="D83" s="14" t="s">
        <v>861</v>
      </c>
      <c r="E83" s="14" t="s">
        <v>766</v>
      </c>
      <c r="F83" s="14" t="s">
        <v>97</v>
      </c>
      <c r="G83" s="14" t="s">
        <v>297</v>
      </c>
      <c r="H83" s="14" t="s">
        <v>309</v>
      </c>
      <c r="I83" s="14" t="s">
        <v>862</v>
      </c>
      <c r="J83" s="14" t="s">
        <v>53</v>
      </c>
      <c r="K83" s="14" t="s">
        <v>327</v>
      </c>
      <c r="L83" s="14" t="s">
        <v>312</v>
      </c>
      <c r="M83" s="14" t="s">
        <v>119</v>
      </c>
      <c r="N83" s="14" t="s">
        <v>314</v>
      </c>
      <c r="O83" s="14" t="s">
        <v>398</v>
      </c>
      <c r="P83" s="14" t="s">
        <v>103</v>
      </c>
      <c r="Q83" s="14" t="s">
        <v>863</v>
      </c>
      <c r="R83" s="15" t="b">
        <f aca="false">FALSE()</f>
        <v>0</v>
      </c>
      <c r="S83" s="14" t="s">
        <v>103</v>
      </c>
      <c r="T83" s="14" t="s">
        <v>70</v>
      </c>
      <c r="U83" s="14" t="s">
        <v>239</v>
      </c>
      <c r="V83" s="14" t="s">
        <v>211</v>
      </c>
      <c r="W83" s="14" t="s">
        <v>864</v>
      </c>
      <c r="X83" s="15" t="b">
        <f aca="false">FALSE()</f>
        <v>0</v>
      </c>
      <c r="Y83" s="14" t="s">
        <v>66</v>
      </c>
      <c r="Z83" s="14" t="s">
        <v>109</v>
      </c>
      <c r="AA83" s="14" t="s">
        <v>70</v>
      </c>
      <c r="AB83" s="16" t="n">
        <v>400</v>
      </c>
      <c r="AC83" s="16" t="n">
        <v>222</v>
      </c>
      <c r="AD83" s="12" t="n">
        <f aca="false">AB83/1000</f>
        <v>0.4</v>
      </c>
      <c r="AE83" s="12" t="n">
        <f aca="false">AC83/1000</f>
        <v>0.222</v>
      </c>
      <c r="AF83" s="16" t="n">
        <v>623</v>
      </c>
      <c r="AG83" s="14" t="s">
        <v>865</v>
      </c>
      <c r="AH83" s="14" t="s">
        <v>866</v>
      </c>
      <c r="AI83" s="14" t="s">
        <v>70</v>
      </c>
      <c r="AJ83" s="14" t="s">
        <v>599</v>
      </c>
      <c r="AK83" s="14" t="s">
        <v>70</v>
      </c>
      <c r="AL83" s="14" t="s">
        <v>867</v>
      </c>
      <c r="AM83" s="15" t="b">
        <f aca="false">TRUE()</f>
        <v>1</v>
      </c>
      <c r="AN83" s="15" t="b">
        <f aca="false">TRUE()</f>
        <v>1</v>
      </c>
      <c r="AO83" s="12" t="n">
        <f aca="false">AE83*0.729155</f>
        <v>0.16187241</v>
      </c>
      <c r="AP83" s="12" t="n">
        <f aca="false">AE83*0.698093</f>
        <v>0.154976646</v>
      </c>
      <c r="AQ83" s="12" t="n">
        <f aca="false">AO83-AP83</f>
        <v>0.006895764</v>
      </c>
      <c r="AR83" s="13"/>
      <c r="AS83" s="13"/>
      <c r="AT83" s="13"/>
    </row>
    <row r="84" customFormat="false" ht="12" hidden="false" customHeight="true" outlineLevel="0" collapsed="false">
      <c r="A84" s="1" t="s">
        <v>44</v>
      </c>
      <c r="B84" s="14" t="s">
        <v>754</v>
      </c>
      <c r="C84" s="14" t="s">
        <v>776</v>
      </c>
      <c r="D84" s="14" t="s">
        <v>868</v>
      </c>
      <c r="E84" s="14" t="s">
        <v>778</v>
      </c>
      <c r="F84" s="14" t="s">
        <v>214</v>
      </c>
      <c r="G84" s="14" t="s">
        <v>325</v>
      </c>
      <c r="H84" s="14" t="s">
        <v>309</v>
      </c>
      <c r="I84" s="14" t="s">
        <v>779</v>
      </c>
      <c r="J84" s="14" t="s">
        <v>70</v>
      </c>
      <c r="K84" s="14" t="s">
        <v>418</v>
      </c>
      <c r="L84" s="14" t="s">
        <v>312</v>
      </c>
      <c r="M84" s="14" t="s">
        <v>131</v>
      </c>
      <c r="N84" s="14" t="s">
        <v>250</v>
      </c>
      <c r="O84" s="14" t="s">
        <v>869</v>
      </c>
      <c r="P84" s="14" t="s">
        <v>870</v>
      </c>
      <c r="Q84" s="14" t="s">
        <v>871</v>
      </c>
      <c r="R84" s="15" t="b">
        <f aca="false">FALSE()</f>
        <v>0</v>
      </c>
      <c r="S84" s="14" t="s">
        <v>214</v>
      </c>
      <c r="T84" s="14" t="s">
        <v>214</v>
      </c>
      <c r="U84" s="14" t="s">
        <v>255</v>
      </c>
      <c r="V84" s="14" t="s">
        <v>66</v>
      </c>
      <c r="W84" s="14" t="s">
        <v>781</v>
      </c>
      <c r="X84" s="15" t="b">
        <f aca="false">FALSE()</f>
        <v>0</v>
      </c>
      <c r="Y84" s="14" t="s">
        <v>160</v>
      </c>
      <c r="Z84" s="14" t="s">
        <v>92</v>
      </c>
      <c r="AA84" s="14" t="s">
        <v>787</v>
      </c>
      <c r="AB84" s="16" t="n">
        <v>500</v>
      </c>
      <c r="AC84" s="16" t="n">
        <v>1571</v>
      </c>
      <c r="AD84" s="12" t="n">
        <f aca="false">AB84/1000</f>
        <v>0.5</v>
      </c>
      <c r="AE84" s="12" t="n">
        <f aca="false">AC84/1000</f>
        <v>1.571</v>
      </c>
      <c r="AF84" s="16" t="n">
        <v>0</v>
      </c>
      <c r="AG84" s="14" t="s">
        <v>70</v>
      </c>
      <c r="AH84" s="14" t="s">
        <v>111</v>
      </c>
      <c r="AI84" s="14" t="s">
        <v>111</v>
      </c>
      <c r="AJ84" s="14" t="s">
        <v>872</v>
      </c>
      <c r="AK84" s="14" t="s">
        <v>211</v>
      </c>
      <c r="AL84" s="14" t="s">
        <v>873</v>
      </c>
      <c r="AM84" s="15" t="b">
        <f aca="false">FALSE()</f>
        <v>0</v>
      </c>
      <c r="AN84" s="15" t="b">
        <f aca="false">TRUE()</f>
        <v>1</v>
      </c>
      <c r="AO84" s="12" t="n">
        <f aca="false">AE84*0.729155</f>
        <v>1.145502505</v>
      </c>
      <c r="AP84" s="12" t="n">
        <f aca="false">AE84*0.698093</f>
        <v>1.096704103</v>
      </c>
      <c r="AQ84" s="12" t="n">
        <f aca="false">AO84-AP84</f>
        <v>0.0487984020000001</v>
      </c>
      <c r="AR84" s="13"/>
      <c r="AS84" s="13"/>
      <c r="AT84" s="13"/>
    </row>
    <row r="85" customFormat="false" ht="12" hidden="false" customHeight="true" outlineLevel="0" collapsed="false">
      <c r="A85" s="1" t="s">
        <v>44</v>
      </c>
      <c r="B85" s="14" t="s">
        <v>754</v>
      </c>
      <c r="C85" s="14" t="s">
        <v>755</v>
      </c>
      <c r="D85" s="14" t="s">
        <v>874</v>
      </c>
      <c r="E85" s="14" t="s">
        <v>875</v>
      </c>
      <c r="F85" s="14" t="s">
        <v>876</v>
      </c>
      <c r="G85" s="14" t="s">
        <v>49</v>
      </c>
      <c r="H85" s="14" t="s">
        <v>309</v>
      </c>
      <c r="I85" s="14" t="s">
        <v>777</v>
      </c>
      <c r="J85" s="14" t="s">
        <v>70</v>
      </c>
      <c r="K85" s="14" t="s">
        <v>78</v>
      </c>
      <c r="L85" s="14" t="s">
        <v>312</v>
      </c>
      <c r="M85" s="14" t="s">
        <v>313</v>
      </c>
      <c r="N85" s="14" t="s">
        <v>57</v>
      </c>
      <c r="O85" s="14" t="s">
        <v>430</v>
      </c>
      <c r="P85" s="14" t="s">
        <v>877</v>
      </c>
      <c r="Q85" s="14" t="s">
        <v>70</v>
      </c>
      <c r="R85" s="15" t="b">
        <f aca="false">FALSE()</f>
        <v>0</v>
      </c>
      <c r="S85" s="14" t="s">
        <v>359</v>
      </c>
      <c r="T85" s="14" t="s">
        <v>878</v>
      </c>
      <c r="U85" s="14" t="s">
        <v>105</v>
      </c>
      <c r="V85" s="14" t="s">
        <v>65</v>
      </c>
      <c r="W85" s="14" t="s">
        <v>103</v>
      </c>
      <c r="X85" s="15" t="b">
        <f aca="false">TRUE()</f>
        <v>1</v>
      </c>
      <c r="Y85" s="14" t="s">
        <v>131</v>
      </c>
      <c r="Z85" s="14" t="s">
        <v>109</v>
      </c>
      <c r="AA85" s="14" t="s">
        <v>70</v>
      </c>
      <c r="AB85" s="16" t="n">
        <v>2370</v>
      </c>
      <c r="AC85" s="16" t="n">
        <v>2030</v>
      </c>
      <c r="AD85" s="12" t="n">
        <f aca="false">AB85/1000</f>
        <v>2.37</v>
      </c>
      <c r="AE85" s="12" t="n">
        <f aca="false">AC85/1000</f>
        <v>2.03</v>
      </c>
      <c r="AF85" s="16" t="n">
        <v>0</v>
      </c>
      <c r="AG85" s="14" t="s">
        <v>103</v>
      </c>
      <c r="AH85" s="14" t="s">
        <v>358</v>
      </c>
      <c r="AI85" s="14" t="s">
        <v>557</v>
      </c>
      <c r="AJ85" s="14" t="s">
        <v>483</v>
      </c>
      <c r="AK85" s="14" t="s">
        <v>211</v>
      </c>
      <c r="AL85" s="14"/>
      <c r="AM85" s="15" t="b">
        <f aca="false">TRUE()</f>
        <v>1</v>
      </c>
      <c r="AN85" s="15" t="b">
        <f aca="false">TRUE()</f>
        <v>1</v>
      </c>
      <c r="AO85" s="12" t="n">
        <f aca="false">AE85*0.729155</f>
        <v>1.48018465</v>
      </c>
      <c r="AP85" s="12" t="n">
        <f aca="false">AE85*0.698093</f>
        <v>1.41712879</v>
      </c>
      <c r="AQ85" s="12" t="n">
        <f aca="false">AO85-AP85</f>
        <v>0.06305586</v>
      </c>
      <c r="AR85" s="13"/>
      <c r="AS85" s="13"/>
      <c r="AT85" s="13"/>
    </row>
    <row r="86" customFormat="false" ht="12" hidden="false" customHeight="true" outlineLevel="0" collapsed="false">
      <c r="A86" s="1" t="s">
        <v>44</v>
      </c>
      <c r="B86" s="14" t="s">
        <v>754</v>
      </c>
      <c r="C86" s="14" t="s">
        <v>755</v>
      </c>
      <c r="D86" s="14" t="s">
        <v>879</v>
      </c>
      <c r="E86" s="14" t="s">
        <v>875</v>
      </c>
      <c r="F86" s="14" t="s">
        <v>876</v>
      </c>
      <c r="G86" s="14" t="s">
        <v>284</v>
      </c>
      <c r="H86" s="14" t="s">
        <v>309</v>
      </c>
      <c r="I86" s="14" t="s">
        <v>880</v>
      </c>
      <c r="J86" s="14" t="s">
        <v>70</v>
      </c>
      <c r="K86" s="14" t="s">
        <v>78</v>
      </c>
      <c r="L86" s="14" t="s">
        <v>312</v>
      </c>
      <c r="M86" s="14" t="s">
        <v>363</v>
      </c>
      <c r="N86" s="14" t="s">
        <v>57</v>
      </c>
      <c r="O86" s="14" t="s">
        <v>881</v>
      </c>
      <c r="P86" s="14" t="s">
        <v>882</v>
      </c>
      <c r="Q86" s="14" t="s">
        <v>883</v>
      </c>
      <c r="R86" s="15" t="b">
        <f aca="false">FALSE()</f>
        <v>0</v>
      </c>
      <c r="S86" s="14" t="s">
        <v>167</v>
      </c>
      <c r="T86" s="14" t="s">
        <v>884</v>
      </c>
      <c r="U86" s="14" t="s">
        <v>885</v>
      </c>
      <c r="V86" s="14" t="s">
        <v>147</v>
      </c>
      <c r="W86" s="14" t="s">
        <v>103</v>
      </c>
      <c r="X86" s="15" t="b">
        <f aca="false">TRUE()</f>
        <v>1</v>
      </c>
      <c r="Y86" s="14" t="s">
        <v>131</v>
      </c>
      <c r="Z86" s="14" t="s">
        <v>109</v>
      </c>
      <c r="AA86" s="14" t="s">
        <v>70</v>
      </c>
      <c r="AB86" s="16" t="n">
        <v>2460</v>
      </c>
      <c r="AC86" s="16" t="n">
        <v>3540</v>
      </c>
      <c r="AD86" s="12" t="n">
        <f aca="false">AB86/1000</f>
        <v>2.46</v>
      </c>
      <c r="AE86" s="12" t="n">
        <f aca="false">AC86/1000</f>
        <v>3.54</v>
      </c>
      <c r="AF86" s="16" t="n">
        <v>0</v>
      </c>
      <c r="AG86" s="14" t="s">
        <v>103</v>
      </c>
      <c r="AH86" s="14" t="s">
        <v>886</v>
      </c>
      <c r="AI86" s="14" t="s">
        <v>887</v>
      </c>
      <c r="AJ86" s="14" t="s">
        <v>526</v>
      </c>
      <c r="AK86" s="14" t="s">
        <v>211</v>
      </c>
      <c r="AL86" s="14"/>
      <c r="AM86" s="15" t="b">
        <f aca="false">TRUE()</f>
        <v>1</v>
      </c>
      <c r="AN86" s="15" t="b">
        <f aca="false">TRUE()</f>
        <v>1</v>
      </c>
      <c r="AO86" s="12" t="n">
        <f aca="false">AE86*0.729155</f>
        <v>2.5812087</v>
      </c>
      <c r="AP86" s="12" t="n">
        <f aca="false">AE86*0.698093</f>
        <v>2.47124922</v>
      </c>
      <c r="AQ86" s="12" t="n">
        <f aca="false">AO86-AP86</f>
        <v>0.10995948</v>
      </c>
      <c r="AR86" s="13"/>
      <c r="AS86" s="13"/>
      <c r="AT86" s="13"/>
    </row>
    <row r="87" customFormat="false" ht="12" hidden="false" customHeight="true" outlineLevel="0" collapsed="false">
      <c r="A87" s="1" t="s">
        <v>44</v>
      </c>
      <c r="B87" s="14" t="s">
        <v>754</v>
      </c>
      <c r="C87" s="14" t="s">
        <v>459</v>
      </c>
      <c r="D87" s="14" t="s">
        <v>888</v>
      </c>
      <c r="E87" s="14" t="s">
        <v>829</v>
      </c>
      <c r="F87" s="14" t="s">
        <v>49</v>
      </c>
      <c r="G87" s="14" t="s">
        <v>154</v>
      </c>
      <c r="H87" s="14" t="s">
        <v>309</v>
      </c>
      <c r="I87" s="14" t="s">
        <v>889</v>
      </c>
      <c r="J87" s="14" t="s">
        <v>53</v>
      </c>
      <c r="K87" s="14" t="s">
        <v>327</v>
      </c>
      <c r="L87" s="14" t="s">
        <v>312</v>
      </c>
      <c r="M87" s="14" t="s">
        <v>525</v>
      </c>
      <c r="N87" s="14" t="s">
        <v>314</v>
      </c>
      <c r="O87" s="14" t="s">
        <v>890</v>
      </c>
      <c r="P87" s="14" t="s">
        <v>891</v>
      </c>
      <c r="Q87" s="14" t="s">
        <v>242</v>
      </c>
      <c r="R87" s="15" t="b">
        <f aca="false">FALSE()</f>
        <v>0</v>
      </c>
      <c r="S87" s="14" t="s">
        <v>892</v>
      </c>
      <c r="T87" s="14" t="s">
        <v>893</v>
      </c>
      <c r="U87" s="14" t="s">
        <v>205</v>
      </c>
      <c r="V87" s="14" t="s">
        <v>392</v>
      </c>
      <c r="W87" s="14" t="s">
        <v>894</v>
      </c>
      <c r="X87" s="15" t="b">
        <f aca="false">FALSE()</f>
        <v>0</v>
      </c>
      <c r="Y87" s="14" t="s">
        <v>108</v>
      </c>
      <c r="Z87" s="14" t="s">
        <v>92</v>
      </c>
      <c r="AA87" s="14" t="s">
        <v>895</v>
      </c>
      <c r="AB87" s="16" t="n">
        <v>94596</v>
      </c>
      <c r="AC87" s="16" t="n">
        <v>38546</v>
      </c>
      <c r="AD87" s="12" t="n">
        <f aca="false">AB87/1000</f>
        <v>94.596</v>
      </c>
      <c r="AE87" s="12" t="n">
        <f aca="false">AC87/1000</f>
        <v>38.546</v>
      </c>
      <c r="AF87" s="16" t="n">
        <v>129153</v>
      </c>
      <c r="AG87" s="14" t="s">
        <v>896</v>
      </c>
      <c r="AH87" s="14" t="s">
        <v>703</v>
      </c>
      <c r="AI87" s="14" t="s">
        <v>70</v>
      </c>
      <c r="AJ87" s="14" t="s">
        <v>353</v>
      </c>
      <c r="AK87" s="14" t="s">
        <v>70</v>
      </c>
      <c r="AL87" s="14" t="s">
        <v>897</v>
      </c>
      <c r="AM87" s="15" t="b">
        <f aca="false">FALSE()</f>
        <v>0</v>
      </c>
      <c r="AN87" s="15" t="b">
        <f aca="false">FALSE()</f>
        <v>0</v>
      </c>
      <c r="AO87" s="12" t="n">
        <f aca="false">AE87*0.729155</f>
        <v>28.10600863</v>
      </c>
      <c r="AP87" s="12" t="n">
        <f aca="false">AE87*0.698093</f>
        <v>26.908692778</v>
      </c>
      <c r="AQ87" s="12" t="n">
        <f aca="false">AO87-AP87</f>
        <v>1.197315852</v>
      </c>
      <c r="AR87" s="13"/>
      <c r="AS87" s="13"/>
      <c r="AT87" s="13"/>
    </row>
    <row r="88" customFormat="false" ht="12" hidden="false" customHeight="true" outlineLevel="0" collapsed="false">
      <c r="A88" s="1" t="s">
        <v>44</v>
      </c>
      <c r="B88" s="14" t="s">
        <v>754</v>
      </c>
      <c r="C88" s="14" t="s">
        <v>755</v>
      </c>
      <c r="D88" s="14" t="s">
        <v>898</v>
      </c>
      <c r="E88" s="14" t="s">
        <v>757</v>
      </c>
      <c r="F88" s="14" t="s">
        <v>899</v>
      </c>
      <c r="G88" s="14" t="s">
        <v>652</v>
      </c>
      <c r="H88" s="14" t="s">
        <v>309</v>
      </c>
      <c r="I88" s="14" t="s">
        <v>900</v>
      </c>
      <c r="J88" s="14" t="s">
        <v>70</v>
      </c>
      <c r="K88" s="14" t="s">
        <v>248</v>
      </c>
      <c r="L88" s="14" t="s">
        <v>312</v>
      </c>
      <c r="M88" s="14" t="s">
        <v>386</v>
      </c>
      <c r="N88" s="14" t="s">
        <v>250</v>
      </c>
      <c r="O88" s="14" t="s">
        <v>901</v>
      </c>
      <c r="P88" s="14" t="s">
        <v>210</v>
      </c>
      <c r="Q88" s="14" t="s">
        <v>812</v>
      </c>
      <c r="R88" s="15" t="b">
        <f aca="false">FALSE()</f>
        <v>0</v>
      </c>
      <c r="S88" s="14" t="s">
        <v>88</v>
      </c>
      <c r="T88" s="14" t="s">
        <v>902</v>
      </c>
      <c r="U88" s="14" t="s">
        <v>302</v>
      </c>
      <c r="V88" s="14" t="s">
        <v>66</v>
      </c>
      <c r="W88" s="14" t="s">
        <v>903</v>
      </c>
      <c r="X88" s="15" t="b">
        <f aca="false">TRUE()</f>
        <v>1</v>
      </c>
      <c r="Y88" s="14" t="s">
        <v>131</v>
      </c>
      <c r="Z88" s="14" t="s">
        <v>109</v>
      </c>
      <c r="AA88" s="14" t="s">
        <v>70</v>
      </c>
      <c r="AB88" s="16" t="n">
        <v>1450</v>
      </c>
      <c r="AC88" s="16" t="n">
        <v>3150</v>
      </c>
      <c r="AD88" s="12" t="n">
        <f aca="false">AB88/1000</f>
        <v>1.45</v>
      </c>
      <c r="AE88" s="12" t="n">
        <f aca="false">AC88/1000</f>
        <v>3.15</v>
      </c>
      <c r="AF88" s="16" t="n">
        <v>0</v>
      </c>
      <c r="AG88" s="14" t="s">
        <v>103</v>
      </c>
      <c r="AH88" s="14" t="s">
        <v>69</v>
      </c>
      <c r="AI88" s="14" t="s">
        <v>70</v>
      </c>
      <c r="AJ88" s="14" t="s">
        <v>904</v>
      </c>
      <c r="AK88" s="14" t="s">
        <v>211</v>
      </c>
      <c r="AL88" s="14"/>
      <c r="AM88" s="15" t="b">
        <f aca="false">TRUE()</f>
        <v>1</v>
      </c>
      <c r="AN88" s="15" t="b">
        <f aca="false">TRUE()</f>
        <v>1</v>
      </c>
      <c r="AO88" s="12" t="n">
        <f aca="false">AE88*0.729155</f>
        <v>2.29683825</v>
      </c>
      <c r="AP88" s="12" t="n">
        <f aca="false">AE88*0.698093</f>
        <v>2.19899295</v>
      </c>
      <c r="AQ88" s="12" t="n">
        <f aca="false">AO88-AP88</f>
        <v>0.0978453000000004</v>
      </c>
      <c r="AR88" s="13"/>
      <c r="AS88" s="13"/>
      <c r="AT88" s="13"/>
    </row>
    <row r="89" customFormat="false" ht="12" hidden="false" customHeight="true" outlineLevel="0" collapsed="false">
      <c r="A89" s="1" t="s">
        <v>44</v>
      </c>
      <c r="B89" s="14" t="s">
        <v>754</v>
      </c>
      <c r="C89" s="14" t="s">
        <v>792</v>
      </c>
      <c r="D89" s="14" t="s">
        <v>905</v>
      </c>
      <c r="E89" s="14" t="s">
        <v>597</v>
      </c>
      <c r="F89" s="14" t="s">
        <v>610</v>
      </c>
      <c r="G89" s="14" t="s">
        <v>97</v>
      </c>
      <c r="H89" s="14" t="s">
        <v>309</v>
      </c>
      <c r="I89" s="14" t="s">
        <v>794</v>
      </c>
      <c r="J89" s="14" t="s">
        <v>53</v>
      </c>
      <c r="K89" s="14" t="s">
        <v>327</v>
      </c>
      <c r="L89" s="14" t="s">
        <v>312</v>
      </c>
      <c r="M89" s="14" t="s">
        <v>239</v>
      </c>
      <c r="N89" s="14" t="s">
        <v>314</v>
      </c>
      <c r="O89" s="14" t="s">
        <v>258</v>
      </c>
      <c r="P89" s="14" t="s">
        <v>70</v>
      </c>
      <c r="Q89" s="14" t="s">
        <v>906</v>
      </c>
      <c r="R89" s="15" t="b">
        <f aca="false">FALSE()</f>
        <v>0</v>
      </c>
      <c r="S89" s="14" t="s">
        <v>103</v>
      </c>
      <c r="T89" s="14" t="s">
        <v>907</v>
      </c>
      <c r="U89" s="14" t="s">
        <v>92</v>
      </c>
      <c r="V89" s="14" t="s">
        <v>211</v>
      </c>
      <c r="W89" s="14" t="s">
        <v>103</v>
      </c>
      <c r="X89" s="15" t="b">
        <f aca="false">FALSE()</f>
        <v>0</v>
      </c>
      <c r="Y89" s="14" t="s">
        <v>109</v>
      </c>
      <c r="Z89" s="14" t="s">
        <v>109</v>
      </c>
      <c r="AA89" s="14" t="s">
        <v>70</v>
      </c>
      <c r="AB89" s="16" t="n">
        <v>41</v>
      </c>
      <c r="AC89" s="16" t="n">
        <v>20</v>
      </c>
      <c r="AD89" s="12" t="n">
        <f aca="false">AB89/1000</f>
        <v>0.041</v>
      </c>
      <c r="AE89" s="12" t="n">
        <f aca="false">AC89/1000</f>
        <v>0.02</v>
      </c>
      <c r="AF89" s="16" t="n">
        <v>60</v>
      </c>
      <c r="AG89" s="14" t="s">
        <v>908</v>
      </c>
      <c r="AH89" s="14" t="s">
        <v>909</v>
      </c>
      <c r="AI89" s="14" t="s">
        <v>70</v>
      </c>
      <c r="AJ89" s="14" t="s">
        <v>910</v>
      </c>
      <c r="AK89" s="14" t="s">
        <v>70</v>
      </c>
      <c r="AL89" s="14"/>
      <c r="AM89" s="15" t="b">
        <f aca="false">TRUE()</f>
        <v>1</v>
      </c>
      <c r="AN89" s="15" t="b">
        <f aca="false">TRUE()</f>
        <v>1</v>
      </c>
      <c r="AO89" s="12" t="n">
        <f aca="false">AE89*0.729155</f>
        <v>0.0145831</v>
      </c>
      <c r="AP89" s="12" t="n">
        <f aca="false">AE89*0.698093</f>
        <v>0.01396186</v>
      </c>
      <c r="AQ89" s="12" t="n">
        <f aca="false">AO89-AP89</f>
        <v>0.00062124</v>
      </c>
      <c r="AR89" s="13"/>
      <c r="AS89" s="13"/>
      <c r="AT89" s="13"/>
    </row>
    <row r="90" customFormat="false" ht="12" hidden="false" customHeight="true" outlineLevel="0" collapsed="false">
      <c r="A90" s="1" t="s">
        <v>44</v>
      </c>
      <c r="B90" s="14" t="s">
        <v>754</v>
      </c>
      <c r="C90" s="14" t="s">
        <v>792</v>
      </c>
      <c r="D90" s="14" t="s">
        <v>911</v>
      </c>
      <c r="E90" s="14" t="s">
        <v>766</v>
      </c>
      <c r="F90" s="14" t="s">
        <v>76</v>
      </c>
      <c r="G90" s="14" t="s">
        <v>154</v>
      </c>
      <c r="H90" s="14" t="s">
        <v>309</v>
      </c>
      <c r="I90" s="14" t="s">
        <v>326</v>
      </c>
      <c r="J90" s="14" t="s">
        <v>53</v>
      </c>
      <c r="K90" s="14" t="s">
        <v>327</v>
      </c>
      <c r="L90" s="14" t="s">
        <v>312</v>
      </c>
      <c r="M90" s="14" t="s">
        <v>108</v>
      </c>
      <c r="N90" s="14" t="s">
        <v>314</v>
      </c>
      <c r="O90" s="14" t="s">
        <v>589</v>
      </c>
      <c r="P90" s="14" t="s">
        <v>70</v>
      </c>
      <c r="Q90" s="14" t="s">
        <v>305</v>
      </c>
      <c r="R90" s="15" t="b">
        <f aca="false">FALSE()</f>
        <v>0</v>
      </c>
      <c r="S90" s="14" t="s">
        <v>103</v>
      </c>
      <c r="T90" s="14" t="s">
        <v>70</v>
      </c>
      <c r="U90" s="14" t="s">
        <v>149</v>
      </c>
      <c r="V90" s="14" t="s">
        <v>380</v>
      </c>
      <c r="W90" s="14" t="s">
        <v>331</v>
      </c>
      <c r="X90" s="15" t="b">
        <f aca="false">FALSE()</f>
        <v>0</v>
      </c>
      <c r="Y90" s="14" t="s">
        <v>160</v>
      </c>
      <c r="Z90" s="14" t="s">
        <v>92</v>
      </c>
      <c r="AA90" s="14" t="s">
        <v>70</v>
      </c>
      <c r="AB90" s="16" t="n">
        <v>3422</v>
      </c>
      <c r="AC90" s="16" t="n">
        <v>2685</v>
      </c>
      <c r="AD90" s="12" t="n">
        <f aca="false">AB90/1000</f>
        <v>3.422</v>
      </c>
      <c r="AE90" s="12" t="n">
        <f aca="false">AC90/1000</f>
        <v>2.685</v>
      </c>
      <c r="AF90" s="16" t="n">
        <v>7096</v>
      </c>
      <c r="AG90" s="14" t="s">
        <v>912</v>
      </c>
      <c r="AH90" s="14" t="s">
        <v>817</v>
      </c>
      <c r="AI90" s="14" t="s">
        <v>70</v>
      </c>
      <c r="AJ90" s="14" t="s">
        <v>913</v>
      </c>
      <c r="AK90" s="14" t="s">
        <v>70</v>
      </c>
      <c r="AL90" s="14"/>
      <c r="AM90" s="15" t="b">
        <f aca="false">TRUE()</f>
        <v>1</v>
      </c>
      <c r="AN90" s="15" t="b">
        <f aca="false">TRUE()</f>
        <v>1</v>
      </c>
      <c r="AO90" s="12" t="n">
        <f aca="false">AE90*0.729155</f>
        <v>1.957781175</v>
      </c>
      <c r="AP90" s="12" t="n">
        <f aca="false">AE90*0.698093</f>
        <v>1.874379705</v>
      </c>
      <c r="AQ90" s="12" t="n">
        <f aca="false">AO90-AP90</f>
        <v>0.0834014700000001</v>
      </c>
      <c r="AR90" s="13"/>
      <c r="AS90" s="13"/>
      <c r="AT90" s="13"/>
    </row>
    <row r="91" customFormat="false" ht="12" hidden="false" customHeight="true" outlineLevel="0" collapsed="false">
      <c r="A91" s="1" t="s">
        <v>44</v>
      </c>
      <c r="B91" s="14" t="s">
        <v>754</v>
      </c>
      <c r="C91" s="14" t="s">
        <v>459</v>
      </c>
      <c r="D91" s="14" t="s">
        <v>914</v>
      </c>
      <c r="E91" s="14" t="s">
        <v>829</v>
      </c>
      <c r="F91" s="14" t="s">
        <v>75</v>
      </c>
      <c r="G91" s="14" t="s">
        <v>272</v>
      </c>
      <c r="H91" s="14" t="s">
        <v>309</v>
      </c>
      <c r="I91" s="14" t="s">
        <v>889</v>
      </c>
      <c r="J91" s="14" t="s">
        <v>53</v>
      </c>
      <c r="K91" s="14" t="s">
        <v>327</v>
      </c>
      <c r="L91" s="14" t="s">
        <v>312</v>
      </c>
      <c r="M91" s="14" t="s">
        <v>131</v>
      </c>
      <c r="N91" s="14" t="s">
        <v>314</v>
      </c>
      <c r="O91" s="14" t="s">
        <v>915</v>
      </c>
      <c r="P91" s="14" t="s">
        <v>916</v>
      </c>
      <c r="Q91" s="14" t="s">
        <v>305</v>
      </c>
      <c r="R91" s="15" t="b">
        <f aca="false">FALSE()</f>
        <v>0</v>
      </c>
      <c r="S91" s="14" t="s">
        <v>917</v>
      </c>
      <c r="T91" s="14" t="s">
        <v>918</v>
      </c>
      <c r="U91" s="14" t="s">
        <v>118</v>
      </c>
      <c r="V91" s="14" t="s">
        <v>211</v>
      </c>
      <c r="W91" s="14" t="s">
        <v>919</v>
      </c>
      <c r="X91" s="15" t="b">
        <f aca="false">FALSE()</f>
        <v>0</v>
      </c>
      <c r="Y91" s="14" t="s">
        <v>65</v>
      </c>
      <c r="Z91" s="14" t="s">
        <v>109</v>
      </c>
      <c r="AA91" s="14" t="s">
        <v>920</v>
      </c>
      <c r="AB91" s="16" t="n">
        <v>4300</v>
      </c>
      <c r="AC91" s="16" t="n">
        <v>3350</v>
      </c>
      <c r="AD91" s="12" t="n">
        <f aca="false">AB91/1000</f>
        <v>4.3</v>
      </c>
      <c r="AE91" s="12" t="n">
        <f aca="false">AC91/1000</f>
        <v>3.35</v>
      </c>
      <c r="AF91" s="16" t="n">
        <v>7662</v>
      </c>
      <c r="AG91" s="14" t="s">
        <v>82</v>
      </c>
      <c r="AH91" s="14" t="s">
        <v>921</v>
      </c>
      <c r="AI91" s="14" t="s">
        <v>921</v>
      </c>
      <c r="AJ91" s="14" t="s">
        <v>922</v>
      </c>
      <c r="AK91" s="14" t="s">
        <v>70</v>
      </c>
      <c r="AL91" s="14" t="s">
        <v>923</v>
      </c>
      <c r="AM91" s="15" t="b">
        <f aca="false">TRUE()</f>
        <v>1</v>
      </c>
      <c r="AN91" s="15" t="b">
        <f aca="false">TRUE()</f>
        <v>1</v>
      </c>
      <c r="AO91" s="12" t="n">
        <f aca="false">AE91*0.729155</f>
        <v>2.44266925</v>
      </c>
      <c r="AP91" s="12" t="n">
        <f aca="false">AE91*0.698093</f>
        <v>2.33861155</v>
      </c>
      <c r="AQ91" s="12" t="n">
        <f aca="false">AO91-AP91</f>
        <v>0.1040577</v>
      </c>
      <c r="AR91" s="13"/>
      <c r="AS91" s="13"/>
      <c r="AT91" s="13"/>
    </row>
    <row r="92" customFormat="false" ht="12" hidden="false" customHeight="true" outlineLevel="0" collapsed="false">
      <c r="A92" s="1" t="s">
        <v>44</v>
      </c>
      <c r="B92" s="14" t="s">
        <v>924</v>
      </c>
      <c r="C92" s="14" t="s">
        <v>925</v>
      </c>
      <c r="D92" s="14" t="s">
        <v>926</v>
      </c>
      <c r="E92" s="14" t="s">
        <v>927</v>
      </c>
      <c r="F92" s="14" t="s">
        <v>97</v>
      </c>
      <c r="G92" s="14" t="s">
        <v>214</v>
      </c>
      <c r="H92" s="14" t="s">
        <v>309</v>
      </c>
      <c r="I92" s="14" t="s">
        <v>928</v>
      </c>
      <c r="J92" s="14" t="s">
        <v>53</v>
      </c>
      <c r="K92" s="14" t="s">
        <v>418</v>
      </c>
      <c r="L92" s="14" t="s">
        <v>312</v>
      </c>
      <c r="M92" s="14" t="s">
        <v>99</v>
      </c>
      <c r="N92" s="14" t="s">
        <v>929</v>
      </c>
      <c r="O92" s="14" t="s">
        <v>930</v>
      </c>
      <c r="P92" s="14" t="s">
        <v>931</v>
      </c>
      <c r="Q92" s="14" t="s">
        <v>603</v>
      </c>
      <c r="R92" s="15" t="b">
        <f aca="false">FALSE()</f>
        <v>0</v>
      </c>
      <c r="S92" s="14" t="s">
        <v>932</v>
      </c>
      <c r="T92" s="14" t="s">
        <v>932</v>
      </c>
      <c r="U92" s="14" t="s">
        <v>933</v>
      </c>
      <c r="V92" s="14" t="s">
        <v>160</v>
      </c>
      <c r="W92" s="14" t="s">
        <v>934</v>
      </c>
      <c r="X92" s="15" t="b">
        <f aca="false">FALSE()</f>
        <v>0</v>
      </c>
      <c r="Y92" s="14" t="s">
        <v>65</v>
      </c>
      <c r="Z92" s="14" t="s">
        <v>380</v>
      </c>
      <c r="AA92" s="14" t="s">
        <v>935</v>
      </c>
      <c r="AB92" s="16" t="n">
        <v>46677</v>
      </c>
      <c r="AC92" s="16" t="n">
        <v>15301</v>
      </c>
      <c r="AD92" s="12" t="n">
        <f aca="false">AB92/1000</f>
        <v>46.677</v>
      </c>
      <c r="AE92" s="12" t="n">
        <f aca="false">AC92/1000</f>
        <v>15.301</v>
      </c>
      <c r="AF92" s="16" t="n">
        <v>61898</v>
      </c>
      <c r="AG92" s="14" t="s">
        <v>103</v>
      </c>
      <c r="AH92" s="14" t="s">
        <v>441</v>
      </c>
      <c r="AI92" s="14" t="s">
        <v>70</v>
      </c>
      <c r="AJ92" s="14" t="s">
        <v>936</v>
      </c>
      <c r="AK92" s="14" t="s">
        <v>211</v>
      </c>
      <c r="AL92" s="14" t="s">
        <v>937</v>
      </c>
      <c r="AM92" s="15" t="b">
        <f aca="false">TRUE()</f>
        <v>1</v>
      </c>
      <c r="AN92" s="15" t="b">
        <f aca="false">TRUE()</f>
        <v>1</v>
      </c>
      <c r="AO92" s="12" t="n">
        <f aca="false">AE92*0.729155</f>
        <v>11.156800655</v>
      </c>
      <c r="AP92" s="12" t="n">
        <f aca="false">AE92*0.698093</f>
        <v>10.681520993</v>
      </c>
      <c r="AQ92" s="12" t="n">
        <f aca="false">AO92-AP92</f>
        <v>0.475279662</v>
      </c>
      <c r="AR92" s="13"/>
      <c r="AS92" s="13"/>
      <c r="AT92" s="13"/>
    </row>
    <row r="93" customFormat="false" ht="12" hidden="false" customHeight="true" outlineLevel="0" collapsed="false">
      <c r="A93" s="1" t="s">
        <v>44</v>
      </c>
      <c r="B93" s="14" t="s">
        <v>938</v>
      </c>
      <c r="C93" s="14" t="s">
        <v>939</v>
      </c>
      <c r="D93" s="14" t="s">
        <v>940</v>
      </c>
      <c r="E93" s="14" t="s">
        <v>941</v>
      </c>
      <c r="F93" s="14" t="s">
        <v>272</v>
      </c>
      <c r="G93" s="14" t="s">
        <v>272</v>
      </c>
      <c r="H93" s="14" t="s">
        <v>942</v>
      </c>
      <c r="I93" s="14" t="s">
        <v>943</v>
      </c>
      <c r="J93" s="14" t="s">
        <v>70</v>
      </c>
      <c r="K93" s="14" t="s">
        <v>78</v>
      </c>
      <c r="L93" s="14" t="s">
        <v>944</v>
      </c>
      <c r="M93" s="14" t="s">
        <v>945</v>
      </c>
      <c r="N93" s="14" t="s">
        <v>946</v>
      </c>
      <c r="O93" s="14" t="s">
        <v>947</v>
      </c>
      <c r="P93" s="14" t="s">
        <v>113</v>
      </c>
      <c r="Q93" s="14" t="s">
        <v>67</v>
      </c>
      <c r="R93" s="15" t="b">
        <f aca="false">FALSE()</f>
        <v>0</v>
      </c>
      <c r="S93" s="14" t="s">
        <v>131</v>
      </c>
      <c r="T93" s="14" t="s">
        <v>302</v>
      </c>
      <c r="U93" s="14" t="s">
        <v>66</v>
      </c>
      <c r="V93" s="14" t="s">
        <v>211</v>
      </c>
      <c r="W93" s="14" t="s">
        <v>948</v>
      </c>
      <c r="X93" s="15" t="b">
        <f aca="false">FALSE()</f>
        <v>0</v>
      </c>
      <c r="Y93" s="14" t="s">
        <v>149</v>
      </c>
      <c r="Z93" s="14" t="s">
        <v>109</v>
      </c>
      <c r="AA93" s="14" t="s">
        <v>67</v>
      </c>
      <c r="AB93" s="16" t="n">
        <v>1421</v>
      </c>
      <c r="AC93" s="16" t="n">
        <v>2165</v>
      </c>
      <c r="AD93" s="12" t="n">
        <f aca="false">AB93/1000</f>
        <v>1.421</v>
      </c>
      <c r="AE93" s="12" t="n">
        <f aca="false">AC93/1000</f>
        <v>2.165</v>
      </c>
      <c r="AF93" s="16" t="n">
        <v>3244</v>
      </c>
      <c r="AG93" s="14" t="s">
        <v>103</v>
      </c>
      <c r="AH93" s="14" t="s">
        <v>69</v>
      </c>
      <c r="AI93" s="14" t="s">
        <v>69</v>
      </c>
      <c r="AJ93" s="14" t="s">
        <v>949</v>
      </c>
      <c r="AK93" s="14" t="s">
        <v>70</v>
      </c>
      <c r="AL93" s="14"/>
      <c r="AM93" s="15" t="b">
        <f aca="false">TRUE()</f>
        <v>1</v>
      </c>
      <c r="AN93" s="15" t="b">
        <f aca="false">TRUE()</f>
        <v>1</v>
      </c>
      <c r="AO93" s="12" t="n">
        <f aca="false">AE93*0.729155</f>
        <v>1.578620575</v>
      </c>
      <c r="AP93" s="12" t="n">
        <f aca="false">AE93*0.698093</f>
        <v>1.511371345</v>
      </c>
      <c r="AQ93" s="12" t="n">
        <f aca="false">AO93-AP93</f>
        <v>0.0672492300000001</v>
      </c>
      <c r="AR93" s="13"/>
      <c r="AS93" s="13"/>
      <c r="AT93" s="13"/>
    </row>
    <row r="94" customFormat="false" ht="12" hidden="false" customHeight="true" outlineLevel="0" collapsed="false">
      <c r="A94" s="1" t="s">
        <v>44</v>
      </c>
      <c r="B94" s="14" t="s">
        <v>938</v>
      </c>
      <c r="C94" s="14" t="s">
        <v>939</v>
      </c>
      <c r="D94" s="14" t="s">
        <v>950</v>
      </c>
      <c r="E94" s="14" t="s">
        <v>70</v>
      </c>
      <c r="F94" s="14" t="s">
        <v>476</v>
      </c>
      <c r="G94" s="14" t="s">
        <v>70</v>
      </c>
      <c r="H94" s="14" t="s">
        <v>942</v>
      </c>
      <c r="I94" s="14" t="s">
        <v>70</v>
      </c>
      <c r="J94" s="14" t="s">
        <v>70</v>
      </c>
      <c r="K94" s="14" t="s">
        <v>78</v>
      </c>
      <c r="L94" s="14" t="s">
        <v>944</v>
      </c>
      <c r="M94" s="14" t="s">
        <v>103</v>
      </c>
      <c r="N94" s="14" t="s">
        <v>946</v>
      </c>
      <c r="O94" s="14" t="s">
        <v>70</v>
      </c>
      <c r="P94" s="14" t="s">
        <v>70</v>
      </c>
      <c r="Q94" s="14" t="s">
        <v>67</v>
      </c>
      <c r="R94" s="15" t="b">
        <f aca="false">FALSE()</f>
        <v>0</v>
      </c>
      <c r="S94" s="14" t="s">
        <v>103</v>
      </c>
      <c r="T94" s="14" t="s">
        <v>70</v>
      </c>
      <c r="U94" s="14" t="s">
        <v>70</v>
      </c>
      <c r="V94" s="14" t="s">
        <v>103</v>
      </c>
      <c r="W94" s="14" t="s">
        <v>103</v>
      </c>
      <c r="X94" s="15" t="b">
        <f aca="false">FALSE()</f>
        <v>0</v>
      </c>
      <c r="Y94" s="14" t="s">
        <v>70</v>
      </c>
      <c r="Z94" s="14" t="s">
        <v>70</v>
      </c>
      <c r="AA94" s="14" t="s">
        <v>67</v>
      </c>
      <c r="AB94" s="16" t="n">
        <v>150</v>
      </c>
      <c r="AC94" s="16" t="n">
        <v>0</v>
      </c>
      <c r="AD94" s="12" t="n">
        <f aca="false">AB94/1000</f>
        <v>0.15</v>
      </c>
      <c r="AE94" s="12" t="n">
        <f aca="false">AC94/1000</f>
        <v>0</v>
      </c>
      <c r="AF94" s="16" t="n">
        <v>0</v>
      </c>
      <c r="AG94" s="14" t="s">
        <v>201</v>
      </c>
      <c r="AH94" s="14" t="s">
        <v>951</v>
      </c>
      <c r="AI94" s="14" t="s">
        <v>951</v>
      </c>
      <c r="AJ94" s="14" t="s">
        <v>341</v>
      </c>
      <c r="AK94" s="14" t="s">
        <v>211</v>
      </c>
      <c r="AL94" s="14"/>
      <c r="AM94" s="15" t="b">
        <f aca="false">FALSE()</f>
        <v>0</v>
      </c>
      <c r="AN94" s="15" t="b">
        <f aca="false">TRUE()</f>
        <v>1</v>
      </c>
      <c r="AO94" s="12" t="n">
        <f aca="false">AE94*0.729155</f>
        <v>0</v>
      </c>
      <c r="AP94" s="12" t="n">
        <f aca="false">AE94*0.698093</f>
        <v>0</v>
      </c>
      <c r="AQ94" s="12" t="n">
        <f aca="false">AO94-AP94</f>
        <v>0</v>
      </c>
      <c r="AR94" s="13"/>
      <c r="AS94" s="13"/>
      <c r="AT94" s="13"/>
    </row>
    <row r="95" customFormat="false" ht="12" hidden="false" customHeight="true" outlineLevel="0" collapsed="false">
      <c r="A95" s="1" t="s">
        <v>44</v>
      </c>
      <c r="B95" s="14" t="s">
        <v>938</v>
      </c>
      <c r="C95" s="14" t="s">
        <v>952</v>
      </c>
      <c r="D95" s="14" t="s">
        <v>953</v>
      </c>
      <c r="E95" s="14" t="s">
        <v>954</v>
      </c>
      <c r="F95" s="14" t="s">
        <v>955</v>
      </c>
      <c r="G95" s="14" t="s">
        <v>416</v>
      </c>
      <c r="H95" s="14" t="s">
        <v>309</v>
      </c>
      <c r="I95" s="14" t="s">
        <v>956</v>
      </c>
      <c r="J95" s="14" t="s">
        <v>53</v>
      </c>
      <c r="K95" s="14" t="s">
        <v>327</v>
      </c>
      <c r="L95" s="14" t="s">
        <v>312</v>
      </c>
      <c r="M95" s="14" t="s">
        <v>386</v>
      </c>
      <c r="N95" s="14" t="s">
        <v>250</v>
      </c>
      <c r="O95" s="14" t="s">
        <v>957</v>
      </c>
      <c r="P95" s="14" t="s">
        <v>958</v>
      </c>
      <c r="Q95" s="14" t="s">
        <v>959</v>
      </c>
      <c r="R95" s="15" t="b">
        <f aca="false">FALSE()</f>
        <v>0</v>
      </c>
      <c r="S95" s="14" t="s">
        <v>960</v>
      </c>
      <c r="T95" s="14" t="s">
        <v>961</v>
      </c>
      <c r="U95" s="14" t="s">
        <v>962</v>
      </c>
      <c r="V95" s="14" t="s">
        <v>147</v>
      </c>
      <c r="W95" s="14" t="s">
        <v>963</v>
      </c>
      <c r="X95" s="15" t="b">
        <f aca="false">FALSE()</f>
        <v>0</v>
      </c>
      <c r="Y95" s="14" t="s">
        <v>131</v>
      </c>
      <c r="Z95" s="14" t="s">
        <v>109</v>
      </c>
      <c r="AA95" s="14" t="s">
        <v>964</v>
      </c>
      <c r="AB95" s="16" t="n">
        <v>16084</v>
      </c>
      <c r="AC95" s="16" t="n">
        <v>7000</v>
      </c>
      <c r="AD95" s="12" t="n">
        <f aca="false">AB95/1000</f>
        <v>16.084</v>
      </c>
      <c r="AE95" s="12" t="n">
        <f aca="false">AC95/1000</f>
        <v>7</v>
      </c>
      <c r="AF95" s="16" t="n">
        <v>21322</v>
      </c>
      <c r="AG95" s="14" t="s">
        <v>103</v>
      </c>
      <c r="AH95" s="14" t="s">
        <v>557</v>
      </c>
      <c r="AI95" s="14" t="s">
        <v>70</v>
      </c>
      <c r="AJ95" s="14" t="s">
        <v>81</v>
      </c>
      <c r="AK95" s="14" t="s">
        <v>211</v>
      </c>
      <c r="AL95" s="14" t="s">
        <v>965</v>
      </c>
      <c r="AM95" s="15" t="b">
        <f aca="false">TRUE()</f>
        <v>1</v>
      </c>
      <c r="AN95" s="15" t="b">
        <f aca="false">TRUE()</f>
        <v>1</v>
      </c>
      <c r="AO95" s="12" t="n">
        <f aca="false">AE95*0.729155</f>
        <v>5.104085</v>
      </c>
      <c r="AP95" s="12" t="n">
        <f aca="false">AE95*0.698093</f>
        <v>4.886651</v>
      </c>
      <c r="AQ95" s="12" t="n">
        <f aca="false">AO95-AP95</f>
        <v>0.217434</v>
      </c>
      <c r="AR95" s="13"/>
      <c r="AS95" s="13"/>
      <c r="AT95" s="13"/>
    </row>
    <row r="96" customFormat="false" ht="12" hidden="false" customHeight="true" outlineLevel="0" collapsed="false">
      <c r="A96" s="1" t="s">
        <v>44</v>
      </c>
      <c r="B96" s="14" t="s">
        <v>938</v>
      </c>
      <c r="C96" s="14" t="s">
        <v>966</v>
      </c>
      <c r="D96" s="14" t="s">
        <v>967</v>
      </c>
      <c r="E96" s="14" t="s">
        <v>941</v>
      </c>
      <c r="F96" s="14" t="s">
        <v>272</v>
      </c>
      <c r="G96" s="14" t="s">
        <v>189</v>
      </c>
      <c r="H96" s="14" t="s">
        <v>309</v>
      </c>
      <c r="I96" s="14" t="s">
        <v>968</v>
      </c>
      <c r="J96" s="14" t="s">
        <v>463</v>
      </c>
      <c r="K96" s="14" t="s">
        <v>78</v>
      </c>
      <c r="L96" s="14" t="s">
        <v>312</v>
      </c>
      <c r="M96" s="14" t="s">
        <v>969</v>
      </c>
      <c r="N96" s="14" t="s">
        <v>587</v>
      </c>
      <c r="O96" s="14" t="s">
        <v>970</v>
      </c>
      <c r="P96" s="14" t="s">
        <v>971</v>
      </c>
      <c r="Q96" s="14" t="s">
        <v>972</v>
      </c>
      <c r="R96" s="15" t="b">
        <f aca="false">FALSE()</f>
        <v>0</v>
      </c>
      <c r="S96" s="14" t="s">
        <v>870</v>
      </c>
      <c r="T96" s="14" t="s">
        <v>973</v>
      </c>
      <c r="U96" s="14" t="s">
        <v>352</v>
      </c>
      <c r="V96" s="14" t="s">
        <v>344</v>
      </c>
      <c r="W96" s="14" t="s">
        <v>703</v>
      </c>
      <c r="X96" s="15" t="b">
        <f aca="false">TRUE()</f>
        <v>1</v>
      </c>
      <c r="Y96" s="14" t="s">
        <v>208</v>
      </c>
      <c r="Z96" s="14" t="s">
        <v>109</v>
      </c>
      <c r="AA96" s="14" t="s">
        <v>974</v>
      </c>
      <c r="AB96" s="16" t="n">
        <v>29017</v>
      </c>
      <c r="AC96" s="16" t="n">
        <v>46688</v>
      </c>
      <c r="AD96" s="12" t="n">
        <f aca="false">AB96/1000</f>
        <v>29.017</v>
      </c>
      <c r="AE96" s="12" t="n">
        <f aca="false">AC96/1000</f>
        <v>46.688</v>
      </c>
      <c r="AF96" s="16" t="n">
        <v>76066</v>
      </c>
      <c r="AG96" s="14" t="s">
        <v>70</v>
      </c>
      <c r="AH96" s="14" t="s">
        <v>70</v>
      </c>
      <c r="AI96" s="14" t="s">
        <v>201</v>
      </c>
      <c r="AJ96" s="14" t="s">
        <v>761</v>
      </c>
      <c r="AK96" s="14" t="s">
        <v>70</v>
      </c>
      <c r="AL96" s="14" t="s">
        <v>975</v>
      </c>
      <c r="AM96" s="15" t="b">
        <f aca="false">TRUE()</f>
        <v>1</v>
      </c>
      <c r="AN96" s="15" t="b">
        <f aca="false">TRUE()</f>
        <v>1</v>
      </c>
      <c r="AO96" s="12" t="n">
        <f aca="false">AE96*0.729155</f>
        <v>34.04278864</v>
      </c>
      <c r="AP96" s="12" t="n">
        <f aca="false">AE96*0.698093</f>
        <v>32.592565984</v>
      </c>
      <c r="AQ96" s="12" t="n">
        <f aca="false">AO96-AP96</f>
        <v>1.45022265600001</v>
      </c>
      <c r="AR96" s="13"/>
      <c r="AS96" s="13"/>
      <c r="AT96" s="13"/>
    </row>
    <row r="97" customFormat="false" ht="12" hidden="false" customHeight="true" outlineLevel="0" collapsed="false">
      <c r="A97" s="1" t="s">
        <v>44</v>
      </c>
      <c r="B97" s="14" t="s">
        <v>938</v>
      </c>
      <c r="C97" s="14" t="s">
        <v>976</v>
      </c>
      <c r="D97" s="14" t="s">
        <v>977</v>
      </c>
      <c r="E97" s="14" t="s">
        <v>978</v>
      </c>
      <c r="F97" s="14" t="s">
        <v>979</v>
      </c>
      <c r="G97" s="14" t="s">
        <v>980</v>
      </c>
      <c r="H97" s="14" t="s">
        <v>309</v>
      </c>
      <c r="I97" s="14" t="s">
        <v>981</v>
      </c>
      <c r="J97" s="14" t="s">
        <v>463</v>
      </c>
      <c r="K97" s="14" t="s">
        <v>78</v>
      </c>
      <c r="L97" s="14" t="s">
        <v>982</v>
      </c>
      <c r="M97" s="14" t="s">
        <v>132</v>
      </c>
      <c r="N97" s="14" t="s">
        <v>587</v>
      </c>
      <c r="O97" s="14" t="s">
        <v>983</v>
      </c>
      <c r="P97" s="14" t="s">
        <v>709</v>
      </c>
      <c r="Q97" s="14" t="s">
        <v>984</v>
      </c>
      <c r="R97" s="15" t="b">
        <f aca="false">FALSE()</f>
        <v>0</v>
      </c>
      <c r="S97" s="14" t="s">
        <v>985</v>
      </c>
      <c r="T97" s="14" t="s">
        <v>70</v>
      </c>
      <c r="U97" s="14" t="s">
        <v>87</v>
      </c>
      <c r="V97" s="14" t="s">
        <v>103</v>
      </c>
      <c r="W97" s="14" t="s">
        <v>845</v>
      </c>
      <c r="X97" s="15" t="b">
        <f aca="false">FALSE()</f>
        <v>0</v>
      </c>
      <c r="Y97" s="14" t="s">
        <v>131</v>
      </c>
      <c r="Z97" s="14" t="s">
        <v>66</v>
      </c>
      <c r="AA97" s="14" t="s">
        <v>986</v>
      </c>
      <c r="AB97" s="16" t="n">
        <v>7033</v>
      </c>
      <c r="AC97" s="16" t="n">
        <v>47086</v>
      </c>
      <c r="AD97" s="12" t="n">
        <f aca="false">AB97/1000</f>
        <v>7.033</v>
      </c>
      <c r="AE97" s="12" t="n">
        <f aca="false">AC97/1000</f>
        <v>47.086</v>
      </c>
      <c r="AF97" s="16" t="n">
        <v>0</v>
      </c>
      <c r="AG97" s="14" t="s">
        <v>70</v>
      </c>
      <c r="AH97" s="14" t="s">
        <v>70</v>
      </c>
      <c r="AI97" s="14" t="s">
        <v>122</v>
      </c>
      <c r="AJ97" s="14" t="s">
        <v>769</v>
      </c>
      <c r="AK97" s="14" t="s">
        <v>70</v>
      </c>
      <c r="AL97" s="14" t="s">
        <v>987</v>
      </c>
      <c r="AM97" s="15" t="b">
        <f aca="false">TRUE()</f>
        <v>1</v>
      </c>
      <c r="AN97" s="15" t="b">
        <f aca="false">TRUE()</f>
        <v>1</v>
      </c>
      <c r="AO97" s="12" t="n">
        <f aca="false">AE97*0.729155</f>
        <v>34.33299233</v>
      </c>
      <c r="AP97" s="12" t="n">
        <f aca="false">AE97*0.698093</f>
        <v>32.870406998</v>
      </c>
      <c r="AQ97" s="12" t="n">
        <f aca="false">AO97-AP97</f>
        <v>1.462585332</v>
      </c>
      <c r="AR97" s="13"/>
      <c r="AS97" s="13"/>
      <c r="AT97" s="13"/>
    </row>
    <row r="98" customFormat="false" ht="12" hidden="false" customHeight="true" outlineLevel="0" collapsed="false">
      <c r="A98" s="1" t="s">
        <v>44</v>
      </c>
      <c r="B98" s="14" t="s">
        <v>938</v>
      </c>
      <c r="C98" s="14" t="s">
        <v>952</v>
      </c>
      <c r="D98" s="14" t="s">
        <v>988</v>
      </c>
      <c r="E98" s="14" t="s">
        <v>989</v>
      </c>
      <c r="F98" s="14" t="s">
        <v>272</v>
      </c>
      <c r="G98" s="14" t="s">
        <v>990</v>
      </c>
      <c r="H98" s="14" t="s">
        <v>309</v>
      </c>
      <c r="I98" s="14" t="s">
        <v>991</v>
      </c>
      <c r="J98" s="14" t="s">
        <v>463</v>
      </c>
      <c r="K98" s="14" t="s">
        <v>78</v>
      </c>
      <c r="L98" s="14" t="s">
        <v>312</v>
      </c>
      <c r="M98" s="14" t="s">
        <v>239</v>
      </c>
      <c r="N98" s="14" t="s">
        <v>314</v>
      </c>
      <c r="O98" s="14" t="s">
        <v>992</v>
      </c>
      <c r="P98" s="14" t="s">
        <v>993</v>
      </c>
      <c r="Q98" s="14" t="s">
        <v>994</v>
      </c>
      <c r="R98" s="15" t="b">
        <f aca="false">FALSE()</f>
        <v>0</v>
      </c>
      <c r="S98" s="14" t="s">
        <v>183</v>
      </c>
      <c r="T98" s="14" t="s">
        <v>995</v>
      </c>
      <c r="U98" s="14" t="s">
        <v>749</v>
      </c>
      <c r="V98" s="14" t="s">
        <v>66</v>
      </c>
      <c r="W98" s="14" t="s">
        <v>996</v>
      </c>
      <c r="X98" s="15" t="b">
        <f aca="false">FALSE()</f>
        <v>0</v>
      </c>
      <c r="Y98" s="14" t="s">
        <v>131</v>
      </c>
      <c r="Z98" s="14" t="s">
        <v>109</v>
      </c>
      <c r="AA98" s="14" t="s">
        <v>997</v>
      </c>
      <c r="AB98" s="16" t="n">
        <v>24592</v>
      </c>
      <c r="AC98" s="16" t="n">
        <v>13600</v>
      </c>
      <c r="AD98" s="12" t="n">
        <f aca="false">AB98/1000</f>
        <v>24.592</v>
      </c>
      <c r="AE98" s="12" t="n">
        <f aca="false">AC98/1000</f>
        <v>13.6</v>
      </c>
      <c r="AF98" s="16" t="n">
        <v>32853</v>
      </c>
      <c r="AG98" s="14" t="s">
        <v>103</v>
      </c>
      <c r="AH98" s="14" t="s">
        <v>370</v>
      </c>
      <c r="AI98" s="14" t="s">
        <v>70</v>
      </c>
      <c r="AJ98" s="14" t="s">
        <v>998</v>
      </c>
      <c r="AK98" s="14" t="s">
        <v>211</v>
      </c>
      <c r="AL98" s="14" t="s">
        <v>937</v>
      </c>
      <c r="AM98" s="15" t="b">
        <f aca="false">TRUE()</f>
        <v>1</v>
      </c>
      <c r="AN98" s="15" t="b">
        <f aca="false">TRUE()</f>
        <v>1</v>
      </c>
      <c r="AO98" s="12" t="n">
        <f aca="false">AE98*0.729155</f>
        <v>9.916508</v>
      </c>
      <c r="AP98" s="12" t="n">
        <f aca="false">AE98*0.698093</f>
        <v>9.4940648</v>
      </c>
      <c r="AQ98" s="12" t="n">
        <f aca="false">AO98-AP98</f>
        <v>0.422443200000002</v>
      </c>
      <c r="AR98" s="13"/>
      <c r="AS98" s="13"/>
      <c r="AT98" s="13"/>
    </row>
    <row r="99" customFormat="false" ht="12" hidden="false" customHeight="true" outlineLevel="0" collapsed="false">
      <c r="A99" s="1" t="s">
        <v>44</v>
      </c>
      <c r="B99" s="14" t="s">
        <v>938</v>
      </c>
      <c r="C99" s="14" t="s">
        <v>952</v>
      </c>
      <c r="D99" s="14" t="s">
        <v>999</v>
      </c>
      <c r="E99" s="14" t="s">
        <v>1000</v>
      </c>
      <c r="F99" s="14" t="s">
        <v>225</v>
      </c>
      <c r="G99" s="14" t="s">
        <v>448</v>
      </c>
      <c r="H99" s="14" t="s">
        <v>309</v>
      </c>
      <c r="I99" s="14" t="s">
        <v>77</v>
      </c>
      <c r="J99" s="14" t="s">
        <v>463</v>
      </c>
      <c r="K99" s="14" t="s">
        <v>78</v>
      </c>
      <c r="L99" s="14" t="s">
        <v>982</v>
      </c>
      <c r="M99" s="14" t="s">
        <v>1001</v>
      </c>
      <c r="N99" s="14" t="s">
        <v>587</v>
      </c>
      <c r="O99" s="14" t="s">
        <v>1002</v>
      </c>
      <c r="P99" s="14" t="s">
        <v>1003</v>
      </c>
      <c r="Q99" s="14" t="s">
        <v>1004</v>
      </c>
      <c r="R99" s="15" t="b">
        <f aca="false">FALSE()</f>
        <v>0</v>
      </c>
      <c r="S99" s="14" t="s">
        <v>1005</v>
      </c>
      <c r="T99" s="14" t="s">
        <v>1006</v>
      </c>
      <c r="U99" s="14" t="s">
        <v>147</v>
      </c>
      <c r="V99" s="14" t="s">
        <v>211</v>
      </c>
      <c r="W99" s="14" t="s">
        <v>813</v>
      </c>
      <c r="X99" s="15" t="b">
        <f aca="false">FALSE()</f>
        <v>0</v>
      </c>
      <c r="Y99" s="14" t="s">
        <v>65</v>
      </c>
      <c r="Z99" s="14" t="s">
        <v>66</v>
      </c>
      <c r="AA99" s="14" t="s">
        <v>1007</v>
      </c>
      <c r="AB99" s="16" t="n">
        <v>6600</v>
      </c>
      <c r="AC99" s="16" t="n">
        <v>12400</v>
      </c>
      <c r="AD99" s="12" t="n">
        <f aca="false">AB99/1000</f>
        <v>6.6</v>
      </c>
      <c r="AE99" s="12" t="n">
        <f aca="false">AC99/1000</f>
        <v>12.4</v>
      </c>
      <c r="AF99" s="16" t="n">
        <v>18386</v>
      </c>
      <c r="AG99" s="14" t="s">
        <v>103</v>
      </c>
      <c r="AH99" s="14" t="s">
        <v>1008</v>
      </c>
      <c r="AI99" s="14" t="s">
        <v>70</v>
      </c>
      <c r="AJ99" s="14" t="s">
        <v>81</v>
      </c>
      <c r="AK99" s="14" t="s">
        <v>211</v>
      </c>
      <c r="AL99" s="14"/>
      <c r="AM99" s="15" t="b">
        <f aca="false">TRUE()</f>
        <v>1</v>
      </c>
      <c r="AN99" s="15" t="b">
        <f aca="false">TRUE()</f>
        <v>1</v>
      </c>
      <c r="AO99" s="12" t="n">
        <f aca="false">AE99*0.729155</f>
        <v>9.041522</v>
      </c>
      <c r="AP99" s="12" t="n">
        <f aca="false">AE99*0.698093</f>
        <v>8.6563532</v>
      </c>
      <c r="AQ99" s="12" t="n">
        <f aca="false">AO99-AP99</f>
        <v>0.385168800000001</v>
      </c>
      <c r="AR99" s="13"/>
      <c r="AS99" s="13"/>
      <c r="AT99" s="13"/>
    </row>
    <row r="100" customFormat="false" ht="12" hidden="false" customHeight="true" outlineLevel="0" collapsed="false">
      <c r="A100" s="1" t="s">
        <v>44</v>
      </c>
      <c r="B100" s="14" t="s">
        <v>938</v>
      </c>
      <c r="C100" s="14" t="s">
        <v>976</v>
      </c>
      <c r="D100" s="14" t="s">
        <v>1009</v>
      </c>
      <c r="E100" s="14" t="s">
        <v>978</v>
      </c>
      <c r="F100" s="14" t="s">
        <v>139</v>
      </c>
      <c r="G100" s="14" t="s">
        <v>948</v>
      </c>
      <c r="H100" s="14" t="s">
        <v>309</v>
      </c>
      <c r="I100" s="14" t="s">
        <v>1010</v>
      </c>
      <c r="J100" s="14" t="s">
        <v>463</v>
      </c>
      <c r="K100" s="14" t="s">
        <v>78</v>
      </c>
      <c r="L100" s="14" t="s">
        <v>982</v>
      </c>
      <c r="M100" s="14" t="s">
        <v>1011</v>
      </c>
      <c r="N100" s="14" t="s">
        <v>587</v>
      </c>
      <c r="O100" s="14" t="s">
        <v>1012</v>
      </c>
      <c r="P100" s="14" t="s">
        <v>1013</v>
      </c>
      <c r="Q100" s="14" t="s">
        <v>1014</v>
      </c>
      <c r="R100" s="15" t="b">
        <f aca="false">FALSE()</f>
        <v>0</v>
      </c>
      <c r="S100" s="14" t="s">
        <v>1015</v>
      </c>
      <c r="T100" s="14" t="s">
        <v>71</v>
      </c>
      <c r="U100" s="14" t="s">
        <v>182</v>
      </c>
      <c r="V100" s="14" t="s">
        <v>380</v>
      </c>
      <c r="W100" s="14" t="s">
        <v>1016</v>
      </c>
      <c r="X100" s="15" t="b">
        <f aca="false">FALSE()</f>
        <v>0</v>
      </c>
      <c r="Y100" s="14" t="s">
        <v>149</v>
      </c>
      <c r="Z100" s="14" t="s">
        <v>66</v>
      </c>
      <c r="AA100" s="14" t="s">
        <v>1017</v>
      </c>
      <c r="AB100" s="16" t="n">
        <v>3627</v>
      </c>
      <c r="AC100" s="16" t="n">
        <v>25257</v>
      </c>
      <c r="AD100" s="12" t="n">
        <f aca="false">AB100/1000</f>
        <v>3.627</v>
      </c>
      <c r="AE100" s="12" t="n">
        <f aca="false">AC100/1000</f>
        <v>25.257</v>
      </c>
      <c r="AF100" s="16" t="n">
        <v>27379</v>
      </c>
      <c r="AG100" s="14" t="s">
        <v>70</v>
      </c>
      <c r="AH100" s="14" t="s">
        <v>70</v>
      </c>
      <c r="AI100" s="14" t="s">
        <v>715</v>
      </c>
      <c r="AJ100" s="14" t="s">
        <v>348</v>
      </c>
      <c r="AK100" s="14" t="s">
        <v>70</v>
      </c>
      <c r="AL100" s="14" t="s">
        <v>1018</v>
      </c>
      <c r="AM100" s="15" t="b">
        <f aca="false">TRUE()</f>
        <v>1</v>
      </c>
      <c r="AN100" s="15" t="b">
        <f aca="false">TRUE()</f>
        <v>1</v>
      </c>
      <c r="AO100" s="12" t="n">
        <f aca="false">AE100*0.729155</f>
        <v>18.416267835</v>
      </c>
      <c r="AP100" s="12" t="n">
        <f aca="false">AE100*0.698093</f>
        <v>17.631734901</v>
      </c>
      <c r="AQ100" s="12" t="n">
        <f aca="false">AO100-AP100</f>
        <v>0.784532933999998</v>
      </c>
      <c r="AR100" s="13"/>
      <c r="AS100" s="13"/>
      <c r="AT100" s="13"/>
    </row>
    <row r="101" customFormat="false" ht="12" hidden="false" customHeight="true" outlineLevel="0" collapsed="false">
      <c r="A101" s="1" t="s">
        <v>44</v>
      </c>
      <c r="B101" s="14" t="s">
        <v>938</v>
      </c>
      <c r="C101" s="14" t="s">
        <v>976</v>
      </c>
      <c r="D101" s="14" t="s">
        <v>1019</v>
      </c>
      <c r="E101" s="14" t="s">
        <v>978</v>
      </c>
      <c r="F101" s="14" t="s">
        <v>246</v>
      </c>
      <c r="G101" s="14" t="s">
        <v>1020</v>
      </c>
      <c r="H101" s="14" t="s">
        <v>309</v>
      </c>
      <c r="I101" s="14" t="s">
        <v>1021</v>
      </c>
      <c r="J101" s="14" t="s">
        <v>463</v>
      </c>
      <c r="K101" s="14" t="s">
        <v>78</v>
      </c>
      <c r="L101" s="14" t="s">
        <v>982</v>
      </c>
      <c r="M101" s="14" t="s">
        <v>1022</v>
      </c>
      <c r="N101" s="14" t="s">
        <v>587</v>
      </c>
      <c r="O101" s="14" t="s">
        <v>983</v>
      </c>
      <c r="P101" s="14" t="s">
        <v>1023</v>
      </c>
      <c r="Q101" s="14" t="s">
        <v>1024</v>
      </c>
      <c r="R101" s="15" t="b">
        <f aca="false">FALSE()</f>
        <v>0</v>
      </c>
      <c r="S101" s="14" t="s">
        <v>1025</v>
      </c>
      <c r="T101" s="14" t="s">
        <v>859</v>
      </c>
      <c r="U101" s="14" t="s">
        <v>109</v>
      </c>
      <c r="V101" s="14" t="s">
        <v>211</v>
      </c>
      <c r="W101" s="14" t="s">
        <v>1026</v>
      </c>
      <c r="X101" s="15" t="b">
        <f aca="false">FALSE()</f>
        <v>0</v>
      </c>
      <c r="Y101" s="14" t="s">
        <v>149</v>
      </c>
      <c r="Z101" s="14" t="s">
        <v>66</v>
      </c>
      <c r="AA101" s="14" t="s">
        <v>1027</v>
      </c>
      <c r="AB101" s="16" t="n">
        <v>747</v>
      </c>
      <c r="AC101" s="16" t="n">
        <v>4555</v>
      </c>
      <c r="AD101" s="12" t="n">
        <f aca="false">AB101/1000</f>
        <v>0.747</v>
      </c>
      <c r="AE101" s="12" t="n">
        <f aca="false">AC101/1000</f>
        <v>4.555</v>
      </c>
      <c r="AF101" s="16" t="n">
        <v>4873</v>
      </c>
      <c r="AG101" s="14" t="s">
        <v>70</v>
      </c>
      <c r="AH101" s="14" t="s">
        <v>70</v>
      </c>
      <c r="AI101" s="14" t="s">
        <v>429</v>
      </c>
      <c r="AJ101" s="14" t="s">
        <v>628</v>
      </c>
      <c r="AK101" s="14" t="s">
        <v>70</v>
      </c>
      <c r="AL101" s="14"/>
      <c r="AM101" s="15" t="b">
        <f aca="false">TRUE()</f>
        <v>1</v>
      </c>
      <c r="AN101" s="15" t="b">
        <f aca="false">TRUE()</f>
        <v>1</v>
      </c>
      <c r="AO101" s="12" t="n">
        <f aca="false">AE101*0.729155</f>
        <v>3.321301025</v>
      </c>
      <c r="AP101" s="12" t="n">
        <f aca="false">AE101*0.698093</f>
        <v>3.179813615</v>
      </c>
      <c r="AQ101" s="12" t="n">
        <f aca="false">AO101-AP101</f>
        <v>0.14148741</v>
      </c>
      <c r="AR101" s="13"/>
      <c r="AS101" s="13"/>
      <c r="AT101" s="13"/>
    </row>
    <row r="102" customFormat="false" ht="12" hidden="false" customHeight="true" outlineLevel="0" collapsed="false">
      <c r="A102" s="1" t="s">
        <v>44</v>
      </c>
      <c r="B102" s="14" t="s">
        <v>938</v>
      </c>
      <c r="C102" s="14" t="s">
        <v>952</v>
      </c>
      <c r="D102" s="14" t="s">
        <v>1028</v>
      </c>
      <c r="E102" s="14" t="s">
        <v>1029</v>
      </c>
      <c r="F102" s="14" t="s">
        <v>821</v>
      </c>
      <c r="G102" s="14" t="s">
        <v>154</v>
      </c>
      <c r="H102" s="14" t="s">
        <v>309</v>
      </c>
      <c r="I102" s="14" t="s">
        <v>956</v>
      </c>
      <c r="J102" s="14" t="s">
        <v>53</v>
      </c>
      <c r="K102" s="14" t="s">
        <v>327</v>
      </c>
      <c r="L102" s="14" t="s">
        <v>312</v>
      </c>
      <c r="M102" s="14" t="s">
        <v>568</v>
      </c>
      <c r="N102" s="14" t="s">
        <v>250</v>
      </c>
      <c r="O102" s="14" t="s">
        <v>1030</v>
      </c>
      <c r="P102" s="14" t="s">
        <v>1031</v>
      </c>
      <c r="Q102" s="14" t="s">
        <v>1032</v>
      </c>
      <c r="R102" s="15" t="b">
        <f aca="false">FALSE()</f>
        <v>0</v>
      </c>
      <c r="S102" s="14" t="s">
        <v>381</v>
      </c>
      <c r="T102" s="14" t="s">
        <v>1033</v>
      </c>
      <c r="U102" s="14" t="s">
        <v>425</v>
      </c>
      <c r="V102" s="14" t="s">
        <v>255</v>
      </c>
      <c r="W102" s="14" t="s">
        <v>103</v>
      </c>
      <c r="X102" s="15" t="b">
        <f aca="false">FALSE()</f>
        <v>0</v>
      </c>
      <c r="Y102" s="14" t="s">
        <v>65</v>
      </c>
      <c r="Z102" s="14" t="s">
        <v>109</v>
      </c>
      <c r="AA102" s="14" t="s">
        <v>1034</v>
      </c>
      <c r="AB102" s="16" t="n">
        <v>10043</v>
      </c>
      <c r="AC102" s="16" t="n">
        <v>1300</v>
      </c>
      <c r="AD102" s="12" t="n">
        <f aca="false">AB102/1000</f>
        <v>10.043</v>
      </c>
      <c r="AE102" s="12" t="n">
        <f aca="false">AC102/1000</f>
        <v>1.3</v>
      </c>
      <c r="AF102" s="16" t="n">
        <v>10158</v>
      </c>
      <c r="AG102" s="14" t="s">
        <v>103</v>
      </c>
      <c r="AH102" s="14" t="s">
        <v>370</v>
      </c>
      <c r="AI102" s="14" t="s">
        <v>70</v>
      </c>
      <c r="AJ102" s="14" t="s">
        <v>1035</v>
      </c>
      <c r="AK102" s="14" t="s">
        <v>211</v>
      </c>
      <c r="AL102" s="14"/>
      <c r="AM102" s="15" t="b">
        <f aca="false">TRUE()</f>
        <v>1</v>
      </c>
      <c r="AN102" s="15" t="b">
        <f aca="false">TRUE()</f>
        <v>1</v>
      </c>
      <c r="AO102" s="12" t="n">
        <f aca="false">AE102*0.729155</f>
        <v>0.9479015</v>
      </c>
      <c r="AP102" s="12" t="n">
        <f aca="false">AE102*0.698093</f>
        <v>0.9075209</v>
      </c>
      <c r="AQ102" s="12" t="n">
        <f aca="false">AO102-AP102</f>
        <v>0.0403806000000001</v>
      </c>
      <c r="AR102" s="13"/>
      <c r="AS102" s="13"/>
      <c r="AT102" s="13"/>
    </row>
    <row r="103" customFormat="false" ht="12" hidden="false" customHeight="true" outlineLevel="0" collapsed="false">
      <c r="A103" s="1" t="s">
        <v>44</v>
      </c>
      <c r="B103" s="14" t="s">
        <v>938</v>
      </c>
      <c r="C103" s="14" t="s">
        <v>939</v>
      </c>
      <c r="D103" s="14" t="s">
        <v>1036</v>
      </c>
      <c r="E103" s="14" t="s">
        <v>941</v>
      </c>
      <c r="F103" s="14" t="s">
        <v>153</v>
      </c>
      <c r="G103" s="14" t="s">
        <v>1020</v>
      </c>
      <c r="H103" s="14" t="s">
        <v>309</v>
      </c>
      <c r="I103" s="14" t="s">
        <v>1037</v>
      </c>
      <c r="J103" s="14" t="s">
        <v>70</v>
      </c>
      <c r="K103" s="14" t="s">
        <v>78</v>
      </c>
      <c r="L103" s="14" t="s">
        <v>312</v>
      </c>
      <c r="M103" s="14" t="s">
        <v>1038</v>
      </c>
      <c r="N103" s="14" t="s">
        <v>587</v>
      </c>
      <c r="O103" s="14" t="s">
        <v>1039</v>
      </c>
      <c r="P103" s="14" t="s">
        <v>1040</v>
      </c>
      <c r="Q103" s="14" t="s">
        <v>1041</v>
      </c>
      <c r="R103" s="15" t="b">
        <f aca="false">FALSE()</f>
        <v>0</v>
      </c>
      <c r="S103" s="14" t="s">
        <v>683</v>
      </c>
      <c r="T103" s="14" t="s">
        <v>771</v>
      </c>
      <c r="U103" s="14" t="s">
        <v>92</v>
      </c>
      <c r="V103" s="14" t="s">
        <v>380</v>
      </c>
      <c r="W103" s="14" t="s">
        <v>237</v>
      </c>
      <c r="X103" s="15" t="b">
        <f aca="false">FALSE()</f>
        <v>0</v>
      </c>
      <c r="Y103" s="14" t="s">
        <v>66</v>
      </c>
      <c r="Z103" s="14" t="s">
        <v>109</v>
      </c>
      <c r="AA103" s="14" t="s">
        <v>1042</v>
      </c>
      <c r="AB103" s="16" t="n">
        <v>882</v>
      </c>
      <c r="AC103" s="16" t="n">
        <v>1381</v>
      </c>
      <c r="AD103" s="12" t="n">
        <f aca="false">AB103/1000</f>
        <v>0.882</v>
      </c>
      <c r="AE103" s="12" t="n">
        <f aca="false">AC103/1000</f>
        <v>1.381</v>
      </c>
      <c r="AF103" s="16" t="n">
        <v>2132</v>
      </c>
      <c r="AG103" s="14" t="s">
        <v>103</v>
      </c>
      <c r="AH103" s="14" t="s">
        <v>703</v>
      </c>
      <c r="AI103" s="14" t="s">
        <v>703</v>
      </c>
      <c r="AJ103" s="14" t="s">
        <v>135</v>
      </c>
      <c r="AK103" s="14" t="s">
        <v>211</v>
      </c>
      <c r="AL103" s="14"/>
      <c r="AM103" s="15" t="b">
        <f aca="false">TRUE()</f>
        <v>1</v>
      </c>
      <c r="AN103" s="15" t="b">
        <f aca="false">TRUE()</f>
        <v>1</v>
      </c>
      <c r="AO103" s="12" t="n">
        <f aca="false">AE103*0.729155</f>
        <v>1.006963055</v>
      </c>
      <c r="AP103" s="12" t="n">
        <f aca="false">AE103*0.698093</f>
        <v>0.964066433</v>
      </c>
      <c r="AQ103" s="12" t="n">
        <f aca="false">AO103-AP103</f>
        <v>0.042896622</v>
      </c>
      <c r="AR103" s="13"/>
      <c r="AS103" s="13"/>
      <c r="AT103" s="13"/>
    </row>
    <row r="104" customFormat="false" ht="12" hidden="false" customHeight="true" outlineLevel="0" collapsed="false">
      <c r="A104" s="1" t="s">
        <v>44</v>
      </c>
      <c r="B104" s="14" t="s">
        <v>938</v>
      </c>
      <c r="C104" s="14" t="s">
        <v>966</v>
      </c>
      <c r="D104" s="14" t="s">
        <v>1043</v>
      </c>
      <c r="E104" s="14" t="s">
        <v>941</v>
      </c>
      <c r="F104" s="14" t="s">
        <v>76</v>
      </c>
      <c r="G104" s="14" t="s">
        <v>325</v>
      </c>
      <c r="H104" s="14" t="s">
        <v>309</v>
      </c>
      <c r="I104" s="14" t="s">
        <v>77</v>
      </c>
      <c r="J104" s="14" t="s">
        <v>463</v>
      </c>
      <c r="K104" s="14" t="s">
        <v>78</v>
      </c>
      <c r="L104" s="14" t="s">
        <v>312</v>
      </c>
      <c r="M104" s="14" t="s">
        <v>1044</v>
      </c>
      <c r="N104" s="14" t="s">
        <v>587</v>
      </c>
      <c r="O104" s="14" t="s">
        <v>1045</v>
      </c>
      <c r="P104" s="14" t="s">
        <v>1046</v>
      </c>
      <c r="Q104" s="14" t="s">
        <v>1047</v>
      </c>
      <c r="R104" s="15" t="b">
        <f aca="false">FALSE()</f>
        <v>0</v>
      </c>
      <c r="S104" s="14" t="s">
        <v>82</v>
      </c>
      <c r="T104" s="14" t="s">
        <v>1048</v>
      </c>
      <c r="U104" s="14" t="s">
        <v>344</v>
      </c>
      <c r="V104" s="14" t="s">
        <v>392</v>
      </c>
      <c r="W104" s="14" t="s">
        <v>201</v>
      </c>
      <c r="X104" s="15" t="b">
        <f aca="false">TRUE()</f>
        <v>1</v>
      </c>
      <c r="Y104" s="14" t="s">
        <v>149</v>
      </c>
      <c r="Z104" s="14" t="s">
        <v>66</v>
      </c>
      <c r="AA104" s="14" t="s">
        <v>1049</v>
      </c>
      <c r="AB104" s="16" t="n">
        <v>4575</v>
      </c>
      <c r="AC104" s="16" t="n">
        <v>14919</v>
      </c>
      <c r="AD104" s="12" t="n">
        <f aca="false">AB104/1000</f>
        <v>4.575</v>
      </c>
      <c r="AE104" s="12" t="n">
        <f aca="false">AC104/1000</f>
        <v>14.919</v>
      </c>
      <c r="AF104" s="16" t="n">
        <v>17270</v>
      </c>
      <c r="AG104" s="14" t="s">
        <v>70</v>
      </c>
      <c r="AH104" s="14" t="s">
        <v>70</v>
      </c>
      <c r="AI104" s="14" t="s">
        <v>134</v>
      </c>
      <c r="AJ104" s="14" t="s">
        <v>88</v>
      </c>
      <c r="AK104" s="14" t="s">
        <v>70</v>
      </c>
      <c r="AL104" s="14"/>
      <c r="AM104" s="15" t="b">
        <f aca="false">TRUE()</f>
        <v>1</v>
      </c>
      <c r="AN104" s="15" t="b">
        <f aca="false">TRUE()</f>
        <v>1</v>
      </c>
      <c r="AO104" s="12" t="n">
        <f aca="false">AE104*0.729155</f>
        <v>10.878263445</v>
      </c>
      <c r="AP104" s="12" t="n">
        <f aca="false">AE104*0.698093</f>
        <v>10.414849467</v>
      </c>
      <c r="AQ104" s="12" t="n">
        <f aca="false">AO104-AP104</f>
        <v>0.463413978</v>
      </c>
      <c r="AR104" s="13"/>
      <c r="AS104" s="13"/>
      <c r="AT104" s="13"/>
    </row>
    <row r="105" customFormat="false" ht="12" hidden="false" customHeight="true" outlineLevel="0" collapsed="false">
      <c r="A105" s="1" t="s">
        <v>44</v>
      </c>
      <c r="B105" s="14" t="s">
        <v>938</v>
      </c>
      <c r="C105" s="14" t="s">
        <v>1050</v>
      </c>
      <c r="D105" s="14" t="s">
        <v>1051</v>
      </c>
      <c r="E105" s="14" t="s">
        <v>1052</v>
      </c>
      <c r="F105" s="14" t="s">
        <v>325</v>
      </c>
      <c r="G105" s="14" t="s">
        <v>226</v>
      </c>
      <c r="H105" s="14" t="s">
        <v>309</v>
      </c>
      <c r="I105" s="14" t="s">
        <v>77</v>
      </c>
      <c r="J105" s="14" t="s">
        <v>70</v>
      </c>
      <c r="K105" s="14" t="s">
        <v>78</v>
      </c>
      <c r="L105" s="14" t="s">
        <v>312</v>
      </c>
      <c r="M105" s="14" t="s">
        <v>261</v>
      </c>
      <c r="N105" s="14" t="s">
        <v>250</v>
      </c>
      <c r="O105" s="14" t="s">
        <v>789</v>
      </c>
      <c r="P105" s="14" t="s">
        <v>1053</v>
      </c>
      <c r="Q105" s="14" t="s">
        <v>174</v>
      </c>
      <c r="R105" s="15" t="b">
        <f aca="false">FALSE()</f>
        <v>0</v>
      </c>
      <c r="S105" s="14" t="s">
        <v>118</v>
      </c>
      <c r="T105" s="14" t="s">
        <v>341</v>
      </c>
      <c r="U105" s="14" t="s">
        <v>92</v>
      </c>
      <c r="V105" s="14" t="s">
        <v>103</v>
      </c>
      <c r="W105" s="14" t="s">
        <v>266</v>
      </c>
      <c r="X105" s="15" t="b">
        <f aca="false">TRUE()</f>
        <v>1</v>
      </c>
      <c r="Y105" s="14" t="s">
        <v>160</v>
      </c>
      <c r="Z105" s="14" t="s">
        <v>109</v>
      </c>
      <c r="AA105" s="14" t="s">
        <v>123</v>
      </c>
      <c r="AB105" s="16" t="n">
        <v>385</v>
      </c>
      <c r="AC105" s="16" t="n">
        <v>600</v>
      </c>
      <c r="AD105" s="12" t="n">
        <f aca="false">AB105/1000</f>
        <v>0.385</v>
      </c>
      <c r="AE105" s="12" t="n">
        <f aca="false">AC105/1000</f>
        <v>0.6</v>
      </c>
      <c r="AF105" s="16" t="n">
        <v>851</v>
      </c>
      <c r="AG105" s="14" t="s">
        <v>103</v>
      </c>
      <c r="AH105" s="14" t="s">
        <v>70</v>
      </c>
      <c r="AI105" s="14" t="s">
        <v>70</v>
      </c>
      <c r="AJ105" s="14" t="s">
        <v>70</v>
      </c>
      <c r="AK105" s="14" t="s">
        <v>70</v>
      </c>
      <c r="AL105" s="14"/>
      <c r="AM105" s="15" t="b">
        <f aca="false">FALSE()</f>
        <v>0</v>
      </c>
      <c r="AN105" s="15" t="b">
        <f aca="false">FALSE()</f>
        <v>0</v>
      </c>
      <c r="AO105" s="12" t="n">
        <f aca="false">AE105*0.729155</f>
        <v>0.437493</v>
      </c>
      <c r="AP105" s="12" t="n">
        <f aca="false">AE105*0.698093</f>
        <v>0.4188558</v>
      </c>
      <c r="AQ105" s="12" t="n">
        <f aca="false">AO105-AP105</f>
        <v>0.0186372</v>
      </c>
      <c r="AR105" s="13"/>
      <c r="AS105" s="13"/>
      <c r="AT105" s="13"/>
    </row>
    <row r="106" customFormat="false" ht="12" hidden="false" customHeight="true" outlineLevel="0" collapsed="false">
      <c r="A106" s="1" t="s">
        <v>44</v>
      </c>
      <c r="B106" s="14" t="s">
        <v>938</v>
      </c>
      <c r="C106" s="14" t="s">
        <v>1054</v>
      </c>
      <c r="D106" s="14" t="s">
        <v>1055</v>
      </c>
      <c r="E106" s="14" t="s">
        <v>1056</v>
      </c>
      <c r="F106" s="14" t="s">
        <v>1057</v>
      </c>
      <c r="G106" s="14" t="s">
        <v>308</v>
      </c>
      <c r="H106" s="14" t="s">
        <v>309</v>
      </c>
      <c r="I106" s="14" t="s">
        <v>956</v>
      </c>
      <c r="J106" s="14" t="s">
        <v>53</v>
      </c>
      <c r="K106" s="14" t="s">
        <v>327</v>
      </c>
      <c r="L106" s="14" t="s">
        <v>312</v>
      </c>
      <c r="M106" s="14" t="s">
        <v>249</v>
      </c>
      <c r="N106" s="14" t="s">
        <v>57</v>
      </c>
      <c r="O106" s="14" t="s">
        <v>1058</v>
      </c>
      <c r="P106" s="14" t="s">
        <v>1059</v>
      </c>
      <c r="Q106" s="14" t="s">
        <v>1060</v>
      </c>
      <c r="R106" s="15" t="b">
        <f aca="false">FALSE()</f>
        <v>0</v>
      </c>
      <c r="S106" s="14" t="s">
        <v>1061</v>
      </c>
      <c r="T106" s="14" t="s">
        <v>1062</v>
      </c>
      <c r="U106" s="14" t="s">
        <v>1063</v>
      </c>
      <c r="V106" s="14" t="s">
        <v>386</v>
      </c>
      <c r="W106" s="14" t="s">
        <v>1064</v>
      </c>
      <c r="X106" s="15" t="b">
        <f aca="false">TRUE()</f>
        <v>1</v>
      </c>
      <c r="Y106" s="14" t="s">
        <v>131</v>
      </c>
      <c r="Z106" s="14" t="s">
        <v>92</v>
      </c>
      <c r="AA106" s="14" t="s">
        <v>912</v>
      </c>
      <c r="AB106" s="16" t="n">
        <v>18500</v>
      </c>
      <c r="AC106" s="16" t="n">
        <v>9700</v>
      </c>
      <c r="AD106" s="12" t="n">
        <f aca="false">AB106/1000</f>
        <v>18.5</v>
      </c>
      <c r="AE106" s="12" t="n">
        <f aca="false">AC106/1000</f>
        <v>9.7</v>
      </c>
      <c r="AF106" s="16" t="n">
        <v>13453</v>
      </c>
      <c r="AG106" s="14" t="s">
        <v>70</v>
      </c>
      <c r="AH106" s="14" t="s">
        <v>70</v>
      </c>
      <c r="AI106" s="14" t="s">
        <v>348</v>
      </c>
      <c r="AJ106" s="14" t="s">
        <v>659</v>
      </c>
      <c r="AK106" s="14" t="s">
        <v>70</v>
      </c>
      <c r="AL106" s="14" t="s">
        <v>975</v>
      </c>
      <c r="AM106" s="15" t="b">
        <f aca="false">TRUE()</f>
        <v>1</v>
      </c>
      <c r="AN106" s="15" t="b">
        <f aca="false">TRUE()</f>
        <v>1</v>
      </c>
      <c r="AO106" s="12" t="n">
        <f aca="false">AE106*0.729155</f>
        <v>7.0728035</v>
      </c>
      <c r="AP106" s="12" t="n">
        <f aca="false">AE106*0.698093</f>
        <v>6.7715021</v>
      </c>
      <c r="AQ106" s="12" t="n">
        <f aca="false">AO106-AP106</f>
        <v>0.3013014</v>
      </c>
      <c r="AR106" s="13"/>
      <c r="AS106" s="13"/>
      <c r="AT106" s="13"/>
    </row>
    <row r="107" customFormat="false" ht="12" hidden="false" customHeight="true" outlineLevel="0" collapsed="false">
      <c r="A107" s="1" t="s">
        <v>44</v>
      </c>
      <c r="B107" s="14" t="s">
        <v>938</v>
      </c>
      <c r="C107" s="14" t="s">
        <v>952</v>
      </c>
      <c r="D107" s="14" t="s">
        <v>1065</v>
      </c>
      <c r="E107" s="14" t="s">
        <v>1066</v>
      </c>
      <c r="F107" s="14" t="s">
        <v>1067</v>
      </c>
      <c r="G107" s="14" t="s">
        <v>75</v>
      </c>
      <c r="H107" s="14" t="s">
        <v>309</v>
      </c>
      <c r="I107" s="14" t="s">
        <v>956</v>
      </c>
      <c r="J107" s="14" t="s">
        <v>53</v>
      </c>
      <c r="K107" s="14" t="s">
        <v>327</v>
      </c>
      <c r="L107" s="14" t="s">
        <v>312</v>
      </c>
      <c r="M107" s="14" t="s">
        <v>568</v>
      </c>
      <c r="N107" s="14" t="s">
        <v>250</v>
      </c>
      <c r="O107" s="14" t="s">
        <v>1068</v>
      </c>
      <c r="P107" s="14" t="s">
        <v>552</v>
      </c>
      <c r="Q107" s="14" t="s">
        <v>435</v>
      </c>
      <c r="R107" s="15" t="b">
        <f aca="false">FALSE()</f>
        <v>0</v>
      </c>
      <c r="S107" s="14" t="s">
        <v>948</v>
      </c>
      <c r="T107" s="14" t="s">
        <v>1069</v>
      </c>
      <c r="U107" s="14" t="s">
        <v>1070</v>
      </c>
      <c r="V107" s="14" t="s">
        <v>66</v>
      </c>
      <c r="W107" s="14" t="s">
        <v>103</v>
      </c>
      <c r="X107" s="15" t="b">
        <f aca="false">FALSE()</f>
        <v>0</v>
      </c>
      <c r="Y107" s="14" t="s">
        <v>65</v>
      </c>
      <c r="Z107" s="14" t="s">
        <v>109</v>
      </c>
      <c r="AA107" s="14" t="s">
        <v>1071</v>
      </c>
      <c r="AB107" s="16" t="n">
        <v>4420</v>
      </c>
      <c r="AC107" s="16" t="n">
        <v>1400</v>
      </c>
      <c r="AD107" s="12" t="n">
        <f aca="false">AB107/1000</f>
        <v>4.42</v>
      </c>
      <c r="AE107" s="12" t="n">
        <f aca="false">AC107/1000</f>
        <v>1.4</v>
      </c>
      <c r="AF107" s="16" t="n">
        <v>3935</v>
      </c>
      <c r="AG107" s="14" t="s">
        <v>103</v>
      </c>
      <c r="AH107" s="14" t="s">
        <v>1072</v>
      </c>
      <c r="AI107" s="14" t="s">
        <v>70</v>
      </c>
      <c r="AJ107" s="14" t="s">
        <v>135</v>
      </c>
      <c r="AK107" s="14" t="s">
        <v>211</v>
      </c>
      <c r="AL107" s="14"/>
      <c r="AM107" s="15" t="b">
        <f aca="false">TRUE()</f>
        <v>1</v>
      </c>
      <c r="AN107" s="15" t="b">
        <f aca="false">TRUE()</f>
        <v>1</v>
      </c>
      <c r="AO107" s="12" t="n">
        <f aca="false">AE107*0.729155</f>
        <v>1.020817</v>
      </c>
      <c r="AP107" s="12" t="n">
        <f aca="false">AE107*0.698093</f>
        <v>0.9773302</v>
      </c>
      <c r="AQ107" s="12" t="n">
        <f aca="false">AO107-AP107</f>
        <v>0.0434867999999999</v>
      </c>
      <c r="AR107" s="13"/>
      <c r="AS107" s="13"/>
      <c r="AT107" s="13"/>
    </row>
    <row r="108" customFormat="false" ht="12" hidden="false" customHeight="true" outlineLevel="0" collapsed="false">
      <c r="A108" s="1" t="s">
        <v>44</v>
      </c>
      <c r="B108" s="14" t="s">
        <v>938</v>
      </c>
      <c r="C108" s="14" t="s">
        <v>976</v>
      </c>
      <c r="D108" s="14" t="s">
        <v>1073</v>
      </c>
      <c r="E108" s="14" t="s">
        <v>1074</v>
      </c>
      <c r="F108" s="14" t="s">
        <v>325</v>
      </c>
      <c r="G108" s="14" t="s">
        <v>436</v>
      </c>
      <c r="H108" s="14" t="s">
        <v>309</v>
      </c>
      <c r="I108" s="14" t="s">
        <v>77</v>
      </c>
      <c r="J108" s="14" t="s">
        <v>463</v>
      </c>
      <c r="K108" s="14" t="s">
        <v>78</v>
      </c>
      <c r="L108" s="14" t="s">
        <v>312</v>
      </c>
      <c r="M108" s="14" t="s">
        <v>812</v>
      </c>
      <c r="N108" s="14" t="s">
        <v>587</v>
      </c>
      <c r="O108" s="14" t="s">
        <v>1075</v>
      </c>
      <c r="P108" s="14" t="s">
        <v>1076</v>
      </c>
      <c r="Q108" s="14" t="s">
        <v>1077</v>
      </c>
      <c r="R108" s="15" t="b">
        <f aca="false">FALSE()</f>
        <v>0</v>
      </c>
      <c r="S108" s="14" t="s">
        <v>1078</v>
      </c>
      <c r="T108" s="14" t="s">
        <v>1079</v>
      </c>
      <c r="U108" s="14" t="s">
        <v>87</v>
      </c>
      <c r="V108" s="14" t="s">
        <v>211</v>
      </c>
      <c r="W108" s="14" t="s">
        <v>797</v>
      </c>
      <c r="X108" s="15" t="b">
        <f aca="false">FALSE()</f>
        <v>0</v>
      </c>
      <c r="Y108" s="14" t="s">
        <v>149</v>
      </c>
      <c r="Z108" s="14" t="s">
        <v>66</v>
      </c>
      <c r="AA108" s="14" t="s">
        <v>1080</v>
      </c>
      <c r="AB108" s="16" t="n">
        <v>2700</v>
      </c>
      <c r="AC108" s="16" t="n">
        <v>13534</v>
      </c>
      <c r="AD108" s="12" t="n">
        <f aca="false">AB108/1000</f>
        <v>2.7</v>
      </c>
      <c r="AE108" s="12" t="n">
        <f aca="false">AC108/1000</f>
        <v>13.534</v>
      </c>
      <c r="AF108" s="16" t="n">
        <v>14568</v>
      </c>
      <c r="AG108" s="14" t="s">
        <v>70</v>
      </c>
      <c r="AH108" s="14" t="s">
        <v>70</v>
      </c>
      <c r="AI108" s="14" t="s">
        <v>69</v>
      </c>
      <c r="AJ108" s="14" t="s">
        <v>277</v>
      </c>
      <c r="AK108" s="14" t="s">
        <v>70</v>
      </c>
      <c r="AL108" s="14" t="s">
        <v>975</v>
      </c>
      <c r="AM108" s="15" t="b">
        <f aca="false">TRUE()</f>
        <v>1</v>
      </c>
      <c r="AN108" s="15" t="b">
        <f aca="false">TRUE()</f>
        <v>1</v>
      </c>
      <c r="AO108" s="12" t="n">
        <f aca="false">AE108*0.729155</f>
        <v>9.86838377</v>
      </c>
      <c r="AP108" s="12" t="n">
        <f aca="false">AE108*0.698093</f>
        <v>9.447990662</v>
      </c>
      <c r="AQ108" s="12" t="n">
        <f aca="false">AO108-AP108</f>
        <v>0.420393108000001</v>
      </c>
      <c r="AR108" s="13"/>
      <c r="AS108" s="13"/>
      <c r="AT108" s="13"/>
    </row>
    <row r="109" customFormat="false" ht="12" hidden="false" customHeight="true" outlineLevel="0" collapsed="false">
      <c r="A109" s="1" t="s">
        <v>44</v>
      </c>
      <c r="B109" s="14" t="s">
        <v>938</v>
      </c>
      <c r="C109" s="14" t="s">
        <v>976</v>
      </c>
      <c r="D109" s="14" t="s">
        <v>1081</v>
      </c>
      <c r="E109" s="14" t="s">
        <v>978</v>
      </c>
      <c r="F109" s="14" t="s">
        <v>139</v>
      </c>
      <c r="G109" s="14" t="s">
        <v>1020</v>
      </c>
      <c r="H109" s="14" t="s">
        <v>309</v>
      </c>
      <c r="I109" s="14" t="s">
        <v>1021</v>
      </c>
      <c r="J109" s="14" t="s">
        <v>463</v>
      </c>
      <c r="K109" s="14" t="s">
        <v>78</v>
      </c>
      <c r="L109" s="14" t="s">
        <v>982</v>
      </c>
      <c r="M109" s="14" t="s">
        <v>628</v>
      </c>
      <c r="N109" s="14" t="s">
        <v>587</v>
      </c>
      <c r="O109" s="14" t="s">
        <v>1082</v>
      </c>
      <c r="P109" s="14" t="s">
        <v>1083</v>
      </c>
      <c r="Q109" s="14" t="s">
        <v>1084</v>
      </c>
      <c r="R109" s="15" t="b">
        <f aca="false">FALSE()</f>
        <v>0</v>
      </c>
      <c r="S109" s="14" t="s">
        <v>1085</v>
      </c>
      <c r="T109" s="14" t="s">
        <v>1086</v>
      </c>
      <c r="U109" s="14" t="s">
        <v>160</v>
      </c>
      <c r="V109" s="14" t="s">
        <v>211</v>
      </c>
      <c r="W109" s="14" t="s">
        <v>1026</v>
      </c>
      <c r="X109" s="15" t="b">
        <f aca="false">FALSE()</f>
        <v>0</v>
      </c>
      <c r="Y109" s="14" t="s">
        <v>149</v>
      </c>
      <c r="Z109" s="14" t="s">
        <v>66</v>
      </c>
      <c r="AA109" s="14" t="s">
        <v>1087</v>
      </c>
      <c r="AB109" s="16" t="n">
        <v>1500</v>
      </c>
      <c r="AC109" s="16" t="n">
        <v>10810</v>
      </c>
      <c r="AD109" s="12" t="n">
        <f aca="false">AB109/1000</f>
        <v>1.5</v>
      </c>
      <c r="AE109" s="12" t="n">
        <f aca="false">AC109/1000</f>
        <v>10.81</v>
      </c>
      <c r="AF109" s="16" t="n">
        <v>11089</v>
      </c>
      <c r="AG109" s="14" t="s">
        <v>70</v>
      </c>
      <c r="AH109" s="14" t="s">
        <v>70</v>
      </c>
      <c r="AI109" s="14" t="s">
        <v>192</v>
      </c>
      <c r="AJ109" s="14" t="s">
        <v>70</v>
      </c>
      <c r="AK109" s="14" t="s">
        <v>70</v>
      </c>
      <c r="AL109" s="14"/>
      <c r="AM109" s="15" t="b">
        <f aca="false">TRUE()</f>
        <v>1</v>
      </c>
      <c r="AN109" s="15" t="b">
        <f aca="false">TRUE()</f>
        <v>1</v>
      </c>
      <c r="AO109" s="12" t="n">
        <f aca="false">AE109*0.729155</f>
        <v>7.88216555</v>
      </c>
      <c r="AP109" s="12" t="n">
        <f aca="false">AE109*0.698093</f>
        <v>7.54638533</v>
      </c>
      <c r="AQ109" s="12" t="n">
        <f aca="false">AO109-AP109</f>
        <v>0.335780220000001</v>
      </c>
      <c r="AR109" s="13"/>
      <c r="AS109" s="13"/>
      <c r="AT109" s="13"/>
    </row>
    <row r="110" customFormat="false" ht="12" hidden="false" customHeight="true" outlineLevel="0" collapsed="false">
      <c r="A110" s="1" t="s">
        <v>44</v>
      </c>
      <c r="B110" s="14" t="s">
        <v>938</v>
      </c>
      <c r="C110" s="14" t="s">
        <v>1088</v>
      </c>
      <c r="D110" s="14" t="s">
        <v>1089</v>
      </c>
      <c r="E110" s="14" t="s">
        <v>374</v>
      </c>
      <c r="F110" s="14" t="s">
        <v>214</v>
      </c>
      <c r="G110" s="14" t="s">
        <v>325</v>
      </c>
      <c r="H110" s="14" t="s">
        <v>309</v>
      </c>
      <c r="I110" s="14" t="s">
        <v>77</v>
      </c>
      <c r="J110" s="14" t="s">
        <v>463</v>
      </c>
      <c r="K110" s="14" t="s">
        <v>78</v>
      </c>
      <c r="L110" s="14" t="s">
        <v>312</v>
      </c>
      <c r="M110" s="14" t="s">
        <v>114</v>
      </c>
      <c r="N110" s="14" t="s">
        <v>250</v>
      </c>
      <c r="O110" s="14" t="s">
        <v>1090</v>
      </c>
      <c r="P110" s="14" t="s">
        <v>1091</v>
      </c>
      <c r="Q110" s="14" t="s">
        <v>1092</v>
      </c>
      <c r="R110" s="15" t="b">
        <f aca="false">FALSE()</f>
        <v>0</v>
      </c>
      <c r="S110" s="14" t="s">
        <v>1093</v>
      </c>
      <c r="T110" s="14" t="s">
        <v>771</v>
      </c>
      <c r="U110" s="14" t="s">
        <v>92</v>
      </c>
      <c r="V110" s="14" t="s">
        <v>380</v>
      </c>
      <c r="W110" s="14" t="s">
        <v>103</v>
      </c>
      <c r="X110" s="15" t="b">
        <f aca="false">TRUE()</f>
        <v>1</v>
      </c>
      <c r="Y110" s="14" t="s">
        <v>66</v>
      </c>
      <c r="Z110" s="14" t="s">
        <v>109</v>
      </c>
      <c r="AA110" s="14" t="s">
        <v>1094</v>
      </c>
      <c r="AB110" s="16" t="n">
        <v>1390</v>
      </c>
      <c r="AC110" s="16" t="n">
        <v>2390</v>
      </c>
      <c r="AD110" s="12" t="n">
        <f aca="false">AB110/1000</f>
        <v>1.39</v>
      </c>
      <c r="AE110" s="12" t="n">
        <f aca="false">AC110/1000</f>
        <v>2.39</v>
      </c>
      <c r="AF110" s="16" t="n">
        <v>2544</v>
      </c>
      <c r="AG110" s="14" t="s">
        <v>70</v>
      </c>
      <c r="AH110" s="14" t="s">
        <v>70</v>
      </c>
      <c r="AI110" s="14" t="s">
        <v>845</v>
      </c>
      <c r="AJ110" s="14" t="s">
        <v>229</v>
      </c>
      <c r="AK110" s="14" t="s">
        <v>70</v>
      </c>
      <c r="AL110" s="14" t="s">
        <v>1095</v>
      </c>
      <c r="AM110" s="15" t="b">
        <f aca="false">TRUE()</f>
        <v>1</v>
      </c>
      <c r="AN110" s="15" t="b">
        <f aca="false">TRUE()</f>
        <v>1</v>
      </c>
      <c r="AO110" s="12" t="n">
        <f aca="false">AE110*0.729155</f>
        <v>1.74268045</v>
      </c>
      <c r="AP110" s="12" t="n">
        <f aca="false">AE110*0.698093</f>
        <v>1.66844227</v>
      </c>
      <c r="AQ110" s="12" t="n">
        <f aca="false">AO110-AP110</f>
        <v>0.0742381800000003</v>
      </c>
      <c r="AR110" s="13"/>
      <c r="AS110" s="13"/>
      <c r="AT110" s="13"/>
    </row>
    <row r="111" customFormat="false" ht="12" hidden="false" customHeight="true" outlineLevel="0" collapsed="false">
      <c r="A111" s="1" t="s">
        <v>44</v>
      </c>
      <c r="B111" s="14" t="s">
        <v>938</v>
      </c>
      <c r="C111" s="14" t="s">
        <v>952</v>
      </c>
      <c r="D111" s="14" t="s">
        <v>1096</v>
      </c>
      <c r="E111" s="14" t="s">
        <v>1066</v>
      </c>
      <c r="F111" s="14" t="s">
        <v>1057</v>
      </c>
      <c r="G111" s="14" t="s">
        <v>308</v>
      </c>
      <c r="H111" s="14" t="s">
        <v>309</v>
      </c>
      <c r="I111" s="14" t="s">
        <v>956</v>
      </c>
      <c r="J111" s="14" t="s">
        <v>53</v>
      </c>
      <c r="K111" s="14" t="s">
        <v>327</v>
      </c>
      <c r="L111" s="14" t="s">
        <v>312</v>
      </c>
      <c r="M111" s="14" t="s">
        <v>1097</v>
      </c>
      <c r="N111" s="14" t="s">
        <v>250</v>
      </c>
      <c r="O111" s="14" t="s">
        <v>1098</v>
      </c>
      <c r="P111" s="14" t="s">
        <v>1099</v>
      </c>
      <c r="Q111" s="14" t="s">
        <v>1100</v>
      </c>
      <c r="R111" s="15" t="b">
        <f aca="false">FALSE()</f>
        <v>0</v>
      </c>
      <c r="S111" s="14" t="s">
        <v>1101</v>
      </c>
      <c r="T111" s="14" t="s">
        <v>1102</v>
      </c>
      <c r="U111" s="14" t="s">
        <v>1103</v>
      </c>
      <c r="V111" s="14" t="s">
        <v>149</v>
      </c>
      <c r="W111" s="14" t="s">
        <v>1104</v>
      </c>
      <c r="X111" s="15" t="b">
        <f aca="false">FALSE()</f>
        <v>0</v>
      </c>
      <c r="Y111" s="14" t="s">
        <v>386</v>
      </c>
      <c r="Z111" s="14" t="s">
        <v>109</v>
      </c>
      <c r="AA111" s="14" t="s">
        <v>1105</v>
      </c>
      <c r="AB111" s="16" t="n">
        <v>12396</v>
      </c>
      <c r="AC111" s="16" t="n">
        <v>19300</v>
      </c>
      <c r="AD111" s="12" t="n">
        <f aca="false">AB111/1000</f>
        <v>12.396</v>
      </c>
      <c r="AE111" s="12" t="n">
        <f aca="false">AC111/1000</f>
        <v>19.3</v>
      </c>
      <c r="AF111" s="16" t="n">
        <v>28894</v>
      </c>
      <c r="AG111" s="14" t="s">
        <v>277</v>
      </c>
      <c r="AH111" s="14" t="s">
        <v>1106</v>
      </c>
      <c r="AI111" s="14" t="s">
        <v>70</v>
      </c>
      <c r="AJ111" s="14" t="s">
        <v>1107</v>
      </c>
      <c r="AK111" s="14" t="s">
        <v>211</v>
      </c>
      <c r="AL111" s="14"/>
      <c r="AM111" s="15" t="b">
        <f aca="false">FALSE()</f>
        <v>0</v>
      </c>
      <c r="AN111" s="15" t="b">
        <f aca="false">TRUE()</f>
        <v>1</v>
      </c>
      <c r="AO111" s="12" t="n">
        <f aca="false">AE111*0.729155</f>
        <v>14.0726915</v>
      </c>
      <c r="AP111" s="12" t="n">
        <f aca="false">AE111*0.698093</f>
        <v>13.4731949</v>
      </c>
      <c r="AQ111" s="12" t="n">
        <f aca="false">AO111-AP111</f>
        <v>0.599496600000002</v>
      </c>
      <c r="AR111" s="13"/>
      <c r="AS111" s="13"/>
      <c r="AT111" s="13"/>
    </row>
    <row r="112" customFormat="false" ht="12" hidden="false" customHeight="true" outlineLevel="0" collapsed="false">
      <c r="A112" s="1" t="s">
        <v>44</v>
      </c>
      <c r="B112" s="14" t="s">
        <v>938</v>
      </c>
      <c r="C112" s="14" t="s">
        <v>1088</v>
      </c>
      <c r="D112" s="14" t="s">
        <v>1108</v>
      </c>
      <c r="E112" s="14" t="s">
        <v>374</v>
      </c>
      <c r="F112" s="14" t="s">
        <v>189</v>
      </c>
      <c r="G112" s="14" t="s">
        <v>226</v>
      </c>
      <c r="H112" s="14" t="s">
        <v>309</v>
      </c>
      <c r="I112" s="14" t="s">
        <v>77</v>
      </c>
      <c r="J112" s="14" t="s">
        <v>463</v>
      </c>
      <c r="K112" s="14" t="s">
        <v>78</v>
      </c>
      <c r="L112" s="14" t="s">
        <v>312</v>
      </c>
      <c r="M112" s="14" t="s">
        <v>114</v>
      </c>
      <c r="N112" s="14" t="s">
        <v>587</v>
      </c>
      <c r="O112" s="14" t="s">
        <v>1109</v>
      </c>
      <c r="P112" s="14" t="s">
        <v>1110</v>
      </c>
      <c r="Q112" s="14" t="s">
        <v>1111</v>
      </c>
      <c r="R112" s="15" t="b">
        <f aca="false">FALSE()</f>
        <v>0</v>
      </c>
      <c r="S112" s="14" t="s">
        <v>1112</v>
      </c>
      <c r="T112" s="14" t="s">
        <v>451</v>
      </c>
      <c r="U112" s="14" t="s">
        <v>87</v>
      </c>
      <c r="V112" s="14" t="s">
        <v>147</v>
      </c>
      <c r="W112" s="14" t="s">
        <v>103</v>
      </c>
      <c r="X112" s="15" t="b">
        <f aca="false">TRUE()</f>
        <v>1</v>
      </c>
      <c r="Y112" s="14" t="s">
        <v>149</v>
      </c>
      <c r="Z112" s="14" t="s">
        <v>109</v>
      </c>
      <c r="AA112" s="14" t="s">
        <v>1113</v>
      </c>
      <c r="AB112" s="16" t="n">
        <v>6907</v>
      </c>
      <c r="AC112" s="16" t="n">
        <v>10070</v>
      </c>
      <c r="AD112" s="12" t="n">
        <f aca="false">AB112/1000</f>
        <v>6.907</v>
      </c>
      <c r="AE112" s="12" t="n">
        <f aca="false">AC112/1000</f>
        <v>10.07</v>
      </c>
      <c r="AF112" s="16" t="n">
        <v>12468</v>
      </c>
      <c r="AG112" s="14" t="s">
        <v>70</v>
      </c>
      <c r="AH112" s="14" t="s">
        <v>70</v>
      </c>
      <c r="AI112" s="14" t="s">
        <v>122</v>
      </c>
      <c r="AJ112" s="14" t="s">
        <v>555</v>
      </c>
      <c r="AK112" s="14" t="s">
        <v>70</v>
      </c>
      <c r="AL112" s="14" t="s">
        <v>1114</v>
      </c>
      <c r="AM112" s="15" t="b">
        <f aca="false">TRUE()</f>
        <v>1</v>
      </c>
      <c r="AN112" s="15" t="b">
        <f aca="false">TRUE()</f>
        <v>1</v>
      </c>
      <c r="AO112" s="12" t="n">
        <f aca="false">AE112*0.729155</f>
        <v>7.34259085</v>
      </c>
      <c r="AP112" s="12" t="n">
        <f aca="false">AE112*0.698093</f>
        <v>7.02979651</v>
      </c>
      <c r="AQ112" s="12" t="n">
        <f aca="false">AO112-AP112</f>
        <v>0.312794340000001</v>
      </c>
      <c r="AR112" s="13"/>
      <c r="AS112" s="13"/>
      <c r="AT112" s="13"/>
    </row>
    <row r="113" customFormat="false" ht="12" hidden="false" customHeight="true" outlineLevel="0" collapsed="false">
      <c r="A113" s="1" t="s">
        <v>44</v>
      </c>
      <c r="B113" s="14" t="s">
        <v>938</v>
      </c>
      <c r="C113" s="14" t="s">
        <v>293</v>
      </c>
      <c r="D113" s="14" t="s">
        <v>1115</v>
      </c>
      <c r="E113" s="14" t="s">
        <v>224</v>
      </c>
      <c r="F113" s="14" t="s">
        <v>759</v>
      </c>
      <c r="G113" s="14" t="s">
        <v>49</v>
      </c>
      <c r="H113" s="14" t="s">
        <v>309</v>
      </c>
      <c r="I113" s="14" t="s">
        <v>77</v>
      </c>
      <c r="J113" s="14" t="s">
        <v>1116</v>
      </c>
      <c r="K113" s="14" t="s">
        <v>78</v>
      </c>
      <c r="L113" s="14" t="s">
        <v>312</v>
      </c>
      <c r="M113" s="14" t="s">
        <v>239</v>
      </c>
      <c r="N113" s="14" t="s">
        <v>929</v>
      </c>
      <c r="O113" s="14" t="s">
        <v>1117</v>
      </c>
      <c r="P113" s="14" t="s">
        <v>1118</v>
      </c>
      <c r="Q113" s="14" t="s">
        <v>1119</v>
      </c>
      <c r="R113" s="15" t="b">
        <f aca="false">FALSE()</f>
        <v>0</v>
      </c>
      <c r="S113" s="14" t="s">
        <v>1120</v>
      </c>
      <c r="T113" s="14" t="s">
        <v>1120</v>
      </c>
      <c r="U113" s="14" t="s">
        <v>1121</v>
      </c>
      <c r="V113" s="14" t="s">
        <v>380</v>
      </c>
      <c r="W113" s="14" t="s">
        <v>254</v>
      </c>
      <c r="X113" s="15" t="b">
        <f aca="false">FALSE()</f>
        <v>0</v>
      </c>
      <c r="Y113" s="14" t="s">
        <v>131</v>
      </c>
      <c r="Z113" s="14" t="s">
        <v>109</v>
      </c>
      <c r="AA113" s="14" t="s">
        <v>1122</v>
      </c>
      <c r="AB113" s="16" t="n">
        <v>14664</v>
      </c>
      <c r="AC113" s="16" t="n">
        <v>16464</v>
      </c>
      <c r="AD113" s="12" t="n">
        <f aca="false">AB113/1000</f>
        <v>14.664</v>
      </c>
      <c r="AE113" s="12" t="n">
        <f aca="false">AC113/1000</f>
        <v>16.464</v>
      </c>
      <c r="AF113" s="16" t="n">
        <v>31101</v>
      </c>
      <c r="AG113" s="14" t="s">
        <v>227</v>
      </c>
      <c r="AH113" s="14" t="s">
        <v>254</v>
      </c>
      <c r="AI113" s="14" t="s">
        <v>70</v>
      </c>
      <c r="AJ113" s="14" t="s">
        <v>521</v>
      </c>
      <c r="AK113" s="14" t="s">
        <v>70</v>
      </c>
      <c r="AL113" s="14" t="s">
        <v>1123</v>
      </c>
      <c r="AM113" s="15" t="b">
        <f aca="false">TRUE()</f>
        <v>1</v>
      </c>
      <c r="AN113" s="15" t="b">
        <f aca="false">TRUE()</f>
        <v>1</v>
      </c>
      <c r="AO113" s="12" t="n">
        <f aca="false">AE113*0.729155</f>
        <v>12.00480792</v>
      </c>
      <c r="AP113" s="12" t="n">
        <f aca="false">AE113*0.698093</f>
        <v>11.493403152</v>
      </c>
      <c r="AQ113" s="12" t="n">
        <f aca="false">AO113-AP113</f>
        <v>0.511404768</v>
      </c>
      <c r="AR113" s="13"/>
      <c r="AS113" s="13"/>
      <c r="AT113" s="13"/>
    </row>
    <row r="114" customFormat="false" ht="12" hidden="false" customHeight="true" outlineLevel="0" collapsed="false">
      <c r="A114" s="1" t="s">
        <v>44</v>
      </c>
      <c r="B114" s="14" t="s">
        <v>938</v>
      </c>
      <c r="C114" s="14" t="s">
        <v>1088</v>
      </c>
      <c r="D114" s="14" t="s">
        <v>1124</v>
      </c>
      <c r="E114" s="14" t="s">
        <v>374</v>
      </c>
      <c r="F114" s="14" t="s">
        <v>97</v>
      </c>
      <c r="G114" s="14" t="s">
        <v>272</v>
      </c>
      <c r="H114" s="14" t="s">
        <v>309</v>
      </c>
      <c r="I114" s="14" t="s">
        <v>77</v>
      </c>
      <c r="J114" s="14" t="s">
        <v>463</v>
      </c>
      <c r="K114" s="14" t="s">
        <v>78</v>
      </c>
      <c r="L114" s="14" t="s">
        <v>312</v>
      </c>
      <c r="M114" s="14" t="s">
        <v>864</v>
      </c>
      <c r="N114" s="14" t="s">
        <v>587</v>
      </c>
      <c r="O114" s="14" t="s">
        <v>1125</v>
      </c>
      <c r="P114" s="14" t="s">
        <v>1126</v>
      </c>
      <c r="Q114" s="14" t="s">
        <v>1127</v>
      </c>
      <c r="R114" s="15" t="b">
        <f aca="false">FALSE()</f>
        <v>0</v>
      </c>
      <c r="S114" s="14" t="s">
        <v>1128</v>
      </c>
      <c r="T114" s="14" t="s">
        <v>229</v>
      </c>
      <c r="U114" s="14" t="s">
        <v>182</v>
      </c>
      <c r="V114" s="14" t="s">
        <v>255</v>
      </c>
      <c r="W114" s="14" t="s">
        <v>1129</v>
      </c>
      <c r="X114" s="15" t="b">
        <f aca="false">TRUE()</f>
        <v>1</v>
      </c>
      <c r="Y114" s="14" t="s">
        <v>131</v>
      </c>
      <c r="Z114" s="14" t="s">
        <v>66</v>
      </c>
      <c r="AA114" s="14" t="s">
        <v>1130</v>
      </c>
      <c r="AB114" s="16" t="n">
        <v>3500</v>
      </c>
      <c r="AC114" s="16" t="n">
        <v>3250</v>
      </c>
      <c r="AD114" s="12" t="n">
        <f aca="false">AB114/1000</f>
        <v>3.5</v>
      </c>
      <c r="AE114" s="12" t="n">
        <f aca="false">AC114/1000</f>
        <v>3.25</v>
      </c>
      <c r="AF114" s="16" t="n">
        <v>2802</v>
      </c>
      <c r="AG114" s="14" t="s">
        <v>70</v>
      </c>
      <c r="AH114" s="14" t="s">
        <v>70</v>
      </c>
      <c r="AI114" s="14" t="s">
        <v>69</v>
      </c>
      <c r="AJ114" s="14" t="s">
        <v>82</v>
      </c>
      <c r="AK114" s="14" t="s">
        <v>70</v>
      </c>
      <c r="AL114" s="14"/>
      <c r="AM114" s="15" t="b">
        <f aca="false">TRUE()</f>
        <v>1</v>
      </c>
      <c r="AN114" s="15" t="b">
        <f aca="false">TRUE()</f>
        <v>1</v>
      </c>
      <c r="AO114" s="12" t="n">
        <f aca="false">AE114*0.729155</f>
        <v>2.36975375</v>
      </c>
      <c r="AP114" s="12" t="n">
        <f aca="false">AE114*0.698093</f>
        <v>2.26880225</v>
      </c>
      <c r="AQ114" s="12" t="n">
        <f aca="false">AO114-AP114</f>
        <v>0.1009515</v>
      </c>
      <c r="AR114" s="13"/>
      <c r="AS114" s="13"/>
      <c r="AT114" s="13"/>
    </row>
    <row r="115" customFormat="false" ht="12" hidden="false" customHeight="true" outlineLevel="0" collapsed="false">
      <c r="A115" s="1" t="s">
        <v>44</v>
      </c>
      <c r="B115" s="14" t="s">
        <v>938</v>
      </c>
      <c r="C115" s="14" t="s">
        <v>939</v>
      </c>
      <c r="D115" s="14" t="s">
        <v>1131</v>
      </c>
      <c r="E115" s="14" t="s">
        <v>1052</v>
      </c>
      <c r="F115" s="14" t="s">
        <v>226</v>
      </c>
      <c r="G115" s="14" t="s">
        <v>785</v>
      </c>
      <c r="H115" s="14" t="s">
        <v>309</v>
      </c>
      <c r="I115" s="14" t="s">
        <v>77</v>
      </c>
      <c r="J115" s="14" t="s">
        <v>70</v>
      </c>
      <c r="K115" s="14" t="s">
        <v>78</v>
      </c>
      <c r="L115" s="14" t="s">
        <v>312</v>
      </c>
      <c r="M115" s="14" t="s">
        <v>1132</v>
      </c>
      <c r="N115" s="14" t="s">
        <v>587</v>
      </c>
      <c r="O115" s="14" t="s">
        <v>1133</v>
      </c>
      <c r="P115" s="14" t="s">
        <v>1134</v>
      </c>
      <c r="Q115" s="14" t="s">
        <v>1135</v>
      </c>
      <c r="R115" s="15" t="b">
        <f aca="false">FALSE()</f>
        <v>0</v>
      </c>
      <c r="S115" s="14" t="s">
        <v>249</v>
      </c>
      <c r="T115" s="14" t="s">
        <v>1136</v>
      </c>
      <c r="U115" s="14" t="s">
        <v>211</v>
      </c>
      <c r="V115" s="14" t="s">
        <v>211</v>
      </c>
      <c r="W115" s="14" t="s">
        <v>1137</v>
      </c>
      <c r="X115" s="15" t="b">
        <f aca="false">TRUE()</f>
        <v>1</v>
      </c>
      <c r="Y115" s="14" t="s">
        <v>66</v>
      </c>
      <c r="Z115" s="14" t="s">
        <v>109</v>
      </c>
      <c r="AA115" s="14" t="s">
        <v>1138</v>
      </c>
      <c r="AB115" s="16" t="n">
        <v>220</v>
      </c>
      <c r="AC115" s="16" t="n">
        <v>560</v>
      </c>
      <c r="AD115" s="12" t="n">
        <f aca="false">AB115/1000</f>
        <v>0.22</v>
      </c>
      <c r="AE115" s="12" t="n">
        <f aca="false">AC115/1000</f>
        <v>0.56</v>
      </c>
      <c r="AF115" s="16" t="n">
        <v>880</v>
      </c>
      <c r="AG115" s="14" t="s">
        <v>1139</v>
      </c>
      <c r="AH115" s="14" t="s">
        <v>731</v>
      </c>
      <c r="AI115" s="14" t="s">
        <v>731</v>
      </c>
      <c r="AJ115" s="14" t="s">
        <v>167</v>
      </c>
      <c r="AK115" s="14" t="s">
        <v>70</v>
      </c>
      <c r="AL115" s="14" t="s">
        <v>1140</v>
      </c>
      <c r="AM115" s="15" t="b">
        <f aca="false">TRUE()</f>
        <v>1</v>
      </c>
      <c r="AN115" s="15" t="b">
        <f aca="false">TRUE()</f>
        <v>1</v>
      </c>
      <c r="AO115" s="12" t="n">
        <f aca="false">AE115*0.729155</f>
        <v>0.4083268</v>
      </c>
      <c r="AP115" s="12" t="n">
        <f aca="false">AE115*0.698093</f>
        <v>0.39093208</v>
      </c>
      <c r="AQ115" s="12" t="n">
        <f aca="false">AO115-AP115</f>
        <v>0.01739472</v>
      </c>
      <c r="AR115" s="13"/>
      <c r="AS115" s="13"/>
      <c r="AT115" s="13"/>
    </row>
    <row r="116" customFormat="false" ht="12" hidden="false" customHeight="true" outlineLevel="0" collapsed="false">
      <c r="A116" s="1" t="s">
        <v>44</v>
      </c>
      <c r="B116" s="14" t="s">
        <v>938</v>
      </c>
      <c r="C116" s="14" t="s">
        <v>939</v>
      </c>
      <c r="D116" s="14" t="s">
        <v>1141</v>
      </c>
      <c r="E116" s="14" t="s">
        <v>1052</v>
      </c>
      <c r="F116" s="14" t="s">
        <v>246</v>
      </c>
      <c r="G116" s="14" t="s">
        <v>1020</v>
      </c>
      <c r="H116" s="14" t="s">
        <v>309</v>
      </c>
      <c r="I116" s="14" t="s">
        <v>1142</v>
      </c>
      <c r="J116" s="14" t="s">
        <v>70</v>
      </c>
      <c r="K116" s="14" t="s">
        <v>78</v>
      </c>
      <c r="L116" s="14" t="s">
        <v>312</v>
      </c>
      <c r="M116" s="14" t="s">
        <v>114</v>
      </c>
      <c r="N116" s="14" t="s">
        <v>587</v>
      </c>
      <c r="O116" s="14" t="s">
        <v>1143</v>
      </c>
      <c r="P116" s="14" t="s">
        <v>70</v>
      </c>
      <c r="Q116" s="14" t="s">
        <v>1144</v>
      </c>
      <c r="R116" s="15" t="b">
        <f aca="false">FALSE()</f>
        <v>0</v>
      </c>
      <c r="S116" s="14" t="s">
        <v>249</v>
      </c>
      <c r="T116" s="14" t="s">
        <v>1136</v>
      </c>
      <c r="U116" s="14" t="s">
        <v>211</v>
      </c>
      <c r="V116" s="14" t="s">
        <v>103</v>
      </c>
      <c r="W116" s="14" t="s">
        <v>103</v>
      </c>
      <c r="X116" s="15" t="b">
        <f aca="false">TRUE()</f>
        <v>1</v>
      </c>
      <c r="Y116" s="14" t="s">
        <v>66</v>
      </c>
      <c r="Z116" s="14" t="s">
        <v>109</v>
      </c>
      <c r="AA116" s="14" t="s">
        <v>1145</v>
      </c>
      <c r="AB116" s="16" t="n">
        <v>290</v>
      </c>
      <c r="AC116" s="16" t="n">
        <v>516</v>
      </c>
      <c r="AD116" s="12" t="n">
        <f aca="false">AB116/1000</f>
        <v>0.29</v>
      </c>
      <c r="AE116" s="12" t="n">
        <f aca="false">AC116/1000</f>
        <v>0.516</v>
      </c>
      <c r="AF116" s="16" t="n">
        <v>996</v>
      </c>
      <c r="AG116" s="14" t="s">
        <v>103</v>
      </c>
      <c r="AH116" s="14" t="s">
        <v>442</v>
      </c>
      <c r="AI116" s="14" t="s">
        <v>442</v>
      </c>
      <c r="AJ116" s="14" t="s">
        <v>148</v>
      </c>
      <c r="AK116" s="14" t="s">
        <v>70</v>
      </c>
      <c r="AL116" s="14" t="s">
        <v>1146</v>
      </c>
      <c r="AM116" s="15" t="b">
        <f aca="false">TRUE()</f>
        <v>1</v>
      </c>
      <c r="AN116" s="15" t="b">
        <f aca="false">TRUE()</f>
        <v>1</v>
      </c>
      <c r="AO116" s="12" t="n">
        <f aca="false">AE116*0.729155</f>
        <v>0.37624398</v>
      </c>
      <c r="AP116" s="12" t="n">
        <f aca="false">AE116*0.698093</f>
        <v>0.360215988</v>
      </c>
      <c r="AQ116" s="12" t="n">
        <f aca="false">AO116-AP116</f>
        <v>0.016027992</v>
      </c>
      <c r="AR116" s="13"/>
      <c r="AS116" s="13"/>
      <c r="AT116" s="13"/>
    </row>
    <row r="117" customFormat="false" ht="12" hidden="false" customHeight="true" outlineLevel="0" collapsed="false">
      <c r="A117" s="1" t="s">
        <v>44</v>
      </c>
      <c r="B117" s="14" t="s">
        <v>938</v>
      </c>
      <c r="C117" s="14" t="s">
        <v>1050</v>
      </c>
      <c r="D117" s="14" t="s">
        <v>1147</v>
      </c>
      <c r="E117" s="14" t="s">
        <v>1052</v>
      </c>
      <c r="F117" s="14" t="s">
        <v>325</v>
      </c>
      <c r="G117" s="14" t="s">
        <v>1148</v>
      </c>
      <c r="H117" s="14" t="s">
        <v>309</v>
      </c>
      <c r="I117" s="14" t="s">
        <v>77</v>
      </c>
      <c r="J117" s="14" t="s">
        <v>70</v>
      </c>
      <c r="K117" s="14" t="s">
        <v>78</v>
      </c>
      <c r="L117" s="14" t="s">
        <v>312</v>
      </c>
      <c r="M117" s="14" t="s">
        <v>933</v>
      </c>
      <c r="N117" s="14" t="s">
        <v>250</v>
      </c>
      <c r="O117" s="14" t="s">
        <v>1149</v>
      </c>
      <c r="P117" s="14" t="s">
        <v>1150</v>
      </c>
      <c r="Q117" s="14" t="s">
        <v>1151</v>
      </c>
      <c r="R117" s="15" t="b">
        <f aca="false">FALSE()</f>
        <v>0</v>
      </c>
      <c r="S117" s="14" t="s">
        <v>99</v>
      </c>
      <c r="T117" s="14" t="s">
        <v>71</v>
      </c>
      <c r="U117" s="14" t="s">
        <v>255</v>
      </c>
      <c r="V117" s="14" t="s">
        <v>211</v>
      </c>
      <c r="W117" s="14" t="s">
        <v>103</v>
      </c>
      <c r="X117" s="15" t="b">
        <f aca="false">TRUE()</f>
        <v>1</v>
      </c>
      <c r="Y117" s="14" t="s">
        <v>160</v>
      </c>
      <c r="Z117" s="14" t="s">
        <v>380</v>
      </c>
      <c r="AA117" s="14" t="s">
        <v>1152</v>
      </c>
      <c r="AB117" s="16" t="n">
        <v>964</v>
      </c>
      <c r="AC117" s="16" t="n">
        <v>1500</v>
      </c>
      <c r="AD117" s="12" t="n">
        <f aca="false">AB117/1000</f>
        <v>0.964</v>
      </c>
      <c r="AE117" s="12" t="n">
        <f aca="false">AC117/1000</f>
        <v>1.5</v>
      </c>
      <c r="AF117" s="16" t="n">
        <v>2440</v>
      </c>
      <c r="AG117" s="14" t="s">
        <v>103</v>
      </c>
      <c r="AH117" s="14" t="s">
        <v>1153</v>
      </c>
      <c r="AI117" s="14" t="s">
        <v>1154</v>
      </c>
      <c r="AJ117" s="14" t="s">
        <v>538</v>
      </c>
      <c r="AK117" s="14" t="s">
        <v>211</v>
      </c>
      <c r="AL117" s="14"/>
      <c r="AM117" s="15" t="b">
        <f aca="false">TRUE()</f>
        <v>1</v>
      </c>
      <c r="AN117" s="15" t="b">
        <f aca="false">TRUE()</f>
        <v>1</v>
      </c>
      <c r="AO117" s="12" t="n">
        <f aca="false">AE117*0.729155</f>
        <v>1.0937325</v>
      </c>
      <c r="AP117" s="12" t="n">
        <f aca="false">AE117*0.698093</f>
        <v>1.0471395</v>
      </c>
      <c r="AQ117" s="12" t="n">
        <f aca="false">AO117-AP117</f>
        <v>0.0465930000000001</v>
      </c>
      <c r="AR117" s="13"/>
      <c r="AS117" s="13"/>
      <c r="AT117" s="13"/>
    </row>
    <row r="118" customFormat="false" ht="12" hidden="false" customHeight="true" outlineLevel="0" collapsed="false">
      <c r="A118" s="1" t="s">
        <v>44</v>
      </c>
      <c r="B118" s="14" t="s">
        <v>938</v>
      </c>
      <c r="C118" s="14" t="s">
        <v>1050</v>
      </c>
      <c r="D118" s="14" t="s">
        <v>1155</v>
      </c>
      <c r="E118" s="14" t="s">
        <v>1052</v>
      </c>
      <c r="F118" s="14" t="s">
        <v>70</v>
      </c>
      <c r="G118" s="14" t="s">
        <v>802</v>
      </c>
      <c r="H118" s="14" t="s">
        <v>309</v>
      </c>
      <c r="I118" s="14" t="s">
        <v>77</v>
      </c>
      <c r="J118" s="14" t="s">
        <v>70</v>
      </c>
      <c r="K118" s="14" t="s">
        <v>78</v>
      </c>
      <c r="L118" s="14" t="s">
        <v>312</v>
      </c>
      <c r="M118" s="14" t="s">
        <v>1156</v>
      </c>
      <c r="N118" s="14" t="s">
        <v>250</v>
      </c>
      <c r="O118" s="14" t="s">
        <v>1101</v>
      </c>
      <c r="P118" s="14" t="s">
        <v>471</v>
      </c>
      <c r="Q118" s="14" t="s">
        <v>818</v>
      </c>
      <c r="R118" s="15" t="b">
        <f aca="false">FALSE()</f>
        <v>0</v>
      </c>
      <c r="S118" s="14" t="s">
        <v>683</v>
      </c>
      <c r="T118" s="14" t="s">
        <v>70</v>
      </c>
      <c r="U118" s="14" t="s">
        <v>109</v>
      </c>
      <c r="V118" s="14" t="s">
        <v>380</v>
      </c>
      <c r="W118" s="14" t="s">
        <v>372</v>
      </c>
      <c r="X118" s="15" t="b">
        <f aca="false">FALSE()</f>
        <v>0</v>
      </c>
      <c r="Y118" s="14" t="s">
        <v>149</v>
      </c>
      <c r="Z118" s="14" t="s">
        <v>109</v>
      </c>
      <c r="AA118" s="14" t="s">
        <v>1101</v>
      </c>
      <c r="AB118" s="16" t="n">
        <v>500</v>
      </c>
      <c r="AC118" s="16" t="n">
        <v>1700</v>
      </c>
      <c r="AD118" s="12" t="n">
        <f aca="false">AB118/1000</f>
        <v>0.5</v>
      </c>
      <c r="AE118" s="12" t="n">
        <f aca="false">AC118/1000</f>
        <v>1.7</v>
      </c>
      <c r="AF118" s="16" t="n">
        <v>0</v>
      </c>
      <c r="AG118" s="14" t="s">
        <v>103</v>
      </c>
      <c r="AH118" s="14" t="s">
        <v>370</v>
      </c>
      <c r="AI118" s="14" t="s">
        <v>1157</v>
      </c>
      <c r="AJ118" s="14" t="s">
        <v>316</v>
      </c>
      <c r="AK118" s="14" t="s">
        <v>211</v>
      </c>
      <c r="AL118" s="14"/>
      <c r="AM118" s="15" t="b">
        <f aca="false">TRUE()</f>
        <v>1</v>
      </c>
      <c r="AN118" s="15" t="b">
        <f aca="false">TRUE()</f>
        <v>1</v>
      </c>
      <c r="AO118" s="12" t="n">
        <f aca="false">AE118*0.729155</f>
        <v>1.2395635</v>
      </c>
      <c r="AP118" s="12" t="n">
        <f aca="false">AE118*0.698093</f>
        <v>1.1867581</v>
      </c>
      <c r="AQ118" s="12" t="n">
        <f aca="false">AO118-AP118</f>
        <v>0.0528054000000002</v>
      </c>
      <c r="AR118" s="13"/>
      <c r="AS118" s="13"/>
      <c r="AT118" s="13"/>
    </row>
    <row r="119" customFormat="false" ht="12" hidden="false" customHeight="true" outlineLevel="0" collapsed="false">
      <c r="A119" s="1" t="s">
        <v>44</v>
      </c>
      <c r="B119" s="14" t="s">
        <v>938</v>
      </c>
      <c r="C119" s="14" t="s">
        <v>1088</v>
      </c>
      <c r="D119" s="14" t="s">
        <v>1158</v>
      </c>
      <c r="E119" s="14" t="s">
        <v>1159</v>
      </c>
      <c r="F119" s="14" t="s">
        <v>559</v>
      </c>
      <c r="G119" s="14" t="s">
        <v>189</v>
      </c>
      <c r="H119" s="14" t="s">
        <v>309</v>
      </c>
      <c r="I119" s="14" t="s">
        <v>77</v>
      </c>
      <c r="J119" s="14" t="s">
        <v>463</v>
      </c>
      <c r="K119" s="14" t="s">
        <v>78</v>
      </c>
      <c r="L119" s="14" t="s">
        <v>312</v>
      </c>
      <c r="M119" s="14" t="s">
        <v>114</v>
      </c>
      <c r="N119" s="14" t="s">
        <v>587</v>
      </c>
      <c r="O119" s="14" t="s">
        <v>1160</v>
      </c>
      <c r="P119" s="14" t="s">
        <v>1161</v>
      </c>
      <c r="Q119" s="14" t="s">
        <v>1162</v>
      </c>
      <c r="R119" s="15" t="b">
        <f aca="false">FALSE()</f>
        <v>0</v>
      </c>
      <c r="S119" s="14" t="s">
        <v>79</v>
      </c>
      <c r="T119" s="14" t="s">
        <v>1163</v>
      </c>
      <c r="U119" s="14" t="s">
        <v>66</v>
      </c>
      <c r="V119" s="14" t="s">
        <v>255</v>
      </c>
      <c r="W119" s="14" t="s">
        <v>103</v>
      </c>
      <c r="X119" s="15" t="b">
        <f aca="false">TRUE()</f>
        <v>1</v>
      </c>
      <c r="Y119" s="14" t="s">
        <v>65</v>
      </c>
      <c r="Z119" s="14" t="s">
        <v>66</v>
      </c>
      <c r="AA119" s="14" t="s">
        <v>381</v>
      </c>
      <c r="AB119" s="16" t="n">
        <v>2000</v>
      </c>
      <c r="AC119" s="16" t="n">
        <v>1500</v>
      </c>
      <c r="AD119" s="12" t="n">
        <f aca="false">AB119/1000</f>
        <v>2</v>
      </c>
      <c r="AE119" s="12" t="n">
        <f aca="false">AC119/1000</f>
        <v>1.5</v>
      </c>
      <c r="AF119" s="16" t="n">
        <v>1694</v>
      </c>
      <c r="AG119" s="14" t="s">
        <v>70</v>
      </c>
      <c r="AH119" s="14" t="s">
        <v>70</v>
      </c>
      <c r="AI119" s="14" t="s">
        <v>715</v>
      </c>
      <c r="AJ119" s="14" t="s">
        <v>520</v>
      </c>
      <c r="AK119" s="14" t="s">
        <v>70</v>
      </c>
      <c r="AL119" s="14" t="s">
        <v>975</v>
      </c>
      <c r="AM119" s="15" t="b">
        <f aca="false">TRUE()</f>
        <v>1</v>
      </c>
      <c r="AN119" s="15" t="b">
        <f aca="false">TRUE()</f>
        <v>1</v>
      </c>
      <c r="AO119" s="12" t="n">
        <f aca="false">AE119*0.729155</f>
        <v>1.0937325</v>
      </c>
      <c r="AP119" s="12" t="n">
        <f aca="false">AE119*0.698093</f>
        <v>1.0471395</v>
      </c>
      <c r="AQ119" s="12" t="n">
        <f aca="false">AO119-AP119</f>
        <v>0.0465930000000001</v>
      </c>
      <c r="AR119" s="13"/>
      <c r="AS119" s="13"/>
      <c r="AT119" s="13"/>
    </row>
    <row r="120" customFormat="false" ht="12" hidden="false" customHeight="true" outlineLevel="0" collapsed="false">
      <c r="A120" s="1" t="s">
        <v>44</v>
      </c>
      <c r="B120" s="14" t="s">
        <v>938</v>
      </c>
      <c r="C120" s="14" t="s">
        <v>952</v>
      </c>
      <c r="D120" s="14" t="s">
        <v>1164</v>
      </c>
      <c r="E120" s="14" t="s">
        <v>1165</v>
      </c>
      <c r="F120" s="14" t="s">
        <v>1166</v>
      </c>
      <c r="G120" s="14" t="s">
        <v>324</v>
      </c>
      <c r="H120" s="14" t="s">
        <v>309</v>
      </c>
      <c r="I120" s="14" t="s">
        <v>956</v>
      </c>
      <c r="J120" s="14" t="s">
        <v>53</v>
      </c>
      <c r="K120" s="14" t="s">
        <v>327</v>
      </c>
      <c r="L120" s="14" t="s">
        <v>312</v>
      </c>
      <c r="M120" s="14" t="s">
        <v>206</v>
      </c>
      <c r="N120" s="14" t="s">
        <v>250</v>
      </c>
      <c r="O120" s="14" t="s">
        <v>1167</v>
      </c>
      <c r="P120" s="14" t="s">
        <v>832</v>
      </c>
      <c r="Q120" s="14" t="s">
        <v>1168</v>
      </c>
      <c r="R120" s="15" t="b">
        <f aca="false">FALSE()</f>
        <v>0</v>
      </c>
      <c r="S120" s="14" t="s">
        <v>1169</v>
      </c>
      <c r="T120" s="14" t="s">
        <v>1170</v>
      </c>
      <c r="U120" s="14" t="s">
        <v>1171</v>
      </c>
      <c r="V120" s="14" t="s">
        <v>86</v>
      </c>
      <c r="W120" s="14" t="s">
        <v>1172</v>
      </c>
      <c r="X120" s="15" t="b">
        <f aca="false">FALSE()</f>
        <v>0</v>
      </c>
      <c r="Y120" s="14" t="s">
        <v>131</v>
      </c>
      <c r="Z120" s="14" t="s">
        <v>109</v>
      </c>
      <c r="AA120" s="14" t="s">
        <v>1173</v>
      </c>
      <c r="AB120" s="16" t="n">
        <v>22223</v>
      </c>
      <c r="AC120" s="16" t="n">
        <v>13000</v>
      </c>
      <c r="AD120" s="12" t="n">
        <f aca="false">AB120/1000</f>
        <v>22.223</v>
      </c>
      <c r="AE120" s="12" t="n">
        <f aca="false">AC120/1000</f>
        <v>13</v>
      </c>
      <c r="AF120" s="16" t="n">
        <v>28058</v>
      </c>
      <c r="AG120" s="14" t="s">
        <v>196</v>
      </c>
      <c r="AH120" s="14" t="s">
        <v>429</v>
      </c>
      <c r="AI120" s="14" t="s">
        <v>1174</v>
      </c>
      <c r="AJ120" s="14" t="s">
        <v>493</v>
      </c>
      <c r="AK120" s="14" t="s">
        <v>211</v>
      </c>
      <c r="AL120" s="14"/>
      <c r="AM120" s="15" t="b">
        <f aca="false">FALSE()</f>
        <v>0</v>
      </c>
      <c r="AN120" s="15" t="b">
        <f aca="false">TRUE()</f>
        <v>1</v>
      </c>
      <c r="AO120" s="12" t="n">
        <f aca="false">AE120*0.729155</f>
        <v>9.479015</v>
      </c>
      <c r="AP120" s="12" t="n">
        <f aca="false">AE120*0.698093</f>
        <v>9.075209</v>
      </c>
      <c r="AQ120" s="12" t="n">
        <f aca="false">AO120-AP120</f>
        <v>0.403806000000001</v>
      </c>
      <c r="AR120" s="13"/>
      <c r="AS120" s="13"/>
      <c r="AT120" s="13"/>
    </row>
    <row r="121" customFormat="false" ht="12" hidden="false" customHeight="true" outlineLevel="0" collapsed="false">
      <c r="A121" s="1" t="s">
        <v>44</v>
      </c>
      <c r="B121" s="14" t="s">
        <v>938</v>
      </c>
      <c r="C121" s="14" t="s">
        <v>952</v>
      </c>
      <c r="D121" s="14" t="s">
        <v>1175</v>
      </c>
      <c r="E121" s="14" t="s">
        <v>1176</v>
      </c>
      <c r="F121" s="14" t="s">
        <v>319</v>
      </c>
      <c r="G121" s="14" t="s">
        <v>50</v>
      </c>
      <c r="H121" s="14" t="s">
        <v>309</v>
      </c>
      <c r="I121" s="14" t="s">
        <v>1177</v>
      </c>
      <c r="J121" s="14" t="s">
        <v>463</v>
      </c>
      <c r="K121" s="14" t="s">
        <v>418</v>
      </c>
      <c r="L121" s="14" t="s">
        <v>419</v>
      </c>
      <c r="M121" s="14" t="s">
        <v>131</v>
      </c>
      <c r="N121" s="14" t="s">
        <v>250</v>
      </c>
      <c r="O121" s="14" t="s">
        <v>1178</v>
      </c>
      <c r="P121" s="14" t="s">
        <v>1179</v>
      </c>
      <c r="Q121" s="14" t="s">
        <v>1180</v>
      </c>
      <c r="R121" s="15" t="b">
        <f aca="false">FALSE()</f>
        <v>0</v>
      </c>
      <c r="S121" s="14" t="s">
        <v>532</v>
      </c>
      <c r="T121" s="14" t="s">
        <v>1181</v>
      </c>
      <c r="U121" s="14" t="s">
        <v>1182</v>
      </c>
      <c r="V121" s="14" t="s">
        <v>249</v>
      </c>
      <c r="W121" s="14" t="s">
        <v>1183</v>
      </c>
      <c r="X121" s="15" t="b">
        <f aca="false">FALSE()</f>
        <v>0</v>
      </c>
      <c r="Y121" s="14" t="s">
        <v>65</v>
      </c>
      <c r="Z121" s="14" t="s">
        <v>109</v>
      </c>
      <c r="AA121" s="14" t="s">
        <v>70</v>
      </c>
      <c r="AB121" s="16" t="n">
        <v>23710</v>
      </c>
      <c r="AC121" s="16" t="n">
        <v>22000</v>
      </c>
      <c r="AD121" s="12" t="n">
        <f aca="false">AB121/1000</f>
        <v>23.71</v>
      </c>
      <c r="AE121" s="12" t="n">
        <f aca="false">AC121/1000</f>
        <v>22</v>
      </c>
      <c r="AF121" s="16" t="n">
        <v>46337</v>
      </c>
      <c r="AG121" s="14" t="s">
        <v>526</v>
      </c>
      <c r="AH121" s="14" t="s">
        <v>381</v>
      </c>
      <c r="AI121" s="14" t="s">
        <v>348</v>
      </c>
      <c r="AJ121" s="14" t="s">
        <v>493</v>
      </c>
      <c r="AK121" s="14" t="s">
        <v>211</v>
      </c>
      <c r="AL121" s="14"/>
      <c r="AM121" s="15" t="b">
        <f aca="false">FALSE()</f>
        <v>0</v>
      </c>
      <c r="AN121" s="15" t="b">
        <f aca="false">TRUE()</f>
        <v>1</v>
      </c>
      <c r="AO121" s="12" t="n">
        <f aca="false">AE121*0.729155</f>
        <v>16.04141</v>
      </c>
      <c r="AP121" s="12" t="n">
        <f aca="false">AE121*0.698093</f>
        <v>15.358046</v>
      </c>
      <c r="AQ121" s="12" t="n">
        <f aca="false">AO121-AP121</f>
        <v>0.683363999999999</v>
      </c>
      <c r="AR121" s="13"/>
      <c r="AS121" s="13"/>
      <c r="AT121" s="13"/>
    </row>
    <row r="122" customFormat="false" ht="12" hidden="false" customHeight="true" outlineLevel="0" collapsed="false">
      <c r="A122" s="1" t="s">
        <v>44</v>
      </c>
      <c r="B122" s="14" t="s">
        <v>938</v>
      </c>
      <c r="C122" s="14" t="s">
        <v>1088</v>
      </c>
      <c r="D122" s="14" t="s">
        <v>1184</v>
      </c>
      <c r="E122" s="14" t="s">
        <v>1185</v>
      </c>
      <c r="F122" s="14" t="s">
        <v>1186</v>
      </c>
      <c r="G122" s="14" t="s">
        <v>1148</v>
      </c>
      <c r="H122" s="14" t="s">
        <v>309</v>
      </c>
      <c r="I122" s="14" t="s">
        <v>77</v>
      </c>
      <c r="J122" s="14" t="s">
        <v>463</v>
      </c>
      <c r="K122" s="14" t="s">
        <v>78</v>
      </c>
      <c r="L122" s="14" t="s">
        <v>312</v>
      </c>
      <c r="M122" s="14" t="s">
        <v>114</v>
      </c>
      <c r="N122" s="14" t="s">
        <v>587</v>
      </c>
      <c r="O122" s="14" t="s">
        <v>1187</v>
      </c>
      <c r="P122" s="14" t="s">
        <v>1188</v>
      </c>
      <c r="Q122" s="14" t="s">
        <v>391</v>
      </c>
      <c r="R122" s="15" t="b">
        <f aca="false">FALSE()</f>
        <v>0</v>
      </c>
      <c r="S122" s="14" t="s">
        <v>676</v>
      </c>
      <c r="T122" s="14" t="s">
        <v>676</v>
      </c>
      <c r="U122" s="14" t="s">
        <v>109</v>
      </c>
      <c r="V122" s="14" t="s">
        <v>103</v>
      </c>
      <c r="W122" s="14" t="s">
        <v>1189</v>
      </c>
      <c r="X122" s="15" t="b">
        <f aca="false">TRUE()</f>
        <v>1</v>
      </c>
      <c r="Y122" s="14" t="s">
        <v>160</v>
      </c>
      <c r="Z122" s="14" t="s">
        <v>160</v>
      </c>
      <c r="AA122" s="14" t="s">
        <v>1190</v>
      </c>
      <c r="AB122" s="16" t="n">
        <v>658</v>
      </c>
      <c r="AC122" s="16" t="n">
        <v>700</v>
      </c>
      <c r="AD122" s="12" t="n">
        <f aca="false">AB122/1000</f>
        <v>0.658</v>
      </c>
      <c r="AE122" s="12" t="n">
        <f aca="false">AC122/1000</f>
        <v>0.7</v>
      </c>
      <c r="AF122" s="16" t="n">
        <v>1228</v>
      </c>
      <c r="AG122" s="14" t="s">
        <v>70</v>
      </c>
      <c r="AH122" s="14" t="s">
        <v>70</v>
      </c>
      <c r="AI122" s="14" t="s">
        <v>183</v>
      </c>
      <c r="AJ122" s="14" t="s">
        <v>82</v>
      </c>
      <c r="AK122" s="14" t="s">
        <v>70</v>
      </c>
      <c r="AL122" s="14" t="s">
        <v>1095</v>
      </c>
      <c r="AM122" s="15" t="b">
        <f aca="false">TRUE()</f>
        <v>1</v>
      </c>
      <c r="AN122" s="15" t="b">
        <f aca="false">TRUE()</f>
        <v>1</v>
      </c>
      <c r="AO122" s="12" t="n">
        <f aca="false">AE122*0.729155</f>
        <v>0.5104085</v>
      </c>
      <c r="AP122" s="12" t="n">
        <f aca="false">AE122*0.698093</f>
        <v>0.4886651</v>
      </c>
      <c r="AQ122" s="12" t="n">
        <f aca="false">AO122-AP122</f>
        <v>0.0217434</v>
      </c>
      <c r="AR122" s="13"/>
      <c r="AS122" s="13"/>
      <c r="AT122" s="13"/>
    </row>
    <row r="123" customFormat="false" ht="12" hidden="false" customHeight="true" outlineLevel="0" collapsed="false">
      <c r="A123" s="1" t="s">
        <v>44</v>
      </c>
      <c r="B123" s="14" t="s">
        <v>938</v>
      </c>
      <c r="C123" s="14" t="s">
        <v>952</v>
      </c>
      <c r="D123" s="14" t="s">
        <v>1191</v>
      </c>
      <c r="E123" s="14" t="s">
        <v>1159</v>
      </c>
      <c r="F123" s="14" t="s">
        <v>214</v>
      </c>
      <c r="G123" s="14" t="s">
        <v>225</v>
      </c>
      <c r="H123" s="14" t="s">
        <v>309</v>
      </c>
      <c r="I123" s="14" t="s">
        <v>77</v>
      </c>
      <c r="J123" s="14" t="s">
        <v>463</v>
      </c>
      <c r="K123" s="14" t="s">
        <v>78</v>
      </c>
      <c r="L123" s="14" t="s">
        <v>312</v>
      </c>
      <c r="M123" s="14" t="s">
        <v>945</v>
      </c>
      <c r="N123" s="14" t="s">
        <v>587</v>
      </c>
      <c r="O123" s="14" t="s">
        <v>1192</v>
      </c>
      <c r="P123" s="14" t="s">
        <v>1193</v>
      </c>
      <c r="Q123" s="14" t="s">
        <v>1194</v>
      </c>
      <c r="R123" s="15" t="b">
        <f aca="false">FALSE()</f>
        <v>0</v>
      </c>
      <c r="S123" s="14" t="s">
        <v>1195</v>
      </c>
      <c r="T123" s="14" t="s">
        <v>863</v>
      </c>
      <c r="U123" s="14" t="s">
        <v>65</v>
      </c>
      <c r="V123" s="14" t="s">
        <v>92</v>
      </c>
      <c r="W123" s="14" t="s">
        <v>1196</v>
      </c>
      <c r="X123" s="15" t="b">
        <f aca="false">FALSE()</f>
        <v>0</v>
      </c>
      <c r="Y123" s="14" t="s">
        <v>149</v>
      </c>
      <c r="Z123" s="14" t="s">
        <v>109</v>
      </c>
      <c r="AA123" s="14" t="s">
        <v>1197</v>
      </c>
      <c r="AB123" s="16" t="n">
        <v>5214</v>
      </c>
      <c r="AC123" s="16" t="n">
        <v>8200</v>
      </c>
      <c r="AD123" s="12" t="n">
        <f aca="false">AB123/1000</f>
        <v>5.214</v>
      </c>
      <c r="AE123" s="12" t="n">
        <f aca="false">AC123/1000</f>
        <v>8.2</v>
      </c>
      <c r="AF123" s="16" t="n">
        <v>13400</v>
      </c>
      <c r="AG123" s="14" t="s">
        <v>70</v>
      </c>
      <c r="AH123" s="14" t="s">
        <v>70</v>
      </c>
      <c r="AI123" s="14" t="s">
        <v>122</v>
      </c>
      <c r="AJ123" s="14" t="s">
        <v>167</v>
      </c>
      <c r="AK123" s="14" t="s">
        <v>70</v>
      </c>
      <c r="AL123" s="14" t="s">
        <v>1198</v>
      </c>
      <c r="AM123" s="15" t="b">
        <f aca="false">TRUE()</f>
        <v>1</v>
      </c>
      <c r="AN123" s="15" t="b">
        <f aca="false">TRUE()</f>
        <v>1</v>
      </c>
      <c r="AO123" s="12" t="n">
        <f aca="false">AE123*0.729155</f>
        <v>5.979071</v>
      </c>
      <c r="AP123" s="12" t="n">
        <f aca="false">AE123*0.698093</f>
        <v>5.7243626</v>
      </c>
      <c r="AQ123" s="12" t="n">
        <f aca="false">AO123-AP123</f>
        <v>0.2547084</v>
      </c>
      <c r="AR123" s="13"/>
      <c r="AS123" s="13"/>
      <c r="AT123" s="13"/>
    </row>
    <row r="124" customFormat="false" ht="12" hidden="false" customHeight="true" outlineLevel="0" collapsed="false">
      <c r="A124" s="1" t="s">
        <v>44</v>
      </c>
      <c r="B124" s="14" t="s">
        <v>938</v>
      </c>
      <c r="C124" s="14" t="s">
        <v>952</v>
      </c>
      <c r="D124" s="14" t="s">
        <v>1199</v>
      </c>
      <c r="E124" s="14" t="s">
        <v>1165</v>
      </c>
      <c r="F124" s="14" t="s">
        <v>610</v>
      </c>
      <c r="G124" s="14" t="s">
        <v>559</v>
      </c>
      <c r="H124" s="14" t="s">
        <v>309</v>
      </c>
      <c r="I124" s="14" t="s">
        <v>1200</v>
      </c>
      <c r="J124" s="14" t="s">
        <v>53</v>
      </c>
      <c r="K124" s="14" t="s">
        <v>327</v>
      </c>
      <c r="L124" s="14" t="s">
        <v>312</v>
      </c>
      <c r="M124" s="14" t="s">
        <v>159</v>
      </c>
      <c r="N124" s="14" t="s">
        <v>250</v>
      </c>
      <c r="O124" s="14" t="s">
        <v>1201</v>
      </c>
      <c r="P124" s="14" t="s">
        <v>1202</v>
      </c>
      <c r="Q124" s="14" t="s">
        <v>1203</v>
      </c>
      <c r="R124" s="15" t="b">
        <f aca="false">FALSE()</f>
        <v>0</v>
      </c>
      <c r="S124" s="14" t="s">
        <v>1204</v>
      </c>
      <c r="T124" s="14" t="s">
        <v>1205</v>
      </c>
      <c r="U124" s="14" t="s">
        <v>1206</v>
      </c>
      <c r="V124" s="14" t="s">
        <v>392</v>
      </c>
      <c r="W124" s="14" t="s">
        <v>103</v>
      </c>
      <c r="X124" s="15" t="b">
        <f aca="false">FALSE()</f>
        <v>0</v>
      </c>
      <c r="Y124" s="14" t="s">
        <v>65</v>
      </c>
      <c r="Z124" s="14" t="s">
        <v>109</v>
      </c>
      <c r="AA124" s="14" t="s">
        <v>1207</v>
      </c>
      <c r="AB124" s="16" t="n">
        <v>8828</v>
      </c>
      <c r="AC124" s="16" t="n">
        <v>900</v>
      </c>
      <c r="AD124" s="12" t="n">
        <f aca="false">AB124/1000</f>
        <v>8.828</v>
      </c>
      <c r="AE124" s="12" t="n">
        <f aca="false">AC124/1000</f>
        <v>0.9</v>
      </c>
      <c r="AF124" s="16" t="n">
        <v>9981</v>
      </c>
      <c r="AG124" s="14" t="s">
        <v>70</v>
      </c>
      <c r="AH124" s="14" t="s">
        <v>70</v>
      </c>
      <c r="AI124" s="14" t="s">
        <v>703</v>
      </c>
      <c r="AJ124" s="14" t="s">
        <v>128</v>
      </c>
      <c r="AK124" s="14" t="s">
        <v>70</v>
      </c>
      <c r="AL124" s="14" t="s">
        <v>1208</v>
      </c>
      <c r="AM124" s="15" t="b">
        <f aca="false">TRUE()</f>
        <v>1</v>
      </c>
      <c r="AN124" s="15" t="b">
        <f aca="false">TRUE()</f>
        <v>1</v>
      </c>
      <c r="AO124" s="12" t="n">
        <f aca="false">AE124*0.729155</f>
        <v>0.6562395</v>
      </c>
      <c r="AP124" s="12" t="n">
        <f aca="false">AE124*0.698093</f>
        <v>0.6282837</v>
      </c>
      <c r="AQ124" s="12" t="n">
        <f aca="false">AO124-AP124</f>
        <v>0.0279558</v>
      </c>
      <c r="AR124" s="13"/>
      <c r="AS124" s="13"/>
      <c r="AT124" s="13"/>
    </row>
    <row r="125" customFormat="false" ht="12" hidden="false" customHeight="true" outlineLevel="0" collapsed="false">
      <c r="A125" s="1" t="s">
        <v>44</v>
      </c>
      <c r="B125" s="14" t="s">
        <v>938</v>
      </c>
      <c r="C125" s="14" t="s">
        <v>1088</v>
      </c>
      <c r="D125" s="14" t="s">
        <v>1209</v>
      </c>
      <c r="E125" s="14" t="s">
        <v>1210</v>
      </c>
      <c r="F125" s="14" t="s">
        <v>189</v>
      </c>
      <c r="G125" s="14" t="s">
        <v>153</v>
      </c>
      <c r="H125" s="14" t="s">
        <v>309</v>
      </c>
      <c r="I125" s="14" t="s">
        <v>77</v>
      </c>
      <c r="J125" s="14" t="s">
        <v>463</v>
      </c>
      <c r="K125" s="14" t="s">
        <v>78</v>
      </c>
      <c r="L125" s="14" t="s">
        <v>312</v>
      </c>
      <c r="M125" s="14" t="s">
        <v>114</v>
      </c>
      <c r="N125" s="14" t="s">
        <v>587</v>
      </c>
      <c r="O125" s="14" t="s">
        <v>1211</v>
      </c>
      <c r="P125" s="14" t="s">
        <v>1212</v>
      </c>
      <c r="Q125" s="14" t="s">
        <v>1213</v>
      </c>
      <c r="R125" s="15" t="b">
        <f aca="false">FALSE()</f>
        <v>0</v>
      </c>
      <c r="S125" s="14" t="s">
        <v>468</v>
      </c>
      <c r="T125" s="14" t="s">
        <v>468</v>
      </c>
      <c r="U125" s="14" t="s">
        <v>380</v>
      </c>
      <c r="V125" s="14" t="s">
        <v>103</v>
      </c>
      <c r="W125" s="14" t="s">
        <v>103</v>
      </c>
      <c r="X125" s="15" t="b">
        <f aca="false">TRUE()</f>
        <v>1</v>
      </c>
      <c r="Y125" s="14" t="s">
        <v>239</v>
      </c>
      <c r="Z125" s="14" t="s">
        <v>160</v>
      </c>
      <c r="AA125" s="14" t="s">
        <v>1047</v>
      </c>
      <c r="AB125" s="16" t="n">
        <v>720</v>
      </c>
      <c r="AC125" s="16" t="n">
        <v>700</v>
      </c>
      <c r="AD125" s="12" t="n">
        <f aca="false">AB125/1000</f>
        <v>0.72</v>
      </c>
      <c r="AE125" s="12" t="n">
        <f aca="false">AC125/1000</f>
        <v>0.7</v>
      </c>
      <c r="AF125" s="16" t="n">
        <v>514</v>
      </c>
      <c r="AG125" s="14" t="s">
        <v>70</v>
      </c>
      <c r="AH125" s="14" t="s">
        <v>70</v>
      </c>
      <c r="AI125" s="14" t="s">
        <v>201</v>
      </c>
      <c r="AJ125" s="14" t="s">
        <v>277</v>
      </c>
      <c r="AK125" s="14" t="s">
        <v>70</v>
      </c>
      <c r="AL125" s="14"/>
      <c r="AM125" s="15" t="b">
        <f aca="false">TRUE()</f>
        <v>1</v>
      </c>
      <c r="AN125" s="15" t="b">
        <f aca="false">TRUE()</f>
        <v>1</v>
      </c>
      <c r="AO125" s="12" t="n">
        <f aca="false">AE125*0.729155</f>
        <v>0.5104085</v>
      </c>
      <c r="AP125" s="12" t="n">
        <f aca="false">AE125*0.698093</f>
        <v>0.4886651</v>
      </c>
      <c r="AQ125" s="12" t="n">
        <f aca="false">AO125-AP125</f>
        <v>0.0217434</v>
      </c>
      <c r="AR125" s="13"/>
      <c r="AS125" s="13"/>
      <c r="AT125" s="13"/>
    </row>
    <row r="126" customFormat="false" ht="12" hidden="false" customHeight="true" outlineLevel="0" collapsed="false">
      <c r="A126" s="1" t="s">
        <v>44</v>
      </c>
      <c r="B126" s="14" t="s">
        <v>938</v>
      </c>
      <c r="C126" s="14" t="s">
        <v>952</v>
      </c>
      <c r="D126" s="14" t="s">
        <v>1214</v>
      </c>
      <c r="E126" s="14" t="s">
        <v>1066</v>
      </c>
      <c r="F126" s="14" t="s">
        <v>1057</v>
      </c>
      <c r="G126" s="14" t="s">
        <v>96</v>
      </c>
      <c r="H126" s="14" t="s">
        <v>309</v>
      </c>
      <c r="I126" s="14" t="s">
        <v>956</v>
      </c>
      <c r="J126" s="14" t="s">
        <v>53</v>
      </c>
      <c r="K126" s="14" t="s">
        <v>327</v>
      </c>
      <c r="L126" s="14" t="s">
        <v>312</v>
      </c>
      <c r="M126" s="14" t="s">
        <v>131</v>
      </c>
      <c r="N126" s="14" t="s">
        <v>250</v>
      </c>
      <c r="O126" s="14" t="s">
        <v>1215</v>
      </c>
      <c r="P126" s="14" t="s">
        <v>1216</v>
      </c>
      <c r="Q126" s="14" t="s">
        <v>1217</v>
      </c>
      <c r="R126" s="15" t="b">
        <f aca="false">FALSE()</f>
        <v>0</v>
      </c>
      <c r="S126" s="14" t="s">
        <v>1218</v>
      </c>
      <c r="T126" s="14" t="s">
        <v>1219</v>
      </c>
      <c r="U126" s="14" t="s">
        <v>1097</v>
      </c>
      <c r="V126" s="14" t="s">
        <v>147</v>
      </c>
      <c r="W126" s="14" t="s">
        <v>103</v>
      </c>
      <c r="X126" s="15" t="b">
        <f aca="false">FALSE()</f>
        <v>0</v>
      </c>
      <c r="Y126" s="14" t="s">
        <v>65</v>
      </c>
      <c r="Z126" s="14" t="s">
        <v>109</v>
      </c>
      <c r="AA126" s="14" t="s">
        <v>1220</v>
      </c>
      <c r="AB126" s="16" t="n">
        <v>7486</v>
      </c>
      <c r="AC126" s="16" t="n">
        <v>1200</v>
      </c>
      <c r="AD126" s="12" t="n">
        <f aca="false">AB126/1000</f>
        <v>7.486</v>
      </c>
      <c r="AE126" s="12" t="n">
        <f aca="false">AC126/1000</f>
        <v>1.2</v>
      </c>
      <c r="AF126" s="16" t="n">
        <v>7562</v>
      </c>
      <c r="AG126" s="14" t="s">
        <v>70</v>
      </c>
      <c r="AH126" s="14" t="s">
        <v>70</v>
      </c>
      <c r="AI126" s="14" t="s">
        <v>429</v>
      </c>
      <c r="AJ126" s="14" t="s">
        <v>348</v>
      </c>
      <c r="AK126" s="14" t="s">
        <v>70</v>
      </c>
      <c r="AL126" s="14"/>
      <c r="AM126" s="15" t="b">
        <f aca="false">TRUE()</f>
        <v>1</v>
      </c>
      <c r="AN126" s="15" t="b">
        <f aca="false">TRUE()</f>
        <v>1</v>
      </c>
      <c r="AO126" s="12" t="n">
        <f aca="false">AE126*0.729155</f>
        <v>0.874986</v>
      </c>
      <c r="AP126" s="12" t="n">
        <f aca="false">AE126*0.698093</f>
        <v>0.8377116</v>
      </c>
      <c r="AQ126" s="12" t="n">
        <f aca="false">AO126-AP126</f>
        <v>0.0372744</v>
      </c>
      <c r="AR126" s="13"/>
      <c r="AS126" s="13"/>
      <c r="AT126" s="13"/>
    </row>
    <row r="127" customFormat="false" ht="12" hidden="false" customHeight="true" outlineLevel="0" collapsed="false">
      <c r="A127" s="1" t="s">
        <v>44</v>
      </c>
      <c r="B127" s="14" t="s">
        <v>938</v>
      </c>
      <c r="C127" s="14" t="s">
        <v>952</v>
      </c>
      <c r="D127" s="14" t="s">
        <v>1221</v>
      </c>
      <c r="E127" s="14" t="s">
        <v>1222</v>
      </c>
      <c r="F127" s="14" t="s">
        <v>821</v>
      </c>
      <c r="G127" s="14" t="s">
        <v>96</v>
      </c>
      <c r="H127" s="14" t="s">
        <v>309</v>
      </c>
      <c r="I127" s="14" t="s">
        <v>956</v>
      </c>
      <c r="J127" s="14" t="s">
        <v>53</v>
      </c>
      <c r="K127" s="14" t="s">
        <v>327</v>
      </c>
      <c r="L127" s="14" t="s">
        <v>312</v>
      </c>
      <c r="M127" s="14" t="s">
        <v>352</v>
      </c>
      <c r="N127" s="14" t="s">
        <v>250</v>
      </c>
      <c r="O127" s="14" t="s">
        <v>1223</v>
      </c>
      <c r="P127" s="14" t="s">
        <v>1224</v>
      </c>
      <c r="Q127" s="14" t="s">
        <v>1225</v>
      </c>
      <c r="R127" s="15" t="b">
        <f aca="false">FALSE()</f>
        <v>0</v>
      </c>
      <c r="S127" s="14" t="s">
        <v>1226</v>
      </c>
      <c r="T127" s="14" t="s">
        <v>1227</v>
      </c>
      <c r="U127" s="14" t="s">
        <v>1228</v>
      </c>
      <c r="V127" s="14" t="s">
        <v>160</v>
      </c>
      <c r="W127" s="14" t="s">
        <v>1229</v>
      </c>
      <c r="X127" s="15" t="b">
        <f aca="false">FALSE()</f>
        <v>0</v>
      </c>
      <c r="Y127" s="14" t="s">
        <v>65</v>
      </c>
      <c r="Z127" s="14" t="s">
        <v>109</v>
      </c>
      <c r="AA127" s="14" t="s">
        <v>1230</v>
      </c>
      <c r="AB127" s="16" t="n">
        <v>7927</v>
      </c>
      <c r="AC127" s="16" t="n">
        <v>1800</v>
      </c>
      <c r="AD127" s="12" t="n">
        <f aca="false">AB127/1000</f>
        <v>7.927</v>
      </c>
      <c r="AE127" s="12" t="n">
        <f aca="false">AC127/1000</f>
        <v>1.8</v>
      </c>
      <c r="AF127" s="16" t="n">
        <v>8410</v>
      </c>
      <c r="AG127" s="14" t="s">
        <v>70</v>
      </c>
      <c r="AH127" s="14" t="s">
        <v>70</v>
      </c>
      <c r="AI127" s="14" t="s">
        <v>122</v>
      </c>
      <c r="AJ127" s="14" t="s">
        <v>82</v>
      </c>
      <c r="AK127" s="14" t="s">
        <v>70</v>
      </c>
      <c r="AL127" s="14" t="s">
        <v>1231</v>
      </c>
      <c r="AM127" s="15" t="b">
        <f aca="false">TRUE()</f>
        <v>1</v>
      </c>
      <c r="AN127" s="15" t="b">
        <f aca="false">TRUE()</f>
        <v>1</v>
      </c>
      <c r="AO127" s="12" t="n">
        <f aca="false">AE127*0.729155</f>
        <v>1.312479</v>
      </c>
      <c r="AP127" s="12" t="n">
        <f aca="false">AE127*0.698093</f>
        <v>1.2565674</v>
      </c>
      <c r="AQ127" s="12" t="n">
        <f aca="false">AO127-AP127</f>
        <v>0.0559116</v>
      </c>
      <c r="AR127" s="13"/>
      <c r="AS127" s="13"/>
      <c r="AT127" s="13"/>
    </row>
    <row r="128" customFormat="false" ht="12" hidden="false" customHeight="true" outlineLevel="0" collapsed="false">
      <c r="A128" s="1" t="s">
        <v>44</v>
      </c>
      <c r="B128" s="14" t="s">
        <v>938</v>
      </c>
      <c r="C128" s="14" t="s">
        <v>1088</v>
      </c>
      <c r="D128" s="14" t="s">
        <v>1232</v>
      </c>
      <c r="E128" s="14" t="s">
        <v>1233</v>
      </c>
      <c r="F128" s="14" t="s">
        <v>625</v>
      </c>
      <c r="G128" s="14" t="s">
        <v>559</v>
      </c>
      <c r="H128" s="14" t="s">
        <v>309</v>
      </c>
      <c r="I128" s="14" t="s">
        <v>1234</v>
      </c>
      <c r="J128" s="14" t="s">
        <v>463</v>
      </c>
      <c r="K128" s="14" t="s">
        <v>78</v>
      </c>
      <c r="L128" s="14" t="s">
        <v>312</v>
      </c>
      <c r="M128" s="14" t="s">
        <v>249</v>
      </c>
      <c r="N128" s="14" t="s">
        <v>57</v>
      </c>
      <c r="O128" s="14" t="s">
        <v>1235</v>
      </c>
      <c r="P128" s="14" t="s">
        <v>1236</v>
      </c>
      <c r="Q128" s="14" t="s">
        <v>1215</v>
      </c>
      <c r="R128" s="15" t="b">
        <f aca="false">FALSE()</f>
        <v>0</v>
      </c>
      <c r="S128" s="14" t="s">
        <v>1237</v>
      </c>
      <c r="T128" s="14" t="s">
        <v>1238</v>
      </c>
      <c r="U128" s="14" t="s">
        <v>106</v>
      </c>
      <c r="V128" s="14" t="s">
        <v>328</v>
      </c>
      <c r="W128" s="14" t="s">
        <v>1239</v>
      </c>
      <c r="X128" s="15" t="b">
        <f aca="false">TRUE()</f>
        <v>1</v>
      </c>
      <c r="Y128" s="14" t="s">
        <v>65</v>
      </c>
      <c r="Z128" s="14" t="s">
        <v>109</v>
      </c>
      <c r="AA128" s="14" t="s">
        <v>370</v>
      </c>
      <c r="AB128" s="16" t="n">
        <v>40000</v>
      </c>
      <c r="AC128" s="16" t="n">
        <v>22000</v>
      </c>
      <c r="AD128" s="12" t="n">
        <f aca="false">AB128/1000</f>
        <v>40</v>
      </c>
      <c r="AE128" s="12" t="n">
        <f aca="false">AC128/1000</f>
        <v>22</v>
      </c>
      <c r="AF128" s="16" t="n">
        <v>27351</v>
      </c>
      <c r="AG128" s="14" t="s">
        <v>70</v>
      </c>
      <c r="AH128" s="14" t="s">
        <v>70</v>
      </c>
      <c r="AI128" s="14" t="s">
        <v>183</v>
      </c>
      <c r="AJ128" s="14" t="s">
        <v>599</v>
      </c>
      <c r="AK128" s="14" t="s">
        <v>70</v>
      </c>
      <c r="AL128" s="14" t="s">
        <v>1240</v>
      </c>
      <c r="AM128" s="15" t="b">
        <f aca="false">TRUE()</f>
        <v>1</v>
      </c>
      <c r="AN128" s="15" t="b">
        <f aca="false">TRUE()</f>
        <v>1</v>
      </c>
      <c r="AO128" s="12" t="n">
        <f aca="false">AE128*0.729155</f>
        <v>16.04141</v>
      </c>
      <c r="AP128" s="12" t="n">
        <f aca="false">AE128*0.698093</f>
        <v>15.358046</v>
      </c>
      <c r="AQ128" s="12" t="n">
        <f aca="false">AO128-AP128</f>
        <v>0.683363999999999</v>
      </c>
      <c r="AR128" s="13"/>
      <c r="AS128" s="13"/>
      <c r="AT128" s="13"/>
    </row>
    <row r="129" customFormat="false" ht="12" hidden="false" customHeight="true" outlineLevel="0" collapsed="false">
      <c r="A129" s="1" t="s">
        <v>44</v>
      </c>
      <c r="B129" s="14" t="s">
        <v>938</v>
      </c>
      <c r="C129" s="14" t="s">
        <v>1050</v>
      </c>
      <c r="D129" s="14" t="s">
        <v>1241</v>
      </c>
      <c r="E129" s="14" t="s">
        <v>1052</v>
      </c>
      <c r="F129" s="14" t="s">
        <v>125</v>
      </c>
      <c r="G129" s="14" t="s">
        <v>176</v>
      </c>
      <c r="H129" s="14" t="s">
        <v>309</v>
      </c>
      <c r="I129" s="14" t="s">
        <v>77</v>
      </c>
      <c r="J129" s="14" t="s">
        <v>70</v>
      </c>
      <c r="K129" s="14" t="s">
        <v>78</v>
      </c>
      <c r="L129" s="14" t="s">
        <v>312</v>
      </c>
      <c r="M129" s="14" t="s">
        <v>933</v>
      </c>
      <c r="N129" s="14" t="s">
        <v>250</v>
      </c>
      <c r="O129" s="14" t="s">
        <v>143</v>
      </c>
      <c r="P129" s="14" t="s">
        <v>1242</v>
      </c>
      <c r="Q129" s="14" t="s">
        <v>818</v>
      </c>
      <c r="R129" s="15" t="b">
        <f aca="false">FALSE()</f>
        <v>0</v>
      </c>
      <c r="S129" s="14" t="s">
        <v>1243</v>
      </c>
      <c r="T129" s="14" t="s">
        <v>510</v>
      </c>
      <c r="U129" s="14" t="s">
        <v>392</v>
      </c>
      <c r="V129" s="14" t="s">
        <v>255</v>
      </c>
      <c r="W129" s="14" t="s">
        <v>128</v>
      </c>
      <c r="X129" s="15" t="b">
        <f aca="false">TRUE()</f>
        <v>1</v>
      </c>
      <c r="Y129" s="14" t="s">
        <v>160</v>
      </c>
      <c r="Z129" s="14" t="s">
        <v>109</v>
      </c>
      <c r="AA129" s="14" t="s">
        <v>254</v>
      </c>
      <c r="AB129" s="16" t="n">
        <v>3160</v>
      </c>
      <c r="AC129" s="16" t="n">
        <v>1600</v>
      </c>
      <c r="AD129" s="12" t="n">
        <f aca="false">AB129/1000</f>
        <v>3.16</v>
      </c>
      <c r="AE129" s="12" t="n">
        <f aca="false">AC129/1000</f>
        <v>1.6</v>
      </c>
      <c r="AF129" s="16" t="n">
        <v>4624</v>
      </c>
      <c r="AG129" s="14" t="s">
        <v>103</v>
      </c>
      <c r="AH129" s="14" t="s">
        <v>183</v>
      </c>
      <c r="AI129" s="14" t="s">
        <v>183</v>
      </c>
      <c r="AJ129" s="14" t="s">
        <v>1244</v>
      </c>
      <c r="AK129" s="14" t="s">
        <v>211</v>
      </c>
      <c r="AL129" s="14"/>
      <c r="AM129" s="15" t="b">
        <f aca="false">TRUE()</f>
        <v>1</v>
      </c>
      <c r="AN129" s="15" t="b">
        <f aca="false">TRUE()</f>
        <v>1</v>
      </c>
      <c r="AO129" s="12" t="n">
        <f aca="false">AE129*0.729155</f>
        <v>1.166648</v>
      </c>
      <c r="AP129" s="12" t="n">
        <f aca="false">AE129*0.698093</f>
        <v>1.1169488</v>
      </c>
      <c r="AQ129" s="12" t="n">
        <f aca="false">AO129-AP129</f>
        <v>0.0496992000000001</v>
      </c>
      <c r="AR129" s="13"/>
      <c r="AS129" s="13"/>
      <c r="AT129" s="13"/>
    </row>
    <row r="130" customFormat="false" ht="12" hidden="false" customHeight="true" outlineLevel="0" collapsed="false">
      <c r="A130" s="1" t="s">
        <v>44</v>
      </c>
      <c r="B130" s="14" t="s">
        <v>938</v>
      </c>
      <c r="C130" s="14" t="s">
        <v>1088</v>
      </c>
      <c r="D130" s="14" t="s">
        <v>1245</v>
      </c>
      <c r="E130" s="14" t="s">
        <v>941</v>
      </c>
      <c r="F130" s="14" t="s">
        <v>559</v>
      </c>
      <c r="G130" s="14" t="s">
        <v>176</v>
      </c>
      <c r="H130" s="14" t="s">
        <v>309</v>
      </c>
      <c r="I130" s="14" t="s">
        <v>77</v>
      </c>
      <c r="J130" s="14" t="s">
        <v>463</v>
      </c>
      <c r="K130" s="14" t="s">
        <v>78</v>
      </c>
      <c r="L130" s="14" t="s">
        <v>312</v>
      </c>
      <c r="M130" s="14" t="s">
        <v>114</v>
      </c>
      <c r="N130" s="14" t="s">
        <v>587</v>
      </c>
      <c r="O130" s="14" t="s">
        <v>1246</v>
      </c>
      <c r="P130" s="14" t="s">
        <v>1247</v>
      </c>
      <c r="Q130" s="14" t="s">
        <v>531</v>
      </c>
      <c r="R130" s="15" t="b">
        <f aca="false">FALSE()</f>
        <v>0</v>
      </c>
      <c r="S130" s="14" t="s">
        <v>194</v>
      </c>
      <c r="T130" s="14" t="s">
        <v>728</v>
      </c>
      <c r="U130" s="14" t="s">
        <v>386</v>
      </c>
      <c r="V130" s="14" t="s">
        <v>109</v>
      </c>
      <c r="W130" s="14" t="s">
        <v>103</v>
      </c>
      <c r="X130" s="15" t="b">
        <f aca="false">TRUE()</f>
        <v>1</v>
      </c>
      <c r="Y130" s="14" t="s">
        <v>562</v>
      </c>
      <c r="Z130" s="14" t="s">
        <v>92</v>
      </c>
      <c r="AA130" s="14" t="s">
        <v>1183</v>
      </c>
      <c r="AB130" s="16" t="n">
        <v>7580</v>
      </c>
      <c r="AC130" s="16" t="n">
        <v>7020</v>
      </c>
      <c r="AD130" s="12" t="n">
        <f aca="false">AB130/1000</f>
        <v>7.58</v>
      </c>
      <c r="AE130" s="12" t="n">
        <f aca="false">AC130/1000</f>
        <v>7.02</v>
      </c>
      <c r="AF130" s="16" t="n">
        <v>8726</v>
      </c>
      <c r="AG130" s="14" t="s">
        <v>70</v>
      </c>
      <c r="AH130" s="14" t="s">
        <v>70</v>
      </c>
      <c r="AI130" s="14" t="s">
        <v>134</v>
      </c>
      <c r="AJ130" s="14" t="s">
        <v>331</v>
      </c>
      <c r="AK130" s="14" t="s">
        <v>70</v>
      </c>
      <c r="AL130" s="14" t="s">
        <v>1248</v>
      </c>
      <c r="AM130" s="15" t="b">
        <f aca="false">TRUE()</f>
        <v>1</v>
      </c>
      <c r="AN130" s="15" t="b">
        <f aca="false">TRUE()</f>
        <v>1</v>
      </c>
      <c r="AO130" s="12" t="n">
        <f aca="false">AE130*0.729155</f>
        <v>5.1186681</v>
      </c>
      <c r="AP130" s="12" t="n">
        <f aca="false">AE130*0.698093</f>
        <v>4.90061286</v>
      </c>
      <c r="AQ130" s="12" t="n">
        <f aca="false">AO130-AP130</f>
        <v>0.21805524</v>
      </c>
      <c r="AR130" s="13"/>
      <c r="AS130" s="13"/>
      <c r="AT130" s="13"/>
    </row>
    <row r="131" customFormat="false" ht="12" hidden="false" customHeight="true" outlineLevel="0" collapsed="false">
      <c r="A131" s="1" t="s">
        <v>44</v>
      </c>
      <c r="B131" s="14" t="s">
        <v>938</v>
      </c>
      <c r="C131" s="14" t="s">
        <v>976</v>
      </c>
      <c r="D131" s="14" t="s">
        <v>1249</v>
      </c>
      <c r="E131" s="14" t="s">
        <v>978</v>
      </c>
      <c r="F131" s="14" t="s">
        <v>139</v>
      </c>
      <c r="G131" s="14" t="s">
        <v>948</v>
      </c>
      <c r="H131" s="14" t="s">
        <v>309</v>
      </c>
      <c r="I131" s="14" t="s">
        <v>1021</v>
      </c>
      <c r="J131" s="14" t="s">
        <v>463</v>
      </c>
      <c r="K131" s="14" t="s">
        <v>78</v>
      </c>
      <c r="L131" s="14" t="s">
        <v>982</v>
      </c>
      <c r="M131" s="14" t="s">
        <v>1250</v>
      </c>
      <c r="N131" s="14" t="s">
        <v>587</v>
      </c>
      <c r="O131" s="14" t="s">
        <v>1251</v>
      </c>
      <c r="P131" s="14" t="s">
        <v>1252</v>
      </c>
      <c r="Q131" s="14" t="s">
        <v>1253</v>
      </c>
      <c r="R131" s="15" t="b">
        <f aca="false">FALSE()</f>
        <v>0</v>
      </c>
      <c r="S131" s="14" t="s">
        <v>1254</v>
      </c>
      <c r="T131" s="14" t="s">
        <v>1035</v>
      </c>
      <c r="U131" s="14" t="s">
        <v>147</v>
      </c>
      <c r="V131" s="14" t="s">
        <v>211</v>
      </c>
      <c r="W131" s="14" t="s">
        <v>739</v>
      </c>
      <c r="X131" s="15" t="b">
        <f aca="false">FALSE()</f>
        <v>0</v>
      </c>
      <c r="Y131" s="14" t="s">
        <v>149</v>
      </c>
      <c r="Z131" s="14" t="s">
        <v>66</v>
      </c>
      <c r="AA131" s="14" t="s">
        <v>1255</v>
      </c>
      <c r="AB131" s="16" t="n">
        <v>2276</v>
      </c>
      <c r="AC131" s="16" t="n">
        <v>15051</v>
      </c>
      <c r="AD131" s="12" t="n">
        <f aca="false">AB131/1000</f>
        <v>2.276</v>
      </c>
      <c r="AE131" s="12" t="n">
        <f aca="false">AC131/1000</f>
        <v>15.051</v>
      </c>
      <c r="AF131" s="16" t="n">
        <v>16842</v>
      </c>
      <c r="AG131" s="14" t="s">
        <v>70</v>
      </c>
      <c r="AH131" s="14" t="s">
        <v>70</v>
      </c>
      <c r="AI131" s="14" t="s">
        <v>195</v>
      </c>
      <c r="AJ131" s="14" t="s">
        <v>1256</v>
      </c>
      <c r="AK131" s="14" t="s">
        <v>70</v>
      </c>
      <c r="AL131" s="14" t="s">
        <v>1240</v>
      </c>
      <c r="AM131" s="15" t="b">
        <f aca="false">TRUE()</f>
        <v>1</v>
      </c>
      <c r="AN131" s="15" t="b">
        <f aca="false">TRUE()</f>
        <v>1</v>
      </c>
      <c r="AO131" s="12" t="n">
        <f aca="false">AE131*0.729155</f>
        <v>10.974511905</v>
      </c>
      <c r="AP131" s="12" t="n">
        <f aca="false">AE131*0.698093</f>
        <v>10.506997743</v>
      </c>
      <c r="AQ131" s="12" t="n">
        <f aca="false">AO131-AP131</f>
        <v>0.467514162000001</v>
      </c>
      <c r="AR131" s="13"/>
      <c r="AS131" s="13"/>
      <c r="AT131" s="13"/>
    </row>
    <row r="132" customFormat="false" ht="12" hidden="false" customHeight="true" outlineLevel="0" collapsed="false">
      <c r="A132" s="1" t="s">
        <v>44</v>
      </c>
      <c r="B132" s="14" t="s">
        <v>938</v>
      </c>
      <c r="C132" s="14" t="s">
        <v>1088</v>
      </c>
      <c r="D132" s="14" t="s">
        <v>1257</v>
      </c>
      <c r="E132" s="14" t="s">
        <v>1159</v>
      </c>
      <c r="F132" s="14" t="s">
        <v>272</v>
      </c>
      <c r="G132" s="14" t="s">
        <v>214</v>
      </c>
      <c r="H132" s="14" t="s">
        <v>309</v>
      </c>
      <c r="I132" s="14" t="s">
        <v>77</v>
      </c>
      <c r="J132" s="14" t="s">
        <v>463</v>
      </c>
      <c r="K132" s="14" t="s">
        <v>78</v>
      </c>
      <c r="L132" s="14" t="s">
        <v>312</v>
      </c>
      <c r="M132" s="14" t="s">
        <v>628</v>
      </c>
      <c r="N132" s="14" t="s">
        <v>587</v>
      </c>
      <c r="O132" s="14" t="s">
        <v>1258</v>
      </c>
      <c r="P132" s="14" t="s">
        <v>1259</v>
      </c>
      <c r="Q132" s="14" t="s">
        <v>1260</v>
      </c>
      <c r="R132" s="15" t="b">
        <f aca="false">FALSE()</f>
        <v>0</v>
      </c>
      <c r="S132" s="14" t="s">
        <v>1100</v>
      </c>
      <c r="T132" s="14" t="s">
        <v>1261</v>
      </c>
      <c r="U132" s="14" t="s">
        <v>676</v>
      </c>
      <c r="V132" s="14" t="s">
        <v>182</v>
      </c>
      <c r="W132" s="14" t="s">
        <v>1262</v>
      </c>
      <c r="X132" s="15" t="b">
        <f aca="false">FALSE()</f>
        <v>0</v>
      </c>
      <c r="Y132" s="14" t="s">
        <v>208</v>
      </c>
      <c r="Z132" s="14" t="s">
        <v>109</v>
      </c>
      <c r="AA132" s="14" t="s">
        <v>370</v>
      </c>
      <c r="AB132" s="16" t="n">
        <v>22000</v>
      </c>
      <c r="AC132" s="16" t="n">
        <v>42500</v>
      </c>
      <c r="AD132" s="12" t="n">
        <f aca="false">AB132/1000</f>
        <v>22</v>
      </c>
      <c r="AE132" s="12" t="n">
        <f aca="false">AC132/1000</f>
        <v>42.5</v>
      </c>
      <c r="AF132" s="16" t="n">
        <v>59106</v>
      </c>
      <c r="AG132" s="14" t="s">
        <v>70</v>
      </c>
      <c r="AH132" s="14" t="s">
        <v>70</v>
      </c>
      <c r="AI132" s="14" t="s">
        <v>135</v>
      </c>
      <c r="AJ132" s="14" t="s">
        <v>599</v>
      </c>
      <c r="AK132" s="14" t="s">
        <v>70</v>
      </c>
      <c r="AL132" s="14"/>
      <c r="AM132" s="15" t="b">
        <f aca="false">TRUE()</f>
        <v>1</v>
      </c>
      <c r="AN132" s="15" t="b">
        <f aca="false">TRUE()</f>
        <v>1</v>
      </c>
      <c r="AO132" s="12" t="n">
        <f aca="false">AE132*0.729155</f>
        <v>30.9890875</v>
      </c>
      <c r="AP132" s="12" t="n">
        <f aca="false">AE132*0.698093</f>
        <v>29.6689525</v>
      </c>
      <c r="AQ132" s="12" t="n">
        <f aca="false">AO132-AP132</f>
        <v>1.320135</v>
      </c>
      <c r="AR132" s="13"/>
      <c r="AS132" s="13"/>
      <c r="AT132" s="13"/>
    </row>
    <row r="133" customFormat="false" ht="12" hidden="false" customHeight="true" outlineLevel="0" collapsed="false">
      <c r="A133" s="1" t="s">
        <v>44</v>
      </c>
      <c r="B133" s="14" t="s">
        <v>938</v>
      </c>
      <c r="C133" s="14" t="s">
        <v>952</v>
      </c>
      <c r="D133" s="14" t="s">
        <v>1263</v>
      </c>
      <c r="E133" s="14" t="s">
        <v>1176</v>
      </c>
      <c r="F133" s="14" t="s">
        <v>319</v>
      </c>
      <c r="G133" s="14" t="s">
        <v>296</v>
      </c>
      <c r="H133" s="14" t="s">
        <v>309</v>
      </c>
      <c r="I133" s="14" t="s">
        <v>956</v>
      </c>
      <c r="J133" s="14" t="s">
        <v>53</v>
      </c>
      <c r="K133" s="14" t="s">
        <v>327</v>
      </c>
      <c r="L133" s="14" t="s">
        <v>312</v>
      </c>
      <c r="M133" s="14" t="s">
        <v>328</v>
      </c>
      <c r="N133" s="14" t="s">
        <v>250</v>
      </c>
      <c r="O133" s="14" t="s">
        <v>1264</v>
      </c>
      <c r="P133" s="14" t="s">
        <v>1265</v>
      </c>
      <c r="Q133" s="14" t="s">
        <v>770</v>
      </c>
      <c r="R133" s="15" t="b">
        <f aca="false">FALSE()</f>
        <v>0</v>
      </c>
      <c r="S133" s="14" t="s">
        <v>1266</v>
      </c>
      <c r="T133" s="14" t="s">
        <v>1267</v>
      </c>
      <c r="U133" s="14" t="s">
        <v>268</v>
      </c>
      <c r="V133" s="14" t="s">
        <v>87</v>
      </c>
      <c r="W133" s="14" t="s">
        <v>103</v>
      </c>
      <c r="X133" s="15" t="b">
        <f aca="false">FALSE()</f>
        <v>0</v>
      </c>
      <c r="Y133" s="14" t="s">
        <v>208</v>
      </c>
      <c r="Z133" s="14" t="s">
        <v>109</v>
      </c>
      <c r="AA133" s="14" t="s">
        <v>1268</v>
      </c>
      <c r="AB133" s="16" t="n">
        <v>16712</v>
      </c>
      <c r="AC133" s="16" t="n">
        <v>12200</v>
      </c>
      <c r="AD133" s="12" t="n">
        <f aca="false">AB133/1000</f>
        <v>16.712</v>
      </c>
      <c r="AE133" s="12" t="n">
        <f aca="false">AC133/1000</f>
        <v>12.2</v>
      </c>
      <c r="AF133" s="16" t="n">
        <v>27161</v>
      </c>
      <c r="AG133" s="14" t="s">
        <v>67</v>
      </c>
      <c r="AH133" s="14" t="s">
        <v>67</v>
      </c>
      <c r="AI133" s="14" t="s">
        <v>429</v>
      </c>
      <c r="AJ133" s="14" t="s">
        <v>348</v>
      </c>
      <c r="AK133" s="14" t="s">
        <v>67</v>
      </c>
      <c r="AL133" s="14" t="s">
        <v>1269</v>
      </c>
      <c r="AM133" s="15" t="b">
        <f aca="false">TRUE()</f>
        <v>1</v>
      </c>
      <c r="AN133" s="15" t="b">
        <f aca="false">TRUE()</f>
        <v>1</v>
      </c>
      <c r="AO133" s="12" t="n">
        <f aca="false">AE133*0.729155</f>
        <v>8.895691</v>
      </c>
      <c r="AP133" s="12" t="n">
        <f aca="false">AE133*0.698093</f>
        <v>8.5167346</v>
      </c>
      <c r="AQ133" s="12" t="n">
        <f aca="false">AO133-AP133</f>
        <v>0.3789564</v>
      </c>
      <c r="AR133" s="13"/>
      <c r="AS133" s="13"/>
      <c r="AT133" s="13"/>
    </row>
    <row r="134" customFormat="false" ht="12" hidden="false" customHeight="true" outlineLevel="0" collapsed="false">
      <c r="A134" s="1" t="s">
        <v>44</v>
      </c>
      <c r="B134" s="14" t="s">
        <v>938</v>
      </c>
      <c r="C134" s="14" t="s">
        <v>1054</v>
      </c>
      <c r="D134" s="14" t="s">
        <v>1270</v>
      </c>
      <c r="E134" s="14" t="s">
        <v>1271</v>
      </c>
      <c r="F134" s="14" t="s">
        <v>416</v>
      </c>
      <c r="G134" s="14" t="s">
        <v>610</v>
      </c>
      <c r="H134" s="14" t="s">
        <v>309</v>
      </c>
      <c r="I134" s="14" t="s">
        <v>956</v>
      </c>
      <c r="J134" s="14" t="s">
        <v>53</v>
      </c>
      <c r="K134" s="14" t="s">
        <v>327</v>
      </c>
      <c r="L134" s="14" t="s">
        <v>312</v>
      </c>
      <c r="M134" s="14" t="s">
        <v>249</v>
      </c>
      <c r="N134" s="14" t="s">
        <v>57</v>
      </c>
      <c r="O134" s="14" t="s">
        <v>469</v>
      </c>
      <c r="P134" s="14" t="s">
        <v>1272</v>
      </c>
      <c r="Q134" s="14" t="s">
        <v>1273</v>
      </c>
      <c r="R134" s="15" t="b">
        <f aca="false">FALSE()</f>
        <v>0</v>
      </c>
      <c r="S134" s="14" t="s">
        <v>1274</v>
      </c>
      <c r="T134" s="14" t="s">
        <v>1275</v>
      </c>
      <c r="U134" s="14" t="s">
        <v>1276</v>
      </c>
      <c r="V134" s="14" t="s">
        <v>313</v>
      </c>
      <c r="W134" s="14" t="s">
        <v>103</v>
      </c>
      <c r="X134" s="15" t="b">
        <f aca="false">TRUE()</f>
        <v>1</v>
      </c>
      <c r="Y134" s="14" t="s">
        <v>149</v>
      </c>
      <c r="Z134" s="14" t="s">
        <v>92</v>
      </c>
      <c r="AA134" s="14" t="s">
        <v>1174</v>
      </c>
      <c r="AB134" s="16" t="n">
        <v>7500</v>
      </c>
      <c r="AC134" s="16" t="n">
        <v>1500</v>
      </c>
      <c r="AD134" s="12" t="n">
        <f aca="false">AB134/1000</f>
        <v>7.5</v>
      </c>
      <c r="AE134" s="12" t="n">
        <f aca="false">AC134/1000</f>
        <v>1.5</v>
      </c>
      <c r="AF134" s="16" t="n">
        <v>4644</v>
      </c>
      <c r="AG134" s="14" t="s">
        <v>70</v>
      </c>
      <c r="AH134" s="14" t="s">
        <v>70</v>
      </c>
      <c r="AI134" s="14" t="s">
        <v>347</v>
      </c>
      <c r="AJ134" s="14" t="s">
        <v>191</v>
      </c>
      <c r="AK134" s="14" t="s">
        <v>70</v>
      </c>
      <c r="AL134" s="14" t="s">
        <v>975</v>
      </c>
      <c r="AM134" s="15" t="b">
        <f aca="false">TRUE()</f>
        <v>1</v>
      </c>
      <c r="AN134" s="15" t="b">
        <f aca="false">TRUE()</f>
        <v>1</v>
      </c>
      <c r="AO134" s="12" t="n">
        <f aca="false">AE134*0.729155</f>
        <v>1.0937325</v>
      </c>
      <c r="AP134" s="12" t="n">
        <f aca="false">AE134*0.698093</f>
        <v>1.0471395</v>
      </c>
      <c r="AQ134" s="12" t="n">
        <f aca="false">AO134-AP134</f>
        <v>0.0465930000000001</v>
      </c>
      <c r="AR134" s="13"/>
      <c r="AS134" s="13"/>
      <c r="AT134" s="13"/>
    </row>
    <row r="135" customFormat="false" ht="12" hidden="false" customHeight="true" outlineLevel="0" collapsed="false">
      <c r="A135" s="1" t="s">
        <v>44</v>
      </c>
      <c r="B135" s="14" t="s">
        <v>938</v>
      </c>
      <c r="C135" s="14" t="s">
        <v>1088</v>
      </c>
      <c r="D135" s="14" t="s">
        <v>1277</v>
      </c>
      <c r="E135" s="14" t="s">
        <v>1233</v>
      </c>
      <c r="F135" s="14" t="s">
        <v>416</v>
      </c>
      <c r="G135" s="14" t="s">
        <v>50</v>
      </c>
      <c r="H135" s="14" t="s">
        <v>309</v>
      </c>
      <c r="I135" s="14" t="s">
        <v>1234</v>
      </c>
      <c r="J135" s="14" t="s">
        <v>463</v>
      </c>
      <c r="K135" s="14" t="s">
        <v>78</v>
      </c>
      <c r="L135" s="14" t="s">
        <v>312</v>
      </c>
      <c r="M135" s="14" t="s">
        <v>249</v>
      </c>
      <c r="N135" s="14" t="s">
        <v>57</v>
      </c>
      <c r="O135" s="14" t="s">
        <v>1278</v>
      </c>
      <c r="P135" s="14" t="s">
        <v>1279</v>
      </c>
      <c r="Q135" s="14" t="s">
        <v>276</v>
      </c>
      <c r="R135" s="15" t="b">
        <f aca="false">FALSE()</f>
        <v>0</v>
      </c>
      <c r="S135" s="14" t="s">
        <v>1280</v>
      </c>
      <c r="T135" s="14" t="s">
        <v>1281</v>
      </c>
      <c r="U135" s="14" t="s">
        <v>1282</v>
      </c>
      <c r="V135" s="14" t="s">
        <v>562</v>
      </c>
      <c r="W135" s="14" t="s">
        <v>103</v>
      </c>
      <c r="X135" s="15" t="b">
        <f aca="false">TRUE()</f>
        <v>1</v>
      </c>
      <c r="Y135" s="14" t="s">
        <v>65</v>
      </c>
      <c r="Z135" s="14" t="s">
        <v>109</v>
      </c>
      <c r="AA135" s="14" t="s">
        <v>69</v>
      </c>
      <c r="AB135" s="16" t="n">
        <v>23000</v>
      </c>
      <c r="AC135" s="16" t="n">
        <v>12000</v>
      </c>
      <c r="AD135" s="12" t="n">
        <f aca="false">AB135/1000</f>
        <v>23</v>
      </c>
      <c r="AE135" s="12" t="n">
        <f aca="false">AC135/1000</f>
        <v>12</v>
      </c>
      <c r="AF135" s="16" t="n">
        <v>15917</v>
      </c>
      <c r="AG135" s="14" t="s">
        <v>70</v>
      </c>
      <c r="AH135" s="14" t="s">
        <v>70</v>
      </c>
      <c r="AI135" s="14" t="s">
        <v>183</v>
      </c>
      <c r="AJ135" s="14" t="s">
        <v>82</v>
      </c>
      <c r="AK135" s="14" t="s">
        <v>70</v>
      </c>
      <c r="AL135" s="14" t="s">
        <v>1283</v>
      </c>
      <c r="AM135" s="15" t="b">
        <f aca="false">TRUE()</f>
        <v>1</v>
      </c>
      <c r="AN135" s="15" t="b">
        <f aca="false">TRUE()</f>
        <v>1</v>
      </c>
      <c r="AO135" s="12" t="n">
        <f aca="false">AE135*0.729155</f>
        <v>8.74986</v>
      </c>
      <c r="AP135" s="12" t="n">
        <f aca="false">AE135*0.698093</f>
        <v>8.377116</v>
      </c>
      <c r="AQ135" s="12" t="n">
        <f aca="false">AO135-AP135</f>
        <v>0.372744000000001</v>
      </c>
      <c r="AR135" s="13"/>
      <c r="AS135" s="13"/>
      <c r="AT135" s="13"/>
    </row>
    <row r="136" customFormat="false" ht="12" hidden="false" customHeight="true" outlineLevel="0" collapsed="false">
      <c r="A136" s="1" t="s">
        <v>44</v>
      </c>
      <c r="B136" s="14" t="s">
        <v>938</v>
      </c>
      <c r="C136" s="14" t="s">
        <v>966</v>
      </c>
      <c r="D136" s="14" t="s">
        <v>1284</v>
      </c>
      <c r="E136" s="14" t="s">
        <v>1285</v>
      </c>
      <c r="F136" s="14" t="s">
        <v>1286</v>
      </c>
      <c r="G136" s="14" t="s">
        <v>97</v>
      </c>
      <c r="H136" s="14" t="s">
        <v>309</v>
      </c>
      <c r="I136" s="14" t="s">
        <v>956</v>
      </c>
      <c r="J136" s="14" t="s">
        <v>53</v>
      </c>
      <c r="K136" s="14" t="s">
        <v>327</v>
      </c>
      <c r="L136" s="14" t="s">
        <v>312</v>
      </c>
      <c r="M136" s="14" t="s">
        <v>562</v>
      </c>
      <c r="N136" s="14" t="s">
        <v>57</v>
      </c>
      <c r="O136" s="14" t="s">
        <v>145</v>
      </c>
      <c r="P136" s="14" t="s">
        <v>1287</v>
      </c>
      <c r="Q136" s="14" t="s">
        <v>1288</v>
      </c>
      <c r="R136" s="15" t="b">
        <f aca="false">FALSE()</f>
        <v>0</v>
      </c>
      <c r="S136" s="14" t="s">
        <v>1289</v>
      </c>
      <c r="T136" s="14" t="s">
        <v>1290</v>
      </c>
      <c r="U136" s="14" t="s">
        <v>1128</v>
      </c>
      <c r="V136" s="14" t="s">
        <v>482</v>
      </c>
      <c r="W136" s="14" t="s">
        <v>122</v>
      </c>
      <c r="X136" s="15" t="b">
        <f aca="false">TRUE()</f>
        <v>1</v>
      </c>
      <c r="Y136" s="14" t="s">
        <v>208</v>
      </c>
      <c r="Z136" s="14" t="s">
        <v>380</v>
      </c>
      <c r="AA136" s="14" t="s">
        <v>1291</v>
      </c>
      <c r="AB136" s="16" t="n">
        <v>41326</v>
      </c>
      <c r="AC136" s="16" t="n">
        <v>40000</v>
      </c>
      <c r="AD136" s="12" t="n">
        <f aca="false">AB136/1000</f>
        <v>41.326</v>
      </c>
      <c r="AE136" s="12" t="n">
        <f aca="false">AC136/1000</f>
        <v>40</v>
      </c>
      <c r="AF136" s="16" t="n">
        <v>79532</v>
      </c>
      <c r="AG136" s="14" t="s">
        <v>70</v>
      </c>
      <c r="AH136" s="14" t="s">
        <v>70</v>
      </c>
      <c r="AI136" s="14" t="s">
        <v>348</v>
      </c>
      <c r="AJ136" s="14" t="s">
        <v>1292</v>
      </c>
      <c r="AK136" s="14" t="s">
        <v>70</v>
      </c>
      <c r="AL136" s="14"/>
      <c r="AM136" s="15" t="b">
        <f aca="false">TRUE()</f>
        <v>1</v>
      </c>
      <c r="AN136" s="15" t="b">
        <f aca="false">TRUE()</f>
        <v>1</v>
      </c>
      <c r="AO136" s="12" t="n">
        <f aca="false">AE136*0.729155</f>
        <v>29.1662</v>
      </c>
      <c r="AP136" s="12" t="n">
        <f aca="false">AE136*0.698093</f>
        <v>27.92372</v>
      </c>
      <c r="AQ136" s="12" t="n">
        <f aca="false">AO136-AP136</f>
        <v>1.24248</v>
      </c>
      <c r="AR136" s="13"/>
      <c r="AS136" s="13"/>
      <c r="AT136" s="13"/>
    </row>
    <row r="137" customFormat="false" ht="12" hidden="false" customHeight="true" outlineLevel="0" collapsed="false">
      <c r="A137" s="1" t="s">
        <v>44</v>
      </c>
      <c r="B137" s="14" t="s">
        <v>938</v>
      </c>
      <c r="C137" s="14" t="s">
        <v>952</v>
      </c>
      <c r="D137" s="14" t="s">
        <v>1293</v>
      </c>
      <c r="E137" s="14" t="s">
        <v>1294</v>
      </c>
      <c r="F137" s="14" t="s">
        <v>154</v>
      </c>
      <c r="G137" s="14" t="s">
        <v>948</v>
      </c>
      <c r="H137" s="14" t="s">
        <v>309</v>
      </c>
      <c r="I137" s="14" t="s">
        <v>77</v>
      </c>
      <c r="J137" s="14" t="s">
        <v>463</v>
      </c>
      <c r="K137" s="14" t="s">
        <v>78</v>
      </c>
      <c r="L137" s="14" t="s">
        <v>982</v>
      </c>
      <c r="M137" s="14" t="s">
        <v>1295</v>
      </c>
      <c r="N137" s="14" t="s">
        <v>587</v>
      </c>
      <c r="O137" s="14" t="s">
        <v>1296</v>
      </c>
      <c r="P137" s="14" t="s">
        <v>1297</v>
      </c>
      <c r="Q137" s="14" t="s">
        <v>1298</v>
      </c>
      <c r="R137" s="15" t="b">
        <f aca="false">TRUE()</f>
        <v>1</v>
      </c>
      <c r="S137" s="14" t="s">
        <v>389</v>
      </c>
      <c r="T137" s="14" t="s">
        <v>132</v>
      </c>
      <c r="U137" s="14" t="s">
        <v>392</v>
      </c>
      <c r="V137" s="14" t="s">
        <v>92</v>
      </c>
      <c r="W137" s="14" t="s">
        <v>1299</v>
      </c>
      <c r="X137" s="15" t="b">
        <f aca="false">FALSE()</f>
        <v>0</v>
      </c>
      <c r="Y137" s="14" t="s">
        <v>149</v>
      </c>
      <c r="Z137" s="14" t="s">
        <v>66</v>
      </c>
      <c r="AA137" s="14" t="s">
        <v>1300</v>
      </c>
      <c r="AB137" s="16" t="n">
        <v>6655</v>
      </c>
      <c r="AC137" s="16" t="n">
        <v>12800</v>
      </c>
      <c r="AD137" s="12" t="n">
        <f aca="false">AB137/1000</f>
        <v>6.655</v>
      </c>
      <c r="AE137" s="12" t="n">
        <f aca="false">AC137/1000</f>
        <v>12.8</v>
      </c>
      <c r="AF137" s="16" t="n">
        <v>19440</v>
      </c>
      <c r="AG137" s="14" t="s">
        <v>70</v>
      </c>
      <c r="AH137" s="14" t="s">
        <v>70</v>
      </c>
      <c r="AI137" s="14" t="s">
        <v>122</v>
      </c>
      <c r="AJ137" s="14" t="s">
        <v>1301</v>
      </c>
      <c r="AK137" s="14" t="s">
        <v>70</v>
      </c>
      <c r="AL137" s="14"/>
      <c r="AM137" s="15" t="b">
        <f aca="false">TRUE()</f>
        <v>1</v>
      </c>
      <c r="AN137" s="15" t="b">
        <f aca="false">TRUE()</f>
        <v>1</v>
      </c>
      <c r="AO137" s="12" t="n">
        <f aca="false">AE137*0.729155</f>
        <v>9.333184</v>
      </c>
      <c r="AP137" s="12" t="n">
        <f aca="false">AE137*0.698093</f>
        <v>8.9355904</v>
      </c>
      <c r="AQ137" s="12" t="n">
        <f aca="false">AO137-AP137</f>
        <v>0.3975936</v>
      </c>
      <c r="AR137" s="13"/>
      <c r="AS137" s="13"/>
      <c r="AT137" s="13"/>
    </row>
    <row r="138" customFormat="false" ht="12" hidden="false" customHeight="true" outlineLevel="0" collapsed="false">
      <c r="A138" s="1" t="s">
        <v>44</v>
      </c>
      <c r="B138" s="14" t="s">
        <v>938</v>
      </c>
      <c r="C138" s="14" t="s">
        <v>1088</v>
      </c>
      <c r="D138" s="14" t="s">
        <v>1302</v>
      </c>
      <c r="E138" s="14" t="s">
        <v>941</v>
      </c>
      <c r="F138" s="14" t="s">
        <v>165</v>
      </c>
      <c r="G138" s="14" t="s">
        <v>325</v>
      </c>
      <c r="H138" s="14" t="s">
        <v>309</v>
      </c>
      <c r="I138" s="14" t="s">
        <v>77</v>
      </c>
      <c r="J138" s="14" t="s">
        <v>463</v>
      </c>
      <c r="K138" s="14" t="s">
        <v>78</v>
      </c>
      <c r="L138" s="14" t="s">
        <v>312</v>
      </c>
      <c r="M138" s="14" t="s">
        <v>114</v>
      </c>
      <c r="N138" s="14" t="s">
        <v>587</v>
      </c>
      <c r="O138" s="14" t="s">
        <v>1303</v>
      </c>
      <c r="P138" s="14" t="s">
        <v>1304</v>
      </c>
      <c r="Q138" s="14" t="s">
        <v>1305</v>
      </c>
      <c r="R138" s="15" t="b">
        <f aca="false">FALSE()</f>
        <v>0</v>
      </c>
      <c r="S138" s="14" t="s">
        <v>238</v>
      </c>
      <c r="T138" s="14" t="s">
        <v>544</v>
      </c>
      <c r="U138" s="14" t="s">
        <v>211</v>
      </c>
      <c r="V138" s="14" t="s">
        <v>103</v>
      </c>
      <c r="W138" s="14" t="s">
        <v>103</v>
      </c>
      <c r="X138" s="15" t="b">
        <f aca="false">TRUE()</f>
        <v>1</v>
      </c>
      <c r="Y138" s="14" t="s">
        <v>109</v>
      </c>
      <c r="Z138" s="14" t="s">
        <v>109</v>
      </c>
      <c r="AA138" s="14" t="s">
        <v>71</v>
      </c>
      <c r="AB138" s="16" t="n">
        <v>230</v>
      </c>
      <c r="AC138" s="16" t="n">
        <v>420</v>
      </c>
      <c r="AD138" s="12" t="n">
        <f aca="false">AB138/1000</f>
        <v>0.23</v>
      </c>
      <c r="AE138" s="12" t="n">
        <f aca="false">AC138/1000</f>
        <v>0.42</v>
      </c>
      <c r="AF138" s="16" t="n">
        <v>445</v>
      </c>
      <c r="AG138" s="14" t="s">
        <v>70</v>
      </c>
      <c r="AH138" s="14" t="s">
        <v>70</v>
      </c>
      <c r="AI138" s="14" t="s">
        <v>201</v>
      </c>
      <c r="AJ138" s="14" t="s">
        <v>331</v>
      </c>
      <c r="AK138" s="14" t="s">
        <v>70</v>
      </c>
      <c r="AL138" s="14" t="s">
        <v>975</v>
      </c>
      <c r="AM138" s="15" t="b">
        <f aca="false">TRUE()</f>
        <v>1</v>
      </c>
      <c r="AN138" s="15" t="b">
        <f aca="false">TRUE()</f>
        <v>1</v>
      </c>
      <c r="AO138" s="12" t="n">
        <f aca="false">AE138*0.729155</f>
        <v>0.3062451</v>
      </c>
      <c r="AP138" s="12" t="n">
        <f aca="false">AE138*0.698093</f>
        <v>0.29319906</v>
      </c>
      <c r="AQ138" s="12" t="n">
        <f aca="false">AO138-AP138</f>
        <v>0.01304604</v>
      </c>
      <c r="AR138" s="13"/>
      <c r="AS138" s="13"/>
      <c r="AT138" s="13"/>
    </row>
    <row r="139" customFormat="false" ht="12" hidden="false" customHeight="true" outlineLevel="0" collapsed="false">
      <c r="A139" s="1" t="s">
        <v>44</v>
      </c>
      <c r="B139" s="14" t="s">
        <v>938</v>
      </c>
      <c r="C139" s="14" t="s">
        <v>966</v>
      </c>
      <c r="D139" s="14" t="s">
        <v>1306</v>
      </c>
      <c r="E139" s="14" t="s">
        <v>941</v>
      </c>
      <c r="F139" s="14" t="s">
        <v>165</v>
      </c>
      <c r="G139" s="14" t="s">
        <v>139</v>
      </c>
      <c r="H139" s="14" t="s">
        <v>309</v>
      </c>
      <c r="I139" s="14" t="s">
        <v>77</v>
      </c>
      <c r="J139" s="14" t="s">
        <v>463</v>
      </c>
      <c r="K139" s="14" t="s">
        <v>78</v>
      </c>
      <c r="L139" s="14" t="s">
        <v>312</v>
      </c>
      <c r="M139" s="14" t="s">
        <v>1307</v>
      </c>
      <c r="N139" s="14" t="s">
        <v>587</v>
      </c>
      <c r="O139" s="14" t="s">
        <v>1308</v>
      </c>
      <c r="P139" s="14" t="s">
        <v>1309</v>
      </c>
      <c r="Q139" s="14" t="s">
        <v>1310</v>
      </c>
      <c r="R139" s="15" t="b">
        <f aca="false">FALSE()</f>
        <v>0</v>
      </c>
      <c r="S139" s="14" t="s">
        <v>1311</v>
      </c>
      <c r="T139" s="14" t="s">
        <v>1312</v>
      </c>
      <c r="U139" s="14" t="s">
        <v>313</v>
      </c>
      <c r="V139" s="14" t="s">
        <v>109</v>
      </c>
      <c r="W139" s="14" t="s">
        <v>103</v>
      </c>
      <c r="X139" s="15" t="b">
        <f aca="false">FALSE()</f>
        <v>0</v>
      </c>
      <c r="Y139" s="14" t="s">
        <v>131</v>
      </c>
      <c r="Z139" s="14" t="s">
        <v>66</v>
      </c>
      <c r="AA139" s="14" t="s">
        <v>1313</v>
      </c>
      <c r="AB139" s="16" t="n">
        <v>3879</v>
      </c>
      <c r="AC139" s="16" t="n">
        <v>21881</v>
      </c>
      <c r="AD139" s="12" t="n">
        <f aca="false">AB139/1000</f>
        <v>3.879</v>
      </c>
      <c r="AE139" s="12" t="n">
        <f aca="false">AC139/1000</f>
        <v>21.881</v>
      </c>
      <c r="AF139" s="16" t="n">
        <v>24883</v>
      </c>
      <c r="AG139" s="14" t="s">
        <v>70</v>
      </c>
      <c r="AH139" s="14" t="s">
        <v>70</v>
      </c>
      <c r="AI139" s="14" t="s">
        <v>348</v>
      </c>
      <c r="AJ139" s="14" t="s">
        <v>555</v>
      </c>
      <c r="AK139" s="14" t="s">
        <v>70</v>
      </c>
      <c r="AL139" s="14"/>
      <c r="AM139" s="15" t="b">
        <f aca="false">TRUE()</f>
        <v>1</v>
      </c>
      <c r="AN139" s="15" t="b">
        <f aca="false">TRUE()</f>
        <v>1</v>
      </c>
      <c r="AO139" s="12" t="n">
        <f aca="false">AE139*0.729155</f>
        <v>15.954640555</v>
      </c>
      <c r="AP139" s="12" t="n">
        <f aca="false">AE139*0.698093</f>
        <v>15.274972933</v>
      </c>
      <c r="AQ139" s="12" t="n">
        <f aca="false">AO139-AP139</f>
        <v>0.679667622000002</v>
      </c>
      <c r="AR139" s="13"/>
      <c r="AS139" s="13"/>
      <c r="AT139" s="13"/>
    </row>
    <row r="140" customFormat="false" ht="12" hidden="false" customHeight="true" outlineLevel="0" collapsed="false">
      <c r="A140" s="1" t="s">
        <v>44</v>
      </c>
      <c r="B140" s="14" t="s">
        <v>938</v>
      </c>
      <c r="C140" s="14" t="s">
        <v>966</v>
      </c>
      <c r="D140" s="14" t="s">
        <v>1314</v>
      </c>
      <c r="E140" s="14" t="s">
        <v>1159</v>
      </c>
      <c r="F140" s="14" t="s">
        <v>246</v>
      </c>
      <c r="G140" s="14" t="s">
        <v>436</v>
      </c>
      <c r="H140" s="14" t="s">
        <v>309</v>
      </c>
      <c r="I140" s="14" t="s">
        <v>77</v>
      </c>
      <c r="J140" s="14" t="s">
        <v>463</v>
      </c>
      <c r="K140" s="14" t="s">
        <v>78</v>
      </c>
      <c r="L140" s="14" t="s">
        <v>312</v>
      </c>
      <c r="M140" s="14" t="s">
        <v>1315</v>
      </c>
      <c r="N140" s="14" t="s">
        <v>587</v>
      </c>
      <c r="O140" s="14" t="s">
        <v>1316</v>
      </c>
      <c r="P140" s="14" t="s">
        <v>1317</v>
      </c>
      <c r="Q140" s="14" t="s">
        <v>1318</v>
      </c>
      <c r="R140" s="15" t="b">
        <f aca="false">TRUE()</f>
        <v>1</v>
      </c>
      <c r="S140" s="14" t="s">
        <v>628</v>
      </c>
      <c r="T140" s="14" t="s">
        <v>1319</v>
      </c>
      <c r="U140" s="14" t="s">
        <v>392</v>
      </c>
      <c r="V140" s="14" t="s">
        <v>109</v>
      </c>
      <c r="W140" s="14" t="s">
        <v>1320</v>
      </c>
      <c r="X140" s="15" t="b">
        <f aca="false">FALSE()</f>
        <v>0</v>
      </c>
      <c r="Y140" s="14" t="s">
        <v>65</v>
      </c>
      <c r="Z140" s="14" t="s">
        <v>66</v>
      </c>
      <c r="AA140" s="14" t="s">
        <v>1321</v>
      </c>
      <c r="AB140" s="16" t="n">
        <v>2419</v>
      </c>
      <c r="AC140" s="16" t="n">
        <v>9150</v>
      </c>
      <c r="AD140" s="12" t="n">
        <f aca="false">AB140/1000</f>
        <v>2.419</v>
      </c>
      <c r="AE140" s="12" t="n">
        <f aca="false">AC140/1000</f>
        <v>9.15</v>
      </c>
      <c r="AF140" s="16" t="n">
        <v>11475</v>
      </c>
      <c r="AG140" s="14" t="s">
        <v>70</v>
      </c>
      <c r="AH140" s="14" t="s">
        <v>70</v>
      </c>
      <c r="AI140" s="14" t="s">
        <v>532</v>
      </c>
      <c r="AJ140" s="14" t="s">
        <v>71</v>
      </c>
      <c r="AK140" s="14" t="s">
        <v>70</v>
      </c>
      <c r="AL140" s="14" t="s">
        <v>975</v>
      </c>
      <c r="AM140" s="15" t="b">
        <f aca="false">TRUE()</f>
        <v>1</v>
      </c>
      <c r="AN140" s="15" t="b">
        <f aca="false">TRUE()</f>
        <v>1</v>
      </c>
      <c r="AO140" s="12" t="n">
        <f aca="false">AE140*0.729155</f>
        <v>6.67176825</v>
      </c>
      <c r="AP140" s="12" t="n">
        <f aca="false">AE140*0.698093</f>
        <v>6.38755095</v>
      </c>
      <c r="AQ140" s="12" t="n">
        <f aca="false">AO140-AP140</f>
        <v>0.284217300000001</v>
      </c>
      <c r="AR140" s="13"/>
      <c r="AS140" s="13"/>
      <c r="AT140" s="13"/>
    </row>
    <row r="141" customFormat="false" ht="12" hidden="false" customHeight="true" outlineLevel="0" collapsed="false">
      <c r="A141" s="1" t="s">
        <v>44</v>
      </c>
      <c r="B141" s="14" t="s">
        <v>938</v>
      </c>
      <c r="C141" s="14" t="s">
        <v>952</v>
      </c>
      <c r="D141" s="14" t="s">
        <v>1322</v>
      </c>
      <c r="E141" s="14" t="s">
        <v>1285</v>
      </c>
      <c r="F141" s="14" t="s">
        <v>891</v>
      </c>
      <c r="G141" s="14" t="s">
        <v>96</v>
      </c>
      <c r="H141" s="14" t="s">
        <v>309</v>
      </c>
      <c r="I141" s="14" t="s">
        <v>956</v>
      </c>
      <c r="J141" s="14" t="s">
        <v>53</v>
      </c>
      <c r="K141" s="14" t="s">
        <v>327</v>
      </c>
      <c r="L141" s="14" t="s">
        <v>312</v>
      </c>
      <c r="M141" s="14" t="s">
        <v>65</v>
      </c>
      <c r="N141" s="14" t="s">
        <v>250</v>
      </c>
      <c r="O141" s="14" t="s">
        <v>1323</v>
      </c>
      <c r="P141" s="14" t="s">
        <v>1324</v>
      </c>
      <c r="Q141" s="14" t="s">
        <v>1325</v>
      </c>
      <c r="R141" s="15" t="b">
        <f aca="false">FALSE()</f>
        <v>0</v>
      </c>
      <c r="S141" s="14" t="s">
        <v>1326</v>
      </c>
      <c r="T141" s="14" t="s">
        <v>1327</v>
      </c>
      <c r="U141" s="14" t="s">
        <v>79</v>
      </c>
      <c r="V141" s="14" t="s">
        <v>147</v>
      </c>
      <c r="W141" s="14" t="s">
        <v>1328</v>
      </c>
      <c r="X141" s="15" t="b">
        <f aca="false">FALSE()</f>
        <v>0</v>
      </c>
      <c r="Y141" s="14" t="s">
        <v>239</v>
      </c>
      <c r="Z141" s="14" t="s">
        <v>109</v>
      </c>
      <c r="AA141" s="14" t="s">
        <v>1329</v>
      </c>
      <c r="AB141" s="16" t="n">
        <v>10129</v>
      </c>
      <c r="AC141" s="16" t="n">
        <v>5800</v>
      </c>
      <c r="AD141" s="12" t="n">
        <f aca="false">AB141/1000</f>
        <v>10.129</v>
      </c>
      <c r="AE141" s="12" t="n">
        <f aca="false">AC141/1000</f>
        <v>5.8</v>
      </c>
      <c r="AF141" s="16" t="n">
        <v>14393</v>
      </c>
      <c r="AG141" s="14" t="s">
        <v>70</v>
      </c>
      <c r="AH141" s="14" t="s">
        <v>70</v>
      </c>
      <c r="AI141" s="14" t="s">
        <v>845</v>
      </c>
      <c r="AJ141" s="14" t="s">
        <v>331</v>
      </c>
      <c r="AK141" s="14" t="s">
        <v>70</v>
      </c>
      <c r="AL141" s="14" t="s">
        <v>975</v>
      </c>
      <c r="AM141" s="15" t="b">
        <f aca="false">TRUE()</f>
        <v>1</v>
      </c>
      <c r="AN141" s="15" t="b">
        <f aca="false">TRUE()</f>
        <v>1</v>
      </c>
      <c r="AO141" s="12" t="n">
        <f aca="false">AE141*0.729155</f>
        <v>4.229099</v>
      </c>
      <c r="AP141" s="12" t="n">
        <f aca="false">AE141*0.698093</f>
        <v>4.0489394</v>
      </c>
      <c r="AQ141" s="12" t="n">
        <f aca="false">AO141-AP141</f>
        <v>0.1801596</v>
      </c>
      <c r="AR141" s="13"/>
      <c r="AS141" s="13"/>
      <c r="AT141" s="13"/>
    </row>
    <row r="142" customFormat="false" ht="12" hidden="false" customHeight="true" outlineLevel="0" collapsed="false">
      <c r="A142" s="1" t="s">
        <v>44</v>
      </c>
      <c r="B142" s="14" t="s">
        <v>938</v>
      </c>
      <c r="C142" s="14" t="s">
        <v>1054</v>
      </c>
      <c r="D142" s="14" t="s">
        <v>1330</v>
      </c>
      <c r="E142" s="14" t="s">
        <v>1331</v>
      </c>
      <c r="F142" s="14" t="s">
        <v>416</v>
      </c>
      <c r="G142" s="14" t="s">
        <v>296</v>
      </c>
      <c r="H142" s="14" t="s">
        <v>309</v>
      </c>
      <c r="I142" s="14" t="s">
        <v>956</v>
      </c>
      <c r="J142" s="14" t="s">
        <v>53</v>
      </c>
      <c r="K142" s="14" t="s">
        <v>327</v>
      </c>
      <c r="L142" s="14" t="s">
        <v>312</v>
      </c>
      <c r="M142" s="14" t="s">
        <v>118</v>
      </c>
      <c r="N142" s="14" t="s">
        <v>57</v>
      </c>
      <c r="O142" s="14" t="s">
        <v>1332</v>
      </c>
      <c r="P142" s="14" t="s">
        <v>1137</v>
      </c>
      <c r="Q142" s="14" t="s">
        <v>1333</v>
      </c>
      <c r="R142" s="15" t="b">
        <f aca="false">FALSE()</f>
        <v>0</v>
      </c>
      <c r="S142" s="14" t="s">
        <v>1334</v>
      </c>
      <c r="T142" s="14" t="s">
        <v>1335</v>
      </c>
      <c r="U142" s="14" t="s">
        <v>1015</v>
      </c>
      <c r="V142" s="14" t="s">
        <v>503</v>
      </c>
      <c r="W142" s="14" t="s">
        <v>103</v>
      </c>
      <c r="X142" s="15" t="b">
        <f aca="false">TRUE()</f>
        <v>1</v>
      </c>
      <c r="Y142" s="14" t="s">
        <v>208</v>
      </c>
      <c r="Z142" s="14" t="s">
        <v>92</v>
      </c>
      <c r="AA142" s="14" t="s">
        <v>1336</v>
      </c>
      <c r="AB142" s="16" t="n">
        <v>49500</v>
      </c>
      <c r="AC142" s="16" t="n">
        <v>22800</v>
      </c>
      <c r="AD142" s="12" t="n">
        <f aca="false">AB142/1000</f>
        <v>49.5</v>
      </c>
      <c r="AE142" s="12" t="n">
        <f aca="false">AC142/1000</f>
        <v>22.8</v>
      </c>
      <c r="AF142" s="16" t="n">
        <v>35192</v>
      </c>
      <c r="AG142" s="14" t="s">
        <v>70</v>
      </c>
      <c r="AH142" s="14" t="s">
        <v>70</v>
      </c>
      <c r="AI142" s="14" t="s">
        <v>135</v>
      </c>
      <c r="AJ142" s="14" t="s">
        <v>540</v>
      </c>
      <c r="AK142" s="14" t="s">
        <v>70</v>
      </c>
      <c r="AL142" s="14" t="s">
        <v>975</v>
      </c>
      <c r="AM142" s="15" t="b">
        <f aca="false">TRUE()</f>
        <v>1</v>
      </c>
      <c r="AN142" s="15" t="b">
        <f aca="false">TRUE()</f>
        <v>1</v>
      </c>
      <c r="AO142" s="12" t="n">
        <f aca="false">AE142*0.729155</f>
        <v>16.624734</v>
      </c>
      <c r="AP142" s="12" t="n">
        <f aca="false">AE142*0.698093</f>
        <v>15.9165204</v>
      </c>
      <c r="AQ142" s="12" t="n">
        <f aca="false">AO142-AP142</f>
        <v>0.708213600000001</v>
      </c>
      <c r="AR142" s="13"/>
      <c r="AS142" s="13"/>
      <c r="AT142" s="13"/>
    </row>
    <row r="143" customFormat="false" ht="12" hidden="false" customHeight="true" outlineLevel="0" collapsed="false">
      <c r="A143" s="1" t="s">
        <v>44</v>
      </c>
      <c r="B143" s="14" t="s">
        <v>938</v>
      </c>
      <c r="C143" s="14" t="s">
        <v>939</v>
      </c>
      <c r="D143" s="14" t="s">
        <v>1337</v>
      </c>
      <c r="E143" s="14" t="s">
        <v>1338</v>
      </c>
      <c r="F143" s="14" t="s">
        <v>476</v>
      </c>
      <c r="G143" s="14" t="s">
        <v>139</v>
      </c>
      <c r="H143" s="14" t="s">
        <v>1339</v>
      </c>
      <c r="I143" s="14" t="s">
        <v>1340</v>
      </c>
      <c r="J143" s="14" t="s">
        <v>70</v>
      </c>
      <c r="K143" s="14" t="s">
        <v>78</v>
      </c>
      <c r="L143" s="14" t="s">
        <v>944</v>
      </c>
      <c r="M143" s="14" t="s">
        <v>781</v>
      </c>
      <c r="N143" s="14" t="s">
        <v>946</v>
      </c>
      <c r="O143" s="14" t="s">
        <v>1188</v>
      </c>
      <c r="P143" s="14" t="s">
        <v>1341</v>
      </c>
      <c r="Q143" s="14" t="s">
        <v>67</v>
      </c>
      <c r="R143" s="15" t="b">
        <f aca="false">FALSE()</f>
        <v>0</v>
      </c>
      <c r="S143" s="14" t="s">
        <v>92</v>
      </c>
      <c r="T143" s="14" t="s">
        <v>249</v>
      </c>
      <c r="U143" s="14" t="s">
        <v>92</v>
      </c>
      <c r="V143" s="14" t="s">
        <v>103</v>
      </c>
      <c r="W143" s="14" t="s">
        <v>114</v>
      </c>
      <c r="X143" s="15" t="b">
        <f aca="false">FALSE()</f>
        <v>0</v>
      </c>
      <c r="Y143" s="14" t="s">
        <v>160</v>
      </c>
      <c r="Z143" s="14" t="s">
        <v>160</v>
      </c>
      <c r="AA143" s="14" t="s">
        <v>67</v>
      </c>
      <c r="AB143" s="16" t="n">
        <v>30</v>
      </c>
      <c r="AC143" s="16" t="n">
        <v>208</v>
      </c>
      <c r="AD143" s="12" t="n">
        <f aca="false">AB143/1000</f>
        <v>0.03</v>
      </c>
      <c r="AE143" s="12" t="n">
        <f aca="false">AC143/1000</f>
        <v>0.208</v>
      </c>
      <c r="AF143" s="16" t="n">
        <v>238</v>
      </c>
      <c r="AG143" s="14" t="s">
        <v>103</v>
      </c>
      <c r="AH143" s="14" t="s">
        <v>134</v>
      </c>
      <c r="AI143" s="14" t="s">
        <v>134</v>
      </c>
      <c r="AJ143" s="14" t="s">
        <v>88</v>
      </c>
      <c r="AK143" s="14" t="s">
        <v>211</v>
      </c>
      <c r="AL143" s="14"/>
      <c r="AM143" s="15" t="b">
        <f aca="false">TRUE()</f>
        <v>1</v>
      </c>
      <c r="AN143" s="15" t="b">
        <f aca="false">TRUE()</f>
        <v>1</v>
      </c>
      <c r="AO143" s="12" t="n">
        <f aca="false">AE143*0.729155</f>
        <v>0.15166424</v>
      </c>
      <c r="AP143" s="12" t="n">
        <f aca="false">AE143*0.698093</f>
        <v>0.145203344</v>
      </c>
      <c r="AQ143" s="12" t="n">
        <f aca="false">AO143-AP143</f>
        <v>0.00646089600000002</v>
      </c>
      <c r="AR143" s="13"/>
      <c r="AS143" s="13"/>
      <c r="AT143" s="13"/>
    </row>
    <row r="144" customFormat="false" ht="12" hidden="false" customHeight="true" outlineLevel="0" collapsed="false">
      <c r="A144" s="1" t="s">
        <v>44</v>
      </c>
      <c r="B144" s="14" t="s">
        <v>1342</v>
      </c>
      <c r="C144" s="14" t="s">
        <v>1343</v>
      </c>
      <c r="D144" s="14" t="s">
        <v>1344</v>
      </c>
      <c r="E144" s="14" t="s">
        <v>1345</v>
      </c>
      <c r="F144" s="14" t="s">
        <v>70</v>
      </c>
      <c r="G144" s="14" t="s">
        <v>113</v>
      </c>
      <c r="H144" s="14" t="s">
        <v>51</v>
      </c>
      <c r="I144" s="14" t="s">
        <v>140</v>
      </c>
      <c r="J144" s="14" t="s">
        <v>53</v>
      </c>
      <c r="K144" s="14" t="s">
        <v>70</v>
      </c>
      <c r="L144" s="14" t="s">
        <v>55</v>
      </c>
      <c r="M144" s="14" t="s">
        <v>99</v>
      </c>
      <c r="N144" s="14" t="s">
        <v>57</v>
      </c>
      <c r="O144" s="14" t="s">
        <v>1346</v>
      </c>
      <c r="P144" s="14" t="s">
        <v>1347</v>
      </c>
      <c r="Q144" s="14" t="s">
        <v>70</v>
      </c>
      <c r="R144" s="15" t="b">
        <f aca="false">FALSE()</f>
        <v>0</v>
      </c>
      <c r="S144" s="14" t="s">
        <v>103</v>
      </c>
      <c r="T144" s="14" t="s">
        <v>1174</v>
      </c>
      <c r="U144" s="14" t="s">
        <v>216</v>
      </c>
      <c r="V144" s="14" t="s">
        <v>63</v>
      </c>
      <c r="W144" s="14" t="s">
        <v>1348</v>
      </c>
      <c r="X144" s="15" t="b">
        <f aca="false">FALSE()</f>
        <v>0</v>
      </c>
      <c r="Y144" s="14" t="s">
        <v>131</v>
      </c>
      <c r="Z144" s="14" t="s">
        <v>66</v>
      </c>
      <c r="AA144" s="14" t="s">
        <v>67</v>
      </c>
      <c r="AB144" s="16" t="n">
        <v>26300</v>
      </c>
      <c r="AC144" s="16" t="n">
        <v>5000</v>
      </c>
      <c r="AD144" s="12" t="n">
        <f aca="false">AB144/1000</f>
        <v>26.3</v>
      </c>
      <c r="AE144" s="12" t="n">
        <f aca="false">AC144/1000</f>
        <v>5</v>
      </c>
      <c r="AF144" s="16" t="n">
        <v>0</v>
      </c>
      <c r="AG144" s="14" t="s">
        <v>103</v>
      </c>
      <c r="AH144" s="14" t="s">
        <v>1349</v>
      </c>
      <c r="AI144" s="14" t="s">
        <v>70</v>
      </c>
      <c r="AJ144" s="14" t="s">
        <v>1006</v>
      </c>
      <c r="AK144" s="14" t="s">
        <v>70</v>
      </c>
      <c r="AL144" s="14" t="s">
        <v>1350</v>
      </c>
      <c r="AM144" s="15" t="b">
        <f aca="false">TRUE()</f>
        <v>1</v>
      </c>
      <c r="AN144" s="15" t="b">
        <f aca="false">TRUE()</f>
        <v>1</v>
      </c>
      <c r="AO144" s="12" t="n">
        <f aca="false">AE144*0.729155</f>
        <v>3.645775</v>
      </c>
      <c r="AP144" s="12" t="n">
        <f aca="false">AE144*0.698093</f>
        <v>3.490465</v>
      </c>
      <c r="AQ144" s="12" t="n">
        <f aca="false">AO144-AP144</f>
        <v>0.15531</v>
      </c>
      <c r="AR144" s="13"/>
      <c r="AS144" s="13"/>
      <c r="AT144" s="13"/>
    </row>
    <row r="145" customFormat="false" ht="12" hidden="false" customHeight="true" outlineLevel="0" collapsed="false">
      <c r="A145" s="1" t="s">
        <v>44</v>
      </c>
      <c r="B145" s="14" t="s">
        <v>1351</v>
      </c>
      <c r="C145" s="14" t="s">
        <v>1352</v>
      </c>
      <c r="D145" s="14" t="s">
        <v>1353</v>
      </c>
      <c r="E145" s="14" t="s">
        <v>1354</v>
      </c>
      <c r="F145" s="14" t="s">
        <v>324</v>
      </c>
      <c r="G145" s="14" t="s">
        <v>50</v>
      </c>
      <c r="H145" s="14" t="s">
        <v>309</v>
      </c>
      <c r="I145" s="14" t="s">
        <v>1355</v>
      </c>
      <c r="J145" s="14" t="s">
        <v>53</v>
      </c>
      <c r="K145" s="14" t="s">
        <v>1356</v>
      </c>
      <c r="L145" s="14" t="s">
        <v>1357</v>
      </c>
      <c r="M145" s="14" t="s">
        <v>216</v>
      </c>
      <c r="N145" s="14" t="s">
        <v>250</v>
      </c>
      <c r="O145" s="14" t="s">
        <v>1358</v>
      </c>
      <c r="P145" s="14" t="s">
        <v>1359</v>
      </c>
      <c r="Q145" s="14" t="s">
        <v>1360</v>
      </c>
      <c r="R145" s="15" t="b">
        <f aca="false">FALSE()</f>
        <v>0</v>
      </c>
      <c r="S145" s="14" t="s">
        <v>1361</v>
      </c>
      <c r="T145" s="14" t="s">
        <v>1362</v>
      </c>
      <c r="U145" s="14" t="s">
        <v>313</v>
      </c>
      <c r="V145" s="14" t="s">
        <v>386</v>
      </c>
      <c r="W145" s="14" t="s">
        <v>317</v>
      </c>
      <c r="X145" s="15" t="b">
        <f aca="false">TRUE()</f>
        <v>1</v>
      </c>
      <c r="Y145" s="14" t="s">
        <v>149</v>
      </c>
      <c r="Z145" s="14" t="s">
        <v>92</v>
      </c>
      <c r="AA145" s="14" t="s">
        <v>1363</v>
      </c>
      <c r="AB145" s="16" t="n">
        <v>31507</v>
      </c>
      <c r="AC145" s="16" t="n">
        <v>7962</v>
      </c>
      <c r="AD145" s="12" t="n">
        <f aca="false">AB145/1000</f>
        <v>31.507</v>
      </c>
      <c r="AE145" s="12" t="n">
        <f aca="false">AC145/1000</f>
        <v>7.962</v>
      </c>
      <c r="AF145" s="16" t="n">
        <v>35302</v>
      </c>
      <c r="AG145" s="14" t="s">
        <v>103</v>
      </c>
      <c r="AH145" s="14" t="s">
        <v>1364</v>
      </c>
      <c r="AI145" s="14" t="s">
        <v>70</v>
      </c>
      <c r="AJ145" s="14" t="s">
        <v>1365</v>
      </c>
      <c r="AK145" s="14" t="s">
        <v>211</v>
      </c>
      <c r="AL145" s="14" t="s">
        <v>1366</v>
      </c>
      <c r="AM145" s="15" t="b">
        <f aca="false">TRUE()</f>
        <v>1</v>
      </c>
      <c r="AN145" s="15" t="b">
        <f aca="false">TRUE()</f>
        <v>1</v>
      </c>
      <c r="AO145" s="12" t="n">
        <f aca="false">AE145*0.729155</f>
        <v>5.80553211</v>
      </c>
      <c r="AP145" s="12" t="n">
        <f aca="false">AE145*0.698093</f>
        <v>5.558216466</v>
      </c>
      <c r="AQ145" s="12" t="n">
        <f aca="false">AO145-AP145</f>
        <v>0.247315644</v>
      </c>
      <c r="AR145" s="13"/>
      <c r="AS145" s="13"/>
      <c r="AT145" s="13"/>
    </row>
    <row r="146" customFormat="false" ht="12" hidden="false" customHeight="true" outlineLevel="0" collapsed="false">
      <c r="A146" s="1" t="s">
        <v>44</v>
      </c>
      <c r="B146" s="14" t="s">
        <v>1367</v>
      </c>
      <c r="C146" s="14" t="s">
        <v>1368</v>
      </c>
      <c r="D146" s="14" t="s">
        <v>1369</v>
      </c>
      <c r="E146" s="14" t="s">
        <v>1370</v>
      </c>
      <c r="F146" s="14" t="s">
        <v>1371</v>
      </c>
      <c r="G146" s="14" t="s">
        <v>1372</v>
      </c>
      <c r="H146" s="14" t="s">
        <v>942</v>
      </c>
      <c r="I146" s="14" t="s">
        <v>1373</v>
      </c>
      <c r="J146" s="14" t="s">
        <v>944</v>
      </c>
      <c r="K146" s="14" t="s">
        <v>627</v>
      </c>
      <c r="L146" s="14" t="s">
        <v>944</v>
      </c>
      <c r="M146" s="14" t="s">
        <v>82</v>
      </c>
      <c r="N146" s="14" t="s">
        <v>946</v>
      </c>
      <c r="O146" s="14" t="s">
        <v>1374</v>
      </c>
      <c r="P146" s="14" t="s">
        <v>1375</v>
      </c>
      <c r="Q146" s="14" t="s">
        <v>67</v>
      </c>
      <c r="R146" s="15" t="b">
        <f aca="false">FALSE()</f>
        <v>0</v>
      </c>
      <c r="S146" s="14" t="s">
        <v>208</v>
      </c>
      <c r="T146" s="14" t="s">
        <v>208</v>
      </c>
      <c r="U146" s="14" t="s">
        <v>92</v>
      </c>
      <c r="V146" s="14" t="s">
        <v>103</v>
      </c>
      <c r="W146" s="14" t="s">
        <v>1376</v>
      </c>
      <c r="X146" s="15" t="b">
        <f aca="false">FALSE()</f>
        <v>0</v>
      </c>
      <c r="Y146" s="14" t="s">
        <v>65</v>
      </c>
      <c r="Z146" s="14" t="s">
        <v>109</v>
      </c>
      <c r="AA146" s="14" t="s">
        <v>67</v>
      </c>
      <c r="AB146" s="16" t="n">
        <v>580</v>
      </c>
      <c r="AC146" s="16" t="n">
        <v>1450</v>
      </c>
      <c r="AD146" s="12" t="n">
        <f aca="false">AB146/1000</f>
        <v>0.58</v>
      </c>
      <c r="AE146" s="12" t="n">
        <f aca="false">AC146/1000</f>
        <v>1.45</v>
      </c>
      <c r="AF146" s="16" t="n">
        <v>0</v>
      </c>
      <c r="AG146" s="14" t="s">
        <v>103</v>
      </c>
      <c r="AH146" s="14" t="s">
        <v>1377</v>
      </c>
      <c r="AI146" s="14" t="s">
        <v>70</v>
      </c>
      <c r="AJ146" s="14" t="s">
        <v>1378</v>
      </c>
      <c r="AK146" s="14" t="s">
        <v>70</v>
      </c>
      <c r="AL146" s="14" t="s">
        <v>1379</v>
      </c>
      <c r="AM146" s="15" t="b">
        <f aca="false">TRUE()</f>
        <v>1</v>
      </c>
      <c r="AN146" s="15" t="b">
        <f aca="false">TRUE()</f>
        <v>1</v>
      </c>
      <c r="AO146" s="12" t="n">
        <f aca="false">AE146*0.729155</f>
        <v>1.05727475</v>
      </c>
      <c r="AP146" s="12" t="n">
        <f aca="false">AE146*0.698093</f>
        <v>1.01223485</v>
      </c>
      <c r="AQ146" s="12" t="n">
        <f aca="false">AO146-AP146</f>
        <v>0.0450398999999999</v>
      </c>
      <c r="AR146" s="13"/>
      <c r="AS146" s="13"/>
      <c r="AT146" s="13"/>
    </row>
    <row r="147" customFormat="false" ht="12" hidden="false" customHeight="true" outlineLevel="0" collapsed="false">
      <c r="A147" s="1" t="s">
        <v>44</v>
      </c>
      <c r="B147" s="14" t="s">
        <v>1367</v>
      </c>
      <c r="C147" s="14" t="s">
        <v>1380</v>
      </c>
      <c r="D147" s="14" t="s">
        <v>1381</v>
      </c>
      <c r="E147" s="14" t="s">
        <v>1382</v>
      </c>
      <c r="F147" s="14" t="s">
        <v>1166</v>
      </c>
      <c r="G147" s="14" t="s">
        <v>948</v>
      </c>
      <c r="H147" s="14" t="s">
        <v>309</v>
      </c>
      <c r="I147" s="14" t="s">
        <v>928</v>
      </c>
      <c r="J147" s="14" t="s">
        <v>70</v>
      </c>
      <c r="K147" s="14" t="s">
        <v>418</v>
      </c>
      <c r="L147" s="14" t="s">
        <v>312</v>
      </c>
      <c r="M147" s="14" t="s">
        <v>108</v>
      </c>
      <c r="N147" s="14" t="s">
        <v>250</v>
      </c>
      <c r="O147" s="14" t="s">
        <v>1383</v>
      </c>
      <c r="P147" s="14" t="s">
        <v>1384</v>
      </c>
      <c r="Q147" s="14" t="s">
        <v>348</v>
      </c>
      <c r="R147" s="15" t="b">
        <f aca="false">FALSE()</f>
        <v>0</v>
      </c>
      <c r="S147" s="14" t="s">
        <v>1385</v>
      </c>
      <c r="T147" s="14" t="s">
        <v>1386</v>
      </c>
      <c r="U147" s="14" t="s">
        <v>159</v>
      </c>
      <c r="V147" s="14" t="s">
        <v>147</v>
      </c>
      <c r="W147" s="14" t="s">
        <v>1387</v>
      </c>
      <c r="X147" s="15" t="b">
        <f aca="false">FALSE()</f>
        <v>0</v>
      </c>
      <c r="Y147" s="14" t="s">
        <v>149</v>
      </c>
      <c r="Z147" s="14" t="s">
        <v>109</v>
      </c>
      <c r="AA147" s="14" t="s">
        <v>70</v>
      </c>
      <c r="AB147" s="16" t="n">
        <v>13100</v>
      </c>
      <c r="AC147" s="16" t="n">
        <v>9595</v>
      </c>
      <c r="AD147" s="12" t="n">
        <f aca="false">AB147/1000</f>
        <v>13.1</v>
      </c>
      <c r="AE147" s="12" t="n">
        <f aca="false">AC147/1000</f>
        <v>9.595</v>
      </c>
      <c r="AF147" s="16" t="n">
        <v>21115</v>
      </c>
      <c r="AG147" s="14" t="s">
        <v>103</v>
      </c>
      <c r="AH147" s="14" t="s">
        <v>1388</v>
      </c>
      <c r="AI147" s="14" t="s">
        <v>1389</v>
      </c>
      <c r="AJ147" s="14" t="s">
        <v>114</v>
      </c>
      <c r="AK147" s="14" t="s">
        <v>211</v>
      </c>
      <c r="AL147" s="14" t="s">
        <v>1390</v>
      </c>
      <c r="AM147" s="15" t="b">
        <f aca="false">TRUE()</f>
        <v>1</v>
      </c>
      <c r="AN147" s="15" t="b">
        <f aca="false">TRUE()</f>
        <v>1</v>
      </c>
      <c r="AO147" s="12" t="n">
        <f aca="false">AE147*0.729155</f>
        <v>6.996242225</v>
      </c>
      <c r="AP147" s="12" t="n">
        <f aca="false">AE147*0.698093</f>
        <v>6.698202335</v>
      </c>
      <c r="AQ147" s="12" t="n">
        <f aca="false">AO147-AP147</f>
        <v>0.29803989</v>
      </c>
      <c r="AR147" s="13"/>
      <c r="AS147" s="13"/>
      <c r="AT147" s="13"/>
    </row>
    <row r="148" customFormat="false" ht="12" hidden="false" customHeight="true" outlineLevel="0" collapsed="false">
      <c r="A148" s="1" t="s">
        <v>44</v>
      </c>
      <c r="B148" s="14" t="s">
        <v>1367</v>
      </c>
      <c r="C148" s="14" t="s">
        <v>1380</v>
      </c>
      <c r="D148" s="14" t="s">
        <v>1391</v>
      </c>
      <c r="E148" s="14" t="s">
        <v>1392</v>
      </c>
      <c r="F148" s="14" t="s">
        <v>1393</v>
      </c>
      <c r="G148" s="14" t="s">
        <v>96</v>
      </c>
      <c r="H148" s="14" t="s">
        <v>309</v>
      </c>
      <c r="I148" s="14" t="s">
        <v>1394</v>
      </c>
      <c r="J148" s="14" t="s">
        <v>70</v>
      </c>
      <c r="K148" s="14" t="s">
        <v>78</v>
      </c>
      <c r="L148" s="14" t="s">
        <v>312</v>
      </c>
      <c r="M148" s="14" t="s">
        <v>239</v>
      </c>
      <c r="N148" s="14" t="s">
        <v>314</v>
      </c>
      <c r="O148" s="14" t="s">
        <v>1395</v>
      </c>
      <c r="P148" s="14" t="s">
        <v>1396</v>
      </c>
      <c r="Q148" s="14" t="s">
        <v>617</v>
      </c>
      <c r="R148" s="15" t="b">
        <f aca="false">FALSE()</f>
        <v>0</v>
      </c>
      <c r="S148" s="14" t="s">
        <v>1397</v>
      </c>
      <c r="T148" s="14" t="s">
        <v>1397</v>
      </c>
      <c r="U148" s="14" t="s">
        <v>1398</v>
      </c>
      <c r="V148" s="14" t="s">
        <v>211</v>
      </c>
      <c r="W148" s="14" t="s">
        <v>331</v>
      </c>
      <c r="X148" s="15" t="b">
        <f aca="false">TRUE()</f>
        <v>1</v>
      </c>
      <c r="Y148" s="14" t="s">
        <v>149</v>
      </c>
      <c r="Z148" s="14" t="s">
        <v>109</v>
      </c>
      <c r="AA148" s="14" t="s">
        <v>70</v>
      </c>
      <c r="AB148" s="16" t="n">
        <v>3330</v>
      </c>
      <c r="AC148" s="16" t="n">
        <v>863</v>
      </c>
      <c r="AD148" s="12" t="n">
        <f aca="false">AB148/1000</f>
        <v>3.33</v>
      </c>
      <c r="AE148" s="12" t="n">
        <f aca="false">AC148/1000</f>
        <v>0.863</v>
      </c>
      <c r="AF148" s="16" t="n">
        <v>4508</v>
      </c>
      <c r="AG148" s="14" t="s">
        <v>103</v>
      </c>
      <c r="AH148" s="14" t="s">
        <v>921</v>
      </c>
      <c r="AI148" s="14" t="s">
        <v>70</v>
      </c>
      <c r="AJ148" s="14" t="s">
        <v>84</v>
      </c>
      <c r="AK148" s="14" t="s">
        <v>70</v>
      </c>
      <c r="AL148" s="14" t="s">
        <v>1399</v>
      </c>
      <c r="AM148" s="15" t="b">
        <f aca="false">TRUE()</f>
        <v>1</v>
      </c>
      <c r="AN148" s="15" t="b">
        <f aca="false">TRUE()</f>
        <v>1</v>
      </c>
      <c r="AO148" s="12" t="n">
        <f aca="false">AE148*0.729155</f>
        <v>0.629260765</v>
      </c>
      <c r="AP148" s="12" t="n">
        <f aca="false">AE148*0.698093</f>
        <v>0.602454259</v>
      </c>
      <c r="AQ148" s="12" t="n">
        <f aca="false">AO148-AP148</f>
        <v>0.026806506</v>
      </c>
      <c r="AR148" s="13"/>
      <c r="AS148" s="13"/>
      <c r="AT148" s="13"/>
    </row>
    <row r="149" customFormat="false" ht="12" hidden="false" customHeight="true" outlineLevel="0" collapsed="false">
      <c r="A149" s="1" t="s">
        <v>44</v>
      </c>
      <c r="B149" s="14" t="s">
        <v>1367</v>
      </c>
      <c r="C149" s="14" t="s">
        <v>1380</v>
      </c>
      <c r="D149" s="14" t="s">
        <v>1400</v>
      </c>
      <c r="E149" s="14" t="s">
        <v>1401</v>
      </c>
      <c r="F149" s="14" t="s">
        <v>810</v>
      </c>
      <c r="G149" s="14" t="s">
        <v>610</v>
      </c>
      <c r="H149" s="14" t="s">
        <v>309</v>
      </c>
      <c r="I149" s="14" t="s">
        <v>1394</v>
      </c>
      <c r="J149" s="14" t="s">
        <v>70</v>
      </c>
      <c r="K149" s="14" t="s">
        <v>78</v>
      </c>
      <c r="L149" s="14" t="s">
        <v>312</v>
      </c>
      <c r="M149" s="14" t="s">
        <v>568</v>
      </c>
      <c r="N149" s="14" t="s">
        <v>314</v>
      </c>
      <c r="O149" s="14" t="s">
        <v>1402</v>
      </c>
      <c r="P149" s="14" t="s">
        <v>1403</v>
      </c>
      <c r="Q149" s="14" t="s">
        <v>82</v>
      </c>
      <c r="R149" s="15" t="b">
        <f aca="false">FALSE()</f>
        <v>0</v>
      </c>
      <c r="S149" s="14" t="s">
        <v>1404</v>
      </c>
      <c r="T149" s="14" t="s">
        <v>1404</v>
      </c>
      <c r="U149" s="14" t="s">
        <v>1405</v>
      </c>
      <c r="V149" s="14" t="s">
        <v>392</v>
      </c>
      <c r="W149" s="14" t="s">
        <v>427</v>
      </c>
      <c r="X149" s="15" t="b">
        <f aca="false">FALSE()</f>
        <v>0</v>
      </c>
      <c r="Y149" s="14" t="s">
        <v>65</v>
      </c>
      <c r="Z149" s="14" t="s">
        <v>109</v>
      </c>
      <c r="AA149" s="14" t="s">
        <v>70</v>
      </c>
      <c r="AB149" s="16" t="n">
        <v>8670</v>
      </c>
      <c r="AC149" s="16" t="n">
        <v>7550</v>
      </c>
      <c r="AD149" s="12" t="n">
        <f aca="false">AB149/1000</f>
        <v>8.67</v>
      </c>
      <c r="AE149" s="12" t="n">
        <f aca="false">AC149/1000</f>
        <v>7.55</v>
      </c>
      <c r="AF149" s="16" t="n">
        <v>18370</v>
      </c>
      <c r="AG149" s="14" t="s">
        <v>103</v>
      </c>
      <c r="AH149" s="14" t="s">
        <v>1406</v>
      </c>
      <c r="AI149" s="14" t="s">
        <v>70</v>
      </c>
      <c r="AJ149" s="14" t="s">
        <v>266</v>
      </c>
      <c r="AK149" s="14" t="s">
        <v>70</v>
      </c>
      <c r="AL149" s="14"/>
      <c r="AM149" s="15" t="b">
        <f aca="false">TRUE()</f>
        <v>1</v>
      </c>
      <c r="AN149" s="15" t="b">
        <f aca="false">TRUE()</f>
        <v>1</v>
      </c>
      <c r="AO149" s="12" t="n">
        <f aca="false">AE149*0.729155</f>
        <v>5.50512025</v>
      </c>
      <c r="AP149" s="12" t="n">
        <f aca="false">AE149*0.698093</f>
        <v>5.27060215</v>
      </c>
      <c r="AQ149" s="12" t="n">
        <f aca="false">AO149-AP149</f>
        <v>0.234518100000001</v>
      </c>
      <c r="AR149" s="13"/>
      <c r="AS149" s="13"/>
      <c r="AT149" s="13"/>
    </row>
    <row r="150" customFormat="false" ht="12" hidden="false" customHeight="true" outlineLevel="0" collapsed="false">
      <c r="A150" s="1" t="s">
        <v>44</v>
      </c>
      <c r="B150" s="14" t="s">
        <v>1367</v>
      </c>
      <c r="C150" s="14" t="s">
        <v>1380</v>
      </c>
      <c r="D150" s="14" t="s">
        <v>1407</v>
      </c>
      <c r="E150" s="14" t="s">
        <v>1401</v>
      </c>
      <c r="F150" s="14" t="s">
        <v>1408</v>
      </c>
      <c r="G150" s="14" t="s">
        <v>308</v>
      </c>
      <c r="H150" s="14" t="s">
        <v>309</v>
      </c>
      <c r="I150" s="14" t="s">
        <v>1394</v>
      </c>
      <c r="J150" s="14" t="s">
        <v>70</v>
      </c>
      <c r="K150" s="14" t="s">
        <v>78</v>
      </c>
      <c r="L150" s="14" t="s">
        <v>312</v>
      </c>
      <c r="M150" s="14" t="s">
        <v>182</v>
      </c>
      <c r="N150" s="14" t="s">
        <v>314</v>
      </c>
      <c r="O150" s="14" t="s">
        <v>1409</v>
      </c>
      <c r="P150" s="14" t="s">
        <v>1410</v>
      </c>
      <c r="Q150" s="14" t="s">
        <v>1256</v>
      </c>
      <c r="R150" s="15" t="b">
        <f aca="false">FALSE()</f>
        <v>0</v>
      </c>
      <c r="S150" s="14" t="s">
        <v>1411</v>
      </c>
      <c r="T150" s="14" t="s">
        <v>1411</v>
      </c>
      <c r="U150" s="14" t="s">
        <v>216</v>
      </c>
      <c r="V150" s="14" t="s">
        <v>92</v>
      </c>
      <c r="W150" s="14" t="s">
        <v>88</v>
      </c>
      <c r="X150" s="15" t="b">
        <f aca="false">TRUE()</f>
        <v>1</v>
      </c>
      <c r="Y150" s="14" t="s">
        <v>160</v>
      </c>
      <c r="Z150" s="14" t="s">
        <v>109</v>
      </c>
      <c r="AA150" s="14" t="s">
        <v>70</v>
      </c>
      <c r="AB150" s="16" t="n">
        <v>3830</v>
      </c>
      <c r="AC150" s="16" t="n">
        <v>1081</v>
      </c>
      <c r="AD150" s="12" t="n">
        <f aca="false">AB150/1000</f>
        <v>3.83</v>
      </c>
      <c r="AE150" s="12" t="n">
        <f aca="false">AC150/1000</f>
        <v>1.081</v>
      </c>
      <c r="AF150" s="16" t="n">
        <v>5546</v>
      </c>
      <c r="AG150" s="14" t="s">
        <v>1412</v>
      </c>
      <c r="AH150" s="14" t="s">
        <v>685</v>
      </c>
      <c r="AI150" s="14" t="s">
        <v>661</v>
      </c>
      <c r="AJ150" s="14" t="s">
        <v>1101</v>
      </c>
      <c r="AK150" s="14" t="s">
        <v>70</v>
      </c>
      <c r="AL150" s="14"/>
      <c r="AM150" s="15" t="b">
        <f aca="false">TRUE()</f>
        <v>1</v>
      </c>
      <c r="AN150" s="15" t="b">
        <f aca="false">TRUE()</f>
        <v>1</v>
      </c>
      <c r="AO150" s="12" t="n">
        <f aca="false">AE150*0.729155</f>
        <v>0.788216555</v>
      </c>
      <c r="AP150" s="12" t="n">
        <f aca="false">AE150*0.698093</f>
        <v>0.754638533</v>
      </c>
      <c r="AQ150" s="12" t="n">
        <f aca="false">AO150-AP150</f>
        <v>0.033578022</v>
      </c>
      <c r="AR150" s="13"/>
      <c r="AS150" s="13"/>
      <c r="AT150" s="13"/>
    </row>
    <row r="151" customFormat="false" ht="12" hidden="false" customHeight="true" outlineLevel="0" collapsed="false">
      <c r="A151" s="1" t="s">
        <v>44</v>
      </c>
      <c r="B151" s="14" t="s">
        <v>1367</v>
      </c>
      <c r="C151" s="14" t="s">
        <v>1380</v>
      </c>
      <c r="D151" s="14" t="s">
        <v>1413</v>
      </c>
      <c r="E151" s="14" t="s">
        <v>1401</v>
      </c>
      <c r="F151" s="14" t="s">
        <v>759</v>
      </c>
      <c r="G151" s="14" t="s">
        <v>324</v>
      </c>
      <c r="H151" s="14" t="s">
        <v>309</v>
      </c>
      <c r="I151" s="14" t="s">
        <v>1394</v>
      </c>
      <c r="J151" s="14" t="s">
        <v>70</v>
      </c>
      <c r="K151" s="14" t="s">
        <v>78</v>
      </c>
      <c r="L151" s="14" t="s">
        <v>312</v>
      </c>
      <c r="M151" s="14" t="s">
        <v>86</v>
      </c>
      <c r="N151" s="14" t="s">
        <v>314</v>
      </c>
      <c r="O151" s="14" t="s">
        <v>1414</v>
      </c>
      <c r="P151" s="14" t="s">
        <v>1415</v>
      </c>
      <c r="Q151" s="14" t="s">
        <v>617</v>
      </c>
      <c r="R151" s="15" t="b">
        <f aca="false">FALSE()</f>
        <v>0</v>
      </c>
      <c r="S151" s="14" t="s">
        <v>1416</v>
      </c>
      <c r="T151" s="14" t="s">
        <v>1417</v>
      </c>
      <c r="U151" s="14" t="s">
        <v>149</v>
      </c>
      <c r="V151" s="14" t="s">
        <v>92</v>
      </c>
      <c r="W151" s="14" t="s">
        <v>933</v>
      </c>
      <c r="X151" s="15" t="b">
        <f aca="false">FALSE()</f>
        <v>0</v>
      </c>
      <c r="Y151" s="14" t="s">
        <v>66</v>
      </c>
      <c r="Z151" s="14" t="s">
        <v>109</v>
      </c>
      <c r="AA151" s="14" t="s">
        <v>70</v>
      </c>
      <c r="AB151" s="16" t="n">
        <v>220</v>
      </c>
      <c r="AC151" s="16" t="n">
        <v>134</v>
      </c>
      <c r="AD151" s="12" t="n">
        <f aca="false">AB151/1000</f>
        <v>0.22</v>
      </c>
      <c r="AE151" s="12" t="n">
        <f aca="false">AC151/1000</f>
        <v>0.134</v>
      </c>
      <c r="AF151" s="16" t="n">
        <v>355</v>
      </c>
      <c r="AG151" s="14" t="s">
        <v>103</v>
      </c>
      <c r="AH151" s="14" t="s">
        <v>1418</v>
      </c>
      <c r="AI151" s="14" t="s">
        <v>70</v>
      </c>
      <c r="AJ151" s="14" t="s">
        <v>1419</v>
      </c>
      <c r="AK151" s="14" t="s">
        <v>70</v>
      </c>
      <c r="AL151" s="14"/>
      <c r="AM151" s="15" t="b">
        <f aca="false">TRUE()</f>
        <v>1</v>
      </c>
      <c r="AN151" s="15" t="b">
        <f aca="false">TRUE()</f>
        <v>1</v>
      </c>
      <c r="AO151" s="12" t="n">
        <f aca="false">AE151*0.729155</f>
        <v>0.09770677</v>
      </c>
      <c r="AP151" s="12" t="n">
        <f aca="false">AE151*0.698093</f>
        <v>0.093544462</v>
      </c>
      <c r="AQ151" s="12" t="n">
        <f aca="false">AO151-AP151</f>
        <v>0.00416230800000002</v>
      </c>
      <c r="AR151" s="13"/>
      <c r="AS151" s="13"/>
      <c r="AT151" s="13"/>
    </row>
    <row r="152" customFormat="false" ht="12" hidden="false" customHeight="true" outlineLevel="0" collapsed="false">
      <c r="A152" s="1" t="s">
        <v>44</v>
      </c>
      <c r="B152" s="14" t="s">
        <v>1367</v>
      </c>
      <c r="C152" s="14" t="s">
        <v>1420</v>
      </c>
      <c r="D152" s="14" t="s">
        <v>1421</v>
      </c>
      <c r="E152" s="14" t="s">
        <v>1422</v>
      </c>
      <c r="F152" s="14" t="s">
        <v>298</v>
      </c>
      <c r="G152" s="14" t="s">
        <v>319</v>
      </c>
      <c r="H152" s="14" t="s">
        <v>309</v>
      </c>
      <c r="I152" s="14" t="s">
        <v>928</v>
      </c>
      <c r="J152" s="14" t="s">
        <v>53</v>
      </c>
      <c r="K152" s="14" t="s">
        <v>418</v>
      </c>
      <c r="L152" s="14" t="s">
        <v>312</v>
      </c>
      <c r="M152" s="14" t="s">
        <v>119</v>
      </c>
      <c r="N152" s="14" t="s">
        <v>929</v>
      </c>
      <c r="O152" s="14" t="s">
        <v>1423</v>
      </c>
      <c r="P152" s="14" t="s">
        <v>1424</v>
      </c>
      <c r="Q152" s="14" t="s">
        <v>1425</v>
      </c>
      <c r="R152" s="15" t="b">
        <f aca="false">FALSE()</f>
        <v>0</v>
      </c>
      <c r="S152" s="14" t="s">
        <v>1426</v>
      </c>
      <c r="T152" s="14" t="s">
        <v>1427</v>
      </c>
      <c r="U152" s="14" t="s">
        <v>62</v>
      </c>
      <c r="V152" s="14" t="s">
        <v>568</v>
      </c>
      <c r="W152" s="14" t="s">
        <v>745</v>
      </c>
      <c r="X152" s="15" t="b">
        <f aca="false">FALSE()</f>
        <v>0</v>
      </c>
      <c r="Y152" s="14" t="s">
        <v>131</v>
      </c>
      <c r="Z152" s="14" t="s">
        <v>109</v>
      </c>
      <c r="AA152" s="14" t="s">
        <v>70</v>
      </c>
      <c r="AB152" s="16" t="n">
        <v>7075</v>
      </c>
      <c r="AC152" s="16" t="n">
        <v>3785</v>
      </c>
      <c r="AD152" s="12" t="n">
        <f aca="false">AB152/1000</f>
        <v>7.075</v>
      </c>
      <c r="AE152" s="12" t="n">
        <f aca="false">AC152/1000</f>
        <v>3.785</v>
      </c>
      <c r="AF152" s="16" t="n">
        <v>11353</v>
      </c>
      <c r="AG152" s="14" t="s">
        <v>103</v>
      </c>
      <c r="AH152" s="14" t="s">
        <v>951</v>
      </c>
      <c r="AI152" s="14" t="s">
        <v>1428</v>
      </c>
      <c r="AJ152" s="14" t="s">
        <v>521</v>
      </c>
      <c r="AK152" s="14" t="s">
        <v>211</v>
      </c>
      <c r="AL152" s="14" t="s">
        <v>1429</v>
      </c>
      <c r="AM152" s="15" t="b">
        <f aca="false">TRUE()</f>
        <v>1</v>
      </c>
      <c r="AN152" s="15" t="b">
        <f aca="false">TRUE()</f>
        <v>1</v>
      </c>
      <c r="AO152" s="12" t="n">
        <f aca="false">AE152*0.729155</f>
        <v>2.759851675</v>
      </c>
      <c r="AP152" s="12" t="n">
        <f aca="false">AE152*0.698093</f>
        <v>2.642282005</v>
      </c>
      <c r="AQ152" s="12" t="n">
        <f aca="false">AO152-AP152</f>
        <v>0.11756967</v>
      </c>
      <c r="AR152" s="13"/>
      <c r="AS152" s="13"/>
      <c r="AT152" s="13"/>
    </row>
    <row r="153" customFormat="false" ht="12" hidden="false" customHeight="true" outlineLevel="0" collapsed="false">
      <c r="A153" s="1" t="s">
        <v>44</v>
      </c>
      <c r="B153" s="14" t="s">
        <v>1367</v>
      </c>
      <c r="C153" s="14" t="s">
        <v>1380</v>
      </c>
      <c r="D153" s="14" t="s">
        <v>1430</v>
      </c>
      <c r="E153" s="14" t="s">
        <v>1382</v>
      </c>
      <c r="F153" s="14" t="s">
        <v>319</v>
      </c>
      <c r="G153" s="14" t="s">
        <v>325</v>
      </c>
      <c r="H153" s="14" t="s">
        <v>309</v>
      </c>
      <c r="I153" s="14" t="s">
        <v>928</v>
      </c>
      <c r="J153" s="14" t="s">
        <v>70</v>
      </c>
      <c r="K153" s="14" t="s">
        <v>418</v>
      </c>
      <c r="L153" s="14" t="s">
        <v>312</v>
      </c>
      <c r="M153" s="14" t="s">
        <v>108</v>
      </c>
      <c r="N153" s="14" t="s">
        <v>250</v>
      </c>
      <c r="O153" s="14" t="s">
        <v>1431</v>
      </c>
      <c r="P153" s="14" t="s">
        <v>1432</v>
      </c>
      <c r="Q153" s="14" t="s">
        <v>348</v>
      </c>
      <c r="R153" s="15" t="b">
        <f aca="false">FALSE()</f>
        <v>0</v>
      </c>
      <c r="S153" s="14" t="s">
        <v>71</v>
      </c>
      <c r="T153" s="14" t="s">
        <v>1433</v>
      </c>
      <c r="U153" s="14" t="s">
        <v>392</v>
      </c>
      <c r="V153" s="14" t="s">
        <v>109</v>
      </c>
      <c r="W153" s="14" t="s">
        <v>532</v>
      </c>
      <c r="X153" s="15" t="b">
        <f aca="false">TRUE()</f>
        <v>1</v>
      </c>
      <c r="Y153" s="14" t="s">
        <v>149</v>
      </c>
      <c r="Z153" s="14" t="s">
        <v>109</v>
      </c>
      <c r="AA153" s="14" t="s">
        <v>70</v>
      </c>
      <c r="AB153" s="16" t="n">
        <v>4200</v>
      </c>
      <c r="AC153" s="16" t="n">
        <v>1560</v>
      </c>
      <c r="AD153" s="12" t="n">
        <f aca="false">AB153/1000</f>
        <v>4.2</v>
      </c>
      <c r="AE153" s="12" t="n">
        <f aca="false">AC153/1000</f>
        <v>1.56</v>
      </c>
      <c r="AF153" s="16" t="n">
        <v>6432</v>
      </c>
      <c r="AG153" s="14" t="s">
        <v>1434</v>
      </c>
      <c r="AH153" s="14" t="s">
        <v>358</v>
      </c>
      <c r="AI153" s="14" t="s">
        <v>70</v>
      </c>
      <c r="AJ153" s="14" t="s">
        <v>1435</v>
      </c>
      <c r="AK153" s="14" t="s">
        <v>70</v>
      </c>
      <c r="AL153" s="14" t="s">
        <v>1436</v>
      </c>
      <c r="AM153" s="15" t="b">
        <f aca="false">TRUE()</f>
        <v>1</v>
      </c>
      <c r="AN153" s="15" t="b">
        <f aca="false">TRUE()</f>
        <v>1</v>
      </c>
      <c r="AO153" s="12" t="n">
        <f aca="false">AE153*0.729155</f>
        <v>1.1374818</v>
      </c>
      <c r="AP153" s="12" t="n">
        <f aca="false">AE153*0.698093</f>
        <v>1.08902508</v>
      </c>
      <c r="AQ153" s="12" t="n">
        <f aca="false">AO153-AP153</f>
        <v>0.0484567199999999</v>
      </c>
      <c r="AR153" s="13"/>
      <c r="AS153" s="13"/>
      <c r="AT153" s="13"/>
    </row>
    <row r="154" customFormat="false" ht="12" hidden="false" customHeight="true" outlineLevel="0" collapsed="false">
      <c r="A154" s="1" t="s">
        <v>44</v>
      </c>
      <c r="B154" s="14" t="s">
        <v>1367</v>
      </c>
      <c r="C154" s="14" t="s">
        <v>1420</v>
      </c>
      <c r="D154" s="14" t="s">
        <v>1437</v>
      </c>
      <c r="E154" s="14" t="s">
        <v>1438</v>
      </c>
      <c r="F154" s="14" t="s">
        <v>1439</v>
      </c>
      <c r="G154" s="14" t="s">
        <v>1439</v>
      </c>
      <c r="H154" s="14" t="s">
        <v>309</v>
      </c>
      <c r="I154" s="14" t="s">
        <v>928</v>
      </c>
      <c r="J154" s="14" t="s">
        <v>53</v>
      </c>
      <c r="K154" s="14" t="s">
        <v>418</v>
      </c>
      <c r="L154" s="14" t="s">
        <v>312</v>
      </c>
      <c r="M154" s="14" t="s">
        <v>239</v>
      </c>
      <c r="N154" s="14" t="s">
        <v>250</v>
      </c>
      <c r="O154" s="14" t="s">
        <v>1440</v>
      </c>
      <c r="P154" s="14" t="s">
        <v>1441</v>
      </c>
      <c r="Q154" s="14" t="s">
        <v>787</v>
      </c>
      <c r="R154" s="15" t="b">
        <f aca="false">FALSE()</f>
        <v>0</v>
      </c>
      <c r="S154" s="14" t="s">
        <v>1442</v>
      </c>
      <c r="T154" s="14" t="s">
        <v>1443</v>
      </c>
      <c r="U154" s="14" t="s">
        <v>255</v>
      </c>
      <c r="V154" s="14" t="s">
        <v>92</v>
      </c>
      <c r="W154" s="14" t="s">
        <v>135</v>
      </c>
      <c r="X154" s="15" t="b">
        <f aca="false">TRUE()</f>
        <v>1</v>
      </c>
      <c r="Y154" s="14" t="s">
        <v>65</v>
      </c>
      <c r="Z154" s="14" t="s">
        <v>109</v>
      </c>
      <c r="AA154" s="14" t="s">
        <v>70</v>
      </c>
      <c r="AB154" s="16" t="n">
        <v>3025</v>
      </c>
      <c r="AC154" s="16" t="n">
        <v>300</v>
      </c>
      <c r="AD154" s="12" t="n">
        <f aca="false">AB154/1000</f>
        <v>3.025</v>
      </c>
      <c r="AE154" s="12" t="n">
        <f aca="false">AC154/1000</f>
        <v>0.3</v>
      </c>
      <c r="AF154" s="16" t="n">
        <v>3289</v>
      </c>
      <c r="AG154" s="14" t="s">
        <v>103</v>
      </c>
      <c r="AH154" s="14" t="s">
        <v>1444</v>
      </c>
      <c r="AI154" s="14" t="s">
        <v>1445</v>
      </c>
      <c r="AJ154" s="14" t="s">
        <v>114</v>
      </c>
      <c r="AK154" s="14" t="s">
        <v>211</v>
      </c>
      <c r="AL154" s="14" t="s">
        <v>1390</v>
      </c>
      <c r="AM154" s="15" t="b">
        <f aca="false">TRUE()</f>
        <v>1</v>
      </c>
      <c r="AN154" s="15" t="b">
        <f aca="false">TRUE()</f>
        <v>1</v>
      </c>
      <c r="AO154" s="12" t="n">
        <f aca="false">AE154*0.729155</f>
        <v>0.2187465</v>
      </c>
      <c r="AP154" s="12" t="n">
        <f aca="false">AE154*0.698093</f>
        <v>0.2094279</v>
      </c>
      <c r="AQ154" s="12" t="n">
        <f aca="false">AO154-AP154</f>
        <v>0.00931860000000001</v>
      </c>
      <c r="AR154" s="13"/>
      <c r="AS154" s="13"/>
      <c r="AT154" s="13"/>
    </row>
    <row r="155" customFormat="false" ht="12" hidden="false" customHeight="true" outlineLevel="0" collapsed="false">
      <c r="A155" s="1" t="s">
        <v>44</v>
      </c>
      <c r="B155" s="14" t="s">
        <v>1367</v>
      </c>
      <c r="C155" s="14" t="s">
        <v>1380</v>
      </c>
      <c r="D155" s="14" t="s">
        <v>1446</v>
      </c>
      <c r="E155" s="14" t="s">
        <v>1401</v>
      </c>
      <c r="F155" s="14" t="s">
        <v>1447</v>
      </c>
      <c r="G155" s="14" t="s">
        <v>1067</v>
      </c>
      <c r="H155" s="14" t="s">
        <v>309</v>
      </c>
      <c r="I155" s="14" t="s">
        <v>1394</v>
      </c>
      <c r="J155" s="14" t="s">
        <v>70</v>
      </c>
      <c r="K155" s="14" t="s">
        <v>78</v>
      </c>
      <c r="L155" s="14" t="s">
        <v>312</v>
      </c>
      <c r="M155" s="14" t="s">
        <v>119</v>
      </c>
      <c r="N155" s="14" t="s">
        <v>314</v>
      </c>
      <c r="O155" s="14" t="s">
        <v>1448</v>
      </c>
      <c r="P155" s="14" t="s">
        <v>1449</v>
      </c>
      <c r="Q155" s="14" t="s">
        <v>218</v>
      </c>
      <c r="R155" s="15" t="b">
        <f aca="false">FALSE()</f>
        <v>0</v>
      </c>
      <c r="S155" s="14" t="s">
        <v>103</v>
      </c>
      <c r="T155" s="14" t="s">
        <v>1450</v>
      </c>
      <c r="U155" s="14" t="s">
        <v>562</v>
      </c>
      <c r="V155" s="14" t="s">
        <v>211</v>
      </c>
      <c r="W155" s="14" t="s">
        <v>103</v>
      </c>
      <c r="X155" s="15" t="b">
        <f aca="false">TRUE()</f>
        <v>1</v>
      </c>
      <c r="Y155" s="14" t="s">
        <v>149</v>
      </c>
      <c r="Z155" s="14" t="s">
        <v>109</v>
      </c>
      <c r="AA155" s="14" t="s">
        <v>70</v>
      </c>
      <c r="AB155" s="16" t="n">
        <v>1770</v>
      </c>
      <c r="AC155" s="16" t="n">
        <v>475</v>
      </c>
      <c r="AD155" s="12" t="n">
        <f aca="false">AB155/1000</f>
        <v>1.77</v>
      </c>
      <c r="AE155" s="12" t="n">
        <f aca="false">AC155/1000</f>
        <v>0.475</v>
      </c>
      <c r="AF155" s="16" t="n">
        <v>2539</v>
      </c>
      <c r="AG155" s="14" t="s">
        <v>103</v>
      </c>
      <c r="AH155" s="14" t="s">
        <v>1451</v>
      </c>
      <c r="AI155" s="14" t="s">
        <v>70</v>
      </c>
      <c r="AJ155" s="14" t="s">
        <v>1452</v>
      </c>
      <c r="AK155" s="14" t="s">
        <v>70</v>
      </c>
      <c r="AL155" s="14"/>
      <c r="AM155" s="15" t="b">
        <f aca="false">TRUE()</f>
        <v>1</v>
      </c>
      <c r="AN155" s="15" t="b">
        <f aca="false">TRUE()</f>
        <v>1</v>
      </c>
      <c r="AO155" s="12" t="n">
        <f aca="false">AE155*0.729155</f>
        <v>0.346348625</v>
      </c>
      <c r="AP155" s="12" t="n">
        <f aca="false">AE155*0.698093</f>
        <v>0.331594175</v>
      </c>
      <c r="AQ155" s="12" t="n">
        <f aca="false">AO155-AP155</f>
        <v>0.01475445</v>
      </c>
      <c r="AR155" s="13"/>
      <c r="AS155" s="13"/>
      <c r="AT155" s="13"/>
    </row>
    <row r="156" customFormat="false" ht="12" hidden="false" customHeight="true" outlineLevel="0" collapsed="false">
      <c r="A156" s="1" t="s">
        <v>44</v>
      </c>
      <c r="B156" s="14" t="s">
        <v>1367</v>
      </c>
      <c r="C156" s="14" t="s">
        <v>1453</v>
      </c>
      <c r="D156" s="14" t="s">
        <v>1454</v>
      </c>
      <c r="E156" s="14" t="s">
        <v>1455</v>
      </c>
      <c r="F156" s="14" t="s">
        <v>625</v>
      </c>
      <c r="G156" s="14" t="s">
        <v>225</v>
      </c>
      <c r="H156" s="14" t="s">
        <v>309</v>
      </c>
      <c r="I156" s="14" t="s">
        <v>1394</v>
      </c>
      <c r="J156" s="14" t="s">
        <v>70</v>
      </c>
      <c r="K156" s="14" t="s">
        <v>78</v>
      </c>
      <c r="L156" s="14" t="s">
        <v>312</v>
      </c>
      <c r="M156" s="14" t="s">
        <v>392</v>
      </c>
      <c r="N156" s="14" t="s">
        <v>314</v>
      </c>
      <c r="O156" s="14" t="s">
        <v>1456</v>
      </c>
      <c r="P156" s="14" t="s">
        <v>1457</v>
      </c>
      <c r="Q156" s="14" t="s">
        <v>430</v>
      </c>
      <c r="R156" s="15" t="b">
        <f aca="false">FALSE()</f>
        <v>0</v>
      </c>
      <c r="S156" s="14" t="s">
        <v>1458</v>
      </c>
      <c r="T156" s="14" t="s">
        <v>1459</v>
      </c>
      <c r="U156" s="14" t="s">
        <v>530</v>
      </c>
      <c r="V156" s="14" t="s">
        <v>149</v>
      </c>
      <c r="W156" s="14" t="s">
        <v>193</v>
      </c>
      <c r="X156" s="15" t="b">
        <f aca="false">FALSE()</f>
        <v>0</v>
      </c>
      <c r="Y156" s="14" t="s">
        <v>239</v>
      </c>
      <c r="Z156" s="14" t="s">
        <v>92</v>
      </c>
      <c r="AA156" s="14" t="s">
        <v>1460</v>
      </c>
      <c r="AB156" s="16" t="n">
        <v>3913</v>
      </c>
      <c r="AC156" s="16" t="n">
        <v>4800</v>
      </c>
      <c r="AD156" s="12" t="n">
        <f aca="false">AB156/1000</f>
        <v>3.913</v>
      </c>
      <c r="AE156" s="12" t="n">
        <f aca="false">AC156/1000</f>
        <v>4.8</v>
      </c>
      <c r="AF156" s="16" t="n">
        <v>8699</v>
      </c>
      <c r="AG156" s="14" t="s">
        <v>103</v>
      </c>
      <c r="AH156" s="14" t="s">
        <v>122</v>
      </c>
      <c r="AI156" s="14" t="s">
        <v>429</v>
      </c>
      <c r="AJ156" s="14" t="s">
        <v>114</v>
      </c>
      <c r="AK156" s="14" t="s">
        <v>211</v>
      </c>
      <c r="AL156" s="14" t="s">
        <v>1461</v>
      </c>
      <c r="AM156" s="15" t="b">
        <f aca="false">TRUE()</f>
        <v>1</v>
      </c>
      <c r="AN156" s="15" t="b">
        <f aca="false">TRUE()</f>
        <v>1</v>
      </c>
      <c r="AO156" s="12" t="n">
        <f aca="false">AE156*0.729155</f>
        <v>3.499944</v>
      </c>
      <c r="AP156" s="12" t="n">
        <f aca="false">AE156*0.698093</f>
        <v>3.3508464</v>
      </c>
      <c r="AQ156" s="12" t="n">
        <f aca="false">AO156-AP156</f>
        <v>0.1490976</v>
      </c>
      <c r="AR156" s="13"/>
      <c r="AS156" s="13"/>
      <c r="AT156" s="13"/>
    </row>
    <row r="157" customFormat="false" ht="12" hidden="false" customHeight="true" outlineLevel="0" collapsed="false">
      <c r="A157" s="1" t="s">
        <v>44</v>
      </c>
      <c r="B157" s="14" t="s">
        <v>1367</v>
      </c>
      <c r="C157" s="14" t="s">
        <v>1380</v>
      </c>
      <c r="D157" s="14" t="s">
        <v>1462</v>
      </c>
      <c r="E157" s="14" t="s">
        <v>1401</v>
      </c>
      <c r="F157" s="14" t="s">
        <v>1463</v>
      </c>
      <c r="G157" s="14" t="s">
        <v>759</v>
      </c>
      <c r="H157" s="14" t="s">
        <v>309</v>
      </c>
      <c r="I157" s="14" t="s">
        <v>1394</v>
      </c>
      <c r="J157" s="14" t="s">
        <v>70</v>
      </c>
      <c r="K157" s="14" t="s">
        <v>78</v>
      </c>
      <c r="L157" s="14" t="s">
        <v>312</v>
      </c>
      <c r="M157" s="14" t="s">
        <v>344</v>
      </c>
      <c r="N157" s="14" t="s">
        <v>314</v>
      </c>
      <c r="O157" s="14" t="s">
        <v>1464</v>
      </c>
      <c r="P157" s="14" t="s">
        <v>1465</v>
      </c>
      <c r="Q157" s="14" t="s">
        <v>599</v>
      </c>
      <c r="R157" s="15" t="b">
        <f aca="false">FALSE()</f>
        <v>0</v>
      </c>
      <c r="S157" s="14" t="s">
        <v>103</v>
      </c>
      <c r="T157" s="14" t="s">
        <v>1466</v>
      </c>
      <c r="U157" s="14" t="s">
        <v>513</v>
      </c>
      <c r="V157" s="14" t="s">
        <v>92</v>
      </c>
      <c r="W157" s="14" t="s">
        <v>103</v>
      </c>
      <c r="X157" s="15" t="b">
        <f aca="false">TRUE()</f>
        <v>1</v>
      </c>
      <c r="Y157" s="14" t="s">
        <v>160</v>
      </c>
      <c r="Z157" s="14" t="s">
        <v>109</v>
      </c>
      <c r="AA157" s="14" t="s">
        <v>70</v>
      </c>
      <c r="AB157" s="16" t="n">
        <v>1880</v>
      </c>
      <c r="AC157" s="16" t="n">
        <v>512</v>
      </c>
      <c r="AD157" s="12" t="n">
        <f aca="false">AB157/1000</f>
        <v>1.88</v>
      </c>
      <c r="AE157" s="12" t="n">
        <f aca="false">AC157/1000</f>
        <v>0.512</v>
      </c>
      <c r="AF157" s="16" t="n">
        <v>2728</v>
      </c>
      <c r="AG157" s="14" t="s">
        <v>103</v>
      </c>
      <c r="AH157" s="14" t="s">
        <v>1467</v>
      </c>
      <c r="AI157" s="14" t="s">
        <v>70</v>
      </c>
      <c r="AJ157" s="14" t="s">
        <v>1468</v>
      </c>
      <c r="AK157" s="14" t="s">
        <v>70</v>
      </c>
      <c r="AL157" s="14"/>
      <c r="AM157" s="15" t="b">
        <f aca="false">TRUE()</f>
        <v>1</v>
      </c>
      <c r="AN157" s="15" t="b">
        <f aca="false">TRUE()</f>
        <v>1</v>
      </c>
      <c r="AO157" s="12" t="n">
        <f aca="false">AE157*0.729155</f>
        <v>0.37332736</v>
      </c>
      <c r="AP157" s="12" t="n">
        <f aca="false">AE157*0.698093</f>
        <v>0.357423616</v>
      </c>
      <c r="AQ157" s="12" t="n">
        <f aca="false">AO157-AP157</f>
        <v>0.015903744</v>
      </c>
      <c r="AR157" s="13"/>
      <c r="AS157" s="13"/>
      <c r="AT157" s="13"/>
    </row>
    <row r="158" customFormat="false" ht="12" hidden="false" customHeight="true" outlineLevel="0" collapsed="false">
      <c r="A158" s="1" t="s">
        <v>44</v>
      </c>
      <c r="B158" s="14" t="s">
        <v>1367</v>
      </c>
      <c r="C158" s="14" t="s">
        <v>1380</v>
      </c>
      <c r="D158" s="14" t="s">
        <v>586</v>
      </c>
      <c r="E158" s="14" t="s">
        <v>1469</v>
      </c>
      <c r="F158" s="14" t="s">
        <v>113</v>
      </c>
      <c r="G158" s="14" t="s">
        <v>154</v>
      </c>
      <c r="H158" s="14" t="s">
        <v>309</v>
      </c>
      <c r="I158" s="14" t="s">
        <v>928</v>
      </c>
      <c r="J158" s="14" t="s">
        <v>70</v>
      </c>
      <c r="K158" s="14" t="s">
        <v>418</v>
      </c>
      <c r="L158" s="14" t="s">
        <v>312</v>
      </c>
      <c r="M158" s="14" t="s">
        <v>131</v>
      </c>
      <c r="N158" s="14" t="s">
        <v>314</v>
      </c>
      <c r="O158" s="14" t="s">
        <v>1470</v>
      </c>
      <c r="P158" s="14" t="s">
        <v>1471</v>
      </c>
      <c r="Q158" s="14" t="s">
        <v>1472</v>
      </c>
      <c r="R158" s="15" t="b">
        <f aca="false">FALSE()</f>
        <v>0</v>
      </c>
      <c r="S158" s="14" t="s">
        <v>1473</v>
      </c>
      <c r="T158" s="14" t="s">
        <v>1473</v>
      </c>
      <c r="U158" s="14" t="s">
        <v>239</v>
      </c>
      <c r="V158" s="14" t="s">
        <v>109</v>
      </c>
      <c r="W158" s="14" t="s">
        <v>135</v>
      </c>
      <c r="X158" s="15" t="b">
        <f aca="false">FALSE()</f>
        <v>0</v>
      </c>
      <c r="Y158" s="14" t="s">
        <v>65</v>
      </c>
      <c r="Z158" s="14" t="s">
        <v>109</v>
      </c>
      <c r="AA158" s="14" t="s">
        <v>70</v>
      </c>
      <c r="AB158" s="16" t="n">
        <v>7000</v>
      </c>
      <c r="AC158" s="16" t="n">
        <v>1113</v>
      </c>
      <c r="AD158" s="12" t="n">
        <f aca="false">AB158/1000</f>
        <v>7</v>
      </c>
      <c r="AE158" s="12" t="n">
        <f aca="false">AC158/1000</f>
        <v>1.113</v>
      </c>
      <c r="AF158" s="16" t="n">
        <v>8651</v>
      </c>
      <c r="AG158" s="14" t="s">
        <v>103</v>
      </c>
      <c r="AH158" s="14" t="s">
        <v>122</v>
      </c>
      <c r="AI158" s="14" t="s">
        <v>70</v>
      </c>
      <c r="AJ158" s="14" t="s">
        <v>1474</v>
      </c>
      <c r="AK158" s="14" t="s">
        <v>70</v>
      </c>
      <c r="AL158" s="14"/>
      <c r="AM158" s="15" t="b">
        <f aca="false">TRUE()</f>
        <v>1</v>
      </c>
      <c r="AN158" s="15" t="b">
        <f aca="false">TRUE()</f>
        <v>1</v>
      </c>
      <c r="AO158" s="12" t="n">
        <f aca="false">AE158*0.729155</f>
        <v>0.811549515</v>
      </c>
      <c r="AP158" s="12" t="n">
        <f aca="false">AE158*0.698093</f>
        <v>0.776977509</v>
      </c>
      <c r="AQ158" s="12" t="n">
        <f aca="false">AO158-AP158</f>
        <v>0.034572006</v>
      </c>
      <c r="AR158" s="13"/>
      <c r="AS158" s="13"/>
      <c r="AT158" s="13"/>
    </row>
    <row r="159" customFormat="false" ht="12" hidden="false" customHeight="true" outlineLevel="0" collapsed="false">
      <c r="A159" s="1" t="s">
        <v>44</v>
      </c>
      <c r="B159" s="14" t="s">
        <v>1367</v>
      </c>
      <c r="C159" s="14" t="s">
        <v>1380</v>
      </c>
      <c r="D159" s="14" t="s">
        <v>1475</v>
      </c>
      <c r="E159" s="14" t="s">
        <v>1476</v>
      </c>
      <c r="F159" s="14" t="s">
        <v>1477</v>
      </c>
      <c r="G159" s="14" t="s">
        <v>625</v>
      </c>
      <c r="H159" s="14" t="s">
        <v>309</v>
      </c>
      <c r="I159" s="14" t="s">
        <v>1394</v>
      </c>
      <c r="J159" s="14" t="s">
        <v>70</v>
      </c>
      <c r="K159" s="14" t="s">
        <v>78</v>
      </c>
      <c r="L159" s="14" t="s">
        <v>312</v>
      </c>
      <c r="M159" s="14" t="s">
        <v>313</v>
      </c>
      <c r="N159" s="14" t="s">
        <v>314</v>
      </c>
      <c r="O159" s="14" t="s">
        <v>1478</v>
      </c>
      <c r="P159" s="14" t="s">
        <v>1479</v>
      </c>
      <c r="Q159" s="14" t="s">
        <v>769</v>
      </c>
      <c r="R159" s="15" t="b">
        <f aca="false">FALSE()</f>
        <v>0</v>
      </c>
      <c r="S159" s="14" t="s">
        <v>103</v>
      </c>
      <c r="T159" s="14" t="s">
        <v>1480</v>
      </c>
      <c r="U159" s="14" t="s">
        <v>234</v>
      </c>
      <c r="V159" s="14" t="s">
        <v>211</v>
      </c>
      <c r="W159" s="14" t="s">
        <v>1481</v>
      </c>
      <c r="X159" s="15" t="b">
        <f aca="false">TRUE()</f>
        <v>1</v>
      </c>
      <c r="Y159" s="14" t="s">
        <v>149</v>
      </c>
      <c r="Z159" s="14" t="s">
        <v>109</v>
      </c>
      <c r="AA159" s="14" t="s">
        <v>70</v>
      </c>
      <c r="AB159" s="16" t="n">
        <v>5050</v>
      </c>
      <c r="AC159" s="16" t="n">
        <v>2131</v>
      </c>
      <c r="AD159" s="12" t="n">
        <f aca="false">AB159/1000</f>
        <v>5.05</v>
      </c>
      <c r="AE159" s="12" t="n">
        <f aca="false">AC159/1000</f>
        <v>2.131</v>
      </c>
      <c r="AF159" s="16" t="n">
        <v>8547</v>
      </c>
      <c r="AG159" s="14" t="s">
        <v>1482</v>
      </c>
      <c r="AH159" s="14" t="s">
        <v>370</v>
      </c>
      <c r="AI159" s="14" t="s">
        <v>70</v>
      </c>
      <c r="AJ159" s="14" t="s">
        <v>715</v>
      </c>
      <c r="AK159" s="14" t="s">
        <v>70</v>
      </c>
      <c r="AL159" s="14"/>
      <c r="AM159" s="15" t="b">
        <f aca="false">FALSE()</f>
        <v>0</v>
      </c>
      <c r="AN159" s="15" t="b">
        <f aca="false">TRUE()</f>
        <v>1</v>
      </c>
      <c r="AO159" s="12" t="n">
        <f aca="false">AE159*0.729155</f>
        <v>1.553829305</v>
      </c>
      <c r="AP159" s="12" t="n">
        <f aca="false">AE159*0.698093</f>
        <v>1.487636183</v>
      </c>
      <c r="AQ159" s="12" t="n">
        <f aca="false">AO159-AP159</f>
        <v>0.0661931220000001</v>
      </c>
      <c r="AR159" s="13"/>
      <c r="AS159" s="13"/>
      <c r="AT159" s="13"/>
    </row>
    <row r="160" customFormat="false" ht="12" hidden="false" customHeight="true" outlineLevel="0" collapsed="false">
      <c r="A160" s="1" t="s">
        <v>44</v>
      </c>
      <c r="B160" s="14" t="s">
        <v>1367</v>
      </c>
      <c r="C160" s="14" t="s">
        <v>1420</v>
      </c>
      <c r="D160" s="14" t="s">
        <v>1483</v>
      </c>
      <c r="E160" s="14" t="s">
        <v>1438</v>
      </c>
      <c r="F160" s="14" t="s">
        <v>1439</v>
      </c>
      <c r="G160" s="14" t="s">
        <v>176</v>
      </c>
      <c r="H160" s="14" t="s">
        <v>309</v>
      </c>
      <c r="I160" s="14" t="s">
        <v>928</v>
      </c>
      <c r="J160" s="14" t="s">
        <v>53</v>
      </c>
      <c r="K160" s="14" t="s">
        <v>418</v>
      </c>
      <c r="L160" s="14" t="s">
        <v>312</v>
      </c>
      <c r="M160" s="14" t="s">
        <v>239</v>
      </c>
      <c r="N160" s="14" t="s">
        <v>250</v>
      </c>
      <c r="O160" s="14" t="s">
        <v>1484</v>
      </c>
      <c r="P160" s="14" t="s">
        <v>1485</v>
      </c>
      <c r="Q160" s="14" t="s">
        <v>787</v>
      </c>
      <c r="R160" s="15" t="b">
        <f aca="false">FALSE()</f>
        <v>0</v>
      </c>
      <c r="S160" s="14" t="s">
        <v>262</v>
      </c>
      <c r="T160" s="14" t="s">
        <v>1486</v>
      </c>
      <c r="U160" s="14" t="s">
        <v>92</v>
      </c>
      <c r="V160" s="14" t="s">
        <v>103</v>
      </c>
      <c r="W160" s="14" t="s">
        <v>103</v>
      </c>
      <c r="X160" s="15" t="b">
        <f aca="false">TRUE()</f>
        <v>1</v>
      </c>
      <c r="Y160" s="14" t="s">
        <v>65</v>
      </c>
      <c r="Z160" s="14" t="s">
        <v>109</v>
      </c>
      <c r="AA160" s="14" t="s">
        <v>70</v>
      </c>
      <c r="AB160" s="16" t="n">
        <v>2100</v>
      </c>
      <c r="AC160" s="16" t="n">
        <v>500</v>
      </c>
      <c r="AD160" s="12" t="n">
        <f aca="false">AB160/1000</f>
        <v>2.1</v>
      </c>
      <c r="AE160" s="12" t="n">
        <f aca="false">AC160/1000</f>
        <v>0.5</v>
      </c>
      <c r="AF160" s="16" t="n">
        <v>2322</v>
      </c>
      <c r="AG160" s="14" t="s">
        <v>103</v>
      </c>
      <c r="AH160" s="14" t="s">
        <v>1487</v>
      </c>
      <c r="AI160" s="14" t="s">
        <v>1488</v>
      </c>
      <c r="AJ160" s="14" t="s">
        <v>628</v>
      </c>
      <c r="AK160" s="14" t="s">
        <v>211</v>
      </c>
      <c r="AL160" s="14" t="s">
        <v>1489</v>
      </c>
      <c r="AM160" s="15" t="b">
        <f aca="false">TRUE()</f>
        <v>1</v>
      </c>
      <c r="AN160" s="15" t="b">
        <f aca="false">TRUE()</f>
        <v>1</v>
      </c>
      <c r="AO160" s="12" t="n">
        <f aca="false">AE160*0.729155</f>
        <v>0.3645775</v>
      </c>
      <c r="AP160" s="12" t="n">
        <f aca="false">AE160*0.698093</f>
        <v>0.3490465</v>
      </c>
      <c r="AQ160" s="12" t="n">
        <f aca="false">AO160-AP160</f>
        <v>0.015531</v>
      </c>
      <c r="AR160" s="13"/>
      <c r="AS160" s="13"/>
      <c r="AT160" s="13"/>
    </row>
    <row r="161" customFormat="false" ht="12" hidden="false" customHeight="true" outlineLevel="0" collapsed="false">
      <c r="A161" s="1" t="s">
        <v>44</v>
      </c>
      <c r="B161" s="14" t="s">
        <v>1367</v>
      </c>
      <c r="C161" s="14" t="s">
        <v>1380</v>
      </c>
      <c r="D161" s="14" t="s">
        <v>1490</v>
      </c>
      <c r="E161" s="14" t="s">
        <v>1491</v>
      </c>
      <c r="F161" s="14" t="s">
        <v>1447</v>
      </c>
      <c r="G161" s="14" t="s">
        <v>272</v>
      </c>
      <c r="H161" s="14" t="s">
        <v>309</v>
      </c>
      <c r="I161" s="14" t="s">
        <v>1394</v>
      </c>
      <c r="J161" s="14" t="s">
        <v>70</v>
      </c>
      <c r="K161" s="14" t="s">
        <v>78</v>
      </c>
      <c r="L161" s="14" t="s">
        <v>312</v>
      </c>
      <c r="M161" s="14" t="s">
        <v>313</v>
      </c>
      <c r="N161" s="14" t="s">
        <v>314</v>
      </c>
      <c r="O161" s="14" t="s">
        <v>1492</v>
      </c>
      <c r="P161" s="14" t="s">
        <v>1493</v>
      </c>
      <c r="Q161" s="14" t="s">
        <v>229</v>
      </c>
      <c r="R161" s="15" t="b">
        <f aca="false">FALSE()</f>
        <v>0</v>
      </c>
      <c r="S161" s="14" t="s">
        <v>103</v>
      </c>
      <c r="T161" s="14" t="s">
        <v>1494</v>
      </c>
      <c r="U161" s="14" t="s">
        <v>577</v>
      </c>
      <c r="V161" s="14" t="s">
        <v>211</v>
      </c>
      <c r="W161" s="14" t="s">
        <v>103</v>
      </c>
      <c r="X161" s="15" t="b">
        <f aca="false">TRUE()</f>
        <v>1</v>
      </c>
      <c r="Y161" s="14" t="s">
        <v>149</v>
      </c>
      <c r="Z161" s="14" t="s">
        <v>109</v>
      </c>
      <c r="AA161" s="14" t="s">
        <v>70</v>
      </c>
      <c r="AB161" s="16" t="n">
        <v>3200</v>
      </c>
      <c r="AC161" s="16" t="n">
        <v>932</v>
      </c>
      <c r="AD161" s="12" t="n">
        <f aca="false">AB161/1000</f>
        <v>3.2</v>
      </c>
      <c r="AE161" s="12" t="n">
        <f aca="false">AC161/1000</f>
        <v>0.932</v>
      </c>
      <c r="AF161" s="16" t="n">
        <v>4833</v>
      </c>
      <c r="AG161" s="14" t="s">
        <v>103</v>
      </c>
      <c r="AH161" s="14" t="s">
        <v>135</v>
      </c>
      <c r="AI161" s="14" t="s">
        <v>70</v>
      </c>
      <c r="AJ161" s="14" t="s">
        <v>812</v>
      </c>
      <c r="AK161" s="14" t="s">
        <v>70</v>
      </c>
      <c r="AL161" s="14"/>
      <c r="AM161" s="15" t="b">
        <f aca="false">FALSE()</f>
        <v>0</v>
      </c>
      <c r="AN161" s="15" t="b">
        <f aca="false">TRUE()</f>
        <v>1</v>
      </c>
      <c r="AO161" s="12" t="n">
        <f aca="false">AE161*0.729155</f>
        <v>0.67957246</v>
      </c>
      <c r="AP161" s="12" t="n">
        <f aca="false">AE161*0.698093</f>
        <v>0.650622676</v>
      </c>
      <c r="AQ161" s="12" t="n">
        <f aca="false">AO161-AP161</f>
        <v>0.028949784</v>
      </c>
      <c r="AR161" s="13"/>
      <c r="AS161" s="13"/>
      <c r="AT161" s="13"/>
    </row>
    <row r="162" customFormat="false" ht="12" hidden="false" customHeight="true" outlineLevel="0" collapsed="false">
      <c r="A162" s="1" t="s">
        <v>44</v>
      </c>
      <c r="B162" s="14" t="s">
        <v>1367</v>
      </c>
      <c r="C162" s="14" t="s">
        <v>1380</v>
      </c>
      <c r="D162" s="14" t="s">
        <v>1495</v>
      </c>
      <c r="E162" s="14" t="s">
        <v>1496</v>
      </c>
      <c r="F162" s="14" t="s">
        <v>1497</v>
      </c>
      <c r="G162" s="14" t="s">
        <v>631</v>
      </c>
      <c r="H162" s="14" t="s">
        <v>309</v>
      </c>
      <c r="I162" s="14" t="s">
        <v>1394</v>
      </c>
      <c r="J162" s="14" t="s">
        <v>70</v>
      </c>
      <c r="K162" s="14" t="s">
        <v>78</v>
      </c>
      <c r="L162" s="14" t="s">
        <v>312</v>
      </c>
      <c r="M162" s="14" t="s">
        <v>313</v>
      </c>
      <c r="N162" s="14" t="s">
        <v>314</v>
      </c>
      <c r="O162" s="14" t="s">
        <v>1498</v>
      </c>
      <c r="P162" s="14" t="s">
        <v>263</v>
      </c>
      <c r="Q162" s="14" t="s">
        <v>552</v>
      </c>
      <c r="R162" s="15" t="b">
        <f aca="false">FALSE()</f>
        <v>0</v>
      </c>
      <c r="S162" s="14" t="s">
        <v>70</v>
      </c>
      <c r="T162" s="14" t="s">
        <v>115</v>
      </c>
      <c r="U162" s="14" t="s">
        <v>328</v>
      </c>
      <c r="V162" s="14" t="s">
        <v>211</v>
      </c>
      <c r="W162" s="14" t="s">
        <v>103</v>
      </c>
      <c r="X162" s="15" t="b">
        <f aca="false">TRUE()</f>
        <v>1</v>
      </c>
      <c r="Y162" s="14" t="s">
        <v>160</v>
      </c>
      <c r="Z162" s="14" t="s">
        <v>109</v>
      </c>
      <c r="AA162" s="14" t="s">
        <v>70</v>
      </c>
      <c r="AB162" s="16" t="n">
        <v>3310</v>
      </c>
      <c r="AC162" s="16" t="n">
        <v>605</v>
      </c>
      <c r="AD162" s="12" t="n">
        <f aca="false">AB162/1000</f>
        <v>3.31</v>
      </c>
      <c r="AE162" s="12" t="n">
        <f aca="false">AC162/1000</f>
        <v>0.605</v>
      </c>
      <c r="AF162" s="16" t="n">
        <v>4219</v>
      </c>
      <c r="AG162" s="14" t="s">
        <v>103</v>
      </c>
      <c r="AH162" s="14" t="s">
        <v>1499</v>
      </c>
      <c r="AI162" s="14" t="s">
        <v>1500</v>
      </c>
      <c r="AJ162" s="14" t="s">
        <v>464</v>
      </c>
      <c r="AK162" s="14" t="s">
        <v>211</v>
      </c>
      <c r="AL162" s="14"/>
      <c r="AM162" s="15" t="b">
        <f aca="false">FALSE()</f>
        <v>0</v>
      </c>
      <c r="AN162" s="15" t="b">
        <f aca="false">TRUE()</f>
        <v>1</v>
      </c>
      <c r="AO162" s="12" t="n">
        <f aca="false">AE162*0.729155</f>
        <v>0.441138775</v>
      </c>
      <c r="AP162" s="12" t="n">
        <f aca="false">AE162*0.698093</f>
        <v>0.422346265</v>
      </c>
      <c r="AQ162" s="12" t="n">
        <f aca="false">AO162-AP162</f>
        <v>0.01879251</v>
      </c>
      <c r="AR162" s="13"/>
      <c r="AS162" s="13"/>
      <c r="AT162" s="13"/>
    </row>
    <row r="163" customFormat="false" ht="12" hidden="false" customHeight="true" outlineLevel="0" collapsed="false">
      <c r="A163" s="1" t="s">
        <v>44</v>
      </c>
      <c r="B163" s="14" t="s">
        <v>1367</v>
      </c>
      <c r="C163" s="14" t="s">
        <v>1380</v>
      </c>
      <c r="D163" s="14" t="s">
        <v>1501</v>
      </c>
      <c r="E163" s="14" t="s">
        <v>1438</v>
      </c>
      <c r="F163" s="14" t="s">
        <v>653</v>
      </c>
      <c r="G163" s="14" t="s">
        <v>324</v>
      </c>
      <c r="H163" s="14" t="s">
        <v>309</v>
      </c>
      <c r="I163" s="14" t="s">
        <v>928</v>
      </c>
      <c r="J163" s="14" t="s">
        <v>70</v>
      </c>
      <c r="K163" s="14" t="s">
        <v>418</v>
      </c>
      <c r="L163" s="14" t="s">
        <v>312</v>
      </c>
      <c r="M163" s="14" t="s">
        <v>131</v>
      </c>
      <c r="N163" s="14" t="s">
        <v>929</v>
      </c>
      <c r="O163" s="14" t="s">
        <v>1502</v>
      </c>
      <c r="P163" s="14" t="s">
        <v>1503</v>
      </c>
      <c r="Q163" s="14" t="s">
        <v>1301</v>
      </c>
      <c r="R163" s="15" t="b">
        <f aca="false">FALSE()</f>
        <v>0</v>
      </c>
      <c r="S163" s="14" t="s">
        <v>103</v>
      </c>
      <c r="T163" s="14" t="s">
        <v>1504</v>
      </c>
      <c r="U163" s="14" t="s">
        <v>392</v>
      </c>
      <c r="V163" s="14" t="s">
        <v>211</v>
      </c>
      <c r="W163" s="14" t="s">
        <v>716</v>
      </c>
      <c r="X163" s="15" t="b">
        <f aca="false">FALSE()</f>
        <v>0</v>
      </c>
      <c r="Y163" s="14" t="s">
        <v>149</v>
      </c>
      <c r="Z163" s="14" t="s">
        <v>109</v>
      </c>
      <c r="AA163" s="14" t="s">
        <v>70</v>
      </c>
      <c r="AB163" s="16" t="n">
        <v>2586</v>
      </c>
      <c r="AC163" s="16" t="n">
        <v>2658</v>
      </c>
      <c r="AD163" s="12" t="n">
        <f aca="false">AB163/1000</f>
        <v>2.586</v>
      </c>
      <c r="AE163" s="12" t="n">
        <f aca="false">AC163/1000</f>
        <v>2.658</v>
      </c>
      <c r="AF163" s="16" t="n">
        <v>6506</v>
      </c>
      <c r="AG163" s="14" t="s">
        <v>1505</v>
      </c>
      <c r="AH163" s="14" t="s">
        <v>1506</v>
      </c>
      <c r="AI163" s="14" t="s">
        <v>1507</v>
      </c>
      <c r="AJ163" s="14" t="s">
        <v>1508</v>
      </c>
      <c r="AK163" s="14" t="s">
        <v>70</v>
      </c>
      <c r="AL163" s="14"/>
      <c r="AM163" s="15" t="b">
        <f aca="false">TRUE()</f>
        <v>1</v>
      </c>
      <c r="AN163" s="15" t="b">
        <f aca="false">TRUE()</f>
        <v>1</v>
      </c>
      <c r="AO163" s="12" t="n">
        <f aca="false">AE163*0.729155</f>
        <v>1.93809399</v>
      </c>
      <c r="AP163" s="12" t="n">
        <f aca="false">AE163*0.698093</f>
        <v>1.855531194</v>
      </c>
      <c r="AQ163" s="12" t="n">
        <f aca="false">AO163-AP163</f>
        <v>0.0825627960000002</v>
      </c>
      <c r="AR163" s="13"/>
      <c r="AS163" s="13"/>
      <c r="AT163" s="13"/>
    </row>
    <row r="164" customFormat="false" ht="12" hidden="false" customHeight="true" outlineLevel="0" collapsed="false">
      <c r="A164" s="1" t="s">
        <v>44</v>
      </c>
      <c r="B164" s="14" t="s">
        <v>1367</v>
      </c>
      <c r="C164" s="14" t="s">
        <v>1380</v>
      </c>
      <c r="D164" s="14" t="s">
        <v>1509</v>
      </c>
      <c r="E164" s="14" t="s">
        <v>1382</v>
      </c>
      <c r="F164" s="14" t="s">
        <v>1042</v>
      </c>
      <c r="G164" s="14" t="s">
        <v>948</v>
      </c>
      <c r="H164" s="14" t="s">
        <v>309</v>
      </c>
      <c r="I164" s="14" t="s">
        <v>928</v>
      </c>
      <c r="J164" s="14" t="s">
        <v>70</v>
      </c>
      <c r="K164" s="14" t="s">
        <v>418</v>
      </c>
      <c r="L164" s="14" t="s">
        <v>312</v>
      </c>
      <c r="M164" s="14" t="s">
        <v>108</v>
      </c>
      <c r="N164" s="14" t="s">
        <v>250</v>
      </c>
      <c r="O164" s="14" t="s">
        <v>1510</v>
      </c>
      <c r="P164" s="14" t="s">
        <v>1511</v>
      </c>
      <c r="Q164" s="14" t="s">
        <v>348</v>
      </c>
      <c r="R164" s="15" t="b">
        <f aca="false">FALSE()</f>
        <v>0</v>
      </c>
      <c r="S164" s="14" t="s">
        <v>1512</v>
      </c>
      <c r="T164" s="14" t="s">
        <v>1513</v>
      </c>
      <c r="U164" s="14" t="s">
        <v>352</v>
      </c>
      <c r="V164" s="14" t="s">
        <v>392</v>
      </c>
      <c r="W164" s="14" t="s">
        <v>103</v>
      </c>
      <c r="X164" s="15" t="b">
        <f aca="false">TRUE()</f>
        <v>1</v>
      </c>
      <c r="Y164" s="14" t="s">
        <v>149</v>
      </c>
      <c r="Z164" s="14" t="s">
        <v>109</v>
      </c>
      <c r="AA164" s="14" t="s">
        <v>70</v>
      </c>
      <c r="AB164" s="16" t="n">
        <v>4500</v>
      </c>
      <c r="AC164" s="16" t="n">
        <v>4089</v>
      </c>
      <c r="AD164" s="12" t="n">
        <f aca="false">AB164/1000</f>
        <v>4.5</v>
      </c>
      <c r="AE164" s="12" t="n">
        <f aca="false">AC164/1000</f>
        <v>4.089</v>
      </c>
      <c r="AF164" s="16" t="n">
        <v>10643</v>
      </c>
      <c r="AG164" s="14" t="s">
        <v>1514</v>
      </c>
      <c r="AH164" s="14" t="s">
        <v>70</v>
      </c>
      <c r="AI164" s="14" t="s">
        <v>70</v>
      </c>
      <c r="AJ164" s="14" t="s">
        <v>1086</v>
      </c>
      <c r="AK164" s="14" t="s">
        <v>70</v>
      </c>
      <c r="AL164" s="14"/>
      <c r="AM164" s="15" t="b">
        <f aca="false">TRUE()</f>
        <v>1</v>
      </c>
      <c r="AN164" s="15" t="b">
        <f aca="false">TRUE()</f>
        <v>1</v>
      </c>
      <c r="AO164" s="12" t="n">
        <f aca="false">AE164*0.729155</f>
        <v>2.981514795</v>
      </c>
      <c r="AP164" s="12" t="n">
        <f aca="false">AE164*0.698093</f>
        <v>2.854502277</v>
      </c>
      <c r="AQ164" s="12" t="n">
        <f aca="false">AO164-AP164</f>
        <v>0.127012518</v>
      </c>
      <c r="AR164" s="13"/>
      <c r="AS164" s="13"/>
      <c r="AT164" s="13"/>
    </row>
    <row r="165" customFormat="false" ht="12" hidden="false" customHeight="true" outlineLevel="0" collapsed="false">
      <c r="A165" s="1" t="s">
        <v>44</v>
      </c>
      <c r="B165" s="14" t="s">
        <v>1367</v>
      </c>
      <c r="C165" s="14" t="s">
        <v>1515</v>
      </c>
      <c r="D165" s="14" t="s">
        <v>1516</v>
      </c>
      <c r="E165" s="14" t="s">
        <v>1438</v>
      </c>
      <c r="F165" s="14" t="s">
        <v>1166</v>
      </c>
      <c r="G165" s="14" t="s">
        <v>75</v>
      </c>
      <c r="H165" s="14" t="s">
        <v>309</v>
      </c>
      <c r="I165" s="14" t="s">
        <v>928</v>
      </c>
      <c r="J165" s="14" t="s">
        <v>70</v>
      </c>
      <c r="K165" s="14" t="s">
        <v>418</v>
      </c>
      <c r="L165" s="14" t="s">
        <v>312</v>
      </c>
      <c r="M165" s="14" t="s">
        <v>131</v>
      </c>
      <c r="N165" s="14" t="s">
        <v>250</v>
      </c>
      <c r="O165" s="14" t="s">
        <v>1517</v>
      </c>
      <c r="P165" s="14" t="s">
        <v>70</v>
      </c>
      <c r="Q165" s="14" t="s">
        <v>324</v>
      </c>
      <c r="R165" s="15" t="b">
        <f aca="false">FALSE()</f>
        <v>0</v>
      </c>
      <c r="S165" s="14" t="s">
        <v>1189</v>
      </c>
      <c r="T165" s="14" t="s">
        <v>1518</v>
      </c>
      <c r="U165" s="14" t="s">
        <v>118</v>
      </c>
      <c r="V165" s="14" t="s">
        <v>211</v>
      </c>
      <c r="W165" s="14" t="s">
        <v>1519</v>
      </c>
      <c r="X165" s="15" t="b">
        <f aca="false">FALSE()</f>
        <v>0</v>
      </c>
      <c r="Y165" s="14" t="s">
        <v>65</v>
      </c>
      <c r="Z165" s="14" t="s">
        <v>92</v>
      </c>
      <c r="AA165" s="14" t="s">
        <v>1520</v>
      </c>
      <c r="AB165" s="16" t="n">
        <v>17427</v>
      </c>
      <c r="AC165" s="16" t="n">
        <v>18427</v>
      </c>
      <c r="AD165" s="12" t="n">
        <f aca="false">AB165/1000</f>
        <v>17.427</v>
      </c>
      <c r="AE165" s="12" t="n">
        <f aca="false">AC165/1000</f>
        <v>18.427</v>
      </c>
      <c r="AF165" s="16" t="n">
        <v>34806</v>
      </c>
      <c r="AG165" s="14" t="s">
        <v>103</v>
      </c>
      <c r="AH165" s="14" t="s">
        <v>1521</v>
      </c>
      <c r="AI165" s="14" t="s">
        <v>70</v>
      </c>
      <c r="AJ165" s="14" t="s">
        <v>84</v>
      </c>
      <c r="AK165" s="14" t="s">
        <v>149</v>
      </c>
      <c r="AL165" s="14"/>
      <c r="AM165" s="15" t="b">
        <f aca="false">TRUE()</f>
        <v>1</v>
      </c>
      <c r="AN165" s="15" t="b">
        <f aca="false">TRUE()</f>
        <v>1</v>
      </c>
      <c r="AO165" s="12" t="n">
        <f aca="false">AE165*0.729155</f>
        <v>13.436139185</v>
      </c>
      <c r="AP165" s="12" t="n">
        <f aca="false">AE165*0.698093</f>
        <v>12.863759711</v>
      </c>
      <c r="AQ165" s="12" t="n">
        <f aca="false">AO165-AP165</f>
        <v>0.572379474000002</v>
      </c>
      <c r="AR165" s="13"/>
      <c r="AS165" s="13"/>
      <c r="AT165" s="13"/>
    </row>
    <row r="166" customFormat="false" ht="12" hidden="false" customHeight="true" outlineLevel="0" collapsed="false">
      <c r="A166" s="1" t="s">
        <v>44</v>
      </c>
      <c r="B166" s="14" t="s">
        <v>1367</v>
      </c>
      <c r="C166" s="14" t="s">
        <v>1380</v>
      </c>
      <c r="D166" s="14" t="s">
        <v>1522</v>
      </c>
      <c r="E166" s="14" t="s">
        <v>1523</v>
      </c>
      <c r="F166" s="14" t="s">
        <v>1524</v>
      </c>
      <c r="G166" s="14" t="s">
        <v>1525</v>
      </c>
      <c r="H166" s="14" t="s">
        <v>309</v>
      </c>
      <c r="I166" s="14" t="s">
        <v>1526</v>
      </c>
      <c r="J166" s="14" t="s">
        <v>1527</v>
      </c>
      <c r="K166" s="14" t="s">
        <v>418</v>
      </c>
      <c r="L166" s="14" t="s">
        <v>312</v>
      </c>
      <c r="M166" s="14" t="s">
        <v>108</v>
      </c>
      <c r="N166" s="14" t="s">
        <v>250</v>
      </c>
      <c r="O166" s="14" t="s">
        <v>1528</v>
      </c>
      <c r="P166" s="14" t="s">
        <v>641</v>
      </c>
      <c r="Q166" s="14" t="s">
        <v>71</v>
      </c>
      <c r="R166" s="15" t="b">
        <f aca="false">FALSE()</f>
        <v>0</v>
      </c>
      <c r="S166" s="14" t="s">
        <v>103</v>
      </c>
      <c r="T166" s="14" t="s">
        <v>1529</v>
      </c>
      <c r="U166" s="14" t="s">
        <v>238</v>
      </c>
      <c r="V166" s="14" t="s">
        <v>211</v>
      </c>
      <c r="W166" s="14" t="s">
        <v>88</v>
      </c>
      <c r="X166" s="15" t="b">
        <f aca="false">TRUE()</f>
        <v>1</v>
      </c>
      <c r="Y166" s="14" t="s">
        <v>149</v>
      </c>
      <c r="Z166" s="14" t="s">
        <v>109</v>
      </c>
      <c r="AA166" s="14" t="s">
        <v>70</v>
      </c>
      <c r="AB166" s="16" t="n">
        <v>1650</v>
      </c>
      <c r="AC166" s="16" t="n">
        <v>502</v>
      </c>
      <c r="AD166" s="12" t="n">
        <f aca="false">AB166/1000</f>
        <v>1.65</v>
      </c>
      <c r="AE166" s="12" t="n">
        <f aca="false">AC166/1000</f>
        <v>0.502</v>
      </c>
      <c r="AF166" s="16" t="n">
        <v>2238</v>
      </c>
      <c r="AG166" s="14" t="s">
        <v>103</v>
      </c>
      <c r="AH166" s="14" t="s">
        <v>1530</v>
      </c>
      <c r="AI166" s="14" t="s">
        <v>70</v>
      </c>
      <c r="AJ166" s="14" t="s">
        <v>1360</v>
      </c>
      <c r="AK166" s="14" t="s">
        <v>211</v>
      </c>
      <c r="AL166" s="14" t="s">
        <v>1531</v>
      </c>
      <c r="AM166" s="15" t="b">
        <f aca="false">TRUE()</f>
        <v>1</v>
      </c>
      <c r="AN166" s="15" t="b">
        <f aca="false">TRUE()</f>
        <v>1</v>
      </c>
      <c r="AO166" s="12" t="n">
        <f aca="false">AE166*0.729155</f>
        <v>0.36603581</v>
      </c>
      <c r="AP166" s="12" t="n">
        <f aca="false">AE166*0.698093</f>
        <v>0.350442686</v>
      </c>
      <c r="AQ166" s="12" t="n">
        <f aca="false">AO166-AP166</f>
        <v>0.015593124</v>
      </c>
      <c r="AR166" s="13"/>
      <c r="AS166" s="13"/>
      <c r="AT166" s="13"/>
    </row>
    <row r="167" customFormat="false" ht="12" hidden="false" customHeight="true" outlineLevel="0" collapsed="false">
      <c r="A167" s="1" t="s">
        <v>44</v>
      </c>
      <c r="B167" s="14" t="s">
        <v>1532</v>
      </c>
      <c r="C167" s="14" t="s">
        <v>1420</v>
      </c>
      <c r="D167" s="14" t="s">
        <v>1533</v>
      </c>
      <c r="E167" s="14" t="s">
        <v>1534</v>
      </c>
      <c r="F167" s="14" t="s">
        <v>1497</v>
      </c>
      <c r="G167" s="14" t="s">
        <v>1535</v>
      </c>
      <c r="H167" s="14" t="s">
        <v>309</v>
      </c>
      <c r="I167" s="14" t="s">
        <v>1536</v>
      </c>
      <c r="J167" s="14" t="s">
        <v>53</v>
      </c>
      <c r="K167" s="14" t="s">
        <v>78</v>
      </c>
      <c r="L167" s="14" t="s">
        <v>312</v>
      </c>
      <c r="M167" s="14" t="s">
        <v>239</v>
      </c>
      <c r="N167" s="14" t="s">
        <v>314</v>
      </c>
      <c r="O167" s="14" t="s">
        <v>1537</v>
      </c>
      <c r="P167" s="14" t="s">
        <v>1538</v>
      </c>
      <c r="Q167" s="14" t="s">
        <v>1539</v>
      </c>
      <c r="R167" s="15" t="b">
        <f aca="false">FALSE()</f>
        <v>0</v>
      </c>
      <c r="S167" s="14" t="s">
        <v>1540</v>
      </c>
      <c r="T167" s="14" t="s">
        <v>1541</v>
      </c>
      <c r="U167" s="14" t="s">
        <v>1542</v>
      </c>
      <c r="V167" s="14" t="s">
        <v>103</v>
      </c>
      <c r="W167" s="14" t="s">
        <v>1543</v>
      </c>
      <c r="X167" s="15" t="b">
        <f aca="false">FALSE()</f>
        <v>0</v>
      </c>
      <c r="Y167" s="14" t="s">
        <v>131</v>
      </c>
      <c r="Z167" s="14" t="s">
        <v>92</v>
      </c>
      <c r="AA167" s="14" t="s">
        <v>70</v>
      </c>
      <c r="AB167" s="16" t="n">
        <v>17300</v>
      </c>
      <c r="AC167" s="16" t="n">
        <v>7500</v>
      </c>
      <c r="AD167" s="12" t="n">
        <f aca="false">AB167/1000</f>
        <v>17.3</v>
      </c>
      <c r="AE167" s="12" t="n">
        <f aca="false">AC167/1000</f>
        <v>7.5</v>
      </c>
      <c r="AF167" s="16" t="n">
        <v>24491</v>
      </c>
      <c r="AG167" s="14" t="s">
        <v>103</v>
      </c>
      <c r="AH167" s="14" t="s">
        <v>1544</v>
      </c>
      <c r="AI167" s="14" t="s">
        <v>70</v>
      </c>
      <c r="AJ167" s="14" t="s">
        <v>1545</v>
      </c>
      <c r="AK167" s="14" t="s">
        <v>70</v>
      </c>
      <c r="AL167" s="14"/>
      <c r="AM167" s="15" t="b">
        <f aca="false">TRUE()</f>
        <v>1</v>
      </c>
      <c r="AN167" s="15" t="b">
        <f aca="false">TRUE()</f>
        <v>1</v>
      </c>
      <c r="AO167" s="12" t="n">
        <f aca="false">AE167*0.729155</f>
        <v>5.4686625</v>
      </c>
      <c r="AP167" s="12" t="n">
        <f aca="false">AE167*0.698093</f>
        <v>5.2356975</v>
      </c>
      <c r="AQ167" s="12" t="n">
        <f aca="false">AO167-AP167</f>
        <v>0.232965</v>
      </c>
      <c r="AR167" s="13"/>
      <c r="AS167" s="13"/>
      <c r="AT167" s="13"/>
    </row>
    <row r="168" customFormat="false" ht="12" hidden="false" customHeight="true" outlineLevel="0" collapsed="false">
      <c r="A168" s="1" t="s">
        <v>44</v>
      </c>
      <c r="B168" s="14" t="s">
        <v>1532</v>
      </c>
      <c r="C168" s="14" t="s">
        <v>1420</v>
      </c>
      <c r="D168" s="14" t="s">
        <v>1546</v>
      </c>
      <c r="E168" s="14" t="s">
        <v>1547</v>
      </c>
      <c r="F168" s="14" t="s">
        <v>1548</v>
      </c>
      <c r="G168" s="14" t="s">
        <v>319</v>
      </c>
      <c r="H168" s="14" t="s">
        <v>309</v>
      </c>
      <c r="I168" s="14" t="s">
        <v>1549</v>
      </c>
      <c r="J168" s="14" t="s">
        <v>53</v>
      </c>
      <c r="K168" s="14" t="s">
        <v>327</v>
      </c>
      <c r="L168" s="14" t="s">
        <v>312</v>
      </c>
      <c r="M168" s="14" t="s">
        <v>239</v>
      </c>
      <c r="N168" s="14" t="s">
        <v>314</v>
      </c>
      <c r="O168" s="14" t="s">
        <v>1550</v>
      </c>
      <c r="P168" s="14" t="s">
        <v>1551</v>
      </c>
      <c r="Q168" s="14" t="s">
        <v>1552</v>
      </c>
      <c r="R168" s="15" t="b">
        <f aca="false">FALSE()</f>
        <v>0</v>
      </c>
      <c r="S168" s="14" t="s">
        <v>1553</v>
      </c>
      <c r="T168" s="14" t="s">
        <v>1554</v>
      </c>
      <c r="U168" s="14" t="s">
        <v>62</v>
      </c>
      <c r="V168" s="14" t="s">
        <v>568</v>
      </c>
      <c r="W168" s="14" t="s">
        <v>1555</v>
      </c>
      <c r="X168" s="15" t="b">
        <f aca="false">FALSE()</f>
        <v>0</v>
      </c>
      <c r="Y168" s="14" t="s">
        <v>108</v>
      </c>
      <c r="Z168" s="14" t="s">
        <v>109</v>
      </c>
      <c r="AA168" s="14" t="s">
        <v>70</v>
      </c>
      <c r="AB168" s="16" t="n">
        <v>4350</v>
      </c>
      <c r="AC168" s="16" t="n">
        <v>2550</v>
      </c>
      <c r="AD168" s="12" t="n">
        <f aca="false">AB168/1000</f>
        <v>4.35</v>
      </c>
      <c r="AE168" s="12" t="n">
        <f aca="false">AC168/1000</f>
        <v>2.55</v>
      </c>
      <c r="AF168" s="16" t="n">
        <v>7621</v>
      </c>
      <c r="AG168" s="14" t="s">
        <v>103</v>
      </c>
      <c r="AH168" s="14" t="s">
        <v>195</v>
      </c>
      <c r="AI168" s="14" t="s">
        <v>70</v>
      </c>
      <c r="AJ168" s="14" t="s">
        <v>1545</v>
      </c>
      <c r="AK168" s="14" t="s">
        <v>70</v>
      </c>
      <c r="AL168" s="14" t="s">
        <v>1556</v>
      </c>
      <c r="AM168" s="15" t="b">
        <f aca="false">TRUE()</f>
        <v>1</v>
      </c>
      <c r="AN168" s="15" t="b">
        <f aca="false">TRUE()</f>
        <v>1</v>
      </c>
      <c r="AO168" s="12" t="n">
        <f aca="false">AE168*0.729155</f>
        <v>1.85934525</v>
      </c>
      <c r="AP168" s="12" t="n">
        <f aca="false">AE168*0.698093</f>
        <v>1.78013715</v>
      </c>
      <c r="AQ168" s="12" t="n">
        <f aca="false">AO168-AP168</f>
        <v>0.0792081</v>
      </c>
      <c r="AR168" s="13"/>
      <c r="AS168" s="13"/>
      <c r="AT168" s="13"/>
    </row>
    <row r="169" customFormat="false" ht="12" hidden="false" customHeight="true" outlineLevel="0" collapsed="false">
      <c r="A169" s="1" t="s">
        <v>44</v>
      </c>
      <c r="B169" s="14" t="s">
        <v>1532</v>
      </c>
      <c r="C169" s="14" t="s">
        <v>1557</v>
      </c>
      <c r="D169" s="14" t="s">
        <v>1558</v>
      </c>
      <c r="E169" s="14" t="s">
        <v>1559</v>
      </c>
      <c r="F169" s="14" t="s">
        <v>1560</v>
      </c>
      <c r="G169" s="14" t="s">
        <v>416</v>
      </c>
      <c r="H169" s="14" t="s">
        <v>309</v>
      </c>
      <c r="I169" s="14" t="s">
        <v>1536</v>
      </c>
      <c r="J169" s="14" t="s">
        <v>53</v>
      </c>
      <c r="K169" s="14" t="s">
        <v>78</v>
      </c>
      <c r="L169" s="14" t="s">
        <v>312</v>
      </c>
      <c r="M169" s="14" t="s">
        <v>160</v>
      </c>
      <c r="N169" s="14" t="s">
        <v>314</v>
      </c>
      <c r="O169" s="14" t="s">
        <v>1561</v>
      </c>
      <c r="P169" s="14" t="s">
        <v>1562</v>
      </c>
      <c r="Q169" s="14" t="s">
        <v>1563</v>
      </c>
      <c r="R169" s="15" t="b">
        <f aca="false">FALSE()</f>
        <v>0</v>
      </c>
      <c r="S169" s="14" t="s">
        <v>1564</v>
      </c>
      <c r="T169" s="14" t="s">
        <v>814</v>
      </c>
      <c r="U169" s="14" t="s">
        <v>1565</v>
      </c>
      <c r="V169" s="14" t="s">
        <v>380</v>
      </c>
      <c r="W169" s="14" t="s">
        <v>1566</v>
      </c>
      <c r="X169" s="15" t="b">
        <f aca="false">FALSE()</f>
        <v>0</v>
      </c>
      <c r="Y169" s="14" t="s">
        <v>65</v>
      </c>
      <c r="Z169" s="14" t="s">
        <v>109</v>
      </c>
      <c r="AA169" s="14" t="s">
        <v>1567</v>
      </c>
      <c r="AB169" s="16" t="n">
        <v>8743</v>
      </c>
      <c r="AC169" s="16" t="n">
        <v>1814</v>
      </c>
      <c r="AD169" s="12" t="n">
        <f aca="false">AB169/1000</f>
        <v>8.743</v>
      </c>
      <c r="AE169" s="12" t="n">
        <f aca="false">AC169/1000</f>
        <v>1.814</v>
      </c>
      <c r="AF169" s="16" t="n">
        <v>10398</v>
      </c>
      <c r="AG169" s="14" t="s">
        <v>103</v>
      </c>
      <c r="AH169" s="14" t="s">
        <v>813</v>
      </c>
      <c r="AI169" s="14" t="s">
        <v>813</v>
      </c>
      <c r="AJ169" s="14" t="s">
        <v>366</v>
      </c>
      <c r="AK169" s="14" t="s">
        <v>211</v>
      </c>
      <c r="AL169" s="14"/>
      <c r="AM169" s="15" t="b">
        <f aca="false">TRUE()</f>
        <v>1</v>
      </c>
      <c r="AN169" s="15" t="b">
        <f aca="false">TRUE()</f>
        <v>1</v>
      </c>
      <c r="AO169" s="12" t="n">
        <f aca="false">AE169*0.729155</f>
        <v>1.32268717</v>
      </c>
      <c r="AP169" s="12" t="n">
        <f aca="false">AE169*0.698093</f>
        <v>1.266340702</v>
      </c>
      <c r="AQ169" s="12" t="n">
        <f aca="false">AO169-AP169</f>
        <v>0.0563464680000001</v>
      </c>
      <c r="AR169" s="13"/>
      <c r="AS169" s="13"/>
      <c r="AT169" s="13"/>
    </row>
    <row r="170" customFormat="false" ht="12" hidden="false" customHeight="true" outlineLevel="0" collapsed="false">
      <c r="A170" s="1" t="s">
        <v>44</v>
      </c>
      <c r="B170" s="14" t="s">
        <v>1532</v>
      </c>
      <c r="C170" s="14" t="s">
        <v>1557</v>
      </c>
      <c r="D170" s="14" t="s">
        <v>1547</v>
      </c>
      <c r="E170" s="14" t="s">
        <v>1547</v>
      </c>
      <c r="F170" s="14" t="s">
        <v>653</v>
      </c>
      <c r="G170" s="14" t="s">
        <v>324</v>
      </c>
      <c r="H170" s="14" t="s">
        <v>309</v>
      </c>
      <c r="I170" s="14" t="s">
        <v>928</v>
      </c>
      <c r="J170" s="14" t="s">
        <v>70</v>
      </c>
      <c r="K170" s="14" t="s">
        <v>418</v>
      </c>
      <c r="L170" s="14" t="s">
        <v>312</v>
      </c>
      <c r="M170" s="14" t="s">
        <v>66</v>
      </c>
      <c r="N170" s="14" t="s">
        <v>57</v>
      </c>
      <c r="O170" s="14" t="s">
        <v>1568</v>
      </c>
      <c r="P170" s="14" t="s">
        <v>70</v>
      </c>
      <c r="Q170" s="14" t="s">
        <v>1569</v>
      </c>
      <c r="R170" s="15" t="b">
        <f aca="false">FALSE()</f>
        <v>0</v>
      </c>
      <c r="S170" s="14" t="s">
        <v>1570</v>
      </c>
      <c r="T170" s="14" t="s">
        <v>1571</v>
      </c>
      <c r="U170" s="14" t="s">
        <v>65</v>
      </c>
      <c r="V170" s="14" t="s">
        <v>211</v>
      </c>
      <c r="W170" s="14" t="s">
        <v>430</v>
      </c>
      <c r="X170" s="15" t="b">
        <f aca="false">FALSE()</f>
        <v>0</v>
      </c>
      <c r="Y170" s="14" t="s">
        <v>160</v>
      </c>
      <c r="Z170" s="14" t="s">
        <v>109</v>
      </c>
      <c r="AA170" s="14" t="s">
        <v>1572</v>
      </c>
      <c r="AB170" s="16" t="n">
        <v>2102</v>
      </c>
      <c r="AC170" s="16" t="n">
        <v>1009</v>
      </c>
      <c r="AD170" s="12" t="n">
        <f aca="false">AB170/1000</f>
        <v>2.102</v>
      </c>
      <c r="AE170" s="12" t="n">
        <f aca="false">AC170/1000</f>
        <v>1.009</v>
      </c>
      <c r="AF170" s="16" t="n">
        <v>3152</v>
      </c>
      <c r="AG170" s="14" t="s">
        <v>103</v>
      </c>
      <c r="AH170" s="14" t="s">
        <v>1573</v>
      </c>
      <c r="AI170" s="14" t="s">
        <v>1573</v>
      </c>
      <c r="AJ170" s="14" t="s">
        <v>341</v>
      </c>
      <c r="AK170" s="14" t="s">
        <v>1574</v>
      </c>
      <c r="AL170" s="14"/>
      <c r="AM170" s="15" t="b">
        <f aca="false">TRUE()</f>
        <v>1</v>
      </c>
      <c r="AN170" s="15" t="b">
        <f aca="false">TRUE()</f>
        <v>1</v>
      </c>
      <c r="AO170" s="12" t="n">
        <f aca="false">AE170*0.729155</f>
        <v>0.735717395</v>
      </c>
      <c r="AP170" s="12" t="n">
        <f aca="false">AE170*0.698093</f>
        <v>0.704375837</v>
      </c>
      <c r="AQ170" s="12" t="n">
        <f aca="false">AO170-AP170</f>
        <v>0.0313415580000001</v>
      </c>
      <c r="AR170" s="13"/>
      <c r="AS170" s="13"/>
      <c r="AT170" s="13"/>
    </row>
    <row r="171" customFormat="false" ht="12" hidden="false" customHeight="true" outlineLevel="0" collapsed="false">
      <c r="A171" s="1" t="s">
        <v>44</v>
      </c>
      <c r="B171" s="14" t="s">
        <v>1532</v>
      </c>
      <c r="C171" s="14" t="s">
        <v>1420</v>
      </c>
      <c r="D171" s="14" t="s">
        <v>1575</v>
      </c>
      <c r="E171" s="14" t="s">
        <v>1576</v>
      </c>
      <c r="F171" s="14" t="s">
        <v>1577</v>
      </c>
      <c r="G171" s="14" t="s">
        <v>979</v>
      </c>
      <c r="H171" s="14" t="s">
        <v>309</v>
      </c>
      <c r="I171" s="14" t="s">
        <v>1536</v>
      </c>
      <c r="J171" s="14" t="s">
        <v>53</v>
      </c>
      <c r="K171" s="14" t="s">
        <v>78</v>
      </c>
      <c r="L171" s="14" t="s">
        <v>312</v>
      </c>
      <c r="M171" s="14" t="s">
        <v>239</v>
      </c>
      <c r="N171" s="14" t="s">
        <v>314</v>
      </c>
      <c r="O171" s="14" t="s">
        <v>1537</v>
      </c>
      <c r="P171" s="14" t="s">
        <v>1578</v>
      </c>
      <c r="Q171" s="14" t="s">
        <v>82</v>
      </c>
      <c r="R171" s="15" t="b">
        <f aca="false">FALSE()</f>
        <v>0</v>
      </c>
      <c r="S171" s="14" t="s">
        <v>1579</v>
      </c>
      <c r="T171" s="14" t="s">
        <v>1580</v>
      </c>
      <c r="U171" s="14" t="s">
        <v>1581</v>
      </c>
      <c r="V171" s="14" t="s">
        <v>525</v>
      </c>
      <c r="W171" s="14" t="s">
        <v>1582</v>
      </c>
      <c r="X171" s="15" t="b">
        <f aca="false">TRUE()</f>
        <v>1</v>
      </c>
      <c r="Y171" s="14" t="s">
        <v>108</v>
      </c>
      <c r="Z171" s="14" t="s">
        <v>380</v>
      </c>
      <c r="AA171" s="14" t="s">
        <v>70</v>
      </c>
      <c r="AB171" s="16" t="n">
        <v>44880</v>
      </c>
      <c r="AC171" s="16" t="n">
        <v>26320</v>
      </c>
      <c r="AD171" s="12" t="n">
        <f aca="false">AB171/1000</f>
        <v>44.88</v>
      </c>
      <c r="AE171" s="12" t="n">
        <f aca="false">AC171/1000</f>
        <v>26.32</v>
      </c>
      <c r="AF171" s="16" t="n">
        <v>59343</v>
      </c>
      <c r="AG171" s="14" t="s">
        <v>103</v>
      </c>
      <c r="AH171" s="14" t="s">
        <v>1583</v>
      </c>
      <c r="AI171" s="14" t="s">
        <v>70</v>
      </c>
      <c r="AJ171" s="14" t="s">
        <v>613</v>
      </c>
      <c r="AK171" s="14" t="s">
        <v>70</v>
      </c>
      <c r="AL171" s="14"/>
      <c r="AM171" s="15" t="b">
        <f aca="false">TRUE()</f>
        <v>1</v>
      </c>
      <c r="AN171" s="15" t="b">
        <f aca="false">TRUE()</f>
        <v>1</v>
      </c>
      <c r="AO171" s="12" t="n">
        <f aca="false">AE171*0.729155</f>
        <v>19.1913596</v>
      </c>
      <c r="AP171" s="12" t="n">
        <f aca="false">AE171*0.698093</f>
        <v>18.37380776</v>
      </c>
      <c r="AQ171" s="12" t="n">
        <f aca="false">AO171-AP171</f>
        <v>0.81755184</v>
      </c>
      <c r="AR171" s="13"/>
      <c r="AS171" s="13"/>
      <c r="AT171" s="13"/>
    </row>
    <row r="172" customFormat="false" ht="12" hidden="false" customHeight="true" outlineLevel="0" collapsed="false">
      <c r="A172" s="1" t="s">
        <v>44</v>
      </c>
      <c r="B172" s="14" t="s">
        <v>1532</v>
      </c>
      <c r="C172" s="14" t="s">
        <v>1557</v>
      </c>
      <c r="D172" s="14" t="s">
        <v>1584</v>
      </c>
      <c r="E172" s="14" t="s">
        <v>1559</v>
      </c>
      <c r="F172" s="14" t="s">
        <v>625</v>
      </c>
      <c r="G172" s="14" t="s">
        <v>272</v>
      </c>
      <c r="H172" s="14" t="s">
        <v>309</v>
      </c>
      <c r="I172" s="14" t="s">
        <v>1536</v>
      </c>
      <c r="J172" s="14" t="s">
        <v>53</v>
      </c>
      <c r="K172" s="14" t="s">
        <v>78</v>
      </c>
      <c r="L172" s="14" t="s">
        <v>312</v>
      </c>
      <c r="M172" s="14" t="s">
        <v>1097</v>
      </c>
      <c r="N172" s="14" t="s">
        <v>314</v>
      </c>
      <c r="O172" s="14" t="s">
        <v>1585</v>
      </c>
      <c r="P172" s="14" t="s">
        <v>103</v>
      </c>
      <c r="Q172" s="14" t="s">
        <v>1586</v>
      </c>
      <c r="R172" s="15" t="b">
        <f aca="false">FALSE()</f>
        <v>0</v>
      </c>
      <c r="S172" s="14" t="s">
        <v>1587</v>
      </c>
      <c r="T172" s="14" t="s">
        <v>1588</v>
      </c>
      <c r="U172" s="14" t="s">
        <v>482</v>
      </c>
      <c r="V172" s="14" t="s">
        <v>211</v>
      </c>
      <c r="W172" s="14" t="s">
        <v>103</v>
      </c>
      <c r="X172" s="15" t="b">
        <f aca="false">FALSE()</f>
        <v>0</v>
      </c>
      <c r="Y172" s="14" t="s">
        <v>149</v>
      </c>
      <c r="Z172" s="14" t="s">
        <v>109</v>
      </c>
      <c r="AA172" s="14" t="s">
        <v>1589</v>
      </c>
      <c r="AB172" s="16" t="n">
        <v>2499</v>
      </c>
      <c r="AC172" s="16" t="n">
        <v>306</v>
      </c>
      <c r="AD172" s="12" t="n">
        <f aca="false">AB172/1000</f>
        <v>2.499</v>
      </c>
      <c r="AE172" s="12" t="n">
        <f aca="false">AC172/1000</f>
        <v>0.306</v>
      </c>
      <c r="AF172" s="16" t="n">
        <v>2907</v>
      </c>
      <c r="AG172" s="14" t="s">
        <v>103</v>
      </c>
      <c r="AH172" s="14" t="s">
        <v>532</v>
      </c>
      <c r="AI172" s="14" t="s">
        <v>532</v>
      </c>
      <c r="AJ172" s="14" t="s">
        <v>389</v>
      </c>
      <c r="AK172" s="14" t="s">
        <v>211</v>
      </c>
      <c r="AL172" s="14"/>
      <c r="AM172" s="15" t="b">
        <f aca="false">TRUE()</f>
        <v>1</v>
      </c>
      <c r="AN172" s="15" t="b">
        <f aca="false">TRUE()</f>
        <v>1</v>
      </c>
      <c r="AO172" s="12" t="n">
        <f aca="false">AE172*0.729155</f>
        <v>0.22312143</v>
      </c>
      <c r="AP172" s="12" t="n">
        <f aca="false">AE172*0.698093</f>
        <v>0.213616458</v>
      </c>
      <c r="AQ172" s="12" t="n">
        <f aca="false">AO172-AP172</f>
        <v>0.009504972</v>
      </c>
      <c r="AR172" s="13"/>
      <c r="AS172" s="13"/>
      <c r="AT172" s="13"/>
    </row>
    <row r="173" customFormat="false" ht="12" hidden="false" customHeight="true" outlineLevel="0" collapsed="false">
      <c r="A173" s="1" t="s">
        <v>44</v>
      </c>
      <c r="B173" s="14" t="s">
        <v>1532</v>
      </c>
      <c r="C173" s="14" t="s">
        <v>1420</v>
      </c>
      <c r="D173" s="14" t="s">
        <v>1590</v>
      </c>
      <c r="E173" s="14" t="s">
        <v>1591</v>
      </c>
      <c r="F173" s="14" t="s">
        <v>1439</v>
      </c>
      <c r="G173" s="14" t="s">
        <v>297</v>
      </c>
      <c r="H173" s="14" t="s">
        <v>309</v>
      </c>
      <c r="I173" s="14" t="s">
        <v>928</v>
      </c>
      <c r="J173" s="14" t="s">
        <v>53</v>
      </c>
      <c r="K173" s="14" t="s">
        <v>418</v>
      </c>
      <c r="L173" s="14" t="s">
        <v>312</v>
      </c>
      <c r="M173" s="14" t="s">
        <v>160</v>
      </c>
      <c r="N173" s="14" t="s">
        <v>314</v>
      </c>
      <c r="O173" s="14" t="s">
        <v>1592</v>
      </c>
      <c r="P173" s="14" t="s">
        <v>1593</v>
      </c>
      <c r="Q173" s="14" t="s">
        <v>818</v>
      </c>
      <c r="R173" s="15" t="b">
        <f aca="false">FALSE()</f>
        <v>0</v>
      </c>
      <c r="S173" s="14" t="s">
        <v>1594</v>
      </c>
      <c r="T173" s="14" t="s">
        <v>1595</v>
      </c>
      <c r="U173" s="14" t="s">
        <v>1596</v>
      </c>
      <c r="V173" s="14" t="s">
        <v>103</v>
      </c>
      <c r="W173" s="14" t="s">
        <v>708</v>
      </c>
      <c r="X173" s="15" t="b">
        <f aca="false">FALSE()</f>
        <v>0</v>
      </c>
      <c r="Y173" s="14" t="s">
        <v>313</v>
      </c>
      <c r="Z173" s="14" t="s">
        <v>380</v>
      </c>
      <c r="AA173" s="14" t="s">
        <v>70</v>
      </c>
      <c r="AB173" s="16" t="n">
        <v>5250</v>
      </c>
      <c r="AC173" s="16" t="n">
        <v>1850</v>
      </c>
      <c r="AD173" s="12" t="n">
        <f aca="false">AB173/1000</f>
        <v>5.25</v>
      </c>
      <c r="AE173" s="12" t="n">
        <f aca="false">AC173/1000</f>
        <v>1.85</v>
      </c>
      <c r="AF173" s="16" t="n">
        <v>7047</v>
      </c>
      <c r="AG173" s="14" t="s">
        <v>103</v>
      </c>
      <c r="AH173" s="14" t="s">
        <v>70</v>
      </c>
      <c r="AI173" s="14" t="s">
        <v>70</v>
      </c>
      <c r="AJ173" s="14" t="s">
        <v>196</v>
      </c>
      <c r="AK173" s="14" t="s">
        <v>70</v>
      </c>
      <c r="AL173" s="14" t="s">
        <v>1597</v>
      </c>
      <c r="AM173" s="15" t="b">
        <f aca="false">TRUE()</f>
        <v>1</v>
      </c>
      <c r="AN173" s="15" t="b">
        <f aca="false">TRUE()</f>
        <v>1</v>
      </c>
      <c r="AO173" s="12" t="n">
        <f aca="false">AE173*0.729155</f>
        <v>1.34893675</v>
      </c>
      <c r="AP173" s="12" t="n">
        <f aca="false">AE173*0.698093</f>
        <v>1.29147205</v>
      </c>
      <c r="AQ173" s="12" t="n">
        <f aca="false">AO173-AP173</f>
        <v>0.0574646999999999</v>
      </c>
      <c r="AR173" s="13"/>
      <c r="AS173" s="13"/>
      <c r="AT173" s="13"/>
    </row>
    <row r="174" customFormat="false" ht="12" hidden="false" customHeight="true" outlineLevel="0" collapsed="false">
      <c r="A174" s="1" t="s">
        <v>44</v>
      </c>
      <c r="B174" s="14" t="s">
        <v>1532</v>
      </c>
      <c r="C174" s="14" t="s">
        <v>1420</v>
      </c>
      <c r="D174" s="14" t="s">
        <v>1598</v>
      </c>
      <c r="E174" s="14" t="s">
        <v>1599</v>
      </c>
      <c r="F174" s="14" t="s">
        <v>1560</v>
      </c>
      <c r="G174" s="14" t="s">
        <v>297</v>
      </c>
      <c r="H174" s="14" t="s">
        <v>309</v>
      </c>
      <c r="I174" s="14" t="s">
        <v>1536</v>
      </c>
      <c r="J174" s="14" t="s">
        <v>53</v>
      </c>
      <c r="K174" s="14" t="s">
        <v>78</v>
      </c>
      <c r="L174" s="14" t="s">
        <v>312</v>
      </c>
      <c r="M174" s="14" t="s">
        <v>239</v>
      </c>
      <c r="N174" s="14" t="s">
        <v>314</v>
      </c>
      <c r="O174" s="14" t="s">
        <v>1316</v>
      </c>
      <c r="P174" s="14" t="s">
        <v>1600</v>
      </c>
      <c r="Q174" s="14" t="s">
        <v>398</v>
      </c>
      <c r="R174" s="15" t="b">
        <f aca="false">FALSE()</f>
        <v>0</v>
      </c>
      <c r="S174" s="14" t="s">
        <v>1601</v>
      </c>
      <c r="T174" s="14" t="s">
        <v>1602</v>
      </c>
      <c r="U174" s="14" t="s">
        <v>1603</v>
      </c>
      <c r="V174" s="14" t="s">
        <v>87</v>
      </c>
      <c r="W174" s="14" t="s">
        <v>254</v>
      </c>
      <c r="X174" s="15" t="b">
        <f aca="false">TRUE()</f>
        <v>1</v>
      </c>
      <c r="Y174" s="14" t="s">
        <v>131</v>
      </c>
      <c r="Z174" s="14" t="s">
        <v>92</v>
      </c>
      <c r="AA174" s="14" t="s">
        <v>70</v>
      </c>
      <c r="AB174" s="16" t="n">
        <v>12450</v>
      </c>
      <c r="AC174" s="16" t="n">
        <v>4703</v>
      </c>
      <c r="AD174" s="12" t="n">
        <f aca="false">AB174/1000</f>
        <v>12.45</v>
      </c>
      <c r="AE174" s="12" t="n">
        <f aca="false">AC174/1000</f>
        <v>4.703</v>
      </c>
      <c r="AF174" s="16" t="n">
        <v>18882</v>
      </c>
      <c r="AG174" s="14" t="s">
        <v>103</v>
      </c>
      <c r="AH174" s="14" t="s">
        <v>532</v>
      </c>
      <c r="AI174" s="14" t="s">
        <v>70</v>
      </c>
      <c r="AJ174" s="14" t="s">
        <v>1604</v>
      </c>
      <c r="AK174" s="14" t="s">
        <v>70</v>
      </c>
      <c r="AL174" s="14"/>
      <c r="AM174" s="15" t="b">
        <f aca="false">TRUE()</f>
        <v>1</v>
      </c>
      <c r="AN174" s="15" t="b">
        <f aca="false">TRUE()</f>
        <v>1</v>
      </c>
      <c r="AO174" s="12" t="n">
        <f aca="false">AE174*0.729155</f>
        <v>3.429215965</v>
      </c>
      <c r="AP174" s="12" t="n">
        <f aca="false">AE174*0.698093</f>
        <v>3.283131379</v>
      </c>
      <c r="AQ174" s="12" t="n">
        <f aca="false">AO174-AP174</f>
        <v>0.146084586</v>
      </c>
      <c r="AR174" s="13"/>
      <c r="AS174" s="13"/>
      <c r="AT174" s="13"/>
    </row>
    <row r="175" customFormat="false" ht="12" hidden="false" customHeight="true" outlineLevel="0" collapsed="false">
      <c r="A175" s="1" t="s">
        <v>44</v>
      </c>
      <c r="B175" s="14" t="s">
        <v>1532</v>
      </c>
      <c r="C175" s="14" t="s">
        <v>1420</v>
      </c>
      <c r="D175" s="14" t="s">
        <v>777</v>
      </c>
      <c r="E175" s="14" t="s">
        <v>1605</v>
      </c>
      <c r="F175" s="14" t="s">
        <v>1606</v>
      </c>
      <c r="G175" s="14" t="s">
        <v>324</v>
      </c>
      <c r="H175" s="14" t="s">
        <v>309</v>
      </c>
      <c r="I175" s="14" t="s">
        <v>1536</v>
      </c>
      <c r="J175" s="14" t="s">
        <v>53</v>
      </c>
      <c r="K175" s="14" t="s">
        <v>78</v>
      </c>
      <c r="L175" s="14" t="s">
        <v>312</v>
      </c>
      <c r="M175" s="14" t="s">
        <v>239</v>
      </c>
      <c r="N175" s="14" t="s">
        <v>314</v>
      </c>
      <c r="O175" s="14" t="s">
        <v>1607</v>
      </c>
      <c r="P175" s="14" t="s">
        <v>1608</v>
      </c>
      <c r="Q175" s="14" t="s">
        <v>552</v>
      </c>
      <c r="R175" s="15" t="b">
        <f aca="false">FALSE()</f>
        <v>0</v>
      </c>
      <c r="S175" s="14" t="s">
        <v>1609</v>
      </c>
      <c r="T175" s="14" t="s">
        <v>1610</v>
      </c>
      <c r="U175" s="14" t="s">
        <v>1611</v>
      </c>
      <c r="V175" s="14" t="s">
        <v>103</v>
      </c>
      <c r="W175" s="14" t="s">
        <v>103</v>
      </c>
      <c r="X175" s="15" t="b">
        <f aca="false">TRUE()</f>
        <v>1</v>
      </c>
      <c r="Y175" s="14" t="s">
        <v>131</v>
      </c>
      <c r="Z175" s="14" t="s">
        <v>109</v>
      </c>
      <c r="AA175" s="14" t="s">
        <v>70</v>
      </c>
      <c r="AB175" s="16" t="n">
        <v>15600</v>
      </c>
      <c r="AC175" s="16" t="n">
        <v>7700</v>
      </c>
      <c r="AD175" s="12" t="n">
        <f aca="false">AB175/1000</f>
        <v>15.6</v>
      </c>
      <c r="AE175" s="12" t="n">
        <f aca="false">AC175/1000</f>
        <v>7.7</v>
      </c>
      <c r="AF175" s="16" t="n">
        <v>23116</v>
      </c>
      <c r="AG175" s="14" t="s">
        <v>103</v>
      </c>
      <c r="AH175" s="14" t="s">
        <v>120</v>
      </c>
      <c r="AI175" s="14" t="s">
        <v>70</v>
      </c>
      <c r="AJ175" s="14" t="s">
        <v>1612</v>
      </c>
      <c r="AK175" s="14" t="s">
        <v>70</v>
      </c>
      <c r="AL175" s="14"/>
      <c r="AM175" s="15" t="b">
        <f aca="false">TRUE()</f>
        <v>1</v>
      </c>
      <c r="AN175" s="15" t="b">
        <f aca="false">TRUE()</f>
        <v>1</v>
      </c>
      <c r="AO175" s="12" t="n">
        <f aca="false">AE175*0.729155</f>
        <v>5.6144935</v>
      </c>
      <c r="AP175" s="12" t="n">
        <f aca="false">AE175*0.698093</f>
        <v>5.3753161</v>
      </c>
      <c r="AQ175" s="12" t="n">
        <f aca="false">AO175-AP175</f>
        <v>0.2391774</v>
      </c>
      <c r="AR175" s="13"/>
      <c r="AS175" s="13"/>
      <c r="AT175" s="13"/>
    </row>
    <row r="176" customFormat="false" ht="12" hidden="false" customHeight="true" outlineLevel="0" collapsed="false">
      <c r="A176" s="1" t="s">
        <v>44</v>
      </c>
      <c r="B176" s="14" t="s">
        <v>1532</v>
      </c>
      <c r="C176" s="14" t="s">
        <v>1420</v>
      </c>
      <c r="D176" s="14" t="s">
        <v>1613</v>
      </c>
      <c r="E176" s="14" t="s">
        <v>1613</v>
      </c>
      <c r="F176" s="14" t="s">
        <v>1042</v>
      </c>
      <c r="G176" s="14" t="s">
        <v>308</v>
      </c>
      <c r="H176" s="14" t="s">
        <v>309</v>
      </c>
      <c r="I176" s="14" t="s">
        <v>1536</v>
      </c>
      <c r="J176" s="14" t="s">
        <v>53</v>
      </c>
      <c r="K176" s="14" t="s">
        <v>78</v>
      </c>
      <c r="L176" s="14" t="s">
        <v>312</v>
      </c>
      <c r="M176" s="14" t="s">
        <v>239</v>
      </c>
      <c r="N176" s="14" t="s">
        <v>314</v>
      </c>
      <c r="O176" s="14" t="s">
        <v>1614</v>
      </c>
      <c r="P176" s="14" t="s">
        <v>1615</v>
      </c>
      <c r="Q176" s="14" t="s">
        <v>88</v>
      </c>
      <c r="R176" s="15" t="b">
        <f aca="false">FALSE()</f>
        <v>0</v>
      </c>
      <c r="S176" s="14" t="s">
        <v>1616</v>
      </c>
      <c r="T176" s="14" t="s">
        <v>1617</v>
      </c>
      <c r="U176" s="14" t="s">
        <v>691</v>
      </c>
      <c r="V176" s="14" t="s">
        <v>92</v>
      </c>
      <c r="W176" s="14" t="s">
        <v>1328</v>
      </c>
      <c r="X176" s="15" t="b">
        <f aca="false">TRUE()</f>
        <v>1</v>
      </c>
      <c r="Y176" s="14" t="s">
        <v>65</v>
      </c>
      <c r="Z176" s="14" t="s">
        <v>380</v>
      </c>
      <c r="AA176" s="14" t="s">
        <v>70</v>
      </c>
      <c r="AB176" s="16" t="n">
        <v>8080</v>
      </c>
      <c r="AC176" s="16" t="n">
        <v>2620</v>
      </c>
      <c r="AD176" s="12" t="n">
        <f aca="false">AB176/1000</f>
        <v>8.08</v>
      </c>
      <c r="AE176" s="12" t="n">
        <f aca="false">AC176/1000</f>
        <v>2.62</v>
      </c>
      <c r="AF176" s="16" t="n">
        <v>10480</v>
      </c>
      <c r="AG176" s="14" t="s">
        <v>103</v>
      </c>
      <c r="AH176" s="14" t="s">
        <v>429</v>
      </c>
      <c r="AI176" s="14" t="s">
        <v>70</v>
      </c>
      <c r="AJ176" s="14" t="s">
        <v>1618</v>
      </c>
      <c r="AK176" s="14" t="s">
        <v>70</v>
      </c>
      <c r="AL176" s="14" t="s">
        <v>1619</v>
      </c>
      <c r="AM176" s="15" t="b">
        <f aca="false">TRUE()</f>
        <v>1</v>
      </c>
      <c r="AN176" s="15" t="b">
        <f aca="false">TRUE()</f>
        <v>1</v>
      </c>
      <c r="AO176" s="12" t="n">
        <f aca="false">AE176*0.729155</f>
        <v>1.9103861</v>
      </c>
      <c r="AP176" s="12" t="n">
        <f aca="false">AE176*0.698093</f>
        <v>1.82900366</v>
      </c>
      <c r="AQ176" s="12" t="n">
        <f aca="false">AO176-AP176</f>
        <v>0.0813824400000001</v>
      </c>
      <c r="AR176" s="13"/>
      <c r="AS176" s="13"/>
      <c r="AT176" s="13"/>
    </row>
    <row r="177" customFormat="false" ht="12" hidden="false" customHeight="true" outlineLevel="0" collapsed="false">
      <c r="A177" s="1" t="s">
        <v>44</v>
      </c>
      <c r="B177" s="14" t="s">
        <v>1532</v>
      </c>
      <c r="C177" s="14" t="s">
        <v>1420</v>
      </c>
      <c r="D177" s="14" t="s">
        <v>1620</v>
      </c>
      <c r="E177" s="14" t="s">
        <v>1621</v>
      </c>
      <c r="F177" s="14" t="s">
        <v>1497</v>
      </c>
      <c r="G177" s="14" t="s">
        <v>1535</v>
      </c>
      <c r="H177" s="14" t="s">
        <v>309</v>
      </c>
      <c r="I177" s="14" t="s">
        <v>1536</v>
      </c>
      <c r="J177" s="14" t="s">
        <v>53</v>
      </c>
      <c r="K177" s="14" t="s">
        <v>78</v>
      </c>
      <c r="L177" s="14" t="s">
        <v>312</v>
      </c>
      <c r="M177" s="14" t="s">
        <v>239</v>
      </c>
      <c r="N177" s="14" t="s">
        <v>314</v>
      </c>
      <c r="O177" s="14" t="s">
        <v>1555</v>
      </c>
      <c r="P177" s="14" t="s">
        <v>515</v>
      </c>
      <c r="Q177" s="14" t="s">
        <v>949</v>
      </c>
      <c r="R177" s="15" t="b">
        <f aca="false">FALSE()</f>
        <v>0</v>
      </c>
      <c r="S177" s="14" t="s">
        <v>1622</v>
      </c>
      <c r="T177" s="14" t="s">
        <v>1623</v>
      </c>
      <c r="U177" s="14" t="s">
        <v>636</v>
      </c>
      <c r="V177" s="14" t="s">
        <v>380</v>
      </c>
      <c r="W177" s="14" t="s">
        <v>1624</v>
      </c>
      <c r="X177" s="15" t="b">
        <f aca="false">FALSE()</f>
        <v>0</v>
      </c>
      <c r="Y177" s="14" t="s">
        <v>208</v>
      </c>
      <c r="Z177" s="14" t="s">
        <v>380</v>
      </c>
      <c r="AA177" s="14" t="s">
        <v>70</v>
      </c>
      <c r="AB177" s="16" t="n">
        <v>36000</v>
      </c>
      <c r="AC177" s="16" t="n">
        <v>24400</v>
      </c>
      <c r="AD177" s="12" t="n">
        <f aca="false">AB177/1000</f>
        <v>36</v>
      </c>
      <c r="AE177" s="12" t="n">
        <f aca="false">AC177/1000</f>
        <v>24.4</v>
      </c>
      <c r="AF177" s="16" t="n">
        <v>59867</v>
      </c>
      <c r="AG177" s="14" t="s">
        <v>103</v>
      </c>
      <c r="AH177" s="14" t="s">
        <v>70</v>
      </c>
      <c r="AI177" s="14" t="s">
        <v>70</v>
      </c>
      <c r="AJ177" s="14" t="s">
        <v>780</v>
      </c>
      <c r="AK177" s="14" t="s">
        <v>70</v>
      </c>
      <c r="AL177" s="14"/>
      <c r="AM177" s="15" t="b">
        <f aca="false">TRUE()</f>
        <v>1</v>
      </c>
      <c r="AN177" s="15" t="b">
        <f aca="false">TRUE()</f>
        <v>1</v>
      </c>
      <c r="AO177" s="12" t="n">
        <f aca="false">AE177*0.729155</f>
        <v>17.791382</v>
      </c>
      <c r="AP177" s="12" t="n">
        <f aca="false">AE177*0.698093</f>
        <v>17.0334692</v>
      </c>
      <c r="AQ177" s="12" t="n">
        <f aca="false">AO177-AP177</f>
        <v>0.7579128</v>
      </c>
      <c r="AR177" s="13"/>
      <c r="AS177" s="13"/>
      <c r="AT177" s="13"/>
    </row>
    <row r="178" customFormat="false" ht="12" hidden="false" customHeight="true" outlineLevel="0" collapsed="false">
      <c r="A178" s="1" t="s">
        <v>44</v>
      </c>
      <c r="B178" s="14" t="s">
        <v>1532</v>
      </c>
      <c r="C178" s="14" t="s">
        <v>1420</v>
      </c>
      <c r="D178" s="14" t="s">
        <v>1625</v>
      </c>
      <c r="E178" s="14" t="s">
        <v>1626</v>
      </c>
      <c r="F178" s="14" t="s">
        <v>1525</v>
      </c>
      <c r="G178" s="14" t="s">
        <v>75</v>
      </c>
      <c r="H178" s="14" t="s">
        <v>309</v>
      </c>
      <c r="I178" s="14" t="s">
        <v>1536</v>
      </c>
      <c r="J178" s="14" t="s">
        <v>53</v>
      </c>
      <c r="K178" s="14" t="s">
        <v>78</v>
      </c>
      <c r="L178" s="14" t="s">
        <v>312</v>
      </c>
      <c r="M178" s="14" t="s">
        <v>160</v>
      </c>
      <c r="N178" s="14" t="s">
        <v>314</v>
      </c>
      <c r="O178" s="14" t="s">
        <v>1627</v>
      </c>
      <c r="P178" s="14" t="s">
        <v>1628</v>
      </c>
      <c r="Q178" s="14" t="s">
        <v>81</v>
      </c>
      <c r="R178" s="15" t="b">
        <f aca="false">FALSE()</f>
        <v>0</v>
      </c>
      <c r="S178" s="14" t="s">
        <v>1629</v>
      </c>
      <c r="T178" s="14" t="s">
        <v>1300</v>
      </c>
      <c r="U178" s="14" t="s">
        <v>1630</v>
      </c>
      <c r="V178" s="14" t="s">
        <v>103</v>
      </c>
      <c r="W178" s="14" t="s">
        <v>789</v>
      </c>
      <c r="X178" s="15" t="b">
        <f aca="false">FALSE()</f>
        <v>0</v>
      </c>
      <c r="Y178" s="14" t="s">
        <v>208</v>
      </c>
      <c r="Z178" s="14" t="s">
        <v>380</v>
      </c>
      <c r="AA178" s="14" t="s">
        <v>70</v>
      </c>
      <c r="AB178" s="16" t="n">
        <v>5800</v>
      </c>
      <c r="AC178" s="16" t="n">
        <v>5100</v>
      </c>
      <c r="AD178" s="12" t="n">
        <f aca="false">AB178/1000</f>
        <v>5.8</v>
      </c>
      <c r="AE178" s="12" t="n">
        <f aca="false">AC178/1000</f>
        <v>5.1</v>
      </c>
      <c r="AF178" s="16" t="n">
        <v>10883</v>
      </c>
      <c r="AG178" s="14" t="s">
        <v>103</v>
      </c>
      <c r="AH178" s="14" t="s">
        <v>429</v>
      </c>
      <c r="AI178" s="14" t="s">
        <v>70</v>
      </c>
      <c r="AJ178" s="14" t="s">
        <v>411</v>
      </c>
      <c r="AK178" s="14" t="s">
        <v>70</v>
      </c>
      <c r="AL178" s="14" t="s">
        <v>1631</v>
      </c>
      <c r="AM178" s="15" t="b">
        <f aca="false">TRUE()</f>
        <v>1</v>
      </c>
      <c r="AN178" s="15" t="b">
        <f aca="false">TRUE()</f>
        <v>1</v>
      </c>
      <c r="AO178" s="12" t="n">
        <f aca="false">AE178*0.729155</f>
        <v>3.7186905</v>
      </c>
      <c r="AP178" s="12" t="n">
        <f aca="false">AE178*0.698093</f>
        <v>3.5602743</v>
      </c>
      <c r="AQ178" s="12" t="n">
        <f aca="false">AO178-AP178</f>
        <v>0.1584162</v>
      </c>
      <c r="AR178" s="13"/>
      <c r="AS178" s="13"/>
      <c r="AT178" s="13"/>
    </row>
    <row r="179" customFormat="false" ht="12" hidden="false" customHeight="true" outlineLevel="0" collapsed="false">
      <c r="A179" s="1" t="s">
        <v>44</v>
      </c>
      <c r="B179" s="14" t="s">
        <v>1532</v>
      </c>
      <c r="C179" s="14" t="s">
        <v>1420</v>
      </c>
      <c r="D179" s="14" t="s">
        <v>1394</v>
      </c>
      <c r="E179" s="14" t="s">
        <v>1394</v>
      </c>
      <c r="F179" s="14" t="s">
        <v>1632</v>
      </c>
      <c r="G179" s="14" t="s">
        <v>284</v>
      </c>
      <c r="H179" s="14" t="s">
        <v>309</v>
      </c>
      <c r="I179" s="14" t="s">
        <v>1536</v>
      </c>
      <c r="J179" s="14" t="s">
        <v>53</v>
      </c>
      <c r="K179" s="14" t="s">
        <v>78</v>
      </c>
      <c r="L179" s="14" t="s">
        <v>312</v>
      </c>
      <c r="M179" s="14" t="s">
        <v>239</v>
      </c>
      <c r="N179" s="14" t="s">
        <v>314</v>
      </c>
      <c r="O179" s="14" t="s">
        <v>1633</v>
      </c>
      <c r="P179" s="14" t="s">
        <v>1634</v>
      </c>
      <c r="Q179" s="14" t="s">
        <v>88</v>
      </c>
      <c r="R179" s="15" t="b">
        <f aca="false">FALSE()</f>
        <v>0</v>
      </c>
      <c r="S179" s="14" t="s">
        <v>1635</v>
      </c>
      <c r="T179" s="14" t="s">
        <v>1636</v>
      </c>
      <c r="U179" s="14" t="s">
        <v>1228</v>
      </c>
      <c r="V179" s="14" t="s">
        <v>92</v>
      </c>
      <c r="W179" s="14" t="s">
        <v>789</v>
      </c>
      <c r="X179" s="15" t="b">
        <f aca="false">FALSE()</f>
        <v>0</v>
      </c>
      <c r="Y179" s="14" t="s">
        <v>131</v>
      </c>
      <c r="Z179" s="14" t="s">
        <v>380</v>
      </c>
      <c r="AA179" s="14" t="s">
        <v>70</v>
      </c>
      <c r="AB179" s="16" t="n">
        <v>7100</v>
      </c>
      <c r="AC179" s="16" t="n">
        <v>1400</v>
      </c>
      <c r="AD179" s="12" t="n">
        <f aca="false">AB179/1000</f>
        <v>7.1</v>
      </c>
      <c r="AE179" s="12" t="n">
        <f aca="false">AC179/1000</f>
        <v>1.4</v>
      </c>
      <c r="AF179" s="16" t="n">
        <v>8307</v>
      </c>
      <c r="AG179" s="14" t="s">
        <v>103</v>
      </c>
      <c r="AH179" s="14" t="s">
        <v>532</v>
      </c>
      <c r="AI179" s="14" t="s">
        <v>70</v>
      </c>
      <c r="AJ179" s="14" t="s">
        <v>483</v>
      </c>
      <c r="AK179" s="14" t="s">
        <v>70</v>
      </c>
      <c r="AL179" s="14"/>
      <c r="AM179" s="15" t="b">
        <f aca="false">TRUE()</f>
        <v>1</v>
      </c>
      <c r="AN179" s="15" t="b">
        <f aca="false">TRUE()</f>
        <v>1</v>
      </c>
      <c r="AO179" s="12" t="n">
        <f aca="false">AE179*0.729155</f>
        <v>1.020817</v>
      </c>
      <c r="AP179" s="12" t="n">
        <f aca="false">AE179*0.698093</f>
        <v>0.9773302</v>
      </c>
      <c r="AQ179" s="12" t="n">
        <f aca="false">AO179-AP179</f>
        <v>0.0434867999999999</v>
      </c>
      <c r="AR179" s="13"/>
      <c r="AS179" s="13"/>
      <c r="AT179" s="13"/>
    </row>
    <row r="180" customFormat="false" ht="12" hidden="false" customHeight="true" outlineLevel="0" collapsed="false">
      <c r="A180" s="1" t="s">
        <v>44</v>
      </c>
      <c r="B180" s="14" t="s">
        <v>1532</v>
      </c>
      <c r="C180" s="14" t="s">
        <v>1637</v>
      </c>
      <c r="D180" s="14" t="s">
        <v>1638</v>
      </c>
      <c r="E180" s="14" t="s">
        <v>1639</v>
      </c>
      <c r="F180" s="14" t="s">
        <v>214</v>
      </c>
      <c r="G180" s="14" t="s">
        <v>139</v>
      </c>
      <c r="H180" s="14" t="s">
        <v>309</v>
      </c>
      <c r="I180" s="14" t="s">
        <v>1536</v>
      </c>
      <c r="J180" s="14" t="s">
        <v>53</v>
      </c>
      <c r="K180" s="14" t="s">
        <v>78</v>
      </c>
      <c r="L180" s="14" t="s">
        <v>312</v>
      </c>
      <c r="M180" s="14" t="s">
        <v>676</v>
      </c>
      <c r="N180" s="14" t="s">
        <v>314</v>
      </c>
      <c r="O180" s="14" t="s">
        <v>1640</v>
      </c>
      <c r="P180" s="14" t="s">
        <v>1641</v>
      </c>
      <c r="Q180" s="14" t="s">
        <v>769</v>
      </c>
      <c r="R180" s="15" t="b">
        <f aca="false">FALSE()</f>
        <v>0</v>
      </c>
      <c r="S180" s="14" t="s">
        <v>277</v>
      </c>
      <c r="T180" s="14" t="s">
        <v>135</v>
      </c>
      <c r="U180" s="14" t="s">
        <v>160</v>
      </c>
      <c r="V180" s="14" t="s">
        <v>103</v>
      </c>
      <c r="W180" s="14" t="s">
        <v>521</v>
      </c>
      <c r="X180" s="15" t="b">
        <f aca="false">FALSE()</f>
        <v>0</v>
      </c>
      <c r="Y180" s="14" t="s">
        <v>380</v>
      </c>
      <c r="Z180" s="14" t="s">
        <v>92</v>
      </c>
      <c r="AA180" s="14" t="s">
        <v>526</v>
      </c>
      <c r="AB180" s="16" t="n">
        <v>524</v>
      </c>
      <c r="AC180" s="16" t="n">
        <v>400</v>
      </c>
      <c r="AD180" s="12" t="n">
        <f aca="false">AB180/1000</f>
        <v>0.524</v>
      </c>
      <c r="AE180" s="12" t="n">
        <f aca="false">AC180/1000</f>
        <v>0.4</v>
      </c>
      <c r="AF180" s="16" t="n">
        <v>0</v>
      </c>
      <c r="AG180" s="14" t="s">
        <v>1642</v>
      </c>
      <c r="AH180" s="14" t="s">
        <v>1643</v>
      </c>
      <c r="AI180" s="14" t="s">
        <v>70</v>
      </c>
      <c r="AJ180" s="14" t="s">
        <v>1644</v>
      </c>
      <c r="AK180" s="14" t="s">
        <v>70</v>
      </c>
      <c r="AL180" s="14"/>
      <c r="AM180" s="15" t="b">
        <f aca="false">FALSE()</f>
        <v>0</v>
      </c>
      <c r="AN180" s="15" t="b">
        <f aca="false">FALSE()</f>
        <v>0</v>
      </c>
      <c r="AO180" s="12" t="n">
        <f aca="false">AE180*0.729155</f>
        <v>0.291662</v>
      </c>
      <c r="AP180" s="12" t="n">
        <f aca="false">AE180*0.698093</f>
        <v>0.2792372</v>
      </c>
      <c r="AQ180" s="12" t="n">
        <f aca="false">AO180-AP180</f>
        <v>0.0124248</v>
      </c>
      <c r="AR180" s="13"/>
      <c r="AS180" s="13"/>
      <c r="AT180" s="13"/>
    </row>
    <row r="181" customFormat="false" ht="12" hidden="false" customHeight="true" outlineLevel="0" collapsed="false">
      <c r="A181" s="1" t="s">
        <v>44</v>
      </c>
      <c r="B181" s="14" t="s">
        <v>1532</v>
      </c>
      <c r="C181" s="14" t="s">
        <v>1420</v>
      </c>
      <c r="D181" s="14" t="s">
        <v>1645</v>
      </c>
      <c r="E181" s="14" t="s">
        <v>1621</v>
      </c>
      <c r="F181" s="14" t="s">
        <v>1497</v>
      </c>
      <c r="G181" s="14" t="s">
        <v>96</v>
      </c>
      <c r="H181" s="14" t="s">
        <v>309</v>
      </c>
      <c r="I181" s="14" t="s">
        <v>1536</v>
      </c>
      <c r="J181" s="14" t="s">
        <v>53</v>
      </c>
      <c r="K181" s="14" t="s">
        <v>78</v>
      </c>
      <c r="L181" s="14" t="s">
        <v>312</v>
      </c>
      <c r="M181" s="14" t="s">
        <v>239</v>
      </c>
      <c r="N181" s="14" t="s">
        <v>314</v>
      </c>
      <c r="O181" s="14" t="s">
        <v>1646</v>
      </c>
      <c r="P181" s="14" t="s">
        <v>1647</v>
      </c>
      <c r="Q181" s="14" t="s">
        <v>958</v>
      </c>
      <c r="R181" s="15" t="b">
        <f aca="false">FALSE()</f>
        <v>0</v>
      </c>
      <c r="S181" s="14" t="s">
        <v>1648</v>
      </c>
      <c r="T181" s="14" t="s">
        <v>1649</v>
      </c>
      <c r="U181" s="14" t="s">
        <v>511</v>
      </c>
      <c r="V181" s="14" t="s">
        <v>380</v>
      </c>
      <c r="W181" s="14" t="s">
        <v>961</v>
      </c>
      <c r="X181" s="15" t="b">
        <f aca="false">FALSE()</f>
        <v>0</v>
      </c>
      <c r="Y181" s="14" t="s">
        <v>131</v>
      </c>
      <c r="Z181" s="14" t="s">
        <v>380</v>
      </c>
      <c r="AA181" s="14" t="s">
        <v>70</v>
      </c>
      <c r="AB181" s="16" t="n">
        <v>23400</v>
      </c>
      <c r="AC181" s="16" t="n">
        <v>24100</v>
      </c>
      <c r="AD181" s="12" t="n">
        <f aca="false">AB181/1000</f>
        <v>23.4</v>
      </c>
      <c r="AE181" s="12" t="n">
        <f aca="false">AC181/1000</f>
        <v>24.1</v>
      </c>
      <c r="AF181" s="16" t="n">
        <v>48265</v>
      </c>
      <c r="AG181" s="14" t="s">
        <v>195</v>
      </c>
      <c r="AH181" s="14" t="s">
        <v>1650</v>
      </c>
      <c r="AI181" s="14" t="s">
        <v>1650</v>
      </c>
      <c r="AJ181" s="14" t="s">
        <v>818</v>
      </c>
      <c r="AK181" s="14" t="s">
        <v>211</v>
      </c>
      <c r="AL181" s="14"/>
      <c r="AM181" s="15" t="b">
        <f aca="false">TRUE()</f>
        <v>1</v>
      </c>
      <c r="AN181" s="15" t="b">
        <f aca="false">TRUE()</f>
        <v>1</v>
      </c>
      <c r="AO181" s="12" t="n">
        <f aca="false">AE181*0.729155</f>
        <v>17.5726355</v>
      </c>
      <c r="AP181" s="12" t="n">
        <f aca="false">AE181*0.698093</f>
        <v>16.8240413</v>
      </c>
      <c r="AQ181" s="12" t="n">
        <f aca="false">AO181-AP181</f>
        <v>0.748594199999999</v>
      </c>
      <c r="AR181" s="13"/>
      <c r="AS181" s="13"/>
      <c r="AT181" s="13"/>
    </row>
    <row r="182" customFormat="false" ht="12" hidden="false" customHeight="true" outlineLevel="0" collapsed="false">
      <c r="A182" s="1" t="s">
        <v>44</v>
      </c>
      <c r="B182" s="14" t="s">
        <v>1532</v>
      </c>
      <c r="C182" s="14" t="s">
        <v>1637</v>
      </c>
      <c r="D182" s="14" t="s">
        <v>1651</v>
      </c>
      <c r="E182" s="14" t="s">
        <v>1651</v>
      </c>
      <c r="F182" s="14" t="s">
        <v>1286</v>
      </c>
      <c r="G182" s="14" t="s">
        <v>625</v>
      </c>
      <c r="H182" s="14" t="s">
        <v>309</v>
      </c>
      <c r="I182" s="14" t="s">
        <v>1536</v>
      </c>
      <c r="J182" s="14" t="s">
        <v>53</v>
      </c>
      <c r="K182" s="14" t="s">
        <v>78</v>
      </c>
      <c r="L182" s="14" t="s">
        <v>312</v>
      </c>
      <c r="M182" s="14" t="s">
        <v>562</v>
      </c>
      <c r="N182" s="14" t="s">
        <v>314</v>
      </c>
      <c r="O182" s="14" t="s">
        <v>1652</v>
      </c>
      <c r="P182" s="14" t="s">
        <v>1653</v>
      </c>
      <c r="Q182" s="14" t="s">
        <v>81</v>
      </c>
      <c r="R182" s="15" t="b">
        <f aca="false">FALSE()</f>
        <v>0</v>
      </c>
      <c r="S182" s="14" t="s">
        <v>135</v>
      </c>
      <c r="T182" s="14" t="s">
        <v>1654</v>
      </c>
      <c r="U182" s="14" t="s">
        <v>386</v>
      </c>
      <c r="V182" s="14" t="s">
        <v>211</v>
      </c>
      <c r="W182" s="14" t="s">
        <v>1655</v>
      </c>
      <c r="X182" s="15" t="b">
        <f aca="false">FALSE()</f>
        <v>0</v>
      </c>
      <c r="Y182" s="14" t="s">
        <v>66</v>
      </c>
      <c r="Z182" s="14" t="s">
        <v>92</v>
      </c>
      <c r="AA182" s="14" t="s">
        <v>1656</v>
      </c>
      <c r="AB182" s="16" t="n">
        <v>1569</v>
      </c>
      <c r="AC182" s="16" t="n">
        <v>1231</v>
      </c>
      <c r="AD182" s="12" t="n">
        <f aca="false">AB182/1000</f>
        <v>1.569</v>
      </c>
      <c r="AE182" s="12" t="n">
        <f aca="false">AC182/1000</f>
        <v>1.231</v>
      </c>
      <c r="AF182" s="16" t="n">
        <v>0</v>
      </c>
      <c r="AG182" s="14" t="s">
        <v>1657</v>
      </c>
      <c r="AH182" s="14" t="s">
        <v>277</v>
      </c>
      <c r="AI182" s="14" t="s">
        <v>70</v>
      </c>
      <c r="AJ182" s="14" t="s">
        <v>1307</v>
      </c>
      <c r="AK182" s="14" t="s">
        <v>70</v>
      </c>
      <c r="AL182" s="14"/>
      <c r="AM182" s="15" t="b">
        <f aca="false">FALSE()</f>
        <v>0</v>
      </c>
      <c r="AN182" s="15" t="b">
        <f aca="false">FALSE()</f>
        <v>0</v>
      </c>
      <c r="AO182" s="12" t="n">
        <f aca="false">AE182*0.729155</f>
        <v>0.897589805</v>
      </c>
      <c r="AP182" s="12" t="n">
        <f aca="false">AE182*0.698093</f>
        <v>0.859352483</v>
      </c>
      <c r="AQ182" s="12" t="n">
        <f aca="false">AO182-AP182</f>
        <v>0.0382373220000001</v>
      </c>
      <c r="AR182" s="13"/>
      <c r="AS182" s="13"/>
      <c r="AT182" s="13"/>
    </row>
    <row r="183" customFormat="false" ht="12" hidden="false" customHeight="true" outlineLevel="0" collapsed="false">
      <c r="A183" s="1" t="s">
        <v>44</v>
      </c>
      <c r="B183" s="14" t="s">
        <v>1532</v>
      </c>
      <c r="C183" s="14" t="s">
        <v>1557</v>
      </c>
      <c r="D183" s="14" t="s">
        <v>1658</v>
      </c>
      <c r="E183" s="14" t="s">
        <v>1658</v>
      </c>
      <c r="F183" s="14" t="s">
        <v>1477</v>
      </c>
      <c r="G183" s="14" t="s">
        <v>416</v>
      </c>
      <c r="H183" s="14" t="s">
        <v>309</v>
      </c>
      <c r="I183" s="14" t="s">
        <v>1536</v>
      </c>
      <c r="J183" s="14" t="s">
        <v>53</v>
      </c>
      <c r="K183" s="14" t="s">
        <v>78</v>
      </c>
      <c r="L183" s="14" t="s">
        <v>312</v>
      </c>
      <c r="M183" s="14" t="s">
        <v>352</v>
      </c>
      <c r="N183" s="14" t="s">
        <v>314</v>
      </c>
      <c r="O183" s="14" t="s">
        <v>1659</v>
      </c>
      <c r="P183" s="14" t="s">
        <v>1660</v>
      </c>
      <c r="Q183" s="14" t="s">
        <v>1563</v>
      </c>
      <c r="R183" s="15" t="b">
        <f aca="false">FALSE()</f>
        <v>0</v>
      </c>
      <c r="S183" s="14" t="s">
        <v>1661</v>
      </c>
      <c r="T183" s="14" t="s">
        <v>1662</v>
      </c>
      <c r="U183" s="14" t="s">
        <v>464</v>
      </c>
      <c r="V183" s="14" t="s">
        <v>92</v>
      </c>
      <c r="W183" s="14" t="s">
        <v>1663</v>
      </c>
      <c r="X183" s="15" t="b">
        <f aca="false">FALSE()</f>
        <v>0</v>
      </c>
      <c r="Y183" s="14" t="s">
        <v>149</v>
      </c>
      <c r="Z183" s="14" t="s">
        <v>109</v>
      </c>
      <c r="AA183" s="14" t="s">
        <v>1664</v>
      </c>
      <c r="AB183" s="16" t="n">
        <v>70483</v>
      </c>
      <c r="AC183" s="16" t="n">
        <v>55737</v>
      </c>
      <c r="AD183" s="12" t="n">
        <f aca="false">AB183/1000</f>
        <v>70.483</v>
      </c>
      <c r="AE183" s="12" t="n">
        <f aca="false">AC183/1000</f>
        <v>55.737</v>
      </c>
      <c r="AF183" s="16" t="n">
        <v>124287</v>
      </c>
      <c r="AG183" s="14" t="s">
        <v>103</v>
      </c>
      <c r="AH183" s="14" t="s">
        <v>70</v>
      </c>
      <c r="AI183" s="14" t="s">
        <v>70</v>
      </c>
      <c r="AJ183" s="14" t="s">
        <v>70</v>
      </c>
      <c r="AK183" s="14" t="s">
        <v>70</v>
      </c>
      <c r="AL183" s="14"/>
      <c r="AM183" s="15" t="b">
        <f aca="false">TRUE()</f>
        <v>1</v>
      </c>
      <c r="AN183" s="15" t="b">
        <f aca="false">TRUE()</f>
        <v>1</v>
      </c>
      <c r="AO183" s="12" t="n">
        <f aca="false">AE183*0.729155</f>
        <v>40.640912235</v>
      </c>
      <c r="AP183" s="12" t="n">
        <f aca="false">AE183*0.698093</f>
        <v>38.909609541</v>
      </c>
      <c r="AQ183" s="12" t="n">
        <f aca="false">AO183-AP183</f>
        <v>1.731302694</v>
      </c>
      <c r="AR183" s="13"/>
      <c r="AS183" s="13"/>
      <c r="AT183" s="13"/>
    </row>
    <row r="184" customFormat="false" ht="12" hidden="false" customHeight="true" outlineLevel="0" collapsed="false">
      <c r="A184" s="1" t="s">
        <v>44</v>
      </c>
      <c r="B184" s="14" t="s">
        <v>1532</v>
      </c>
      <c r="C184" s="14" t="s">
        <v>1420</v>
      </c>
      <c r="D184" s="14" t="s">
        <v>1559</v>
      </c>
      <c r="E184" s="14" t="s">
        <v>1665</v>
      </c>
      <c r="F184" s="14" t="s">
        <v>1463</v>
      </c>
      <c r="G184" s="14" t="s">
        <v>97</v>
      </c>
      <c r="H184" s="14" t="s">
        <v>309</v>
      </c>
      <c r="I184" s="14" t="s">
        <v>1536</v>
      </c>
      <c r="J184" s="14" t="s">
        <v>53</v>
      </c>
      <c r="K184" s="14" t="s">
        <v>78</v>
      </c>
      <c r="L184" s="14" t="s">
        <v>312</v>
      </c>
      <c r="M184" s="14" t="s">
        <v>239</v>
      </c>
      <c r="N184" s="14" t="s">
        <v>314</v>
      </c>
      <c r="O184" s="14" t="s">
        <v>1442</v>
      </c>
      <c r="P184" s="14" t="s">
        <v>1666</v>
      </c>
      <c r="Q184" s="14" t="s">
        <v>398</v>
      </c>
      <c r="R184" s="15" t="b">
        <f aca="false">FALSE()</f>
        <v>0</v>
      </c>
      <c r="S184" s="14" t="s">
        <v>1667</v>
      </c>
      <c r="T184" s="14" t="s">
        <v>1667</v>
      </c>
      <c r="U184" s="14" t="s">
        <v>1668</v>
      </c>
      <c r="V184" s="14" t="s">
        <v>182</v>
      </c>
      <c r="W184" s="14" t="s">
        <v>103</v>
      </c>
      <c r="X184" s="15" t="b">
        <f aca="false">TRUE()</f>
        <v>1</v>
      </c>
      <c r="Y184" s="14" t="s">
        <v>131</v>
      </c>
      <c r="Z184" s="14" t="s">
        <v>380</v>
      </c>
      <c r="AA184" s="14" t="s">
        <v>70</v>
      </c>
      <c r="AB184" s="16" t="n">
        <v>11400</v>
      </c>
      <c r="AC184" s="16" t="n">
        <v>5800</v>
      </c>
      <c r="AD184" s="12" t="n">
        <f aca="false">AB184/1000</f>
        <v>11.4</v>
      </c>
      <c r="AE184" s="12" t="n">
        <f aca="false">AC184/1000</f>
        <v>5.8</v>
      </c>
      <c r="AF184" s="16" t="n">
        <v>17154</v>
      </c>
      <c r="AG184" s="14" t="s">
        <v>103</v>
      </c>
      <c r="AH184" s="14" t="s">
        <v>1669</v>
      </c>
      <c r="AI184" s="14" t="s">
        <v>1669</v>
      </c>
      <c r="AJ184" s="14" t="s">
        <v>1670</v>
      </c>
      <c r="AK184" s="14" t="s">
        <v>211</v>
      </c>
      <c r="AL184" s="14"/>
      <c r="AM184" s="15" t="b">
        <f aca="false">TRUE()</f>
        <v>1</v>
      </c>
      <c r="AN184" s="15" t="b">
        <f aca="false">TRUE()</f>
        <v>1</v>
      </c>
      <c r="AO184" s="12" t="n">
        <f aca="false">AE184*0.729155</f>
        <v>4.229099</v>
      </c>
      <c r="AP184" s="12" t="n">
        <f aca="false">AE184*0.698093</f>
        <v>4.0489394</v>
      </c>
      <c r="AQ184" s="12" t="n">
        <f aca="false">AO184-AP184</f>
        <v>0.1801596</v>
      </c>
      <c r="AR184" s="13"/>
      <c r="AS184" s="13"/>
      <c r="AT184" s="13"/>
    </row>
    <row r="185" customFormat="false" ht="12" hidden="false" customHeight="true" outlineLevel="0" collapsed="false">
      <c r="A185" s="1" t="s">
        <v>44</v>
      </c>
      <c r="B185" s="14" t="s">
        <v>1532</v>
      </c>
      <c r="C185" s="14" t="s">
        <v>1420</v>
      </c>
      <c r="D185" s="14" t="s">
        <v>1671</v>
      </c>
      <c r="E185" s="14" t="s">
        <v>1672</v>
      </c>
      <c r="F185" s="14" t="s">
        <v>1673</v>
      </c>
      <c r="G185" s="14" t="s">
        <v>631</v>
      </c>
      <c r="H185" s="14" t="s">
        <v>309</v>
      </c>
      <c r="I185" s="14" t="s">
        <v>1536</v>
      </c>
      <c r="J185" s="14" t="s">
        <v>53</v>
      </c>
      <c r="K185" s="14" t="s">
        <v>78</v>
      </c>
      <c r="L185" s="14" t="s">
        <v>312</v>
      </c>
      <c r="M185" s="14" t="s">
        <v>239</v>
      </c>
      <c r="N185" s="14" t="s">
        <v>314</v>
      </c>
      <c r="O185" s="14" t="s">
        <v>1674</v>
      </c>
      <c r="P185" s="14" t="s">
        <v>1675</v>
      </c>
      <c r="Q185" s="14" t="s">
        <v>818</v>
      </c>
      <c r="R185" s="15" t="b">
        <f aca="false">FALSE()</f>
        <v>0</v>
      </c>
      <c r="S185" s="14" t="s">
        <v>1676</v>
      </c>
      <c r="T185" s="14" t="s">
        <v>1677</v>
      </c>
      <c r="U185" s="14" t="s">
        <v>613</v>
      </c>
      <c r="V185" s="14" t="s">
        <v>119</v>
      </c>
      <c r="W185" s="14" t="s">
        <v>1678</v>
      </c>
      <c r="X185" s="15" t="b">
        <f aca="false">FALSE()</f>
        <v>0</v>
      </c>
      <c r="Y185" s="14" t="s">
        <v>131</v>
      </c>
      <c r="Z185" s="14" t="s">
        <v>380</v>
      </c>
      <c r="AA185" s="14" t="s">
        <v>70</v>
      </c>
      <c r="AB185" s="16" t="n">
        <v>31050</v>
      </c>
      <c r="AC185" s="16" t="n">
        <v>18950</v>
      </c>
      <c r="AD185" s="12" t="n">
        <f aca="false">AB185/1000</f>
        <v>31.05</v>
      </c>
      <c r="AE185" s="12" t="n">
        <f aca="false">AC185/1000</f>
        <v>18.95</v>
      </c>
      <c r="AF185" s="16" t="n">
        <v>49512</v>
      </c>
      <c r="AG185" s="14" t="s">
        <v>103</v>
      </c>
      <c r="AH185" s="14" t="s">
        <v>887</v>
      </c>
      <c r="AI185" s="14" t="s">
        <v>887</v>
      </c>
      <c r="AJ185" s="14" t="s">
        <v>1679</v>
      </c>
      <c r="AK185" s="14" t="s">
        <v>211</v>
      </c>
      <c r="AL185" s="14"/>
      <c r="AM185" s="15" t="b">
        <f aca="false">TRUE()</f>
        <v>1</v>
      </c>
      <c r="AN185" s="15" t="b">
        <f aca="false">TRUE()</f>
        <v>1</v>
      </c>
      <c r="AO185" s="12" t="n">
        <f aca="false">AE185*0.729155</f>
        <v>13.81748725</v>
      </c>
      <c r="AP185" s="12" t="n">
        <f aca="false">AE185*0.698093</f>
        <v>13.22886235</v>
      </c>
      <c r="AQ185" s="12" t="n">
        <f aca="false">AO185-AP185</f>
        <v>0.588624900000001</v>
      </c>
      <c r="AR185" s="13"/>
      <c r="AS185" s="13"/>
      <c r="AT185" s="13"/>
    </row>
    <row r="186" customFormat="false" ht="12" hidden="false" customHeight="true" outlineLevel="0" collapsed="false">
      <c r="A186" s="1" t="s">
        <v>44</v>
      </c>
      <c r="B186" s="14" t="s">
        <v>1532</v>
      </c>
      <c r="C186" s="14" t="s">
        <v>1420</v>
      </c>
      <c r="D186" s="14" t="s">
        <v>1680</v>
      </c>
      <c r="E186" s="14" t="s">
        <v>1681</v>
      </c>
      <c r="F186" s="14" t="s">
        <v>1042</v>
      </c>
      <c r="G186" s="14" t="s">
        <v>296</v>
      </c>
      <c r="H186" s="14" t="s">
        <v>309</v>
      </c>
      <c r="I186" s="14" t="s">
        <v>1536</v>
      </c>
      <c r="J186" s="14" t="s">
        <v>53</v>
      </c>
      <c r="K186" s="14" t="s">
        <v>78</v>
      </c>
      <c r="L186" s="14" t="s">
        <v>312</v>
      </c>
      <c r="M186" s="14" t="s">
        <v>239</v>
      </c>
      <c r="N186" s="14" t="s">
        <v>314</v>
      </c>
      <c r="O186" s="14" t="s">
        <v>1682</v>
      </c>
      <c r="P186" s="14" t="s">
        <v>1683</v>
      </c>
      <c r="Q186" s="14" t="s">
        <v>88</v>
      </c>
      <c r="R186" s="15" t="b">
        <f aca="false">FALSE()</f>
        <v>0</v>
      </c>
      <c r="S186" s="14" t="s">
        <v>1684</v>
      </c>
      <c r="T186" s="14" t="s">
        <v>1685</v>
      </c>
      <c r="U186" s="14" t="s">
        <v>1686</v>
      </c>
      <c r="V186" s="14" t="s">
        <v>147</v>
      </c>
      <c r="W186" s="14" t="s">
        <v>103</v>
      </c>
      <c r="X186" s="15" t="b">
        <f aca="false">TRUE()</f>
        <v>1</v>
      </c>
      <c r="Y186" s="14" t="s">
        <v>65</v>
      </c>
      <c r="Z186" s="14" t="s">
        <v>380</v>
      </c>
      <c r="AA186" s="14" t="s">
        <v>70</v>
      </c>
      <c r="AB186" s="16" t="n">
        <v>16265</v>
      </c>
      <c r="AC186" s="16" t="n">
        <v>6100</v>
      </c>
      <c r="AD186" s="12" t="n">
        <f aca="false">AB186/1000</f>
        <v>16.265</v>
      </c>
      <c r="AE186" s="12" t="n">
        <f aca="false">AC186/1000</f>
        <v>6.1</v>
      </c>
      <c r="AF186" s="16" t="n">
        <v>22418</v>
      </c>
      <c r="AG186" s="14" t="s">
        <v>103</v>
      </c>
      <c r="AH186" s="14" t="s">
        <v>370</v>
      </c>
      <c r="AI186" s="14" t="s">
        <v>370</v>
      </c>
      <c r="AJ186" s="14" t="s">
        <v>1687</v>
      </c>
      <c r="AK186" s="14" t="s">
        <v>1574</v>
      </c>
      <c r="AL186" s="14"/>
      <c r="AM186" s="15" t="b">
        <f aca="false">TRUE()</f>
        <v>1</v>
      </c>
      <c r="AN186" s="15" t="b">
        <f aca="false">TRUE()</f>
        <v>1</v>
      </c>
      <c r="AO186" s="12" t="n">
        <f aca="false">AE186*0.729155</f>
        <v>4.4478455</v>
      </c>
      <c r="AP186" s="12" t="n">
        <f aca="false">AE186*0.698093</f>
        <v>4.2583673</v>
      </c>
      <c r="AQ186" s="12" t="n">
        <f aca="false">AO186-AP186</f>
        <v>0.1894782</v>
      </c>
      <c r="AR186" s="13"/>
      <c r="AS186" s="13"/>
      <c r="AT186" s="13"/>
    </row>
    <row r="187" customFormat="false" ht="12" hidden="false" customHeight="true" outlineLevel="0" collapsed="false">
      <c r="A187" s="1" t="s">
        <v>44</v>
      </c>
      <c r="B187" s="14" t="s">
        <v>1532</v>
      </c>
      <c r="C187" s="14" t="s">
        <v>1420</v>
      </c>
      <c r="D187" s="14" t="s">
        <v>1688</v>
      </c>
      <c r="E187" s="14" t="s">
        <v>1639</v>
      </c>
      <c r="F187" s="14" t="s">
        <v>416</v>
      </c>
      <c r="G187" s="14" t="s">
        <v>113</v>
      </c>
      <c r="H187" s="14" t="s">
        <v>309</v>
      </c>
      <c r="I187" s="14" t="s">
        <v>1536</v>
      </c>
      <c r="J187" s="14" t="s">
        <v>53</v>
      </c>
      <c r="K187" s="14" t="s">
        <v>78</v>
      </c>
      <c r="L187" s="14" t="s">
        <v>312</v>
      </c>
      <c r="M187" s="14" t="s">
        <v>70</v>
      </c>
      <c r="N187" s="14" t="s">
        <v>314</v>
      </c>
      <c r="O187" s="14" t="s">
        <v>495</v>
      </c>
      <c r="P187" s="14" t="s">
        <v>495</v>
      </c>
      <c r="Q187" s="14" t="s">
        <v>1689</v>
      </c>
      <c r="R187" s="15" t="b">
        <f aca="false">FALSE()</f>
        <v>0</v>
      </c>
      <c r="S187" s="14" t="s">
        <v>1690</v>
      </c>
      <c r="T187" s="14" t="s">
        <v>1690</v>
      </c>
      <c r="U187" s="14" t="s">
        <v>211</v>
      </c>
      <c r="V187" s="14" t="s">
        <v>103</v>
      </c>
      <c r="W187" s="14" t="s">
        <v>103</v>
      </c>
      <c r="X187" s="15" t="b">
        <f aca="false">FALSE()</f>
        <v>0</v>
      </c>
      <c r="Y187" s="14" t="s">
        <v>66</v>
      </c>
      <c r="Z187" s="14" t="s">
        <v>66</v>
      </c>
      <c r="AA187" s="14" t="s">
        <v>70</v>
      </c>
      <c r="AB187" s="16" t="n">
        <v>60</v>
      </c>
      <c r="AC187" s="16" t="n">
        <v>1</v>
      </c>
      <c r="AD187" s="12" t="n">
        <f aca="false">AB187/1000</f>
        <v>0.06</v>
      </c>
      <c r="AE187" s="12" t="n">
        <f aca="false">AC187/1000</f>
        <v>0.001</v>
      </c>
      <c r="AF187" s="16" t="n">
        <v>93</v>
      </c>
      <c r="AG187" s="14" t="s">
        <v>103</v>
      </c>
      <c r="AH187" s="14" t="s">
        <v>69</v>
      </c>
      <c r="AI187" s="14" t="s">
        <v>69</v>
      </c>
      <c r="AJ187" s="14" t="s">
        <v>1583</v>
      </c>
      <c r="AK187" s="14" t="s">
        <v>1574</v>
      </c>
      <c r="AL187" s="14"/>
      <c r="AM187" s="15" t="b">
        <f aca="false">TRUE()</f>
        <v>1</v>
      </c>
      <c r="AN187" s="15" t="b">
        <f aca="false">TRUE()</f>
        <v>1</v>
      </c>
      <c r="AO187" s="12" t="n">
        <f aca="false">AE187*0.729155</f>
        <v>0.000729155</v>
      </c>
      <c r="AP187" s="12" t="n">
        <f aca="false">AE187*0.698093</f>
        <v>0.000698093</v>
      </c>
      <c r="AQ187" s="12" t="n">
        <f aca="false">AO187-AP187</f>
        <v>3.1062E-005</v>
      </c>
      <c r="AR187" s="13"/>
      <c r="AS187" s="13"/>
      <c r="AT187" s="13"/>
    </row>
    <row r="188" customFormat="false" ht="12" hidden="false" customHeight="true" outlineLevel="0" collapsed="false">
      <c r="A188" s="1" t="s">
        <v>44</v>
      </c>
      <c r="B188" s="14" t="s">
        <v>1532</v>
      </c>
      <c r="C188" s="14" t="s">
        <v>1637</v>
      </c>
      <c r="D188" s="14" t="s">
        <v>1688</v>
      </c>
      <c r="E188" s="14" t="s">
        <v>1639</v>
      </c>
      <c r="F188" s="14" t="s">
        <v>296</v>
      </c>
      <c r="G188" s="14" t="s">
        <v>297</v>
      </c>
      <c r="H188" s="14" t="s">
        <v>309</v>
      </c>
      <c r="I188" s="14" t="s">
        <v>1536</v>
      </c>
      <c r="J188" s="14" t="s">
        <v>53</v>
      </c>
      <c r="K188" s="14" t="s">
        <v>78</v>
      </c>
      <c r="L188" s="14" t="s">
        <v>312</v>
      </c>
      <c r="M188" s="14" t="s">
        <v>105</v>
      </c>
      <c r="N188" s="14" t="s">
        <v>314</v>
      </c>
      <c r="O188" s="14" t="s">
        <v>1691</v>
      </c>
      <c r="P188" s="14" t="s">
        <v>1692</v>
      </c>
      <c r="Q188" s="14" t="s">
        <v>1693</v>
      </c>
      <c r="R188" s="15" t="b">
        <f aca="false">FALSE()</f>
        <v>0</v>
      </c>
      <c r="S188" s="14" t="s">
        <v>331</v>
      </c>
      <c r="T188" s="14" t="s">
        <v>990</v>
      </c>
      <c r="U188" s="14" t="s">
        <v>344</v>
      </c>
      <c r="V188" s="14" t="s">
        <v>103</v>
      </c>
      <c r="W188" s="14" t="s">
        <v>135</v>
      </c>
      <c r="X188" s="15" t="b">
        <f aca="false">FALSE()</f>
        <v>0</v>
      </c>
      <c r="Y188" s="14" t="s">
        <v>66</v>
      </c>
      <c r="Z188" s="14" t="s">
        <v>92</v>
      </c>
      <c r="AA188" s="14" t="s">
        <v>1694</v>
      </c>
      <c r="AB188" s="16" t="n">
        <v>1142</v>
      </c>
      <c r="AC188" s="16" t="n">
        <v>1007</v>
      </c>
      <c r="AD188" s="12" t="n">
        <f aca="false">AB188/1000</f>
        <v>1.142</v>
      </c>
      <c r="AE188" s="12" t="n">
        <f aca="false">AC188/1000</f>
        <v>1.007</v>
      </c>
      <c r="AF188" s="16" t="n">
        <v>0</v>
      </c>
      <c r="AG188" s="14" t="s">
        <v>1695</v>
      </c>
      <c r="AH188" s="14" t="s">
        <v>70</v>
      </c>
      <c r="AI188" s="14" t="s">
        <v>70</v>
      </c>
      <c r="AJ188" s="14" t="s">
        <v>1696</v>
      </c>
      <c r="AK188" s="14" t="s">
        <v>70</v>
      </c>
      <c r="AL188" s="14"/>
      <c r="AM188" s="15" t="b">
        <f aca="false">FALSE()</f>
        <v>0</v>
      </c>
      <c r="AN188" s="15" t="b">
        <f aca="false">FALSE()</f>
        <v>0</v>
      </c>
      <c r="AO188" s="12" t="n">
        <f aca="false">AE188*0.729155</f>
        <v>0.734259085</v>
      </c>
      <c r="AP188" s="12" t="n">
        <f aca="false">AE188*0.698093</f>
        <v>0.702979651</v>
      </c>
      <c r="AQ188" s="12" t="n">
        <f aca="false">AO188-AP188</f>
        <v>0.031279434</v>
      </c>
      <c r="AR188" s="13"/>
      <c r="AS188" s="13"/>
      <c r="AT188" s="13"/>
    </row>
    <row r="189" customFormat="false" ht="12" hidden="false" customHeight="true" outlineLevel="0" collapsed="false">
      <c r="A189" s="1" t="s">
        <v>44</v>
      </c>
      <c r="B189" s="14" t="s">
        <v>1697</v>
      </c>
      <c r="C189" s="14" t="s">
        <v>1698</v>
      </c>
      <c r="D189" s="14" t="s">
        <v>1699</v>
      </c>
      <c r="E189" s="14" t="s">
        <v>444</v>
      </c>
      <c r="F189" s="14" t="s">
        <v>298</v>
      </c>
      <c r="G189" s="14" t="s">
        <v>297</v>
      </c>
      <c r="H189" s="14" t="s">
        <v>309</v>
      </c>
      <c r="I189" s="14" t="s">
        <v>1700</v>
      </c>
      <c r="J189" s="14" t="s">
        <v>70</v>
      </c>
      <c r="K189" s="14" t="s">
        <v>1701</v>
      </c>
      <c r="L189" s="14" t="s">
        <v>312</v>
      </c>
      <c r="M189" s="14" t="s">
        <v>70</v>
      </c>
      <c r="N189" s="14" t="s">
        <v>314</v>
      </c>
      <c r="O189" s="14" t="s">
        <v>1702</v>
      </c>
      <c r="P189" s="14" t="s">
        <v>1703</v>
      </c>
      <c r="Q189" s="14" t="s">
        <v>70</v>
      </c>
      <c r="R189" s="15" t="b">
        <f aca="false">FALSE()</f>
        <v>0</v>
      </c>
      <c r="S189" s="14" t="s">
        <v>1704</v>
      </c>
      <c r="T189" s="14" t="s">
        <v>1188</v>
      </c>
      <c r="U189" s="14" t="s">
        <v>182</v>
      </c>
      <c r="V189" s="14" t="s">
        <v>211</v>
      </c>
      <c r="W189" s="14" t="s">
        <v>411</v>
      </c>
      <c r="X189" s="15" t="b">
        <f aca="false">FALSE()</f>
        <v>0</v>
      </c>
      <c r="Y189" s="14" t="s">
        <v>109</v>
      </c>
      <c r="Z189" s="14" t="s">
        <v>92</v>
      </c>
      <c r="AA189" s="14" t="s">
        <v>70</v>
      </c>
      <c r="AB189" s="16" t="n">
        <v>712</v>
      </c>
      <c r="AC189" s="16" t="n">
        <v>321</v>
      </c>
      <c r="AD189" s="12" t="n">
        <f aca="false">AB189/1000</f>
        <v>0.712</v>
      </c>
      <c r="AE189" s="12" t="n">
        <f aca="false">AC189/1000</f>
        <v>0.321</v>
      </c>
      <c r="AF189" s="16" t="n">
        <v>0</v>
      </c>
      <c r="AG189" s="14" t="s">
        <v>103</v>
      </c>
      <c r="AH189" s="14" t="s">
        <v>70</v>
      </c>
      <c r="AI189" s="14" t="s">
        <v>951</v>
      </c>
      <c r="AJ189" s="14" t="s">
        <v>82</v>
      </c>
      <c r="AK189" s="14" t="s">
        <v>211</v>
      </c>
      <c r="AL189" s="14" t="s">
        <v>1705</v>
      </c>
      <c r="AM189" s="15" t="b">
        <f aca="false">TRUE()</f>
        <v>1</v>
      </c>
      <c r="AN189" s="15" t="b">
        <f aca="false">TRUE()</f>
        <v>1</v>
      </c>
      <c r="AO189" s="12" t="n">
        <f aca="false">AE189*0.729155</f>
        <v>0.234058755</v>
      </c>
      <c r="AP189" s="12" t="n">
        <f aca="false">AE189*0.698093</f>
        <v>0.224087853</v>
      </c>
      <c r="AQ189" s="12" t="n">
        <f aca="false">AO189-AP189</f>
        <v>0.009970902</v>
      </c>
      <c r="AR189" s="13"/>
      <c r="AS189" s="13"/>
      <c r="AT189" s="13"/>
    </row>
    <row r="190" customFormat="false" ht="12" hidden="false" customHeight="true" outlineLevel="0" collapsed="false">
      <c r="A190" s="1" t="s">
        <v>44</v>
      </c>
      <c r="B190" s="14" t="s">
        <v>1697</v>
      </c>
      <c r="C190" s="14" t="s">
        <v>1420</v>
      </c>
      <c r="D190" s="14" t="s">
        <v>1706</v>
      </c>
      <c r="E190" s="14" t="s">
        <v>1707</v>
      </c>
      <c r="F190" s="14" t="s">
        <v>49</v>
      </c>
      <c r="G190" s="14" t="s">
        <v>325</v>
      </c>
      <c r="H190" s="14" t="s">
        <v>309</v>
      </c>
      <c r="I190" s="14" t="s">
        <v>928</v>
      </c>
      <c r="J190" s="14" t="s">
        <v>53</v>
      </c>
      <c r="K190" s="14" t="s">
        <v>418</v>
      </c>
      <c r="L190" s="14" t="s">
        <v>312</v>
      </c>
      <c r="M190" s="14" t="s">
        <v>118</v>
      </c>
      <c r="N190" s="14" t="s">
        <v>250</v>
      </c>
      <c r="O190" s="14" t="s">
        <v>1708</v>
      </c>
      <c r="P190" s="14" t="s">
        <v>1709</v>
      </c>
      <c r="Q190" s="14" t="s">
        <v>1710</v>
      </c>
      <c r="R190" s="15" t="b">
        <f aca="false">FALSE()</f>
        <v>0</v>
      </c>
      <c r="S190" s="14" t="s">
        <v>1711</v>
      </c>
      <c r="T190" s="14" t="s">
        <v>1712</v>
      </c>
      <c r="U190" s="14" t="s">
        <v>65</v>
      </c>
      <c r="V190" s="14" t="s">
        <v>211</v>
      </c>
      <c r="W190" s="14" t="s">
        <v>201</v>
      </c>
      <c r="X190" s="15" t="b">
        <f aca="false">TRUE()</f>
        <v>1</v>
      </c>
      <c r="Y190" s="14" t="s">
        <v>65</v>
      </c>
      <c r="Z190" s="14" t="s">
        <v>109</v>
      </c>
      <c r="AA190" s="14" t="s">
        <v>70</v>
      </c>
      <c r="AB190" s="16" t="n">
        <v>6157</v>
      </c>
      <c r="AC190" s="16" t="n">
        <v>7800</v>
      </c>
      <c r="AD190" s="12" t="n">
        <f aca="false">AB190/1000</f>
        <v>6.157</v>
      </c>
      <c r="AE190" s="12" t="n">
        <f aca="false">AC190/1000</f>
        <v>7.8</v>
      </c>
      <c r="AF190" s="16" t="n">
        <v>13947</v>
      </c>
      <c r="AG190" s="14" t="s">
        <v>381</v>
      </c>
      <c r="AH190" s="14" t="s">
        <v>1713</v>
      </c>
      <c r="AI190" s="14" t="s">
        <v>1713</v>
      </c>
      <c r="AJ190" s="14" t="s">
        <v>359</v>
      </c>
      <c r="AK190" s="14" t="s">
        <v>149</v>
      </c>
      <c r="AL190" s="14" t="s">
        <v>1714</v>
      </c>
      <c r="AM190" s="15" t="b">
        <f aca="false">FALSE()</f>
        <v>0</v>
      </c>
      <c r="AN190" s="15" t="b">
        <f aca="false">TRUE()</f>
        <v>1</v>
      </c>
      <c r="AO190" s="12" t="n">
        <f aca="false">AE190*0.729155</f>
        <v>5.687409</v>
      </c>
      <c r="AP190" s="12" t="n">
        <f aca="false">AE190*0.698093</f>
        <v>5.4451254</v>
      </c>
      <c r="AQ190" s="12" t="n">
        <f aca="false">AO190-AP190</f>
        <v>0.2422836</v>
      </c>
      <c r="AR190" s="13"/>
      <c r="AS190" s="13"/>
      <c r="AT190" s="13"/>
    </row>
    <row r="191" customFormat="false" ht="12" hidden="false" customHeight="true" outlineLevel="0" collapsed="false">
      <c r="A191" s="1" t="s">
        <v>44</v>
      </c>
      <c r="B191" s="14" t="s">
        <v>1697</v>
      </c>
      <c r="C191" s="14" t="s">
        <v>1420</v>
      </c>
      <c r="D191" s="14" t="s">
        <v>1715</v>
      </c>
      <c r="E191" s="14" t="s">
        <v>1716</v>
      </c>
      <c r="F191" s="14" t="s">
        <v>50</v>
      </c>
      <c r="G191" s="14" t="s">
        <v>325</v>
      </c>
      <c r="H191" s="14" t="s">
        <v>309</v>
      </c>
      <c r="I191" s="14" t="s">
        <v>928</v>
      </c>
      <c r="J191" s="14" t="s">
        <v>53</v>
      </c>
      <c r="K191" s="14" t="s">
        <v>418</v>
      </c>
      <c r="L191" s="14" t="s">
        <v>312</v>
      </c>
      <c r="M191" s="14" t="s">
        <v>118</v>
      </c>
      <c r="N191" s="14" t="s">
        <v>250</v>
      </c>
      <c r="O191" s="14" t="s">
        <v>1717</v>
      </c>
      <c r="P191" s="14" t="s">
        <v>1718</v>
      </c>
      <c r="Q191" s="14" t="s">
        <v>1719</v>
      </c>
      <c r="R191" s="15" t="b">
        <f aca="false">FALSE()</f>
        <v>0</v>
      </c>
      <c r="S191" s="14" t="s">
        <v>1720</v>
      </c>
      <c r="T191" s="14" t="s">
        <v>1721</v>
      </c>
      <c r="U191" s="14" t="s">
        <v>109</v>
      </c>
      <c r="V191" s="14" t="s">
        <v>103</v>
      </c>
      <c r="W191" s="14" t="s">
        <v>103</v>
      </c>
      <c r="X191" s="15" t="b">
        <f aca="false">FALSE()</f>
        <v>0</v>
      </c>
      <c r="Y191" s="14" t="s">
        <v>65</v>
      </c>
      <c r="Z191" s="14" t="s">
        <v>109</v>
      </c>
      <c r="AA191" s="14" t="s">
        <v>70</v>
      </c>
      <c r="AB191" s="16" t="n">
        <v>947</v>
      </c>
      <c r="AC191" s="16" t="n">
        <v>1200</v>
      </c>
      <c r="AD191" s="12" t="n">
        <f aca="false">AB191/1000</f>
        <v>0.947</v>
      </c>
      <c r="AE191" s="12" t="n">
        <f aca="false">AC191/1000</f>
        <v>1.2</v>
      </c>
      <c r="AF191" s="16" t="n">
        <v>2161</v>
      </c>
      <c r="AG191" s="14" t="s">
        <v>103</v>
      </c>
      <c r="AH191" s="14" t="s">
        <v>1722</v>
      </c>
      <c r="AI191" s="14" t="s">
        <v>70</v>
      </c>
      <c r="AJ191" s="14" t="s">
        <v>1723</v>
      </c>
      <c r="AK191" s="14" t="s">
        <v>211</v>
      </c>
      <c r="AL191" s="14"/>
      <c r="AM191" s="15" t="b">
        <f aca="false">TRUE()</f>
        <v>1</v>
      </c>
      <c r="AN191" s="15" t="b">
        <f aca="false">TRUE()</f>
        <v>1</v>
      </c>
      <c r="AO191" s="12" t="n">
        <f aca="false">AE191*0.729155</f>
        <v>0.874986</v>
      </c>
      <c r="AP191" s="12" t="n">
        <f aca="false">AE191*0.698093</f>
        <v>0.8377116</v>
      </c>
      <c r="AQ191" s="12" t="n">
        <f aca="false">AO191-AP191</f>
        <v>0.0372744</v>
      </c>
      <c r="AR191" s="13"/>
      <c r="AS191" s="13"/>
      <c r="AT191" s="13"/>
    </row>
    <row r="192" customFormat="false" ht="12" hidden="false" customHeight="true" outlineLevel="0" collapsed="false">
      <c r="A192" s="1" t="s">
        <v>44</v>
      </c>
      <c r="B192" s="14" t="s">
        <v>1697</v>
      </c>
      <c r="C192" s="14" t="s">
        <v>1380</v>
      </c>
      <c r="D192" s="14" t="s">
        <v>1724</v>
      </c>
      <c r="E192" s="14" t="s">
        <v>1725</v>
      </c>
      <c r="F192" s="14" t="s">
        <v>606</v>
      </c>
      <c r="G192" s="14" t="s">
        <v>1166</v>
      </c>
      <c r="H192" s="14" t="s">
        <v>309</v>
      </c>
      <c r="I192" s="14" t="s">
        <v>1726</v>
      </c>
      <c r="J192" s="14" t="s">
        <v>53</v>
      </c>
      <c r="K192" s="14" t="s">
        <v>418</v>
      </c>
      <c r="L192" s="14" t="s">
        <v>312</v>
      </c>
      <c r="M192" s="14" t="s">
        <v>147</v>
      </c>
      <c r="N192" s="14" t="s">
        <v>314</v>
      </c>
      <c r="O192" s="14" t="s">
        <v>1042</v>
      </c>
      <c r="P192" s="14" t="s">
        <v>1727</v>
      </c>
      <c r="Q192" s="14" t="s">
        <v>555</v>
      </c>
      <c r="R192" s="15" t="b">
        <f aca="false">FALSE()</f>
        <v>0</v>
      </c>
      <c r="S192" s="14" t="s">
        <v>103</v>
      </c>
      <c r="T192" s="14" t="s">
        <v>851</v>
      </c>
      <c r="U192" s="14" t="s">
        <v>65</v>
      </c>
      <c r="V192" s="14" t="s">
        <v>211</v>
      </c>
      <c r="W192" s="14" t="s">
        <v>103</v>
      </c>
      <c r="X192" s="15" t="b">
        <f aca="false">FALSE()</f>
        <v>0</v>
      </c>
      <c r="Y192" s="14" t="s">
        <v>160</v>
      </c>
      <c r="Z192" s="14" t="s">
        <v>92</v>
      </c>
      <c r="AA192" s="14" t="s">
        <v>70</v>
      </c>
      <c r="AB192" s="16" t="n">
        <v>600</v>
      </c>
      <c r="AC192" s="16" t="n">
        <v>414</v>
      </c>
      <c r="AD192" s="12" t="n">
        <f aca="false">AB192/1000</f>
        <v>0.6</v>
      </c>
      <c r="AE192" s="12" t="n">
        <f aca="false">AC192/1000</f>
        <v>0.414</v>
      </c>
      <c r="AF192" s="16" t="n">
        <v>1084</v>
      </c>
      <c r="AG192" s="14" t="s">
        <v>348</v>
      </c>
      <c r="AH192" s="14" t="s">
        <v>70</v>
      </c>
      <c r="AI192" s="14" t="s">
        <v>1728</v>
      </c>
      <c r="AJ192" s="14" t="s">
        <v>398</v>
      </c>
      <c r="AK192" s="14" t="s">
        <v>211</v>
      </c>
      <c r="AL192" s="14"/>
      <c r="AM192" s="15" t="b">
        <f aca="false">TRUE()</f>
        <v>1</v>
      </c>
      <c r="AN192" s="15" t="b">
        <f aca="false">TRUE()</f>
        <v>1</v>
      </c>
      <c r="AO192" s="12" t="n">
        <f aca="false">AE192*0.729155</f>
        <v>0.30187017</v>
      </c>
      <c r="AP192" s="12" t="n">
        <f aca="false">AE192*0.698093</f>
        <v>0.289010502</v>
      </c>
      <c r="AQ192" s="12" t="n">
        <f aca="false">AO192-AP192</f>
        <v>0.012859668</v>
      </c>
      <c r="AR192" s="13"/>
      <c r="AS192" s="13"/>
      <c r="AT192" s="13"/>
    </row>
    <row r="193" customFormat="false" ht="12" hidden="false" customHeight="true" outlineLevel="0" collapsed="false">
      <c r="A193" s="1" t="s">
        <v>44</v>
      </c>
      <c r="B193" s="14" t="s">
        <v>1697</v>
      </c>
      <c r="C193" s="14" t="s">
        <v>1729</v>
      </c>
      <c r="D193" s="14" t="s">
        <v>1730</v>
      </c>
      <c r="E193" s="14" t="s">
        <v>1731</v>
      </c>
      <c r="F193" s="14" t="s">
        <v>1535</v>
      </c>
      <c r="G193" s="14" t="s">
        <v>166</v>
      </c>
      <c r="H193" s="14" t="s">
        <v>309</v>
      </c>
      <c r="I193" s="14" t="s">
        <v>1732</v>
      </c>
      <c r="J193" s="14" t="s">
        <v>53</v>
      </c>
      <c r="K193" s="14" t="s">
        <v>418</v>
      </c>
      <c r="L193" s="14" t="s">
        <v>312</v>
      </c>
      <c r="M193" s="14" t="s">
        <v>239</v>
      </c>
      <c r="N193" s="14" t="s">
        <v>250</v>
      </c>
      <c r="O193" s="14" t="s">
        <v>1733</v>
      </c>
      <c r="P193" s="14" t="s">
        <v>1734</v>
      </c>
      <c r="Q193" s="14" t="s">
        <v>348</v>
      </c>
      <c r="R193" s="15" t="b">
        <f aca="false">FALSE()</f>
        <v>0</v>
      </c>
      <c r="S193" s="14" t="s">
        <v>372</v>
      </c>
      <c r="T193" s="14" t="s">
        <v>1735</v>
      </c>
      <c r="U193" s="14" t="s">
        <v>380</v>
      </c>
      <c r="V193" s="14" t="s">
        <v>255</v>
      </c>
      <c r="W193" s="14" t="s">
        <v>81</v>
      </c>
      <c r="X193" s="15" t="b">
        <f aca="false">FALSE()</f>
        <v>0</v>
      </c>
      <c r="Y193" s="14" t="s">
        <v>239</v>
      </c>
      <c r="Z193" s="14" t="s">
        <v>109</v>
      </c>
      <c r="AA193" s="14" t="s">
        <v>70</v>
      </c>
      <c r="AB193" s="16" t="n">
        <v>1700</v>
      </c>
      <c r="AC193" s="16" t="n">
        <v>955</v>
      </c>
      <c r="AD193" s="12" t="n">
        <f aca="false">AB193/1000</f>
        <v>1.7</v>
      </c>
      <c r="AE193" s="12" t="n">
        <f aca="false">AC193/1000</f>
        <v>0.955</v>
      </c>
      <c r="AF193" s="16" t="n">
        <v>2662</v>
      </c>
      <c r="AG193" s="14" t="s">
        <v>348</v>
      </c>
      <c r="AH193" s="14" t="s">
        <v>504</v>
      </c>
      <c r="AI193" s="14" t="s">
        <v>504</v>
      </c>
      <c r="AJ193" s="14" t="s">
        <v>1736</v>
      </c>
      <c r="AK193" s="14" t="s">
        <v>149</v>
      </c>
      <c r="AL193" s="14" t="s">
        <v>1737</v>
      </c>
      <c r="AM193" s="15" t="b">
        <f aca="false">FALSE()</f>
        <v>0</v>
      </c>
      <c r="AN193" s="15" t="b">
        <f aca="false">TRUE()</f>
        <v>1</v>
      </c>
      <c r="AO193" s="12" t="n">
        <f aca="false">AE193*0.729155</f>
        <v>0.696343025</v>
      </c>
      <c r="AP193" s="12" t="n">
        <f aca="false">AE193*0.698093</f>
        <v>0.666678815</v>
      </c>
      <c r="AQ193" s="12" t="n">
        <f aca="false">AO193-AP193</f>
        <v>0.0296642100000001</v>
      </c>
      <c r="AR193" s="13"/>
      <c r="AS193" s="13"/>
      <c r="AT193" s="13"/>
    </row>
    <row r="194" customFormat="false" ht="12" hidden="false" customHeight="true" outlineLevel="0" collapsed="false">
      <c r="A194" s="1" t="s">
        <v>44</v>
      </c>
      <c r="B194" s="14" t="s">
        <v>1697</v>
      </c>
      <c r="C194" s="14" t="s">
        <v>1380</v>
      </c>
      <c r="D194" s="14" t="s">
        <v>1738</v>
      </c>
      <c r="E194" s="14" t="s">
        <v>1739</v>
      </c>
      <c r="F194" s="14" t="s">
        <v>1606</v>
      </c>
      <c r="G194" s="14" t="s">
        <v>296</v>
      </c>
      <c r="H194" s="14" t="s">
        <v>309</v>
      </c>
      <c r="I194" s="14" t="s">
        <v>1740</v>
      </c>
      <c r="J194" s="14" t="s">
        <v>70</v>
      </c>
      <c r="K194" s="14" t="s">
        <v>418</v>
      </c>
      <c r="L194" s="14" t="s">
        <v>312</v>
      </c>
      <c r="M194" s="14" t="s">
        <v>171</v>
      </c>
      <c r="N194" s="14" t="s">
        <v>314</v>
      </c>
      <c r="O194" s="14" t="s">
        <v>1741</v>
      </c>
      <c r="P194" s="14" t="s">
        <v>479</v>
      </c>
      <c r="Q194" s="14" t="s">
        <v>277</v>
      </c>
      <c r="R194" s="15" t="b">
        <f aca="false">FALSE()</f>
        <v>0</v>
      </c>
      <c r="S194" s="14" t="s">
        <v>103</v>
      </c>
      <c r="T194" s="14" t="s">
        <v>1742</v>
      </c>
      <c r="U194" s="14" t="s">
        <v>208</v>
      </c>
      <c r="V194" s="14" t="s">
        <v>392</v>
      </c>
      <c r="W194" s="14" t="s">
        <v>521</v>
      </c>
      <c r="X194" s="15" t="b">
        <f aca="false">FALSE()</f>
        <v>0</v>
      </c>
      <c r="Y194" s="14" t="s">
        <v>160</v>
      </c>
      <c r="Z194" s="14" t="s">
        <v>109</v>
      </c>
      <c r="AA194" s="14" t="s">
        <v>70</v>
      </c>
      <c r="AB194" s="16" t="n">
        <v>1129</v>
      </c>
      <c r="AC194" s="16" t="n">
        <v>560</v>
      </c>
      <c r="AD194" s="12" t="n">
        <f aca="false">AB194/1000</f>
        <v>1.129</v>
      </c>
      <c r="AE194" s="12" t="n">
        <f aca="false">AC194/1000</f>
        <v>0.56</v>
      </c>
      <c r="AF194" s="16" t="n">
        <v>1956</v>
      </c>
      <c r="AG194" s="14" t="s">
        <v>103</v>
      </c>
      <c r="AH194" s="14" t="s">
        <v>70</v>
      </c>
      <c r="AI194" s="14" t="s">
        <v>1743</v>
      </c>
      <c r="AJ194" s="14" t="s">
        <v>267</v>
      </c>
      <c r="AK194" s="14" t="s">
        <v>211</v>
      </c>
      <c r="AL194" s="14" t="s">
        <v>1744</v>
      </c>
      <c r="AM194" s="15" t="b">
        <f aca="false">TRUE()</f>
        <v>1</v>
      </c>
      <c r="AN194" s="15" t="b">
        <f aca="false">TRUE()</f>
        <v>1</v>
      </c>
      <c r="AO194" s="12" t="n">
        <f aca="false">AE194*0.729155</f>
        <v>0.4083268</v>
      </c>
      <c r="AP194" s="12" t="n">
        <f aca="false">AE194*0.698093</f>
        <v>0.39093208</v>
      </c>
      <c r="AQ194" s="12" t="n">
        <f aca="false">AO194-AP194</f>
        <v>0.01739472</v>
      </c>
      <c r="AR194" s="13"/>
      <c r="AS194" s="13"/>
      <c r="AT194" s="13"/>
    </row>
    <row r="195" customFormat="false" ht="12" hidden="false" customHeight="true" outlineLevel="0" collapsed="false">
      <c r="A195" s="1" t="s">
        <v>44</v>
      </c>
      <c r="B195" s="14" t="s">
        <v>1697</v>
      </c>
      <c r="C195" s="14" t="s">
        <v>1745</v>
      </c>
      <c r="D195" s="14" t="s">
        <v>1746</v>
      </c>
      <c r="E195" s="14" t="s">
        <v>1747</v>
      </c>
      <c r="F195" s="14" t="s">
        <v>1748</v>
      </c>
      <c r="G195" s="14" t="s">
        <v>1166</v>
      </c>
      <c r="H195" s="14" t="s">
        <v>309</v>
      </c>
      <c r="I195" s="14" t="s">
        <v>1749</v>
      </c>
      <c r="J195" s="14" t="s">
        <v>53</v>
      </c>
      <c r="K195" s="14" t="s">
        <v>418</v>
      </c>
      <c r="L195" s="14" t="s">
        <v>312</v>
      </c>
      <c r="M195" s="14" t="s">
        <v>147</v>
      </c>
      <c r="N195" s="14" t="s">
        <v>314</v>
      </c>
      <c r="O195" s="14" t="s">
        <v>742</v>
      </c>
      <c r="P195" s="14" t="s">
        <v>1750</v>
      </c>
      <c r="Q195" s="14" t="s">
        <v>70</v>
      </c>
      <c r="R195" s="15" t="b">
        <f aca="false">FALSE()</f>
        <v>0</v>
      </c>
      <c r="S195" s="14" t="s">
        <v>1751</v>
      </c>
      <c r="T195" s="14" t="s">
        <v>1752</v>
      </c>
      <c r="U195" s="14" t="s">
        <v>344</v>
      </c>
      <c r="V195" s="14" t="s">
        <v>239</v>
      </c>
      <c r="W195" s="14" t="s">
        <v>789</v>
      </c>
      <c r="X195" s="15" t="b">
        <f aca="false">TRUE()</f>
        <v>1</v>
      </c>
      <c r="Y195" s="14" t="s">
        <v>392</v>
      </c>
      <c r="Z195" s="14" t="s">
        <v>380</v>
      </c>
      <c r="AA195" s="14" t="s">
        <v>70</v>
      </c>
      <c r="AB195" s="16" t="n">
        <v>3485</v>
      </c>
      <c r="AC195" s="16" t="n">
        <v>2814</v>
      </c>
      <c r="AD195" s="12" t="n">
        <f aca="false">AB195/1000</f>
        <v>3.485</v>
      </c>
      <c r="AE195" s="12" t="n">
        <f aca="false">AC195/1000</f>
        <v>2.814</v>
      </c>
      <c r="AF195" s="16" t="n">
        <v>6059</v>
      </c>
      <c r="AG195" s="14" t="s">
        <v>103</v>
      </c>
      <c r="AH195" s="14" t="s">
        <v>1753</v>
      </c>
      <c r="AI195" s="14" t="s">
        <v>70</v>
      </c>
      <c r="AJ195" s="14" t="s">
        <v>1754</v>
      </c>
      <c r="AK195" s="14" t="s">
        <v>211</v>
      </c>
      <c r="AL195" s="14" t="s">
        <v>1755</v>
      </c>
      <c r="AM195" s="15" t="b">
        <f aca="false">TRUE()</f>
        <v>1</v>
      </c>
      <c r="AN195" s="15" t="b">
        <f aca="false">TRUE()</f>
        <v>1</v>
      </c>
      <c r="AO195" s="12" t="n">
        <f aca="false">AE195*0.729155</f>
        <v>2.05184217</v>
      </c>
      <c r="AP195" s="12" t="n">
        <f aca="false">AE195*0.698093</f>
        <v>1.964433702</v>
      </c>
      <c r="AQ195" s="12" t="n">
        <f aca="false">AO195-AP195</f>
        <v>0.087408468</v>
      </c>
      <c r="AR195" s="13"/>
      <c r="AS195" s="13"/>
      <c r="AT195" s="13"/>
    </row>
    <row r="196" customFormat="false" ht="12" hidden="false" customHeight="true" outlineLevel="0" collapsed="false">
      <c r="A196" s="1" t="s">
        <v>44</v>
      </c>
      <c r="B196" s="14" t="s">
        <v>1697</v>
      </c>
      <c r="C196" s="14" t="s">
        <v>1698</v>
      </c>
      <c r="D196" s="14" t="s">
        <v>517</v>
      </c>
      <c r="E196" s="14" t="s">
        <v>444</v>
      </c>
      <c r="F196" s="14" t="s">
        <v>631</v>
      </c>
      <c r="G196" s="14" t="s">
        <v>246</v>
      </c>
      <c r="H196" s="14" t="s">
        <v>309</v>
      </c>
      <c r="I196" s="14" t="s">
        <v>1756</v>
      </c>
      <c r="J196" s="14" t="s">
        <v>70</v>
      </c>
      <c r="K196" s="14" t="s">
        <v>418</v>
      </c>
      <c r="L196" s="14" t="s">
        <v>312</v>
      </c>
      <c r="M196" s="14" t="s">
        <v>70</v>
      </c>
      <c r="N196" s="14" t="s">
        <v>314</v>
      </c>
      <c r="O196" s="14" t="s">
        <v>1757</v>
      </c>
      <c r="P196" s="14" t="s">
        <v>1758</v>
      </c>
      <c r="Q196" s="14" t="s">
        <v>70</v>
      </c>
      <c r="R196" s="15" t="b">
        <f aca="false">FALSE()</f>
        <v>0</v>
      </c>
      <c r="S196" s="14" t="s">
        <v>1759</v>
      </c>
      <c r="T196" s="14" t="s">
        <v>1760</v>
      </c>
      <c r="U196" s="14" t="s">
        <v>92</v>
      </c>
      <c r="V196" s="14" t="s">
        <v>103</v>
      </c>
      <c r="W196" s="14" t="s">
        <v>521</v>
      </c>
      <c r="X196" s="15" t="b">
        <f aca="false">FALSE()</f>
        <v>0</v>
      </c>
      <c r="Y196" s="14" t="s">
        <v>66</v>
      </c>
      <c r="Z196" s="14" t="s">
        <v>92</v>
      </c>
      <c r="AA196" s="14" t="s">
        <v>70</v>
      </c>
      <c r="AB196" s="16" t="n">
        <v>553</v>
      </c>
      <c r="AC196" s="16" t="n">
        <v>191</v>
      </c>
      <c r="AD196" s="12" t="n">
        <f aca="false">AB196/1000</f>
        <v>0.553</v>
      </c>
      <c r="AE196" s="12" t="n">
        <f aca="false">AC196/1000</f>
        <v>0.191</v>
      </c>
      <c r="AF196" s="16" t="n">
        <v>0</v>
      </c>
      <c r="AG196" s="14" t="s">
        <v>103</v>
      </c>
      <c r="AH196" s="14" t="s">
        <v>70</v>
      </c>
      <c r="AI196" s="14" t="s">
        <v>1761</v>
      </c>
      <c r="AJ196" s="14" t="s">
        <v>398</v>
      </c>
      <c r="AK196" s="14" t="s">
        <v>211</v>
      </c>
      <c r="AL196" s="14" t="s">
        <v>1762</v>
      </c>
      <c r="AM196" s="15" t="b">
        <f aca="false">TRUE()</f>
        <v>1</v>
      </c>
      <c r="AN196" s="15" t="b">
        <f aca="false">TRUE()</f>
        <v>1</v>
      </c>
      <c r="AO196" s="12" t="n">
        <f aca="false">AE196*0.729155</f>
        <v>0.139268605</v>
      </c>
      <c r="AP196" s="12" t="n">
        <f aca="false">AE196*0.698093</f>
        <v>0.133335763</v>
      </c>
      <c r="AQ196" s="12" t="n">
        <f aca="false">AO196-AP196</f>
        <v>0.00593284199999999</v>
      </c>
      <c r="AR196" s="13"/>
      <c r="AS196" s="13"/>
      <c r="AT196" s="13"/>
    </row>
    <row r="197" customFormat="false" ht="12" hidden="false" customHeight="true" outlineLevel="0" collapsed="false">
      <c r="A197" s="1" t="s">
        <v>44</v>
      </c>
      <c r="B197" s="14" t="s">
        <v>1697</v>
      </c>
      <c r="C197" s="14" t="s">
        <v>1763</v>
      </c>
      <c r="D197" s="14" t="s">
        <v>1764</v>
      </c>
      <c r="E197" s="14" t="s">
        <v>727</v>
      </c>
      <c r="F197" s="14" t="s">
        <v>1628</v>
      </c>
      <c r="G197" s="14" t="s">
        <v>1057</v>
      </c>
      <c r="H197" s="14" t="s">
        <v>309</v>
      </c>
      <c r="I197" s="14" t="s">
        <v>1765</v>
      </c>
      <c r="J197" s="14" t="s">
        <v>70</v>
      </c>
      <c r="K197" s="14" t="s">
        <v>327</v>
      </c>
      <c r="L197" s="14" t="s">
        <v>312</v>
      </c>
      <c r="M197" s="14" t="s">
        <v>482</v>
      </c>
      <c r="N197" s="14" t="s">
        <v>250</v>
      </c>
      <c r="O197" s="14" t="s">
        <v>372</v>
      </c>
      <c r="P197" s="14" t="s">
        <v>742</v>
      </c>
      <c r="Q197" s="14" t="s">
        <v>82</v>
      </c>
      <c r="R197" s="15" t="b">
        <f aca="false">FALSE()</f>
        <v>0</v>
      </c>
      <c r="S197" s="14" t="s">
        <v>1766</v>
      </c>
      <c r="T197" s="14" t="s">
        <v>1767</v>
      </c>
      <c r="U197" s="14" t="s">
        <v>392</v>
      </c>
      <c r="V197" s="14" t="s">
        <v>92</v>
      </c>
      <c r="W197" s="14" t="s">
        <v>331</v>
      </c>
      <c r="X197" s="15" t="b">
        <f aca="false">FALSE()</f>
        <v>0</v>
      </c>
      <c r="Y197" s="14" t="s">
        <v>149</v>
      </c>
      <c r="Z197" s="14" t="s">
        <v>160</v>
      </c>
      <c r="AA197" s="14" t="s">
        <v>1768</v>
      </c>
      <c r="AB197" s="16" t="n">
        <v>1883</v>
      </c>
      <c r="AC197" s="16" t="n">
        <v>510</v>
      </c>
      <c r="AD197" s="12" t="n">
        <f aca="false">AB197/1000</f>
        <v>1.883</v>
      </c>
      <c r="AE197" s="12" t="n">
        <f aca="false">AC197/1000</f>
        <v>0.51</v>
      </c>
      <c r="AF197" s="16" t="n">
        <v>2337</v>
      </c>
      <c r="AG197" s="14" t="s">
        <v>103</v>
      </c>
      <c r="AH197" s="14" t="s">
        <v>70</v>
      </c>
      <c r="AI197" s="14" t="s">
        <v>183</v>
      </c>
      <c r="AJ197" s="14" t="s">
        <v>599</v>
      </c>
      <c r="AK197" s="14" t="s">
        <v>211</v>
      </c>
      <c r="AL197" s="14"/>
      <c r="AM197" s="15" t="b">
        <f aca="false">TRUE()</f>
        <v>1</v>
      </c>
      <c r="AN197" s="15" t="b">
        <f aca="false">TRUE()</f>
        <v>1</v>
      </c>
      <c r="AO197" s="12" t="n">
        <f aca="false">AE197*0.729155</f>
        <v>0.37186905</v>
      </c>
      <c r="AP197" s="12" t="n">
        <f aca="false">AE197*0.698093</f>
        <v>0.35602743</v>
      </c>
      <c r="AQ197" s="12" t="n">
        <f aca="false">AO197-AP197</f>
        <v>0.01584162</v>
      </c>
      <c r="AR197" s="13"/>
      <c r="AS197" s="13"/>
      <c r="AT197" s="13"/>
    </row>
    <row r="198" customFormat="false" ht="12" hidden="false" customHeight="true" outlineLevel="0" collapsed="false">
      <c r="A198" s="1" t="s">
        <v>44</v>
      </c>
      <c r="B198" s="14" t="s">
        <v>1697</v>
      </c>
      <c r="C198" s="14" t="s">
        <v>1380</v>
      </c>
      <c r="D198" s="14" t="s">
        <v>1769</v>
      </c>
      <c r="E198" s="14" t="s">
        <v>1401</v>
      </c>
      <c r="F198" s="14" t="s">
        <v>296</v>
      </c>
      <c r="G198" s="14" t="s">
        <v>113</v>
      </c>
      <c r="H198" s="14" t="s">
        <v>309</v>
      </c>
      <c r="I198" s="14" t="s">
        <v>1394</v>
      </c>
      <c r="J198" s="14" t="s">
        <v>70</v>
      </c>
      <c r="K198" s="14" t="s">
        <v>78</v>
      </c>
      <c r="L198" s="14" t="s">
        <v>312</v>
      </c>
      <c r="M198" s="14" t="s">
        <v>149</v>
      </c>
      <c r="N198" s="14" t="s">
        <v>314</v>
      </c>
      <c r="O198" s="14" t="s">
        <v>1770</v>
      </c>
      <c r="P198" s="14" t="s">
        <v>1771</v>
      </c>
      <c r="Q198" s="14" t="s">
        <v>88</v>
      </c>
      <c r="R198" s="15" t="b">
        <f aca="false">FALSE()</f>
        <v>0</v>
      </c>
      <c r="S198" s="14" t="s">
        <v>103</v>
      </c>
      <c r="T198" s="14" t="s">
        <v>594</v>
      </c>
      <c r="U198" s="14" t="s">
        <v>149</v>
      </c>
      <c r="V198" s="14" t="s">
        <v>211</v>
      </c>
      <c r="W198" s="14" t="s">
        <v>1425</v>
      </c>
      <c r="X198" s="15" t="b">
        <f aca="false">FALSE()</f>
        <v>0</v>
      </c>
      <c r="Y198" s="14" t="s">
        <v>66</v>
      </c>
      <c r="Z198" s="14" t="s">
        <v>109</v>
      </c>
      <c r="AA198" s="14" t="s">
        <v>70</v>
      </c>
      <c r="AB198" s="16" t="n">
        <v>1050</v>
      </c>
      <c r="AC198" s="16" t="n">
        <v>194</v>
      </c>
      <c r="AD198" s="12" t="n">
        <f aca="false">AB198/1000</f>
        <v>1.05</v>
      </c>
      <c r="AE198" s="12" t="n">
        <f aca="false">AC198/1000</f>
        <v>0.194</v>
      </c>
      <c r="AF198" s="16" t="n">
        <v>873</v>
      </c>
      <c r="AG198" s="14" t="s">
        <v>277</v>
      </c>
      <c r="AH198" s="14" t="s">
        <v>70</v>
      </c>
      <c r="AI198" s="14" t="s">
        <v>1772</v>
      </c>
      <c r="AJ198" s="14" t="s">
        <v>398</v>
      </c>
      <c r="AK198" s="14" t="s">
        <v>211</v>
      </c>
      <c r="AL198" s="14"/>
      <c r="AM198" s="15" t="b">
        <f aca="false">TRUE()</f>
        <v>1</v>
      </c>
      <c r="AN198" s="15" t="b">
        <f aca="false">TRUE()</f>
        <v>1</v>
      </c>
      <c r="AO198" s="12" t="n">
        <f aca="false">AE198*0.729155</f>
        <v>0.14145607</v>
      </c>
      <c r="AP198" s="12" t="n">
        <f aca="false">AE198*0.698093</f>
        <v>0.135430042</v>
      </c>
      <c r="AQ198" s="12" t="n">
        <f aca="false">AO198-AP198</f>
        <v>0.00602602800000002</v>
      </c>
      <c r="AR198" s="13"/>
      <c r="AS198" s="13"/>
      <c r="AT198" s="13"/>
    </row>
    <row r="199" customFormat="false" ht="12" hidden="false" customHeight="true" outlineLevel="0" collapsed="false">
      <c r="A199" s="1" t="s">
        <v>44</v>
      </c>
      <c r="B199" s="14" t="s">
        <v>1697</v>
      </c>
      <c r="C199" s="14" t="s">
        <v>1420</v>
      </c>
      <c r="D199" s="14" t="s">
        <v>1773</v>
      </c>
      <c r="E199" s="14" t="s">
        <v>727</v>
      </c>
      <c r="F199" s="14" t="s">
        <v>1774</v>
      </c>
      <c r="G199" s="14" t="s">
        <v>319</v>
      </c>
      <c r="H199" s="14" t="s">
        <v>309</v>
      </c>
      <c r="I199" s="14" t="s">
        <v>1775</v>
      </c>
      <c r="J199" s="14" t="s">
        <v>53</v>
      </c>
      <c r="K199" s="14" t="s">
        <v>418</v>
      </c>
      <c r="L199" s="14" t="s">
        <v>312</v>
      </c>
      <c r="M199" s="14" t="s">
        <v>239</v>
      </c>
      <c r="N199" s="14" t="s">
        <v>314</v>
      </c>
      <c r="O199" s="14" t="s">
        <v>1776</v>
      </c>
      <c r="P199" s="14" t="s">
        <v>1777</v>
      </c>
      <c r="Q199" s="14" t="s">
        <v>258</v>
      </c>
      <c r="R199" s="15" t="b">
        <f aca="false">FALSE()</f>
        <v>0</v>
      </c>
      <c r="S199" s="14" t="s">
        <v>1778</v>
      </c>
      <c r="T199" s="14" t="s">
        <v>1779</v>
      </c>
      <c r="U199" s="14" t="s">
        <v>1780</v>
      </c>
      <c r="V199" s="14" t="s">
        <v>109</v>
      </c>
      <c r="W199" s="14" t="s">
        <v>348</v>
      </c>
      <c r="X199" s="15" t="b">
        <f aca="false">FALSE()</f>
        <v>0</v>
      </c>
      <c r="Y199" s="14" t="s">
        <v>131</v>
      </c>
      <c r="Z199" s="14" t="s">
        <v>109</v>
      </c>
      <c r="AA199" s="14" t="s">
        <v>70</v>
      </c>
      <c r="AB199" s="16" t="n">
        <v>6300</v>
      </c>
      <c r="AC199" s="16" t="n">
        <v>3600</v>
      </c>
      <c r="AD199" s="12" t="n">
        <f aca="false">AB199/1000</f>
        <v>6.3</v>
      </c>
      <c r="AE199" s="12" t="n">
        <f aca="false">AC199/1000</f>
        <v>3.6</v>
      </c>
      <c r="AF199" s="16" t="n">
        <v>9633</v>
      </c>
      <c r="AG199" s="14" t="s">
        <v>103</v>
      </c>
      <c r="AH199" s="14" t="s">
        <v>817</v>
      </c>
      <c r="AI199" s="14" t="s">
        <v>70</v>
      </c>
      <c r="AJ199" s="14" t="s">
        <v>1781</v>
      </c>
      <c r="AK199" s="14" t="s">
        <v>211</v>
      </c>
      <c r="AL199" s="14" t="s">
        <v>1782</v>
      </c>
      <c r="AM199" s="15" t="b">
        <f aca="false">TRUE()</f>
        <v>1</v>
      </c>
      <c r="AN199" s="15" t="b">
        <f aca="false">TRUE()</f>
        <v>1</v>
      </c>
      <c r="AO199" s="12" t="n">
        <f aca="false">AE199*0.729155</f>
        <v>2.624958</v>
      </c>
      <c r="AP199" s="12" t="n">
        <f aca="false">AE199*0.698093</f>
        <v>2.5131348</v>
      </c>
      <c r="AQ199" s="12" t="n">
        <f aca="false">AO199-AP199</f>
        <v>0.1118232</v>
      </c>
      <c r="AR199" s="13"/>
      <c r="AS199" s="13"/>
      <c r="AT199" s="13"/>
    </row>
    <row r="200" customFormat="false" ht="12" hidden="false" customHeight="true" outlineLevel="0" collapsed="false">
      <c r="A200" s="1" t="s">
        <v>44</v>
      </c>
      <c r="B200" s="14" t="s">
        <v>1697</v>
      </c>
      <c r="C200" s="14" t="s">
        <v>1380</v>
      </c>
      <c r="D200" s="14" t="s">
        <v>1783</v>
      </c>
      <c r="E200" s="14" t="s">
        <v>1784</v>
      </c>
      <c r="F200" s="14" t="s">
        <v>416</v>
      </c>
      <c r="G200" s="14" t="s">
        <v>296</v>
      </c>
      <c r="H200" s="14" t="s">
        <v>309</v>
      </c>
      <c r="I200" s="14" t="s">
        <v>1785</v>
      </c>
      <c r="J200" s="14" t="s">
        <v>70</v>
      </c>
      <c r="K200" s="14" t="s">
        <v>418</v>
      </c>
      <c r="L200" s="14" t="s">
        <v>312</v>
      </c>
      <c r="M200" s="14" t="s">
        <v>119</v>
      </c>
      <c r="N200" s="14" t="s">
        <v>314</v>
      </c>
      <c r="O200" s="14" t="s">
        <v>869</v>
      </c>
      <c r="P200" s="14" t="s">
        <v>70</v>
      </c>
      <c r="Q200" s="14" t="s">
        <v>114</v>
      </c>
      <c r="R200" s="15" t="b">
        <f aca="false">FALSE()</f>
        <v>0</v>
      </c>
      <c r="S200" s="14" t="s">
        <v>103</v>
      </c>
      <c r="T200" s="14" t="s">
        <v>1786</v>
      </c>
      <c r="U200" s="14" t="s">
        <v>109</v>
      </c>
      <c r="V200" s="14" t="s">
        <v>160</v>
      </c>
      <c r="W200" s="14" t="s">
        <v>103</v>
      </c>
      <c r="X200" s="15" t="b">
        <f aca="false">TRUE()</f>
        <v>1</v>
      </c>
      <c r="Y200" s="14" t="s">
        <v>160</v>
      </c>
      <c r="Z200" s="14" t="s">
        <v>92</v>
      </c>
      <c r="AA200" s="14" t="s">
        <v>70</v>
      </c>
      <c r="AB200" s="16" t="n">
        <v>290</v>
      </c>
      <c r="AC200" s="16" t="n">
        <v>9</v>
      </c>
      <c r="AD200" s="12" t="n">
        <f aca="false">AB200/1000</f>
        <v>0.29</v>
      </c>
      <c r="AE200" s="12" t="n">
        <f aca="false">AC200/1000</f>
        <v>0.009</v>
      </c>
      <c r="AF200" s="16" t="n">
        <v>299</v>
      </c>
      <c r="AG200" s="14" t="s">
        <v>88</v>
      </c>
      <c r="AH200" s="14" t="s">
        <v>70</v>
      </c>
      <c r="AI200" s="14" t="s">
        <v>1728</v>
      </c>
      <c r="AJ200" s="14" t="s">
        <v>698</v>
      </c>
      <c r="AK200" s="14" t="s">
        <v>211</v>
      </c>
      <c r="AL200" s="14"/>
      <c r="AM200" s="15" t="b">
        <f aca="false">TRUE()</f>
        <v>1</v>
      </c>
      <c r="AN200" s="15" t="b">
        <f aca="false">TRUE()</f>
        <v>1</v>
      </c>
      <c r="AO200" s="12" t="n">
        <f aca="false">AE200*0.729155</f>
        <v>0.006562395</v>
      </c>
      <c r="AP200" s="12" t="n">
        <f aca="false">AE200*0.698093</f>
        <v>0.006282837</v>
      </c>
      <c r="AQ200" s="12" t="n">
        <f aca="false">AO200-AP200</f>
        <v>0.000279558</v>
      </c>
      <c r="AR200" s="13"/>
      <c r="AS200" s="13"/>
      <c r="AT200" s="13"/>
    </row>
    <row r="201" customFormat="false" ht="12" hidden="false" customHeight="true" outlineLevel="0" collapsed="false">
      <c r="A201" s="1" t="s">
        <v>44</v>
      </c>
      <c r="B201" s="14" t="s">
        <v>1697</v>
      </c>
      <c r="C201" s="14" t="s">
        <v>1380</v>
      </c>
      <c r="D201" s="14" t="s">
        <v>1787</v>
      </c>
      <c r="E201" s="14" t="s">
        <v>1788</v>
      </c>
      <c r="F201" s="14" t="s">
        <v>1524</v>
      </c>
      <c r="G201" s="14" t="s">
        <v>308</v>
      </c>
      <c r="H201" s="14" t="s">
        <v>309</v>
      </c>
      <c r="I201" s="14" t="s">
        <v>1726</v>
      </c>
      <c r="J201" s="14" t="s">
        <v>70</v>
      </c>
      <c r="K201" s="14" t="s">
        <v>418</v>
      </c>
      <c r="L201" s="14" t="s">
        <v>312</v>
      </c>
      <c r="M201" s="14" t="s">
        <v>249</v>
      </c>
      <c r="N201" s="14" t="s">
        <v>314</v>
      </c>
      <c r="O201" s="14" t="s">
        <v>979</v>
      </c>
      <c r="P201" s="14" t="s">
        <v>1030</v>
      </c>
      <c r="Q201" s="14" t="s">
        <v>1789</v>
      </c>
      <c r="R201" s="15" t="b">
        <f aca="false">FALSE()</f>
        <v>0</v>
      </c>
      <c r="S201" s="14" t="s">
        <v>103</v>
      </c>
      <c r="T201" s="14" t="s">
        <v>1790</v>
      </c>
      <c r="U201" s="14" t="s">
        <v>1791</v>
      </c>
      <c r="V201" s="14" t="s">
        <v>249</v>
      </c>
      <c r="W201" s="14" t="s">
        <v>103</v>
      </c>
      <c r="X201" s="15" t="b">
        <f aca="false">FALSE()</f>
        <v>0</v>
      </c>
      <c r="Y201" s="14" t="s">
        <v>149</v>
      </c>
      <c r="Z201" s="14" t="s">
        <v>92</v>
      </c>
      <c r="AA201" s="14" t="s">
        <v>70</v>
      </c>
      <c r="AB201" s="16" t="n">
        <v>9310</v>
      </c>
      <c r="AC201" s="16" t="n">
        <v>2331</v>
      </c>
      <c r="AD201" s="12" t="n">
        <f aca="false">AB201/1000</f>
        <v>9.31</v>
      </c>
      <c r="AE201" s="12" t="n">
        <f aca="false">AC201/1000</f>
        <v>2.331</v>
      </c>
      <c r="AF201" s="16" t="n">
        <v>13154</v>
      </c>
      <c r="AG201" s="14" t="s">
        <v>353</v>
      </c>
      <c r="AH201" s="14" t="s">
        <v>70</v>
      </c>
      <c r="AI201" s="14" t="s">
        <v>1792</v>
      </c>
      <c r="AJ201" s="14" t="s">
        <v>1793</v>
      </c>
      <c r="AK201" s="14" t="s">
        <v>211</v>
      </c>
      <c r="AL201" s="14" t="s">
        <v>1794</v>
      </c>
      <c r="AM201" s="15" t="b">
        <f aca="false">TRUE()</f>
        <v>1</v>
      </c>
      <c r="AN201" s="15" t="b">
        <f aca="false">TRUE()</f>
        <v>1</v>
      </c>
      <c r="AO201" s="12" t="n">
        <f aca="false">AE201*0.729155</f>
        <v>1.699660305</v>
      </c>
      <c r="AP201" s="12" t="n">
        <f aca="false">AE201*0.698093</f>
        <v>1.627254783</v>
      </c>
      <c r="AQ201" s="12" t="n">
        <f aca="false">AO201-AP201</f>
        <v>0.0724055219999999</v>
      </c>
      <c r="AR201" s="13"/>
      <c r="AS201" s="13"/>
      <c r="AT201" s="13"/>
    </row>
    <row r="202" customFormat="false" ht="12" hidden="false" customHeight="true" outlineLevel="0" collapsed="false">
      <c r="A202" s="1" t="s">
        <v>44</v>
      </c>
      <c r="B202" s="14" t="s">
        <v>1697</v>
      </c>
      <c r="C202" s="14" t="s">
        <v>1515</v>
      </c>
      <c r="D202" s="14" t="s">
        <v>1795</v>
      </c>
      <c r="E202" s="14" t="s">
        <v>1796</v>
      </c>
      <c r="F202" s="14" t="s">
        <v>955</v>
      </c>
      <c r="G202" s="14" t="s">
        <v>50</v>
      </c>
      <c r="H202" s="14" t="s">
        <v>309</v>
      </c>
      <c r="I202" s="14" t="s">
        <v>928</v>
      </c>
      <c r="J202" s="14" t="s">
        <v>53</v>
      </c>
      <c r="K202" s="14" t="s">
        <v>627</v>
      </c>
      <c r="L202" s="14" t="s">
        <v>312</v>
      </c>
      <c r="M202" s="14" t="s">
        <v>119</v>
      </c>
      <c r="N202" s="14" t="s">
        <v>250</v>
      </c>
      <c r="O202" s="14" t="s">
        <v>1797</v>
      </c>
      <c r="P202" s="14" t="s">
        <v>70</v>
      </c>
      <c r="Q202" s="14" t="s">
        <v>1798</v>
      </c>
      <c r="R202" s="15" t="b">
        <f aca="false">FALSE()</f>
        <v>0</v>
      </c>
      <c r="S202" s="14" t="s">
        <v>1799</v>
      </c>
      <c r="T202" s="14" t="s">
        <v>1800</v>
      </c>
      <c r="U202" s="14" t="s">
        <v>763</v>
      </c>
      <c r="V202" s="14" t="s">
        <v>380</v>
      </c>
      <c r="W202" s="14" t="s">
        <v>1801</v>
      </c>
      <c r="X202" s="15" t="b">
        <f aca="false">FALSE()</f>
        <v>0</v>
      </c>
      <c r="Y202" s="14" t="s">
        <v>65</v>
      </c>
      <c r="Z202" s="14" t="s">
        <v>109</v>
      </c>
      <c r="AA202" s="14" t="s">
        <v>1802</v>
      </c>
      <c r="AB202" s="16" t="n">
        <v>45900</v>
      </c>
      <c r="AC202" s="16" t="n">
        <v>52530</v>
      </c>
      <c r="AD202" s="12" t="n">
        <f aca="false">AB202/1000</f>
        <v>45.9</v>
      </c>
      <c r="AE202" s="12" t="n">
        <f aca="false">AC202/1000</f>
        <v>52.53</v>
      </c>
      <c r="AF202" s="16" t="n">
        <v>97290</v>
      </c>
      <c r="AG202" s="14" t="s">
        <v>103</v>
      </c>
      <c r="AH202" s="14" t="s">
        <v>1803</v>
      </c>
      <c r="AI202" s="14" t="s">
        <v>70</v>
      </c>
      <c r="AJ202" s="14" t="s">
        <v>135</v>
      </c>
      <c r="AK202" s="14" t="s">
        <v>70</v>
      </c>
      <c r="AL202" s="14" t="s">
        <v>1804</v>
      </c>
      <c r="AM202" s="15" t="b">
        <f aca="false">TRUE()</f>
        <v>1</v>
      </c>
      <c r="AN202" s="15" t="b">
        <f aca="false">TRUE()</f>
        <v>1</v>
      </c>
      <c r="AO202" s="12" t="n">
        <f aca="false">AE202*0.729155</f>
        <v>38.30251215</v>
      </c>
      <c r="AP202" s="12" t="n">
        <f aca="false">AE202*0.698093</f>
        <v>36.67082529</v>
      </c>
      <c r="AQ202" s="12" t="n">
        <f aca="false">AO202-AP202</f>
        <v>1.63168686</v>
      </c>
      <c r="AR202" s="13"/>
      <c r="AS202" s="13"/>
      <c r="AT202" s="13"/>
    </row>
    <row r="203" customFormat="false" ht="12" hidden="false" customHeight="true" outlineLevel="0" collapsed="false">
      <c r="A203" s="1" t="s">
        <v>44</v>
      </c>
      <c r="B203" s="14" t="s">
        <v>1697</v>
      </c>
      <c r="C203" s="14" t="s">
        <v>1698</v>
      </c>
      <c r="D203" s="14" t="s">
        <v>1805</v>
      </c>
      <c r="E203" s="14" t="s">
        <v>1806</v>
      </c>
      <c r="F203" s="14" t="s">
        <v>1497</v>
      </c>
      <c r="G203" s="14" t="s">
        <v>272</v>
      </c>
      <c r="H203" s="14" t="s">
        <v>309</v>
      </c>
      <c r="I203" s="14" t="s">
        <v>1807</v>
      </c>
      <c r="J203" s="14" t="s">
        <v>70</v>
      </c>
      <c r="K203" s="14" t="s">
        <v>476</v>
      </c>
      <c r="L203" s="14" t="s">
        <v>312</v>
      </c>
      <c r="M203" s="14" t="s">
        <v>70</v>
      </c>
      <c r="N203" s="14" t="s">
        <v>314</v>
      </c>
      <c r="O203" s="14" t="s">
        <v>133</v>
      </c>
      <c r="P203" s="14" t="s">
        <v>1808</v>
      </c>
      <c r="Q203" s="14" t="s">
        <v>1809</v>
      </c>
      <c r="R203" s="15" t="b">
        <f aca="false">FALSE()</f>
        <v>0</v>
      </c>
      <c r="S203" s="14" t="s">
        <v>1810</v>
      </c>
      <c r="T203" s="14" t="s">
        <v>1811</v>
      </c>
      <c r="U203" s="14" t="s">
        <v>380</v>
      </c>
      <c r="V203" s="14" t="s">
        <v>103</v>
      </c>
      <c r="W203" s="14" t="s">
        <v>933</v>
      </c>
      <c r="X203" s="15" t="b">
        <f aca="false">FALSE()</f>
        <v>0</v>
      </c>
      <c r="Y203" s="14" t="s">
        <v>92</v>
      </c>
      <c r="Z203" s="14" t="s">
        <v>92</v>
      </c>
      <c r="AA203" s="14" t="s">
        <v>70</v>
      </c>
      <c r="AB203" s="16" t="n">
        <v>41</v>
      </c>
      <c r="AC203" s="16" t="n">
        <v>17</v>
      </c>
      <c r="AD203" s="12" t="n">
        <f aca="false">AB203/1000</f>
        <v>0.041</v>
      </c>
      <c r="AE203" s="12" t="n">
        <f aca="false">AC203/1000</f>
        <v>0.017</v>
      </c>
      <c r="AF203" s="16" t="n">
        <v>0</v>
      </c>
      <c r="AG203" s="14" t="s">
        <v>599</v>
      </c>
      <c r="AH203" s="14" t="s">
        <v>70</v>
      </c>
      <c r="AI203" s="14" t="s">
        <v>1812</v>
      </c>
      <c r="AJ203" s="14" t="s">
        <v>1015</v>
      </c>
      <c r="AK203" s="14" t="s">
        <v>211</v>
      </c>
      <c r="AL203" s="14"/>
      <c r="AM203" s="15" t="b">
        <f aca="false">TRUE()</f>
        <v>1</v>
      </c>
      <c r="AN203" s="15" t="b">
        <f aca="false">TRUE()</f>
        <v>1</v>
      </c>
      <c r="AO203" s="12" t="n">
        <f aca="false">AE203*0.729155</f>
        <v>0.012395635</v>
      </c>
      <c r="AP203" s="12" t="n">
        <f aca="false">AE203*0.698093</f>
        <v>0.011867581</v>
      </c>
      <c r="AQ203" s="12" t="n">
        <f aca="false">AO203-AP203</f>
        <v>0.000528054</v>
      </c>
      <c r="AR203" s="13"/>
      <c r="AS203" s="13"/>
      <c r="AT203" s="13"/>
    </row>
    <row r="204" customFormat="false" ht="12" hidden="false" customHeight="true" outlineLevel="0" collapsed="false">
      <c r="A204" s="1" t="s">
        <v>44</v>
      </c>
      <c r="B204" s="14" t="s">
        <v>1697</v>
      </c>
      <c r="C204" s="14" t="s">
        <v>1745</v>
      </c>
      <c r="D204" s="14" t="s">
        <v>1813</v>
      </c>
      <c r="E204" s="14" t="s">
        <v>727</v>
      </c>
      <c r="F204" s="14" t="s">
        <v>1477</v>
      </c>
      <c r="G204" s="14" t="s">
        <v>1286</v>
      </c>
      <c r="H204" s="14" t="s">
        <v>309</v>
      </c>
      <c r="I204" s="14" t="s">
        <v>1814</v>
      </c>
      <c r="J204" s="14" t="s">
        <v>53</v>
      </c>
      <c r="K204" s="14" t="s">
        <v>418</v>
      </c>
      <c r="L204" s="14" t="s">
        <v>312</v>
      </c>
      <c r="M204" s="14" t="s">
        <v>392</v>
      </c>
      <c r="N204" s="14" t="s">
        <v>314</v>
      </c>
      <c r="O204" s="14" t="s">
        <v>1815</v>
      </c>
      <c r="P204" s="14" t="s">
        <v>1816</v>
      </c>
      <c r="Q204" s="14" t="s">
        <v>70</v>
      </c>
      <c r="R204" s="15" t="b">
        <f aca="false">FALSE()</f>
        <v>0</v>
      </c>
      <c r="S204" s="14" t="s">
        <v>1817</v>
      </c>
      <c r="T204" s="14" t="s">
        <v>1818</v>
      </c>
      <c r="U204" s="14" t="s">
        <v>109</v>
      </c>
      <c r="V204" s="14" t="s">
        <v>103</v>
      </c>
      <c r="W204" s="14" t="s">
        <v>103</v>
      </c>
      <c r="X204" s="15" t="b">
        <f aca="false">TRUE()</f>
        <v>1</v>
      </c>
      <c r="Y204" s="14" t="s">
        <v>255</v>
      </c>
      <c r="Z204" s="14" t="s">
        <v>255</v>
      </c>
      <c r="AA204" s="14" t="s">
        <v>70</v>
      </c>
      <c r="AB204" s="16" t="n">
        <v>331</v>
      </c>
      <c r="AC204" s="16" t="n">
        <v>285</v>
      </c>
      <c r="AD204" s="12" t="n">
        <f aca="false">AB204/1000</f>
        <v>0.331</v>
      </c>
      <c r="AE204" s="12" t="n">
        <f aca="false">AC204/1000</f>
        <v>0.285</v>
      </c>
      <c r="AF204" s="16" t="n">
        <v>616</v>
      </c>
      <c r="AG204" s="14" t="s">
        <v>103</v>
      </c>
      <c r="AH204" s="14" t="s">
        <v>817</v>
      </c>
      <c r="AI204" s="14" t="s">
        <v>70</v>
      </c>
      <c r="AJ204" s="14" t="s">
        <v>1162</v>
      </c>
      <c r="AK204" s="14" t="s">
        <v>211</v>
      </c>
      <c r="AL204" s="14" t="s">
        <v>1755</v>
      </c>
      <c r="AM204" s="15" t="b">
        <f aca="false">TRUE()</f>
        <v>1</v>
      </c>
      <c r="AN204" s="15" t="b">
        <f aca="false">TRUE()</f>
        <v>1</v>
      </c>
      <c r="AO204" s="12" t="n">
        <f aca="false">AE204*0.729155</f>
        <v>0.207809175</v>
      </c>
      <c r="AP204" s="12" t="n">
        <f aca="false">AE204*0.698093</f>
        <v>0.198956505</v>
      </c>
      <c r="AQ204" s="12" t="n">
        <f aca="false">AO204-AP204</f>
        <v>0.00885267000000001</v>
      </c>
      <c r="AR204" s="13"/>
      <c r="AS204" s="13"/>
      <c r="AT204" s="13"/>
    </row>
    <row r="205" customFormat="false" ht="12" hidden="false" customHeight="true" outlineLevel="0" collapsed="false">
      <c r="A205" s="1" t="s">
        <v>44</v>
      </c>
      <c r="B205" s="14" t="s">
        <v>1697</v>
      </c>
      <c r="C205" s="14" t="s">
        <v>1380</v>
      </c>
      <c r="D205" s="14" t="s">
        <v>1819</v>
      </c>
      <c r="E205" s="14" t="s">
        <v>900</v>
      </c>
      <c r="F205" s="14" t="s">
        <v>1463</v>
      </c>
      <c r="G205" s="14" t="s">
        <v>631</v>
      </c>
      <c r="H205" s="14" t="s">
        <v>309</v>
      </c>
      <c r="I205" s="14" t="s">
        <v>1820</v>
      </c>
      <c r="J205" s="14" t="s">
        <v>70</v>
      </c>
      <c r="K205" s="14" t="s">
        <v>418</v>
      </c>
      <c r="L205" s="14" t="s">
        <v>312</v>
      </c>
      <c r="M205" s="14" t="s">
        <v>208</v>
      </c>
      <c r="N205" s="14" t="s">
        <v>314</v>
      </c>
      <c r="O205" s="14" t="s">
        <v>1821</v>
      </c>
      <c r="P205" s="14" t="s">
        <v>1236</v>
      </c>
      <c r="Q205" s="14" t="s">
        <v>1822</v>
      </c>
      <c r="R205" s="15" t="b">
        <f aca="false">FALSE()</f>
        <v>0</v>
      </c>
      <c r="S205" s="14" t="s">
        <v>103</v>
      </c>
      <c r="T205" s="14" t="s">
        <v>324</v>
      </c>
      <c r="U205" s="14" t="s">
        <v>562</v>
      </c>
      <c r="V205" s="14" t="s">
        <v>392</v>
      </c>
      <c r="W205" s="14" t="s">
        <v>103</v>
      </c>
      <c r="X205" s="15" t="b">
        <f aca="false">FALSE()</f>
        <v>0</v>
      </c>
      <c r="Y205" s="14" t="s">
        <v>149</v>
      </c>
      <c r="Z205" s="14" t="s">
        <v>109</v>
      </c>
      <c r="AA205" s="14" t="s">
        <v>70</v>
      </c>
      <c r="AB205" s="16" t="n">
        <v>1048</v>
      </c>
      <c r="AC205" s="16" t="n">
        <v>632</v>
      </c>
      <c r="AD205" s="12" t="n">
        <f aca="false">AB205/1000</f>
        <v>1.048</v>
      </c>
      <c r="AE205" s="12" t="n">
        <f aca="false">AC205/1000</f>
        <v>0.632</v>
      </c>
      <c r="AF205" s="16" t="n">
        <v>1870</v>
      </c>
      <c r="AG205" s="14" t="s">
        <v>103</v>
      </c>
      <c r="AH205" s="14" t="s">
        <v>70</v>
      </c>
      <c r="AI205" s="14" t="s">
        <v>1823</v>
      </c>
      <c r="AJ205" s="14" t="s">
        <v>1824</v>
      </c>
      <c r="AK205" s="14" t="s">
        <v>211</v>
      </c>
      <c r="AL205" s="14"/>
      <c r="AM205" s="15" t="b">
        <f aca="false">TRUE()</f>
        <v>1</v>
      </c>
      <c r="AN205" s="15" t="b">
        <f aca="false">TRUE()</f>
        <v>1</v>
      </c>
      <c r="AO205" s="12" t="n">
        <f aca="false">AE205*0.729155</f>
        <v>0.46082596</v>
      </c>
      <c r="AP205" s="12" t="n">
        <f aca="false">AE205*0.698093</f>
        <v>0.441194776</v>
      </c>
      <c r="AQ205" s="12" t="n">
        <f aca="false">AO205-AP205</f>
        <v>0.019631184</v>
      </c>
      <c r="AR205" s="13"/>
      <c r="AS205" s="13"/>
      <c r="AT205" s="13"/>
    </row>
    <row r="206" customFormat="false" ht="12" hidden="false" customHeight="true" outlineLevel="0" collapsed="false">
      <c r="A206" s="1" t="s">
        <v>44</v>
      </c>
      <c r="B206" s="14" t="s">
        <v>1697</v>
      </c>
      <c r="C206" s="14" t="s">
        <v>1763</v>
      </c>
      <c r="D206" s="14" t="s">
        <v>1825</v>
      </c>
      <c r="E206" s="14" t="s">
        <v>1826</v>
      </c>
      <c r="F206" s="14" t="s">
        <v>899</v>
      </c>
      <c r="G206" s="14" t="s">
        <v>1057</v>
      </c>
      <c r="H206" s="14" t="s">
        <v>309</v>
      </c>
      <c r="I206" s="14" t="s">
        <v>1827</v>
      </c>
      <c r="J206" s="14" t="s">
        <v>70</v>
      </c>
      <c r="K206" s="14" t="s">
        <v>418</v>
      </c>
      <c r="L206" s="14" t="s">
        <v>312</v>
      </c>
      <c r="M206" s="14" t="s">
        <v>568</v>
      </c>
      <c r="N206" s="14" t="s">
        <v>314</v>
      </c>
      <c r="O206" s="14" t="s">
        <v>500</v>
      </c>
      <c r="P206" s="14" t="s">
        <v>1828</v>
      </c>
      <c r="Q206" s="14" t="s">
        <v>135</v>
      </c>
      <c r="R206" s="15" t="b">
        <f aca="false">FALSE()</f>
        <v>0</v>
      </c>
      <c r="S206" s="14" t="s">
        <v>525</v>
      </c>
      <c r="T206" s="14" t="s">
        <v>1829</v>
      </c>
      <c r="U206" s="14" t="s">
        <v>392</v>
      </c>
      <c r="V206" s="14" t="s">
        <v>380</v>
      </c>
      <c r="W206" s="14" t="s">
        <v>331</v>
      </c>
      <c r="X206" s="15" t="b">
        <f aca="false">FALSE()</f>
        <v>0</v>
      </c>
      <c r="Y206" s="14" t="s">
        <v>149</v>
      </c>
      <c r="Z206" s="14" t="s">
        <v>66</v>
      </c>
      <c r="AA206" s="14" t="s">
        <v>1830</v>
      </c>
      <c r="AB206" s="16" t="n">
        <v>1727</v>
      </c>
      <c r="AC206" s="16" t="n">
        <v>1122</v>
      </c>
      <c r="AD206" s="12" t="n">
        <f aca="false">AB206/1000</f>
        <v>1.727</v>
      </c>
      <c r="AE206" s="12" t="n">
        <f aca="false">AC206/1000</f>
        <v>1.122</v>
      </c>
      <c r="AF206" s="16" t="n">
        <v>2935</v>
      </c>
      <c r="AG206" s="14" t="s">
        <v>331</v>
      </c>
      <c r="AH206" s="14" t="s">
        <v>70</v>
      </c>
      <c r="AI206" s="14" t="s">
        <v>201</v>
      </c>
      <c r="AJ206" s="14" t="s">
        <v>348</v>
      </c>
      <c r="AK206" s="14" t="s">
        <v>211</v>
      </c>
      <c r="AL206" s="14" t="s">
        <v>1831</v>
      </c>
      <c r="AM206" s="15" t="b">
        <f aca="false">TRUE()</f>
        <v>1</v>
      </c>
      <c r="AN206" s="15" t="b">
        <f aca="false">TRUE()</f>
        <v>1</v>
      </c>
      <c r="AO206" s="12" t="n">
        <f aca="false">AE206*0.729155</f>
        <v>0.81811191</v>
      </c>
      <c r="AP206" s="12" t="n">
        <f aca="false">AE206*0.698093</f>
        <v>0.783260346</v>
      </c>
      <c r="AQ206" s="12" t="n">
        <f aca="false">AO206-AP206</f>
        <v>0.034851564</v>
      </c>
      <c r="AR206" s="13"/>
      <c r="AS206" s="13"/>
      <c r="AT206" s="13"/>
    </row>
    <row r="207" customFormat="false" ht="12" hidden="false" customHeight="true" outlineLevel="0" collapsed="false">
      <c r="A207" s="1" t="s">
        <v>44</v>
      </c>
      <c r="B207" s="14" t="s">
        <v>1697</v>
      </c>
      <c r="C207" s="14" t="s">
        <v>1698</v>
      </c>
      <c r="D207" s="14" t="s">
        <v>1832</v>
      </c>
      <c r="E207" s="14" t="s">
        <v>1833</v>
      </c>
      <c r="F207" s="14" t="s">
        <v>1439</v>
      </c>
      <c r="G207" s="14" t="s">
        <v>75</v>
      </c>
      <c r="H207" s="14" t="s">
        <v>309</v>
      </c>
      <c r="I207" s="14" t="s">
        <v>1834</v>
      </c>
      <c r="J207" s="14" t="s">
        <v>70</v>
      </c>
      <c r="K207" s="14" t="s">
        <v>70</v>
      </c>
      <c r="L207" s="14" t="s">
        <v>312</v>
      </c>
      <c r="M207" s="14" t="s">
        <v>70</v>
      </c>
      <c r="N207" s="14"/>
      <c r="O207" s="14" t="s">
        <v>1628</v>
      </c>
      <c r="P207" s="14" t="s">
        <v>758</v>
      </c>
      <c r="Q207" s="14" t="s">
        <v>70</v>
      </c>
      <c r="R207" s="15" t="b">
        <f aca="false">FALSE()</f>
        <v>0</v>
      </c>
      <c r="S207" s="14"/>
      <c r="T207" s="14" t="s">
        <v>1835</v>
      </c>
      <c r="U207" s="14" t="s">
        <v>211</v>
      </c>
      <c r="V207" s="14" t="s">
        <v>103</v>
      </c>
      <c r="W207" s="14" t="s">
        <v>521</v>
      </c>
      <c r="X207" s="15" t="b">
        <f aca="false">TRUE()</f>
        <v>1</v>
      </c>
      <c r="Y207" s="14" t="s">
        <v>380</v>
      </c>
      <c r="Z207" s="14" t="s">
        <v>380</v>
      </c>
      <c r="AA207" s="14" t="s">
        <v>70</v>
      </c>
      <c r="AB207" s="16" t="n">
        <v>67</v>
      </c>
      <c r="AC207" s="16" t="n">
        <v>30</v>
      </c>
      <c r="AD207" s="12" t="n">
        <f aca="false">AB207/1000</f>
        <v>0.067</v>
      </c>
      <c r="AE207" s="12" t="n">
        <f aca="false">AC207/1000</f>
        <v>0.03</v>
      </c>
      <c r="AF207" s="16"/>
      <c r="AG207" s="14" t="s">
        <v>103</v>
      </c>
      <c r="AH207" s="14" t="s">
        <v>70</v>
      </c>
      <c r="AI207" s="14" t="s">
        <v>817</v>
      </c>
      <c r="AJ207" s="14" t="s">
        <v>267</v>
      </c>
      <c r="AK207" s="14" t="s">
        <v>211</v>
      </c>
      <c r="AL207" s="14" t="s">
        <v>1836</v>
      </c>
      <c r="AM207" s="15" t="b">
        <f aca="false">TRUE()</f>
        <v>1</v>
      </c>
      <c r="AN207" s="15" t="b">
        <f aca="false">TRUE()</f>
        <v>1</v>
      </c>
      <c r="AO207" s="12" t="n">
        <f aca="false">AE207*0.729155</f>
        <v>0.02187465</v>
      </c>
      <c r="AP207" s="12" t="n">
        <f aca="false">AE207*0.698093</f>
        <v>0.02094279</v>
      </c>
      <c r="AQ207" s="12" t="n">
        <f aca="false">AO207-AP207</f>
        <v>0.00093186</v>
      </c>
      <c r="AR207" s="13"/>
      <c r="AS207" s="13"/>
      <c r="AT207" s="13"/>
    </row>
    <row r="208" customFormat="false" ht="12" hidden="false" customHeight="true" outlineLevel="0" collapsed="false">
      <c r="A208" s="1" t="s">
        <v>44</v>
      </c>
      <c r="B208" s="14" t="s">
        <v>1697</v>
      </c>
      <c r="C208" s="14" t="s">
        <v>1515</v>
      </c>
      <c r="D208" s="14" t="s">
        <v>1837</v>
      </c>
      <c r="E208" s="14" t="s">
        <v>1838</v>
      </c>
      <c r="F208" s="14" t="s">
        <v>113</v>
      </c>
      <c r="G208" s="14" t="s">
        <v>272</v>
      </c>
      <c r="H208" s="14" t="s">
        <v>309</v>
      </c>
      <c r="I208" s="14" t="s">
        <v>928</v>
      </c>
      <c r="J208" s="14" t="s">
        <v>53</v>
      </c>
      <c r="K208" s="14" t="s">
        <v>418</v>
      </c>
      <c r="L208" s="14" t="s">
        <v>312</v>
      </c>
      <c r="M208" s="14" t="s">
        <v>119</v>
      </c>
      <c r="N208" s="14" t="s">
        <v>250</v>
      </c>
      <c r="O208" s="14" t="s">
        <v>1839</v>
      </c>
      <c r="P208" s="14" t="s">
        <v>70</v>
      </c>
      <c r="Q208" s="14" t="s">
        <v>1840</v>
      </c>
      <c r="R208" s="15" t="b">
        <f aca="false">FALSE()</f>
        <v>0</v>
      </c>
      <c r="S208" s="14" t="s">
        <v>1841</v>
      </c>
      <c r="T208" s="14" t="s">
        <v>1842</v>
      </c>
      <c r="U208" s="14" t="s">
        <v>1843</v>
      </c>
      <c r="V208" s="14" t="s">
        <v>239</v>
      </c>
      <c r="W208" s="14" t="s">
        <v>1844</v>
      </c>
      <c r="X208" s="15" t="b">
        <f aca="false">FALSE()</f>
        <v>0</v>
      </c>
      <c r="Y208" s="14" t="s">
        <v>65</v>
      </c>
      <c r="Z208" s="14" t="s">
        <v>92</v>
      </c>
      <c r="AA208" s="14" t="s">
        <v>1845</v>
      </c>
      <c r="AB208" s="16" t="n">
        <v>27030</v>
      </c>
      <c r="AC208" s="16" t="n">
        <v>28830</v>
      </c>
      <c r="AD208" s="12" t="n">
        <f aca="false">AB208/1000</f>
        <v>27.03</v>
      </c>
      <c r="AE208" s="12" t="n">
        <f aca="false">AC208/1000</f>
        <v>28.83</v>
      </c>
      <c r="AF208" s="16" t="n">
        <v>52445</v>
      </c>
      <c r="AG208" s="14" t="s">
        <v>103</v>
      </c>
      <c r="AH208" s="14" t="s">
        <v>813</v>
      </c>
      <c r="AI208" s="14" t="s">
        <v>70</v>
      </c>
      <c r="AJ208" s="14" t="s">
        <v>555</v>
      </c>
      <c r="AK208" s="14" t="s">
        <v>70</v>
      </c>
      <c r="AL208" s="14" t="s">
        <v>1846</v>
      </c>
      <c r="AM208" s="15" t="b">
        <f aca="false">TRUE()</f>
        <v>1</v>
      </c>
      <c r="AN208" s="15" t="b">
        <f aca="false">TRUE()</f>
        <v>1</v>
      </c>
      <c r="AO208" s="12" t="n">
        <f aca="false">AE208*0.729155</f>
        <v>21.02153865</v>
      </c>
      <c r="AP208" s="12" t="n">
        <f aca="false">AE208*0.698093</f>
        <v>20.12602119</v>
      </c>
      <c r="AQ208" s="12" t="n">
        <f aca="false">AO208-AP208</f>
        <v>0.895517460000001</v>
      </c>
      <c r="AR208" s="13"/>
      <c r="AS208" s="13"/>
      <c r="AT208" s="13"/>
    </row>
    <row r="209" customFormat="false" ht="12" hidden="false" customHeight="true" outlineLevel="0" collapsed="false">
      <c r="A209" s="1" t="s">
        <v>44</v>
      </c>
      <c r="B209" s="14" t="s">
        <v>1697</v>
      </c>
      <c r="C209" s="14" t="s">
        <v>1515</v>
      </c>
      <c r="D209" s="14" t="s">
        <v>1847</v>
      </c>
      <c r="E209" s="14" t="s">
        <v>1796</v>
      </c>
      <c r="F209" s="14" t="s">
        <v>1286</v>
      </c>
      <c r="G209" s="14" t="s">
        <v>97</v>
      </c>
      <c r="H209" s="14" t="s">
        <v>309</v>
      </c>
      <c r="I209" s="14" t="s">
        <v>928</v>
      </c>
      <c r="J209" s="14" t="s">
        <v>53</v>
      </c>
      <c r="K209" s="14" t="s">
        <v>418</v>
      </c>
      <c r="L209" s="14" t="s">
        <v>312</v>
      </c>
      <c r="M209" s="14" t="s">
        <v>159</v>
      </c>
      <c r="N209" s="14" t="s">
        <v>250</v>
      </c>
      <c r="O209" s="14" t="s">
        <v>1848</v>
      </c>
      <c r="P209" s="14" t="s">
        <v>70</v>
      </c>
      <c r="Q209" s="14" t="s">
        <v>262</v>
      </c>
      <c r="R209" s="15" t="b">
        <f aca="false">FALSE()</f>
        <v>0</v>
      </c>
      <c r="S209" s="14" t="s">
        <v>1849</v>
      </c>
      <c r="T209" s="14" t="s">
        <v>1800</v>
      </c>
      <c r="U209" s="14" t="s">
        <v>676</v>
      </c>
      <c r="V209" s="14" t="s">
        <v>92</v>
      </c>
      <c r="W209" s="14" t="s">
        <v>1519</v>
      </c>
      <c r="X209" s="15" t="b">
        <f aca="false">FALSE()</f>
        <v>0</v>
      </c>
      <c r="Y209" s="14" t="s">
        <v>149</v>
      </c>
      <c r="Z209" s="14" t="s">
        <v>109</v>
      </c>
      <c r="AA209" s="14" t="s">
        <v>1850</v>
      </c>
      <c r="AB209" s="16" t="n">
        <v>13382</v>
      </c>
      <c r="AC209" s="16" t="n">
        <v>20178</v>
      </c>
      <c r="AD209" s="12" t="n">
        <f aca="false">AB209/1000</f>
        <v>13.382</v>
      </c>
      <c r="AE209" s="12" t="n">
        <f aca="false">AC209/1000</f>
        <v>20.178</v>
      </c>
      <c r="AF209" s="16" t="n">
        <v>32862</v>
      </c>
      <c r="AG209" s="14" t="s">
        <v>70</v>
      </c>
      <c r="AH209" s="14" t="s">
        <v>866</v>
      </c>
      <c r="AI209" s="14" t="s">
        <v>70</v>
      </c>
      <c r="AJ209" s="14" t="s">
        <v>742</v>
      </c>
      <c r="AK209" s="14" t="s">
        <v>70</v>
      </c>
      <c r="AL209" s="14"/>
      <c r="AM209" s="15" t="b">
        <f aca="false">FALSE()</f>
        <v>0</v>
      </c>
      <c r="AN209" s="15" t="b">
        <f aca="false">TRUE()</f>
        <v>1</v>
      </c>
      <c r="AO209" s="12" t="n">
        <f aca="false">AE209*0.729155</f>
        <v>14.71288959</v>
      </c>
      <c r="AP209" s="12" t="n">
        <f aca="false">AE209*0.698093</f>
        <v>14.086120554</v>
      </c>
      <c r="AQ209" s="12" t="n">
        <f aca="false">AO209-AP209</f>
        <v>0.626769036000002</v>
      </c>
      <c r="AR209" s="13"/>
      <c r="AS209" s="13"/>
      <c r="AT209" s="13"/>
    </row>
    <row r="210" customFormat="false" ht="12" hidden="false" customHeight="true" outlineLevel="0" collapsed="false">
      <c r="A210" s="1" t="s">
        <v>44</v>
      </c>
      <c r="B210" s="14" t="s">
        <v>1697</v>
      </c>
      <c r="C210" s="14" t="s">
        <v>1420</v>
      </c>
      <c r="D210" s="14" t="s">
        <v>1851</v>
      </c>
      <c r="E210" s="14" t="s">
        <v>1852</v>
      </c>
      <c r="F210" s="14" t="s">
        <v>1774</v>
      </c>
      <c r="G210" s="14" t="s">
        <v>1057</v>
      </c>
      <c r="H210" s="14" t="s">
        <v>309</v>
      </c>
      <c r="I210" s="14" t="s">
        <v>1853</v>
      </c>
      <c r="J210" s="14" t="s">
        <v>53</v>
      </c>
      <c r="K210" s="14" t="s">
        <v>418</v>
      </c>
      <c r="L210" s="14" t="s">
        <v>312</v>
      </c>
      <c r="M210" s="14" t="s">
        <v>239</v>
      </c>
      <c r="N210" s="14" t="s">
        <v>314</v>
      </c>
      <c r="O210" s="14" t="s">
        <v>1854</v>
      </c>
      <c r="P210" s="14" t="s">
        <v>1855</v>
      </c>
      <c r="Q210" s="14" t="s">
        <v>81</v>
      </c>
      <c r="R210" s="15" t="b">
        <f aca="false">FALSE()</f>
        <v>0</v>
      </c>
      <c r="S210" s="14" t="s">
        <v>1856</v>
      </c>
      <c r="T210" s="14" t="s">
        <v>1857</v>
      </c>
      <c r="U210" s="14" t="s">
        <v>568</v>
      </c>
      <c r="V210" s="14" t="s">
        <v>255</v>
      </c>
      <c r="W210" s="14" t="s">
        <v>1858</v>
      </c>
      <c r="X210" s="15" t="b">
        <f aca="false">TRUE()</f>
        <v>1</v>
      </c>
      <c r="Y210" s="14" t="s">
        <v>182</v>
      </c>
      <c r="Z210" s="14" t="s">
        <v>109</v>
      </c>
      <c r="AA210" s="14" t="s">
        <v>70</v>
      </c>
      <c r="AB210" s="16" t="n">
        <v>1025</v>
      </c>
      <c r="AC210" s="16" t="n">
        <v>0</v>
      </c>
      <c r="AD210" s="12" t="n">
        <f aca="false">AB210/1000</f>
        <v>1.025</v>
      </c>
      <c r="AE210" s="12" t="n">
        <f aca="false">AC210/1000</f>
        <v>0</v>
      </c>
      <c r="AF210" s="16" t="n">
        <v>4199</v>
      </c>
      <c r="AG210" s="14" t="s">
        <v>103</v>
      </c>
      <c r="AH210" s="14" t="s">
        <v>886</v>
      </c>
      <c r="AI210" s="14" t="s">
        <v>70</v>
      </c>
      <c r="AJ210" s="14" t="s">
        <v>686</v>
      </c>
      <c r="AK210" s="14" t="s">
        <v>211</v>
      </c>
      <c r="AL210" s="14" t="s">
        <v>1859</v>
      </c>
      <c r="AM210" s="15" t="b">
        <f aca="false">TRUE()</f>
        <v>1</v>
      </c>
      <c r="AN210" s="15" t="b">
        <f aca="false">TRUE()</f>
        <v>1</v>
      </c>
      <c r="AO210" s="12" t="n">
        <f aca="false">AE210*0.729155</f>
        <v>0</v>
      </c>
      <c r="AP210" s="12" t="n">
        <f aca="false">AE210*0.698093</f>
        <v>0</v>
      </c>
      <c r="AQ210" s="12" t="n">
        <f aca="false">AO210-AP210</f>
        <v>0</v>
      </c>
      <c r="AR210" s="13"/>
      <c r="AS210" s="13"/>
      <c r="AT210" s="13"/>
    </row>
    <row r="211" customFormat="false" ht="12" hidden="false" customHeight="true" outlineLevel="0" collapsed="false">
      <c r="A211" s="1" t="s">
        <v>44</v>
      </c>
      <c r="B211" s="14" t="s">
        <v>1697</v>
      </c>
      <c r="C211" s="14" t="s">
        <v>1380</v>
      </c>
      <c r="D211" s="14" t="s">
        <v>1860</v>
      </c>
      <c r="E211" s="14" t="s">
        <v>1796</v>
      </c>
      <c r="F211" s="14" t="s">
        <v>652</v>
      </c>
      <c r="G211" s="14" t="s">
        <v>97</v>
      </c>
      <c r="H211" s="14" t="s">
        <v>309</v>
      </c>
      <c r="I211" s="14" t="s">
        <v>928</v>
      </c>
      <c r="J211" s="14" t="s">
        <v>70</v>
      </c>
      <c r="K211" s="14" t="s">
        <v>418</v>
      </c>
      <c r="L211" s="14" t="s">
        <v>312</v>
      </c>
      <c r="M211" s="14" t="s">
        <v>313</v>
      </c>
      <c r="N211" s="14" t="s">
        <v>929</v>
      </c>
      <c r="O211" s="14" t="s">
        <v>1861</v>
      </c>
      <c r="P211" s="14" t="s">
        <v>1862</v>
      </c>
      <c r="Q211" s="14" t="s">
        <v>128</v>
      </c>
      <c r="R211" s="15" t="b">
        <f aca="false">FALSE()</f>
        <v>0</v>
      </c>
      <c r="S211" s="14" t="s">
        <v>103</v>
      </c>
      <c r="T211" s="14" t="s">
        <v>1863</v>
      </c>
      <c r="U211" s="14" t="s">
        <v>468</v>
      </c>
      <c r="V211" s="14" t="s">
        <v>109</v>
      </c>
      <c r="W211" s="14" t="s">
        <v>1267</v>
      </c>
      <c r="X211" s="15" t="b">
        <f aca="false">TRUE()</f>
        <v>1</v>
      </c>
      <c r="Y211" s="14" t="s">
        <v>65</v>
      </c>
      <c r="Z211" s="14" t="s">
        <v>109</v>
      </c>
      <c r="AA211" s="14" t="s">
        <v>70</v>
      </c>
      <c r="AB211" s="16" t="n">
        <v>11308</v>
      </c>
      <c r="AC211" s="16" t="n">
        <v>15795</v>
      </c>
      <c r="AD211" s="12" t="n">
        <f aca="false">AB211/1000</f>
        <v>11.308</v>
      </c>
      <c r="AE211" s="12" t="n">
        <f aca="false">AC211/1000</f>
        <v>15.795</v>
      </c>
      <c r="AF211" s="16" t="n">
        <v>27728</v>
      </c>
      <c r="AG211" s="14" t="s">
        <v>103</v>
      </c>
      <c r="AH211" s="14" t="s">
        <v>70</v>
      </c>
      <c r="AI211" s="14" t="s">
        <v>1864</v>
      </c>
      <c r="AJ211" s="14" t="s">
        <v>82</v>
      </c>
      <c r="AK211" s="14" t="s">
        <v>211</v>
      </c>
      <c r="AL211" s="14" t="s">
        <v>1865</v>
      </c>
      <c r="AM211" s="15" t="b">
        <f aca="false">TRUE()</f>
        <v>1</v>
      </c>
      <c r="AN211" s="15" t="b">
        <f aca="false">TRUE()</f>
        <v>1</v>
      </c>
      <c r="AO211" s="12" t="n">
        <f aca="false">AE211*0.729155</f>
        <v>11.517003225</v>
      </c>
      <c r="AP211" s="12" t="n">
        <f aca="false">AE211*0.698093</f>
        <v>11.026378935</v>
      </c>
      <c r="AQ211" s="12" t="n">
        <f aca="false">AO211-AP211</f>
        <v>0.490624290000001</v>
      </c>
      <c r="AR211" s="13"/>
      <c r="AS211" s="13"/>
      <c r="AT211" s="13"/>
    </row>
    <row r="212" customFormat="false" ht="12" hidden="false" customHeight="true" outlineLevel="0" collapsed="false">
      <c r="A212" s="1" t="s">
        <v>44</v>
      </c>
      <c r="B212" s="14" t="s">
        <v>1697</v>
      </c>
      <c r="C212" s="14" t="s">
        <v>1380</v>
      </c>
      <c r="D212" s="14" t="s">
        <v>820</v>
      </c>
      <c r="E212" s="14" t="s">
        <v>1866</v>
      </c>
      <c r="F212" s="14" t="s">
        <v>1867</v>
      </c>
      <c r="G212" s="14" t="s">
        <v>1286</v>
      </c>
      <c r="H212" s="14" t="s">
        <v>309</v>
      </c>
      <c r="I212" s="14" t="s">
        <v>1868</v>
      </c>
      <c r="J212" s="14" t="s">
        <v>70</v>
      </c>
      <c r="K212" s="14" t="s">
        <v>418</v>
      </c>
      <c r="L212" s="14" t="s">
        <v>312</v>
      </c>
      <c r="M212" s="14" t="s">
        <v>513</v>
      </c>
      <c r="N212" s="14" t="s">
        <v>929</v>
      </c>
      <c r="O212" s="14" t="s">
        <v>1104</v>
      </c>
      <c r="P212" s="14" t="s">
        <v>1288</v>
      </c>
      <c r="Q212" s="14" t="s">
        <v>521</v>
      </c>
      <c r="R212" s="15" t="b">
        <f aca="false">FALSE()</f>
        <v>0</v>
      </c>
      <c r="S212" s="14" t="s">
        <v>103</v>
      </c>
      <c r="T212" s="14" t="s">
        <v>1869</v>
      </c>
      <c r="U212" s="14" t="s">
        <v>883</v>
      </c>
      <c r="V212" s="14" t="s">
        <v>160</v>
      </c>
      <c r="W212" s="14" t="s">
        <v>251</v>
      </c>
      <c r="X212" s="15" t="b">
        <f aca="false">FALSE()</f>
        <v>0</v>
      </c>
      <c r="Y212" s="14" t="s">
        <v>160</v>
      </c>
      <c r="Z212" s="14" t="s">
        <v>92</v>
      </c>
      <c r="AA212" s="14" t="s">
        <v>70</v>
      </c>
      <c r="AB212" s="16" t="n">
        <v>2808</v>
      </c>
      <c r="AC212" s="16" t="n">
        <v>1464</v>
      </c>
      <c r="AD212" s="12" t="n">
        <f aca="false">AB212/1000</f>
        <v>2.808</v>
      </c>
      <c r="AE212" s="12" t="n">
        <f aca="false">AC212/1000</f>
        <v>1.464</v>
      </c>
      <c r="AF212" s="16" t="n">
        <v>4680</v>
      </c>
      <c r="AG212" s="14" t="s">
        <v>277</v>
      </c>
      <c r="AH212" s="14" t="s">
        <v>70</v>
      </c>
      <c r="AI212" s="14" t="s">
        <v>1870</v>
      </c>
      <c r="AJ212" s="14" t="s">
        <v>329</v>
      </c>
      <c r="AK212" s="14" t="s">
        <v>211</v>
      </c>
      <c r="AL212" s="14" t="s">
        <v>1871</v>
      </c>
      <c r="AM212" s="15" t="b">
        <f aca="false">TRUE()</f>
        <v>1</v>
      </c>
      <c r="AN212" s="15" t="b">
        <f aca="false">TRUE()</f>
        <v>1</v>
      </c>
      <c r="AO212" s="12" t="n">
        <f aca="false">AE212*0.729155</f>
        <v>1.06748292</v>
      </c>
      <c r="AP212" s="12" t="n">
        <f aca="false">AE212*0.698093</f>
        <v>1.022008152</v>
      </c>
      <c r="AQ212" s="12" t="n">
        <f aca="false">AO212-AP212</f>
        <v>0.0454747680000001</v>
      </c>
      <c r="AR212" s="13"/>
      <c r="AS212" s="13"/>
      <c r="AT212" s="13"/>
    </row>
    <row r="213" customFormat="false" ht="12" hidden="false" customHeight="true" outlineLevel="0" collapsed="false">
      <c r="A213" s="1" t="s">
        <v>44</v>
      </c>
      <c r="B213" s="14" t="s">
        <v>1697</v>
      </c>
      <c r="C213" s="14" t="s">
        <v>1420</v>
      </c>
      <c r="D213" s="14" t="s">
        <v>1872</v>
      </c>
      <c r="E213" s="14" t="s">
        <v>584</v>
      </c>
      <c r="F213" s="14" t="s">
        <v>1447</v>
      </c>
      <c r="G213" s="14" t="s">
        <v>324</v>
      </c>
      <c r="H213" s="14" t="s">
        <v>309</v>
      </c>
      <c r="I213" s="14" t="s">
        <v>1749</v>
      </c>
      <c r="J213" s="14" t="s">
        <v>53</v>
      </c>
      <c r="K213" s="14" t="s">
        <v>418</v>
      </c>
      <c r="L213" s="14" t="s">
        <v>312</v>
      </c>
      <c r="M213" s="14" t="s">
        <v>328</v>
      </c>
      <c r="N213" s="14" t="s">
        <v>314</v>
      </c>
      <c r="O213" s="14" t="s">
        <v>1873</v>
      </c>
      <c r="P213" s="14" t="s">
        <v>1874</v>
      </c>
      <c r="Q213" s="14" t="s">
        <v>648</v>
      </c>
      <c r="R213" s="15" t="b">
        <f aca="false">FALSE()</f>
        <v>0</v>
      </c>
      <c r="S213" s="14" t="s">
        <v>1875</v>
      </c>
      <c r="T213" s="14" t="s">
        <v>1876</v>
      </c>
      <c r="U213" s="14" t="s">
        <v>363</v>
      </c>
      <c r="V213" s="14" t="s">
        <v>92</v>
      </c>
      <c r="W213" s="14" t="s">
        <v>1877</v>
      </c>
      <c r="X213" s="15" t="b">
        <f aca="false">FALSE()</f>
        <v>0</v>
      </c>
      <c r="Y213" s="14" t="s">
        <v>182</v>
      </c>
      <c r="Z213" s="14" t="s">
        <v>109</v>
      </c>
      <c r="AA213" s="14" t="s">
        <v>70</v>
      </c>
      <c r="AB213" s="16" t="n">
        <v>1140</v>
      </c>
      <c r="AC213" s="16" t="n">
        <v>400</v>
      </c>
      <c r="AD213" s="12" t="n">
        <f aca="false">AB213/1000</f>
        <v>1.14</v>
      </c>
      <c r="AE213" s="12" t="n">
        <f aca="false">AC213/1000</f>
        <v>0.4</v>
      </c>
      <c r="AF213" s="16" t="n">
        <v>1554</v>
      </c>
      <c r="AG213" s="14" t="s">
        <v>103</v>
      </c>
      <c r="AH213" s="14" t="s">
        <v>886</v>
      </c>
      <c r="AI213" s="14" t="s">
        <v>70</v>
      </c>
      <c r="AJ213" s="14" t="s">
        <v>1878</v>
      </c>
      <c r="AK213" s="14" t="s">
        <v>211</v>
      </c>
      <c r="AL213" s="14" t="s">
        <v>1755</v>
      </c>
      <c r="AM213" s="15" t="b">
        <f aca="false">TRUE()</f>
        <v>1</v>
      </c>
      <c r="AN213" s="15" t="b">
        <f aca="false">TRUE()</f>
        <v>1</v>
      </c>
      <c r="AO213" s="12" t="n">
        <f aca="false">AE213*0.729155</f>
        <v>0.291662</v>
      </c>
      <c r="AP213" s="12" t="n">
        <f aca="false">AE213*0.698093</f>
        <v>0.2792372</v>
      </c>
      <c r="AQ213" s="12" t="n">
        <f aca="false">AO213-AP213</f>
        <v>0.0124248</v>
      </c>
      <c r="AR213" s="13"/>
      <c r="AS213" s="13"/>
      <c r="AT213" s="13"/>
    </row>
    <row r="214" customFormat="false" ht="12" hidden="false" customHeight="true" outlineLevel="0" collapsed="false">
      <c r="A214" s="1" t="s">
        <v>44</v>
      </c>
      <c r="B214" s="14" t="s">
        <v>1697</v>
      </c>
      <c r="C214" s="14" t="s">
        <v>1698</v>
      </c>
      <c r="D214" s="14" t="s">
        <v>1879</v>
      </c>
      <c r="E214" s="14" t="s">
        <v>1880</v>
      </c>
      <c r="F214" s="14" t="s">
        <v>296</v>
      </c>
      <c r="G214" s="14" t="s">
        <v>113</v>
      </c>
      <c r="H214" s="14" t="s">
        <v>309</v>
      </c>
      <c r="I214" s="14" t="s">
        <v>1881</v>
      </c>
      <c r="J214" s="14" t="s">
        <v>53</v>
      </c>
      <c r="K214" s="14" t="s">
        <v>418</v>
      </c>
      <c r="L214" s="14" t="s">
        <v>312</v>
      </c>
      <c r="M214" s="14" t="s">
        <v>70</v>
      </c>
      <c r="N214" s="14" t="s">
        <v>314</v>
      </c>
      <c r="O214" s="14" t="s">
        <v>1882</v>
      </c>
      <c r="P214" s="14" t="s">
        <v>70</v>
      </c>
      <c r="Q214" s="14" t="s">
        <v>611</v>
      </c>
      <c r="R214" s="15" t="b">
        <f aca="false">FALSE()</f>
        <v>0</v>
      </c>
      <c r="S214" s="14" t="s">
        <v>1883</v>
      </c>
      <c r="T214" s="14" t="s">
        <v>1884</v>
      </c>
      <c r="U214" s="14" t="s">
        <v>211</v>
      </c>
      <c r="V214" s="14" t="s">
        <v>103</v>
      </c>
      <c r="W214" s="14" t="s">
        <v>1025</v>
      </c>
      <c r="X214" s="15" t="b">
        <f aca="false">TRUE()</f>
        <v>1</v>
      </c>
      <c r="Y214" s="14" t="s">
        <v>109</v>
      </c>
      <c r="Z214" s="14" t="s">
        <v>380</v>
      </c>
      <c r="AA214" s="14" t="s">
        <v>70</v>
      </c>
      <c r="AB214" s="16" t="n">
        <v>110</v>
      </c>
      <c r="AC214" s="16" t="n">
        <v>49</v>
      </c>
      <c r="AD214" s="12" t="n">
        <f aca="false">AB214/1000</f>
        <v>0.11</v>
      </c>
      <c r="AE214" s="12" t="n">
        <f aca="false">AC214/1000</f>
        <v>0.049</v>
      </c>
      <c r="AF214" s="16" t="n">
        <v>0</v>
      </c>
      <c r="AG214" s="14" t="s">
        <v>114</v>
      </c>
      <c r="AH214" s="14" t="s">
        <v>70</v>
      </c>
      <c r="AI214" s="14" t="s">
        <v>1803</v>
      </c>
      <c r="AJ214" s="14" t="s">
        <v>398</v>
      </c>
      <c r="AK214" s="14" t="s">
        <v>211</v>
      </c>
      <c r="AL214" s="14"/>
      <c r="AM214" s="15" t="b">
        <f aca="false">TRUE()</f>
        <v>1</v>
      </c>
      <c r="AN214" s="15" t="b">
        <f aca="false">TRUE()</f>
        <v>1</v>
      </c>
      <c r="AO214" s="12" t="n">
        <f aca="false">AE214*0.729155</f>
        <v>0.035728595</v>
      </c>
      <c r="AP214" s="12" t="n">
        <f aca="false">AE214*0.698093</f>
        <v>0.034206557</v>
      </c>
      <c r="AQ214" s="12" t="n">
        <f aca="false">AO214-AP214</f>
        <v>0.001522038</v>
      </c>
      <c r="AR214" s="13"/>
      <c r="AS214" s="13"/>
      <c r="AT214" s="13"/>
    </row>
    <row r="215" customFormat="false" ht="12" hidden="false" customHeight="true" outlineLevel="0" collapsed="false">
      <c r="A215" s="1" t="s">
        <v>44</v>
      </c>
      <c r="B215" s="14" t="s">
        <v>1697</v>
      </c>
      <c r="C215" s="14" t="s">
        <v>1745</v>
      </c>
      <c r="D215" s="14" t="s">
        <v>1885</v>
      </c>
      <c r="E215" s="14" t="s">
        <v>584</v>
      </c>
      <c r="F215" s="14" t="s">
        <v>1525</v>
      </c>
      <c r="G215" s="14" t="s">
        <v>1057</v>
      </c>
      <c r="H215" s="14" t="s">
        <v>309</v>
      </c>
      <c r="I215" s="14" t="s">
        <v>1886</v>
      </c>
      <c r="J215" s="14" t="s">
        <v>53</v>
      </c>
      <c r="K215" s="14" t="s">
        <v>327</v>
      </c>
      <c r="L215" s="14" t="s">
        <v>312</v>
      </c>
      <c r="M215" s="14" t="s">
        <v>147</v>
      </c>
      <c r="N215" s="14" t="s">
        <v>314</v>
      </c>
      <c r="O215" s="14" t="s">
        <v>1887</v>
      </c>
      <c r="P215" s="14" t="s">
        <v>272</v>
      </c>
      <c r="Q215" s="14" t="s">
        <v>70</v>
      </c>
      <c r="R215" s="15" t="b">
        <f aca="false">FALSE()</f>
        <v>0</v>
      </c>
      <c r="S215" s="14" t="s">
        <v>1888</v>
      </c>
      <c r="T215" s="14" t="s">
        <v>1889</v>
      </c>
      <c r="U215" s="14" t="s">
        <v>386</v>
      </c>
      <c r="V215" s="14" t="s">
        <v>66</v>
      </c>
      <c r="W215" s="14" t="s">
        <v>599</v>
      </c>
      <c r="X215" s="15" t="b">
        <f aca="false">TRUE()</f>
        <v>1</v>
      </c>
      <c r="Y215" s="14" t="s">
        <v>392</v>
      </c>
      <c r="Z215" s="14" t="s">
        <v>380</v>
      </c>
      <c r="AA215" s="14" t="s">
        <v>70</v>
      </c>
      <c r="AB215" s="16" t="n">
        <v>3252</v>
      </c>
      <c r="AC215" s="16" t="n">
        <v>1642</v>
      </c>
      <c r="AD215" s="12" t="n">
        <f aca="false">AB215/1000</f>
        <v>3.252</v>
      </c>
      <c r="AE215" s="12" t="n">
        <f aca="false">AC215/1000</f>
        <v>1.642</v>
      </c>
      <c r="AF215" s="16" t="n">
        <v>4894</v>
      </c>
      <c r="AG215" s="14" t="s">
        <v>103</v>
      </c>
      <c r="AH215" s="14" t="s">
        <v>86</v>
      </c>
      <c r="AI215" s="14" t="s">
        <v>70</v>
      </c>
      <c r="AJ215" s="14" t="s">
        <v>157</v>
      </c>
      <c r="AK215" s="14" t="s">
        <v>1890</v>
      </c>
      <c r="AL215" s="14" t="s">
        <v>1891</v>
      </c>
      <c r="AM215" s="15" t="b">
        <f aca="false">TRUE()</f>
        <v>1</v>
      </c>
      <c r="AN215" s="15" t="b">
        <f aca="false">TRUE()</f>
        <v>1</v>
      </c>
      <c r="AO215" s="12" t="n">
        <f aca="false">AE215*0.729155</f>
        <v>1.19727251</v>
      </c>
      <c r="AP215" s="12" t="n">
        <f aca="false">AE215*0.698093</f>
        <v>1.146268706</v>
      </c>
      <c r="AQ215" s="12" t="n">
        <f aca="false">AO215-AP215</f>
        <v>0.051003804</v>
      </c>
      <c r="AR215" s="13"/>
      <c r="AS215" s="13"/>
      <c r="AT215" s="13"/>
    </row>
    <row r="216" customFormat="false" ht="12" hidden="false" customHeight="true" outlineLevel="0" collapsed="false">
      <c r="A216" s="1" t="s">
        <v>44</v>
      </c>
      <c r="B216" s="14" t="s">
        <v>1697</v>
      </c>
      <c r="C216" s="14" t="s">
        <v>1380</v>
      </c>
      <c r="D216" s="14" t="s">
        <v>1892</v>
      </c>
      <c r="E216" s="14" t="s">
        <v>1893</v>
      </c>
      <c r="F216" s="14" t="s">
        <v>1894</v>
      </c>
      <c r="G216" s="14" t="s">
        <v>759</v>
      </c>
      <c r="H216" s="14" t="s">
        <v>309</v>
      </c>
      <c r="I216" s="14" t="s">
        <v>1726</v>
      </c>
      <c r="J216" s="14" t="s">
        <v>70</v>
      </c>
      <c r="K216" s="14" t="s">
        <v>418</v>
      </c>
      <c r="L216" s="14" t="s">
        <v>312</v>
      </c>
      <c r="M216" s="14" t="s">
        <v>108</v>
      </c>
      <c r="N216" s="14" t="s">
        <v>314</v>
      </c>
      <c r="O216" s="14" t="s">
        <v>1895</v>
      </c>
      <c r="P216" s="14" t="s">
        <v>1896</v>
      </c>
      <c r="Q216" s="14" t="s">
        <v>1789</v>
      </c>
      <c r="R216" s="15" t="b">
        <f aca="false">FALSE()</f>
        <v>0</v>
      </c>
      <c r="S216" s="14" t="s">
        <v>103</v>
      </c>
      <c r="T216" s="14" t="s">
        <v>1897</v>
      </c>
      <c r="U216" s="14" t="s">
        <v>313</v>
      </c>
      <c r="V216" s="14" t="s">
        <v>363</v>
      </c>
      <c r="W216" s="14" t="s">
        <v>103</v>
      </c>
      <c r="X216" s="15" t="b">
        <f aca="false">TRUE()</f>
        <v>1</v>
      </c>
      <c r="Y216" s="14" t="s">
        <v>149</v>
      </c>
      <c r="Z216" s="14" t="s">
        <v>92</v>
      </c>
      <c r="AA216" s="14" t="s">
        <v>70</v>
      </c>
      <c r="AB216" s="16" t="n">
        <v>1550</v>
      </c>
      <c r="AC216" s="16" t="n">
        <v>1317</v>
      </c>
      <c r="AD216" s="12" t="n">
        <f aca="false">AB216/1000</f>
        <v>1.55</v>
      </c>
      <c r="AE216" s="12" t="n">
        <f aca="false">AC216/1000</f>
        <v>1.317</v>
      </c>
      <c r="AF216" s="16" t="n">
        <v>3364</v>
      </c>
      <c r="AG216" s="14" t="s">
        <v>103</v>
      </c>
      <c r="AH216" s="14" t="s">
        <v>70</v>
      </c>
      <c r="AI216" s="14" t="s">
        <v>1898</v>
      </c>
      <c r="AJ216" s="14" t="s">
        <v>1899</v>
      </c>
      <c r="AK216" s="14" t="s">
        <v>211</v>
      </c>
      <c r="AL216" s="14" t="s">
        <v>1900</v>
      </c>
      <c r="AM216" s="15" t="b">
        <f aca="false">TRUE()</f>
        <v>1</v>
      </c>
      <c r="AN216" s="15" t="b">
        <f aca="false">TRUE()</f>
        <v>1</v>
      </c>
      <c r="AO216" s="12" t="n">
        <f aca="false">AE216*0.729155</f>
        <v>0.960297135</v>
      </c>
      <c r="AP216" s="12" t="n">
        <f aca="false">AE216*0.698093</f>
        <v>0.919388481</v>
      </c>
      <c r="AQ216" s="12" t="n">
        <f aca="false">AO216-AP216</f>
        <v>0.040908654</v>
      </c>
      <c r="AR216" s="13"/>
      <c r="AS216" s="13"/>
      <c r="AT216" s="13"/>
    </row>
    <row r="217" customFormat="false" ht="12" hidden="false" customHeight="true" outlineLevel="0" collapsed="false">
      <c r="A217" s="1" t="s">
        <v>44</v>
      </c>
      <c r="B217" s="14" t="s">
        <v>1697</v>
      </c>
      <c r="C217" s="14" t="s">
        <v>1698</v>
      </c>
      <c r="D217" s="14" t="s">
        <v>1901</v>
      </c>
      <c r="E217" s="14" t="s">
        <v>444</v>
      </c>
      <c r="F217" s="14" t="s">
        <v>1628</v>
      </c>
      <c r="G217" s="14" t="s">
        <v>296</v>
      </c>
      <c r="H217" s="14" t="s">
        <v>309</v>
      </c>
      <c r="I217" s="14" t="s">
        <v>1902</v>
      </c>
      <c r="J217" s="14" t="s">
        <v>70</v>
      </c>
      <c r="K217" s="14" t="s">
        <v>476</v>
      </c>
      <c r="L217" s="14" t="s">
        <v>312</v>
      </c>
      <c r="M217" s="14" t="s">
        <v>70</v>
      </c>
      <c r="N217" s="14" t="s">
        <v>314</v>
      </c>
      <c r="O217" s="14" t="s">
        <v>1903</v>
      </c>
      <c r="P217" s="14" t="s">
        <v>1904</v>
      </c>
      <c r="Q217" s="14" t="s">
        <v>70</v>
      </c>
      <c r="R217" s="15" t="b">
        <f aca="false">FALSE()</f>
        <v>0</v>
      </c>
      <c r="S217" s="14" t="s">
        <v>1905</v>
      </c>
      <c r="T217" s="14" t="s">
        <v>1906</v>
      </c>
      <c r="U217" s="14" t="s">
        <v>363</v>
      </c>
      <c r="V217" s="14" t="s">
        <v>103</v>
      </c>
      <c r="W217" s="14" t="s">
        <v>761</v>
      </c>
      <c r="X217" s="15" t="b">
        <f aca="false">FALSE()</f>
        <v>0</v>
      </c>
      <c r="Y217" s="14" t="s">
        <v>66</v>
      </c>
      <c r="Z217" s="14" t="s">
        <v>92</v>
      </c>
      <c r="AA217" s="14" t="s">
        <v>70</v>
      </c>
      <c r="AB217" s="16" t="n">
        <v>1260</v>
      </c>
      <c r="AC217" s="16" t="n">
        <v>122</v>
      </c>
      <c r="AD217" s="12" t="n">
        <f aca="false">AB217/1000</f>
        <v>1.26</v>
      </c>
      <c r="AE217" s="12" t="n">
        <f aca="false">AC217/1000</f>
        <v>0.122</v>
      </c>
      <c r="AF217" s="16" t="n">
        <v>0</v>
      </c>
      <c r="AG217" s="14" t="s">
        <v>103</v>
      </c>
      <c r="AH217" s="14" t="s">
        <v>70</v>
      </c>
      <c r="AI217" s="14" t="s">
        <v>1907</v>
      </c>
      <c r="AJ217" s="14" t="s">
        <v>552</v>
      </c>
      <c r="AK217" s="14" t="s">
        <v>211</v>
      </c>
      <c r="AL217" s="14"/>
      <c r="AM217" s="15" t="b">
        <f aca="false">TRUE()</f>
        <v>1</v>
      </c>
      <c r="AN217" s="15" t="b">
        <f aca="false">TRUE()</f>
        <v>1</v>
      </c>
      <c r="AO217" s="12" t="n">
        <f aca="false">AE217*0.729155</f>
        <v>0.08895691</v>
      </c>
      <c r="AP217" s="12" t="n">
        <f aca="false">AE217*0.698093</f>
        <v>0.085167346</v>
      </c>
      <c r="AQ217" s="12" t="n">
        <f aca="false">AO217-AP217</f>
        <v>0.00378956400000001</v>
      </c>
      <c r="AR217" s="13"/>
      <c r="AS217" s="13"/>
      <c r="AT217" s="13"/>
    </row>
    <row r="218" customFormat="false" ht="12" hidden="false" customHeight="true" outlineLevel="0" collapsed="false">
      <c r="A218" s="1" t="s">
        <v>44</v>
      </c>
      <c r="B218" s="14" t="s">
        <v>1697</v>
      </c>
      <c r="C218" s="14" t="s">
        <v>1515</v>
      </c>
      <c r="D218" s="14" t="s">
        <v>1908</v>
      </c>
      <c r="E218" s="14" t="s">
        <v>1909</v>
      </c>
      <c r="F218" s="14" t="s">
        <v>324</v>
      </c>
      <c r="G218" s="14" t="s">
        <v>125</v>
      </c>
      <c r="H218" s="14" t="s">
        <v>309</v>
      </c>
      <c r="I218" s="14" t="s">
        <v>928</v>
      </c>
      <c r="J218" s="14" t="s">
        <v>53</v>
      </c>
      <c r="K218" s="14" t="s">
        <v>418</v>
      </c>
      <c r="L218" s="14" t="s">
        <v>312</v>
      </c>
      <c r="M218" s="14" t="s">
        <v>119</v>
      </c>
      <c r="N218" s="14" t="s">
        <v>250</v>
      </c>
      <c r="O218" s="14" t="s">
        <v>70</v>
      </c>
      <c r="P218" s="14" t="s">
        <v>70</v>
      </c>
      <c r="Q218" s="14" t="s">
        <v>1910</v>
      </c>
      <c r="R218" s="15" t="b">
        <f aca="false">FALSE()</f>
        <v>0</v>
      </c>
      <c r="S218" s="14" t="s">
        <v>1911</v>
      </c>
      <c r="T218" s="14" t="s">
        <v>1912</v>
      </c>
      <c r="U218" s="14" t="s">
        <v>1913</v>
      </c>
      <c r="V218" s="14" t="s">
        <v>1914</v>
      </c>
      <c r="W218" s="14" t="s">
        <v>1915</v>
      </c>
      <c r="X218" s="15" t="b">
        <f aca="false">FALSE()</f>
        <v>0</v>
      </c>
      <c r="Y218" s="14" t="s">
        <v>131</v>
      </c>
      <c r="Z218" s="14" t="s">
        <v>92</v>
      </c>
      <c r="AA218" s="14" t="s">
        <v>1916</v>
      </c>
      <c r="AB218" s="16" t="n">
        <v>46922</v>
      </c>
      <c r="AC218" s="16" t="n">
        <v>55081</v>
      </c>
      <c r="AD218" s="12" t="n">
        <f aca="false">AB218/1000</f>
        <v>46.922</v>
      </c>
      <c r="AE218" s="12" t="n">
        <f aca="false">AC218/1000</f>
        <v>55.081</v>
      </c>
      <c r="AF218" s="16" t="n">
        <v>109666</v>
      </c>
      <c r="AG218" s="14" t="s">
        <v>103</v>
      </c>
      <c r="AH218" s="14" t="s">
        <v>442</v>
      </c>
      <c r="AI218" s="14" t="s">
        <v>442</v>
      </c>
      <c r="AJ218" s="14" t="s">
        <v>1917</v>
      </c>
      <c r="AK218" s="14" t="s">
        <v>211</v>
      </c>
      <c r="AL218" s="14" t="s">
        <v>1918</v>
      </c>
      <c r="AM218" s="15" t="b">
        <f aca="false">FALSE()</f>
        <v>0</v>
      </c>
      <c r="AN218" s="15" t="b">
        <f aca="false">TRUE()</f>
        <v>1</v>
      </c>
      <c r="AO218" s="12" t="n">
        <f aca="false">AE218*0.729155</f>
        <v>40.162586555</v>
      </c>
      <c r="AP218" s="12" t="n">
        <f aca="false">AE218*0.698093</f>
        <v>38.451660533</v>
      </c>
      <c r="AQ218" s="12" t="n">
        <f aca="false">AO218-AP218</f>
        <v>1.710926022</v>
      </c>
      <c r="AR218" s="13"/>
      <c r="AS218" s="13"/>
      <c r="AT218" s="13"/>
    </row>
    <row r="219" customFormat="false" ht="12" hidden="false" customHeight="true" outlineLevel="0" collapsed="false">
      <c r="A219" s="1" t="s">
        <v>44</v>
      </c>
      <c r="B219" s="14" t="s">
        <v>1697</v>
      </c>
      <c r="C219" s="14" t="s">
        <v>1420</v>
      </c>
      <c r="D219" s="14" t="s">
        <v>1919</v>
      </c>
      <c r="E219" s="14" t="s">
        <v>1920</v>
      </c>
      <c r="F219" s="14" t="s">
        <v>787</v>
      </c>
      <c r="G219" s="14" t="s">
        <v>631</v>
      </c>
      <c r="H219" s="14" t="s">
        <v>309</v>
      </c>
      <c r="I219" s="14" t="s">
        <v>1921</v>
      </c>
      <c r="J219" s="14" t="s">
        <v>53</v>
      </c>
      <c r="K219" s="14" t="s">
        <v>418</v>
      </c>
      <c r="L219" s="14" t="s">
        <v>312</v>
      </c>
      <c r="M219" s="14" t="s">
        <v>131</v>
      </c>
      <c r="N219" s="14" t="s">
        <v>314</v>
      </c>
      <c r="O219" s="14" t="s">
        <v>1922</v>
      </c>
      <c r="P219" s="14" t="s">
        <v>1923</v>
      </c>
      <c r="Q219" s="14" t="s">
        <v>1924</v>
      </c>
      <c r="R219" s="15" t="b">
        <f aca="false">FALSE()</f>
        <v>0</v>
      </c>
      <c r="S219" s="14" t="s">
        <v>1925</v>
      </c>
      <c r="T219" s="14" t="s">
        <v>1926</v>
      </c>
      <c r="U219" s="14" t="s">
        <v>1927</v>
      </c>
      <c r="V219" s="14" t="s">
        <v>87</v>
      </c>
      <c r="W219" s="14" t="s">
        <v>103</v>
      </c>
      <c r="X219" s="15" t="b">
        <f aca="false">TRUE()</f>
        <v>1</v>
      </c>
      <c r="Y219" s="14" t="s">
        <v>208</v>
      </c>
      <c r="Z219" s="14" t="s">
        <v>109</v>
      </c>
      <c r="AA219" s="14" t="s">
        <v>70</v>
      </c>
      <c r="AB219" s="16" t="n">
        <v>4123</v>
      </c>
      <c r="AC219" s="16" t="n">
        <v>0</v>
      </c>
      <c r="AD219" s="12" t="n">
        <f aca="false">AB219/1000</f>
        <v>4.123</v>
      </c>
      <c r="AE219" s="12" t="n">
        <f aca="false">AC219/1000</f>
        <v>0</v>
      </c>
      <c r="AF219" s="16" t="n">
        <v>14001</v>
      </c>
      <c r="AG219" s="14" t="s">
        <v>103</v>
      </c>
      <c r="AH219" s="14" t="s">
        <v>442</v>
      </c>
      <c r="AI219" s="14" t="s">
        <v>70</v>
      </c>
      <c r="AJ219" s="14" t="s">
        <v>531</v>
      </c>
      <c r="AK219" s="14" t="s">
        <v>70</v>
      </c>
      <c r="AL219" s="14" t="s">
        <v>1755</v>
      </c>
      <c r="AM219" s="15" t="b">
        <f aca="false">TRUE()</f>
        <v>1</v>
      </c>
      <c r="AN219" s="15" t="b">
        <f aca="false">TRUE()</f>
        <v>1</v>
      </c>
      <c r="AO219" s="12" t="n">
        <f aca="false">AE219*0.729155</f>
        <v>0</v>
      </c>
      <c r="AP219" s="12" t="n">
        <f aca="false">AE219*0.698093</f>
        <v>0</v>
      </c>
      <c r="AQ219" s="12" t="n">
        <f aca="false">AO219-AP219</f>
        <v>0</v>
      </c>
      <c r="AR219" s="13"/>
      <c r="AS219" s="13"/>
      <c r="AT219" s="13"/>
    </row>
    <row r="220" customFormat="false" ht="12" hidden="false" customHeight="true" outlineLevel="0" collapsed="false">
      <c r="A220" s="1" t="s">
        <v>44</v>
      </c>
      <c r="B220" s="14" t="s">
        <v>1697</v>
      </c>
      <c r="C220" s="14" t="s">
        <v>1420</v>
      </c>
      <c r="D220" s="14" t="s">
        <v>1928</v>
      </c>
      <c r="E220" s="14" t="s">
        <v>1920</v>
      </c>
      <c r="F220" s="14" t="s">
        <v>787</v>
      </c>
      <c r="G220" s="14" t="s">
        <v>631</v>
      </c>
      <c r="H220" s="14" t="s">
        <v>309</v>
      </c>
      <c r="I220" s="14" t="s">
        <v>1929</v>
      </c>
      <c r="J220" s="14" t="s">
        <v>53</v>
      </c>
      <c r="K220" s="14" t="s">
        <v>311</v>
      </c>
      <c r="L220" s="14" t="s">
        <v>312</v>
      </c>
      <c r="M220" s="14" t="s">
        <v>328</v>
      </c>
      <c r="N220" s="14" t="s">
        <v>314</v>
      </c>
      <c r="O220" s="14" t="s">
        <v>264</v>
      </c>
      <c r="P220" s="14" t="s">
        <v>1930</v>
      </c>
      <c r="Q220" s="14" t="s">
        <v>1931</v>
      </c>
      <c r="R220" s="15" t="b">
        <f aca="false">FALSE()</f>
        <v>0</v>
      </c>
      <c r="S220" s="14" t="s">
        <v>1932</v>
      </c>
      <c r="T220" s="14" t="s">
        <v>1933</v>
      </c>
      <c r="U220" s="14" t="s">
        <v>482</v>
      </c>
      <c r="V220" s="14" t="s">
        <v>66</v>
      </c>
      <c r="W220" s="14" t="s">
        <v>103</v>
      </c>
      <c r="X220" s="15" t="b">
        <f aca="false">TRUE()</f>
        <v>1</v>
      </c>
      <c r="Y220" s="14" t="s">
        <v>208</v>
      </c>
      <c r="Z220" s="14" t="s">
        <v>109</v>
      </c>
      <c r="AA220" s="14" t="s">
        <v>70</v>
      </c>
      <c r="AB220" s="16" t="n">
        <v>773</v>
      </c>
      <c r="AC220" s="16" t="n">
        <v>0</v>
      </c>
      <c r="AD220" s="12" t="n">
        <f aca="false">AB220/1000</f>
        <v>0.773</v>
      </c>
      <c r="AE220" s="12" t="n">
        <f aca="false">AC220/1000</f>
        <v>0</v>
      </c>
      <c r="AF220" s="16" t="n">
        <v>1866</v>
      </c>
      <c r="AG220" s="14" t="s">
        <v>103</v>
      </c>
      <c r="AH220" s="14" t="s">
        <v>442</v>
      </c>
      <c r="AI220" s="14" t="s">
        <v>70</v>
      </c>
      <c r="AJ220" s="14" t="s">
        <v>1047</v>
      </c>
      <c r="AK220" s="14" t="s">
        <v>211</v>
      </c>
      <c r="AL220" s="14" t="s">
        <v>1934</v>
      </c>
      <c r="AM220" s="15" t="b">
        <f aca="false">TRUE()</f>
        <v>1</v>
      </c>
      <c r="AN220" s="15" t="b">
        <f aca="false">TRUE()</f>
        <v>1</v>
      </c>
      <c r="AO220" s="12" t="n">
        <f aca="false">AE220*0.729155</f>
        <v>0</v>
      </c>
      <c r="AP220" s="12" t="n">
        <f aca="false">AE220*0.698093</f>
        <v>0</v>
      </c>
      <c r="AQ220" s="12" t="n">
        <f aca="false">AO220-AP220</f>
        <v>0</v>
      </c>
      <c r="AR220" s="13"/>
      <c r="AS220" s="13"/>
      <c r="AT220" s="13"/>
    </row>
    <row r="221" customFormat="false" ht="12" hidden="false" customHeight="true" outlineLevel="0" collapsed="false">
      <c r="A221" s="1" t="s">
        <v>44</v>
      </c>
      <c r="B221" s="14" t="s">
        <v>1697</v>
      </c>
      <c r="C221" s="14" t="s">
        <v>1380</v>
      </c>
      <c r="D221" s="14" t="s">
        <v>1935</v>
      </c>
      <c r="E221" s="14" t="s">
        <v>900</v>
      </c>
      <c r="F221" s="14" t="s">
        <v>1936</v>
      </c>
      <c r="G221" s="14" t="s">
        <v>1166</v>
      </c>
      <c r="H221" s="14" t="s">
        <v>309</v>
      </c>
      <c r="I221" s="14" t="s">
        <v>1740</v>
      </c>
      <c r="J221" s="14" t="s">
        <v>70</v>
      </c>
      <c r="K221" s="14" t="s">
        <v>418</v>
      </c>
      <c r="L221" s="14" t="s">
        <v>312</v>
      </c>
      <c r="M221" s="14" t="s">
        <v>344</v>
      </c>
      <c r="N221" s="14" t="s">
        <v>314</v>
      </c>
      <c r="O221" s="14" t="s">
        <v>1694</v>
      </c>
      <c r="P221" s="14" t="s">
        <v>1937</v>
      </c>
      <c r="Q221" s="14" t="s">
        <v>1938</v>
      </c>
      <c r="R221" s="15" t="b">
        <f aca="false">FALSE()</f>
        <v>0</v>
      </c>
      <c r="S221" s="14" t="s">
        <v>1939</v>
      </c>
      <c r="T221" s="14" t="s">
        <v>1940</v>
      </c>
      <c r="U221" s="14" t="s">
        <v>109</v>
      </c>
      <c r="V221" s="14" t="s">
        <v>92</v>
      </c>
      <c r="W221" s="14" t="s">
        <v>103</v>
      </c>
      <c r="X221" s="15" t="b">
        <f aca="false">TRUE()</f>
        <v>1</v>
      </c>
      <c r="Y221" s="14" t="s">
        <v>149</v>
      </c>
      <c r="Z221" s="14" t="s">
        <v>380</v>
      </c>
      <c r="AA221" s="14" t="s">
        <v>70</v>
      </c>
      <c r="AB221" s="16" t="n">
        <v>180</v>
      </c>
      <c r="AC221" s="16" t="n">
        <v>40</v>
      </c>
      <c r="AD221" s="12" t="n">
        <f aca="false">AB221/1000</f>
        <v>0.18</v>
      </c>
      <c r="AE221" s="12" t="n">
        <f aca="false">AC221/1000</f>
        <v>0.04</v>
      </c>
      <c r="AF221" s="16" t="n">
        <v>222</v>
      </c>
      <c r="AG221" s="14" t="s">
        <v>521</v>
      </c>
      <c r="AH221" s="14" t="s">
        <v>70</v>
      </c>
      <c r="AI221" s="14" t="s">
        <v>1941</v>
      </c>
      <c r="AJ221" s="14" t="s">
        <v>1899</v>
      </c>
      <c r="AK221" s="14" t="s">
        <v>211</v>
      </c>
      <c r="AL221" s="14"/>
      <c r="AM221" s="15" t="b">
        <f aca="false">TRUE()</f>
        <v>1</v>
      </c>
      <c r="AN221" s="15" t="b">
        <f aca="false">TRUE()</f>
        <v>1</v>
      </c>
      <c r="AO221" s="12" t="n">
        <f aca="false">AE221*0.729155</f>
        <v>0.0291662</v>
      </c>
      <c r="AP221" s="12" t="n">
        <f aca="false">AE221*0.698093</f>
        <v>0.02792372</v>
      </c>
      <c r="AQ221" s="12" t="n">
        <f aca="false">AO221-AP221</f>
        <v>0.00124248</v>
      </c>
      <c r="AR221" s="13"/>
      <c r="AS221" s="13"/>
      <c r="AT221" s="13"/>
    </row>
    <row r="222" customFormat="false" ht="12" hidden="false" customHeight="true" outlineLevel="0" collapsed="false">
      <c r="A222" s="1" t="s">
        <v>44</v>
      </c>
      <c r="B222" s="14" t="s">
        <v>1697</v>
      </c>
      <c r="C222" s="14" t="s">
        <v>1942</v>
      </c>
      <c r="D222" s="14" t="s">
        <v>1943</v>
      </c>
      <c r="E222" s="14" t="s">
        <v>1944</v>
      </c>
      <c r="F222" s="14" t="s">
        <v>652</v>
      </c>
      <c r="G222" s="14" t="s">
        <v>1057</v>
      </c>
      <c r="H222" s="14" t="s">
        <v>309</v>
      </c>
      <c r="I222" s="14" t="s">
        <v>928</v>
      </c>
      <c r="J222" s="14" t="s">
        <v>70</v>
      </c>
      <c r="K222" s="14" t="s">
        <v>418</v>
      </c>
      <c r="L222" s="14" t="s">
        <v>312</v>
      </c>
      <c r="M222" s="14" t="s">
        <v>255</v>
      </c>
      <c r="N222" s="14" t="s">
        <v>250</v>
      </c>
      <c r="O222" s="14" t="s">
        <v>1945</v>
      </c>
      <c r="P222" s="14" t="s">
        <v>1946</v>
      </c>
      <c r="Q222" s="14" t="s">
        <v>316</v>
      </c>
      <c r="R222" s="15" t="b">
        <f aca="false">FALSE()</f>
        <v>0</v>
      </c>
      <c r="S222" s="14" t="s">
        <v>88</v>
      </c>
      <c r="T222" s="14" t="s">
        <v>85</v>
      </c>
      <c r="U222" s="14" t="s">
        <v>380</v>
      </c>
      <c r="V222" s="14" t="s">
        <v>103</v>
      </c>
      <c r="W222" s="14" t="s">
        <v>1947</v>
      </c>
      <c r="X222" s="15" t="b">
        <f aca="false">TRUE()</f>
        <v>1</v>
      </c>
      <c r="Y222" s="14" t="s">
        <v>66</v>
      </c>
      <c r="Z222" s="14" t="s">
        <v>109</v>
      </c>
      <c r="AA222" s="14" t="s">
        <v>896</v>
      </c>
      <c r="AB222" s="16" t="n">
        <v>1500</v>
      </c>
      <c r="AC222" s="16" t="n">
        <v>3000</v>
      </c>
      <c r="AD222" s="12" t="n">
        <f aca="false">AB222/1000</f>
        <v>1.5</v>
      </c>
      <c r="AE222" s="12" t="n">
        <f aca="false">AC222/1000</f>
        <v>3</v>
      </c>
      <c r="AF222" s="16" t="n">
        <v>0</v>
      </c>
      <c r="AG222" s="14" t="s">
        <v>103</v>
      </c>
      <c r="AH222" s="14" t="s">
        <v>70</v>
      </c>
      <c r="AI222" s="14" t="s">
        <v>1072</v>
      </c>
      <c r="AJ222" s="14" t="s">
        <v>1793</v>
      </c>
      <c r="AK222" s="14" t="s">
        <v>211</v>
      </c>
      <c r="AL222" s="14" t="s">
        <v>1948</v>
      </c>
      <c r="AM222" s="15" t="b">
        <f aca="false">TRUE()</f>
        <v>1</v>
      </c>
      <c r="AN222" s="15" t="b">
        <f aca="false">TRUE()</f>
        <v>1</v>
      </c>
      <c r="AO222" s="12" t="n">
        <f aca="false">AE222*0.729155</f>
        <v>2.187465</v>
      </c>
      <c r="AP222" s="12" t="n">
        <f aca="false">AE222*0.698093</f>
        <v>2.094279</v>
      </c>
      <c r="AQ222" s="12" t="n">
        <f aca="false">AO222-AP222</f>
        <v>0.0931860000000002</v>
      </c>
      <c r="AR222" s="13"/>
      <c r="AS222" s="13"/>
      <c r="AT222" s="13"/>
    </row>
    <row r="223" customFormat="false" ht="12" hidden="false" customHeight="true" outlineLevel="0" collapsed="false">
      <c r="A223" s="1" t="s">
        <v>44</v>
      </c>
      <c r="B223" s="14" t="s">
        <v>1697</v>
      </c>
      <c r="C223" s="14" t="s">
        <v>1763</v>
      </c>
      <c r="D223" s="14" t="s">
        <v>1765</v>
      </c>
      <c r="E223" s="14" t="s">
        <v>1826</v>
      </c>
      <c r="F223" s="14" t="s">
        <v>1525</v>
      </c>
      <c r="G223" s="14" t="s">
        <v>1042</v>
      </c>
      <c r="H223" s="14" t="s">
        <v>309</v>
      </c>
      <c r="I223" s="14" t="s">
        <v>1949</v>
      </c>
      <c r="J223" s="14" t="s">
        <v>70</v>
      </c>
      <c r="K223" s="14" t="s">
        <v>418</v>
      </c>
      <c r="L223" s="14" t="s">
        <v>312</v>
      </c>
      <c r="M223" s="14" t="s">
        <v>108</v>
      </c>
      <c r="N223" s="14" t="s">
        <v>314</v>
      </c>
      <c r="O223" s="14" t="s">
        <v>348</v>
      </c>
      <c r="P223" s="14" t="s">
        <v>1950</v>
      </c>
      <c r="Q223" s="14" t="s">
        <v>135</v>
      </c>
      <c r="R223" s="15" t="b">
        <f aca="false">FALSE()</f>
        <v>0</v>
      </c>
      <c r="S223" s="14" t="s">
        <v>411</v>
      </c>
      <c r="T223" s="14" t="s">
        <v>1525</v>
      </c>
      <c r="U223" s="14" t="s">
        <v>147</v>
      </c>
      <c r="V223" s="14" t="s">
        <v>103</v>
      </c>
      <c r="W223" s="14" t="s">
        <v>316</v>
      </c>
      <c r="X223" s="15" t="b">
        <f aca="false">FALSE()</f>
        <v>0</v>
      </c>
      <c r="Y223" s="14" t="s">
        <v>149</v>
      </c>
      <c r="Z223" s="14" t="s">
        <v>160</v>
      </c>
      <c r="AA223" s="14" t="s">
        <v>1951</v>
      </c>
      <c r="AB223" s="16" t="n">
        <v>1716</v>
      </c>
      <c r="AC223" s="16" t="n">
        <v>1530</v>
      </c>
      <c r="AD223" s="12" t="n">
        <f aca="false">AB223/1000</f>
        <v>1.716</v>
      </c>
      <c r="AE223" s="12" t="n">
        <f aca="false">AC223/1000</f>
        <v>1.53</v>
      </c>
      <c r="AF223" s="16" t="n">
        <v>3308</v>
      </c>
      <c r="AG223" s="14" t="s">
        <v>103</v>
      </c>
      <c r="AH223" s="14" t="s">
        <v>70</v>
      </c>
      <c r="AI223" s="14" t="s">
        <v>1952</v>
      </c>
      <c r="AJ223" s="14" t="s">
        <v>387</v>
      </c>
      <c r="AK223" s="14" t="s">
        <v>211</v>
      </c>
      <c r="AL223" s="14"/>
      <c r="AM223" s="15" t="b">
        <f aca="false">TRUE()</f>
        <v>1</v>
      </c>
      <c r="AN223" s="15" t="b">
        <f aca="false">TRUE()</f>
        <v>1</v>
      </c>
      <c r="AO223" s="12" t="n">
        <f aca="false">AE223*0.729155</f>
        <v>1.11560715</v>
      </c>
      <c r="AP223" s="12" t="n">
        <f aca="false">AE223*0.698093</f>
        <v>1.06808229</v>
      </c>
      <c r="AQ223" s="12" t="n">
        <f aca="false">AO223-AP223</f>
        <v>0.04752486</v>
      </c>
      <c r="AR223" s="13"/>
      <c r="AS223" s="13"/>
      <c r="AT223" s="13"/>
    </row>
    <row r="224" customFormat="false" ht="12" hidden="false" customHeight="true" outlineLevel="0" collapsed="false">
      <c r="A224" s="1" t="s">
        <v>44</v>
      </c>
      <c r="B224" s="14" t="s">
        <v>1697</v>
      </c>
      <c r="C224" s="14" t="s">
        <v>1515</v>
      </c>
      <c r="D224" s="14" t="s">
        <v>1953</v>
      </c>
      <c r="E224" s="14" t="s">
        <v>415</v>
      </c>
      <c r="F224" s="14" t="s">
        <v>631</v>
      </c>
      <c r="G224" s="14" t="s">
        <v>406</v>
      </c>
      <c r="H224" s="14" t="s">
        <v>309</v>
      </c>
      <c r="I224" s="14" t="s">
        <v>1954</v>
      </c>
      <c r="J224" s="14" t="s">
        <v>1955</v>
      </c>
      <c r="K224" s="14" t="s">
        <v>418</v>
      </c>
      <c r="L224" s="14" t="s">
        <v>312</v>
      </c>
      <c r="M224" s="14" t="s">
        <v>56</v>
      </c>
      <c r="N224" s="14" t="s">
        <v>250</v>
      </c>
      <c r="O224" s="14" t="s">
        <v>1956</v>
      </c>
      <c r="P224" s="14" t="s">
        <v>1957</v>
      </c>
      <c r="Q224" s="14" t="s">
        <v>84</v>
      </c>
      <c r="R224" s="15" t="b">
        <f aca="false">FALSE()</f>
        <v>0</v>
      </c>
      <c r="S224" s="14" t="s">
        <v>1958</v>
      </c>
      <c r="T224" s="14" t="s">
        <v>1959</v>
      </c>
      <c r="U224" s="14" t="s">
        <v>206</v>
      </c>
      <c r="V224" s="14" t="s">
        <v>160</v>
      </c>
      <c r="W224" s="14" t="s">
        <v>1960</v>
      </c>
      <c r="X224" s="15" t="b">
        <f aca="false">FALSE()</f>
        <v>0</v>
      </c>
      <c r="Y224" s="14" t="s">
        <v>131</v>
      </c>
      <c r="Z224" s="14" t="s">
        <v>66</v>
      </c>
      <c r="AA224" s="14" t="s">
        <v>1961</v>
      </c>
      <c r="AB224" s="16" t="n">
        <v>10351</v>
      </c>
      <c r="AC224" s="16" t="n">
        <v>11500</v>
      </c>
      <c r="AD224" s="12" t="n">
        <f aca="false">AB224/1000</f>
        <v>10.351</v>
      </c>
      <c r="AE224" s="12" t="n">
        <f aca="false">AC224/1000</f>
        <v>11.5</v>
      </c>
      <c r="AF224" s="16" t="n">
        <v>12820</v>
      </c>
      <c r="AG224" s="14" t="s">
        <v>103</v>
      </c>
      <c r="AH224" s="14" t="s">
        <v>429</v>
      </c>
      <c r="AI224" s="14" t="s">
        <v>429</v>
      </c>
      <c r="AJ224" s="14" t="s">
        <v>148</v>
      </c>
      <c r="AK224" s="14" t="s">
        <v>211</v>
      </c>
      <c r="AL224" s="14"/>
      <c r="AM224" s="15" t="b">
        <f aca="false">FALSE()</f>
        <v>0</v>
      </c>
      <c r="AN224" s="15" t="b">
        <f aca="false">TRUE()</f>
        <v>1</v>
      </c>
      <c r="AO224" s="12" t="n">
        <f aca="false">AE224*0.729155</f>
        <v>8.3852825</v>
      </c>
      <c r="AP224" s="12" t="n">
        <f aca="false">AE224*0.698093</f>
        <v>8.0280695</v>
      </c>
      <c r="AQ224" s="12" t="n">
        <f aca="false">AO224-AP224</f>
        <v>0.357213000000002</v>
      </c>
      <c r="AR224" s="13"/>
      <c r="AS224" s="13"/>
      <c r="AT224" s="13"/>
    </row>
    <row r="225" customFormat="false" ht="12" hidden="false" customHeight="true" outlineLevel="0" collapsed="false">
      <c r="A225" s="1" t="s">
        <v>44</v>
      </c>
      <c r="B225" s="14" t="s">
        <v>1697</v>
      </c>
      <c r="C225" s="14" t="s">
        <v>1515</v>
      </c>
      <c r="D225" s="14" t="s">
        <v>1962</v>
      </c>
      <c r="E225" s="14" t="s">
        <v>1963</v>
      </c>
      <c r="F225" s="14" t="s">
        <v>758</v>
      </c>
      <c r="G225" s="14" t="s">
        <v>96</v>
      </c>
      <c r="H225" s="14" t="s">
        <v>309</v>
      </c>
      <c r="I225" s="14" t="s">
        <v>1964</v>
      </c>
      <c r="J225" s="14" t="s">
        <v>53</v>
      </c>
      <c r="K225" s="14" t="s">
        <v>248</v>
      </c>
      <c r="L225" s="14" t="s">
        <v>312</v>
      </c>
      <c r="M225" s="14" t="s">
        <v>1156</v>
      </c>
      <c r="N225" s="14" t="s">
        <v>250</v>
      </c>
      <c r="O225" s="14" t="s">
        <v>1965</v>
      </c>
      <c r="P225" s="14" t="s">
        <v>526</v>
      </c>
      <c r="Q225" s="14" t="s">
        <v>331</v>
      </c>
      <c r="R225" s="15" t="b">
        <f aca="false">FALSE()</f>
        <v>0</v>
      </c>
      <c r="S225" s="14" t="s">
        <v>1966</v>
      </c>
      <c r="T225" s="14" t="s">
        <v>1967</v>
      </c>
      <c r="U225" s="14" t="s">
        <v>1968</v>
      </c>
      <c r="V225" s="14" t="s">
        <v>1843</v>
      </c>
      <c r="W225" s="14" t="s">
        <v>1969</v>
      </c>
      <c r="X225" s="15" t="b">
        <f aca="false">TRUE()</f>
        <v>1</v>
      </c>
      <c r="Y225" s="14" t="s">
        <v>131</v>
      </c>
      <c r="Z225" s="14" t="s">
        <v>92</v>
      </c>
      <c r="AA225" s="14" t="s">
        <v>1970</v>
      </c>
      <c r="AB225" s="16" t="n">
        <v>51001</v>
      </c>
      <c r="AC225" s="16" t="n">
        <v>61202</v>
      </c>
      <c r="AD225" s="12" t="n">
        <f aca="false">AB225/1000</f>
        <v>51.001</v>
      </c>
      <c r="AE225" s="12" t="n">
        <f aca="false">AC225/1000</f>
        <v>61.202</v>
      </c>
      <c r="AF225" s="16" t="n">
        <v>120284</v>
      </c>
      <c r="AG225" s="14" t="s">
        <v>103</v>
      </c>
      <c r="AH225" s="14" t="s">
        <v>1971</v>
      </c>
      <c r="AI225" s="14" t="s">
        <v>70</v>
      </c>
      <c r="AJ225" s="14" t="s">
        <v>723</v>
      </c>
      <c r="AK225" s="14" t="s">
        <v>211</v>
      </c>
      <c r="AL225" s="14"/>
      <c r="AM225" s="15" t="b">
        <f aca="false">TRUE()</f>
        <v>1</v>
      </c>
      <c r="AN225" s="15" t="b">
        <f aca="false">TRUE()</f>
        <v>1</v>
      </c>
      <c r="AO225" s="12" t="n">
        <f aca="false">AE225*0.729155</f>
        <v>44.62574431</v>
      </c>
      <c r="AP225" s="12" t="n">
        <f aca="false">AE225*0.698093</f>
        <v>42.724687786</v>
      </c>
      <c r="AQ225" s="12" t="n">
        <f aca="false">AO225-AP225</f>
        <v>1.901056524</v>
      </c>
      <c r="AR225" s="13"/>
      <c r="AS225" s="13"/>
      <c r="AT225" s="13"/>
    </row>
    <row r="226" customFormat="false" ht="12" hidden="false" customHeight="true" outlineLevel="0" collapsed="false">
      <c r="A226" s="1" t="s">
        <v>44</v>
      </c>
      <c r="B226" s="14" t="s">
        <v>1697</v>
      </c>
      <c r="C226" s="14" t="s">
        <v>1380</v>
      </c>
      <c r="D226" s="14" t="s">
        <v>1972</v>
      </c>
      <c r="E226" s="14" t="s">
        <v>1725</v>
      </c>
      <c r="F226" s="14" t="s">
        <v>1894</v>
      </c>
      <c r="G226" s="14" t="s">
        <v>1067</v>
      </c>
      <c r="H226" s="14" t="s">
        <v>309</v>
      </c>
      <c r="I226" s="14" t="s">
        <v>1973</v>
      </c>
      <c r="J226" s="14" t="s">
        <v>70</v>
      </c>
      <c r="K226" s="14" t="s">
        <v>418</v>
      </c>
      <c r="L226" s="14" t="s">
        <v>312</v>
      </c>
      <c r="M226" s="14" t="s">
        <v>131</v>
      </c>
      <c r="N226" s="14" t="s">
        <v>314</v>
      </c>
      <c r="O226" s="14" t="s">
        <v>1974</v>
      </c>
      <c r="P226" s="14" t="s">
        <v>1975</v>
      </c>
      <c r="Q226" s="14" t="s">
        <v>218</v>
      </c>
      <c r="R226" s="15" t="b">
        <f aca="false">FALSE()</f>
        <v>0</v>
      </c>
      <c r="S226" s="14" t="s">
        <v>103</v>
      </c>
      <c r="T226" s="14" t="s">
        <v>1041</v>
      </c>
      <c r="U226" s="14" t="s">
        <v>503</v>
      </c>
      <c r="V226" s="14" t="s">
        <v>239</v>
      </c>
      <c r="W226" s="14" t="s">
        <v>56</v>
      </c>
      <c r="X226" s="15" t="b">
        <f aca="false">FALSE()</f>
        <v>0</v>
      </c>
      <c r="Y226" s="14" t="s">
        <v>160</v>
      </c>
      <c r="Z226" s="14" t="s">
        <v>92</v>
      </c>
      <c r="AA226" s="14" t="s">
        <v>70</v>
      </c>
      <c r="AB226" s="16" t="n">
        <v>2110</v>
      </c>
      <c r="AC226" s="16" t="n">
        <v>491</v>
      </c>
      <c r="AD226" s="12" t="n">
        <f aca="false">AB226/1000</f>
        <v>2.11</v>
      </c>
      <c r="AE226" s="12" t="n">
        <f aca="false">AC226/1000</f>
        <v>0.491</v>
      </c>
      <c r="AF226" s="16" t="n">
        <v>2779</v>
      </c>
      <c r="AG226" s="14" t="s">
        <v>103</v>
      </c>
      <c r="AH226" s="14" t="s">
        <v>70</v>
      </c>
      <c r="AI226" s="14" t="s">
        <v>1976</v>
      </c>
      <c r="AJ226" s="14" t="s">
        <v>267</v>
      </c>
      <c r="AK226" s="14" t="s">
        <v>211</v>
      </c>
      <c r="AL226" s="14" t="s">
        <v>1836</v>
      </c>
      <c r="AM226" s="15" t="b">
        <f aca="false">TRUE()</f>
        <v>1</v>
      </c>
      <c r="AN226" s="15" t="b">
        <f aca="false">TRUE()</f>
        <v>1</v>
      </c>
      <c r="AO226" s="12" t="n">
        <f aca="false">AE226*0.729155</f>
        <v>0.358015105</v>
      </c>
      <c r="AP226" s="12" t="n">
        <f aca="false">AE226*0.698093</f>
        <v>0.342763663</v>
      </c>
      <c r="AQ226" s="12" t="n">
        <f aca="false">AO226-AP226</f>
        <v>0.015251442</v>
      </c>
      <c r="AR226" s="13"/>
      <c r="AS226" s="13"/>
      <c r="AT226" s="13"/>
    </row>
    <row r="227" customFormat="false" ht="12" hidden="false" customHeight="true" outlineLevel="0" collapsed="false">
      <c r="A227" s="1" t="s">
        <v>44</v>
      </c>
      <c r="B227" s="14" t="s">
        <v>1697</v>
      </c>
      <c r="C227" s="14" t="s">
        <v>1942</v>
      </c>
      <c r="D227" s="14" t="s">
        <v>1977</v>
      </c>
      <c r="E227" s="14" t="s">
        <v>1944</v>
      </c>
      <c r="F227" s="14" t="s">
        <v>298</v>
      </c>
      <c r="G227" s="14" t="s">
        <v>1166</v>
      </c>
      <c r="H227" s="14" t="s">
        <v>309</v>
      </c>
      <c r="I227" s="14" t="s">
        <v>928</v>
      </c>
      <c r="J227" s="14" t="s">
        <v>70</v>
      </c>
      <c r="K227" s="14" t="s">
        <v>418</v>
      </c>
      <c r="L227" s="14" t="s">
        <v>312</v>
      </c>
      <c r="M227" s="14" t="s">
        <v>255</v>
      </c>
      <c r="N227" s="14" t="s">
        <v>250</v>
      </c>
      <c r="O227" s="14" t="s">
        <v>1328</v>
      </c>
      <c r="P227" s="14" t="s">
        <v>1978</v>
      </c>
      <c r="Q227" s="14" t="s">
        <v>618</v>
      </c>
      <c r="R227" s="15" t="b">
        <f aca="false">FALSE()</f>
        <v>0</v>
      </c>
      <c r="S227" s="14" t="s">
        <v>787</v>
      </c>
      <c r="T227" s="14" t="s">
        <v>1979</v>
      </c>
      <c r="U227" s="14" t="s">
        <v>160</v>
      </c>
      <c r="V227" s="14" t="s">
        <v>392</v>
      </c>
      <c r="W227" s="14" t="s">
        <v>103</v>
      </c>
      <c r="X227" s="15" t="b">
        <f aca="false">TRUE()</f>
        <v>1</v>
      </c>
      <c r="Y227" s="14" t="s">
        <v>87</v>
      </c>
      <c r="Z227" s="14" t="s">
        <v>109</v>
      </c>
      <c r="AA227" s="14" t="s">
        <v>1980</v>
      </c>
      <c r="AB227" s="16" t="n">
        <v>6000</v>
      </c>
      <c r="AC227" s="16" t="n">
        <v>10000</v>
      </c>
      <c r="AD227" s="12" t="n">
        <f aca="false">AB227/1000</f>
        <v>6</v>
      </c>
      <c r="AE227" s="12" t="n">
        <f aca="false">AC227/1000</f>
        <v>10</v>
      </c>
      <c r="AF227" s="16" t="n">
        <v>0</v>
      </c>
      <c r="AG227" s="14" t="s">
        <v>103</v>
      </c>
      <c r="AH227" s="14" t="s">
        <v>70</v>
      </c>
      <c r="AI227" s="14" t="s">
        <v>1981</v>
      </c>
      <c r="AJ227" s="14" t="s">
        <v>267</v>
      </c>
      <c r="AK227" s="14" t="s">
        <v>211</v>
      </c>
      <c r="AL227" s="14"/>
      <c r="AM227" s="15" t="b">
        <f aca="false">TRUE()</f>
        <v>1</v>
      </c>
      <c r="AN227" s="15" t="b">
        <f aca="false">TRUE()</f>
        <v>1</v>
      </c>
      <c r="AO227" s="12" t="n">
        <f aca="false">AE227*0.729155</f>
        <v>7.29155</v>
      </c>
      <c r="AP227" s="12" t="n">
        <f aca="false">AE227*0.698093</f>
        <v>6.98093</v>
      </c>
      <c r="AQ227" s="12" t="n">
        <f aca="false">AO227-AP227</f>
        <v>0.31062</v>
      </c>
      <c r="AR227" s="13"/>
      <c r="AS227" s="13"/>
      <c r="AT227" s="13"/>
    </row>
    <row r="228" customFormat="false" ht="12" hidden="false" customHeight="true" outlineLevel="0" collapsed="false">
      <c r="A228" s="1" t="s">
        <v>44</v>
      </c>
      <c r="B228" s="14" t="s">
        <v>1697</v>
      </c>
      <c r="C228" s="14" t="s">
        <v>1698</v>
      </c>
      <c r="D228" s="14" t="s">
        <v>1982</v>
      </c>
      <c r="E228" s="14" t="s">
        <v>1880</v>
      </c>
      <c r="F228" s="14" t="s">
        <v>70</v>
      </c>
      <c r="G228" s="14" t="s">
        <v>1067</v>
      </c>
      <c r="H228" s="14" t="s">
        <v>309</v>
      </c>
      <c r="I228" s="14" t="s">
        <v>1983</v>
      </c>
      <c r="J228" s="14" t="s">
        <v>53</v>
      </c>
      <c r="K228" s="14" t="s">
        <v>418</v>
      </c>
      <c r="L228" s="14" t="s">
        <v>312</v>
      </c>
      <c r="M228" s="14" t="s">
        <v>70</v>
      </c>
      <c r="N228" s="14" t="s">
        <v>314</v>
      </c>
      <c r="O228" s="14" t="s">
        <v>1984</v>
      </c>
      <c r="P228" s="14" t="s">
        <v>1985</v>
      </c>
      <c r="Q228" s="14" t="s">
        <v>70</v>
      </c>
      <c r="R228" s="15" t="b">
        <f aca="false">FALSE()</f>
        <v>0</v>
      </c>
      <c r="S228" s="14" t="s">
        <v>379</v>
      </c>
      <c r="T228" s="14" t="s">
        <v>1986</v>
      </c>
      <c r="U228" s="14" t="s">
        <v>92</v>
      </c>
      <c r="V228" s="14" t="s">
        <v>103</v>
      </c>
      <c r="W228" s="14" t="s">
        <v>613</v>
      </c>
      <c r="X228" s="15" t="b">
        <f aca="false">FALSE()</f>
        <v>0</v>
      </c>
      <c r="Y228" s="14" t="s">
        <v>66</v>
      </c>
      <c r="Z228" s="14" t="s">
        <v>92</v>
      </c>
      <c r="AA228" s="14" t="s">
        <v>70</v>
      </c>
      <c r="AB228" s="16" t="n">
        <v>274</v>
      </c>
      <c r="AC228" s="16" t="n">
        <v>125</v>
      </c>
      <c r="AD228" s="12" t="n">
        <f aca="false">AB228/1000</f>
        <v>0.274</v>
      </c>
      <c r="AE228" s="12" t="n">
        <f aca="false">AC228/1000</f>
        <v>0.125</v>
      </c>
      <c r="AF228" s="16" t="n">
        <v>0</v>
      </c>
      <c r="AG228" s="14" t="s">
        <v>103</v>
      </c>
      <c r="AH228" s="14" t="s">
        <v>70</v>
      </c>
      <c r="AI228" s="14" t="s">
        <v>1987</v>
      </c>
      <c r="AJ228" s="14" t="s">
        <v>552</v>
      </c>
      <c r="AK228" s="14" t="s">
        <v>211</v>
      </c>
      <c r="AL228" s="14"/>
      <c r="AM228" s="15" t="b">
        <f aca="false">TRUE()</f>
        <v>1</v>
      </c>
      <c r="AN228" s="15" t="b">
        <f aca="false">TRUE()</f>
        <v>1</v>
      </c>
      <c r="AO228" s="12" t="n">
        <f aca="false">AE228*0.729155</f>
        <v>0.091144375</v>
      </c>
      <c r="AP228" s="12" t="n">
        <f aca="false">AE228*0.698093</f>
        <v>0.087261625</v>
      </c>
      <c r="AQ228" s="12" t="n">
        <f aca="false">AO228-AP228</f>
        <v>0.00388275</v>
      </c>
      <c r="AR228" s="13"/>
      <c r="AS228" s="13"/>
      <c r="AT228" s="13"/>
    </row>
    <row r="229" customFormat="false" ht="12" hidden="false" customHeight="true" outlineLevel="0" collapsed="false">
      <c r="A229" s="1" t="s">
        <v>44</v>
      </c>
      <c r="B229" s="14" t="s">
        <v>1697</v>
      </c>
      <c r="C229" s="14" t="s">
        <v>1745</v>
      </c>
      <c r="D229" s="14" t="s">
        <v>1988</v>
      </c>
      <c r="E229" s="14" t="s">
        <v>584</v>
      </c>
      <c r="F229" s="14" t="s">
        <v>1867</v>
      </c>
      <c r="G229" s="14" t="s">
        <v>296</v>
      </c>
      <c r="H229" s="14" t="s">
        <v>309</v>
      </c>
      <c r="I229" s="14" t="s">
        <v>1989</v>
      </c>
      <c r="J229" s="14" t="s">
        <v>53</v>
      </c>
      <c r="K229" s="14" t="s">
        <v>418</v>
      </c>
      <c r="L229" s="14" t="s">
        <v>312</v>
      </c>
      <c r="M229" s="14" t="s">
        <v>66</v>
      </c>
      <c r="N229" s="14" t="s">
        <v>314</v>
      </c>
      <c r="O229" s="14" t="s">
        <v>1990</v>
      </c>
      <c r="P229" s="14" t="s">
        <v>1991</v>
      </c>
      <c r="Q229" s="14" t="s">
        <v>70</v>
      </c>
      <c r="R229" s="15" t="b">
        <f aca="false">FALSE()</f>
        <v>0</v>
      </c>
      <c r="S229" s="14" t="s">
        <v>1992</v>
      </c>
      <c r="T229" s="14" t="s">
        <v>1993</v>
      </c>
      <c r="U229" s="14" t="s">
        <v>577</v>
      </c>
      <c r="V229" s="14" t="s">
        <v>147</v>
      </c>
      <c r="W229" s="14" t="s">
        <v>1204</v>
      </c>
      <c r="X229" s="15" t="b">
        <f aca="false">FALSE()</f>
        <v>0</v>
      </c>
      <c r="Y229" s="14" t="s">
        <v>255</v>
      </c>
      <c r="Z229" s="14" t="s">
        <v>380</v>
      </c>
      <c r="AA229" s="14" t="s">
        <v>70</v>
      </c>
      <c r="AB229" s="16" t="n">
        <v>4717</v>
      </c>
      <c r="AC229" s="16" t="n">
        <v>2254</v>
      </c>
      <c r="AD229" s="12" t="n">
        <f aca="false">AB229/1000</f>
        <v>4.717</v>
      </c>
      <c r="AE229" s="12" t="n">
        <f aca="false">AC229/1000</f>
        <v>2.254</v>
      </c>
      <c r="AF229" s="16" t="n">
        <v>6965</v>
      </c>
      <c r="AG229" s="14" t="s">
        <v>103</v>
      </c>
      <c r="AH229" s="14" t="s">
        <v>370</v>
      </c>
      <c r="AI229" s="14" t="s">
        <v>70</v>
      </c>
      <c r="AJ229" s="14" t="s">
        <v>1723</v>
      </c>
      <c r="AK229" s="14" t="s">
        <v>1890</v>
      </c>
      <c r="AL229" s="14" t="s">
        <v>1994</v>
      </c>
      <c r="AM229" s="15" t="b">
        <f aca="false">TRUE()</f>
        <v>1</v>
      </c>
      <c r="AN229" s="15" t="b">
        <f aca="false">TRUE()</f>
        <v>1</v>
      </c>
      <c r="AO229" s="12" t="n">
        <f aca="false">AE229*0.729155</f>
        <v>1.64351537</v>
      </c>
      <c r="AP229" s="12" t="n">
        <f aca="false">AE229*0.698093</f>
        <v>1.573501622</v>
      </c>
      <c r="AQ229" s="12" t="n">
        <f aca="false">AO229-AP229</f>
        <v>0.070013748</v>
      </c>
      <c r="AR229" s="13"/>
      <c r="AS229" s="13"/>
      <c r="AT229" s="13"/>
    </row>
    <row r="230" customFormat="false" ht="12" hidden="false" customHeight="true" outlineLevel="0" collapsed="false">
      <c r="A230" s="1" t="s">
        <v>44</v>
      </c>
      <c r="B230" s="14" t="s">
        <v>1697</v>
      </c>
      <c r="C230" s="14" t="s">
        <v>1380</v>
      </c>
      <c r="D230" s="14" t="s">
        <v>1995</v>
      </c>
      <c r="E230" s="14" t="s">
        <v>1996</v>
      </c>
      <c r="F230" s="14" t="s">
        <v>1997</v>
      </c>
      <c r="G230" s="14" t="s">
        <v>522</v>
      </c>
      <c r="H230" s="14" t="s">
        <v>309</v>
      </c>
      <c r="I230" s="14" t="s">
        <v>1998</v>
      </c>
      <c r="J230" s="14" t="s">
        <v>70</v>
      </c>
      <c r="K230" s="14" t="s">
        <v>418</v>
      </c>
      <c r="L230" s="14" t="s">
        <v>312</v>
      </c>
      <c r="M230" s="14" t="s">
        <v>1999</v>
      </c>
      <c r="N230" s="14" t="s">
        <v>314</v>
      </c>
      <c r="O230" s="14" t="s">
        <v>2000</v>
      </c>
      <c r="P230" s="14" t="s">
        <v>2001</v>
      </c>
      <c r="Q230" s="14" t="s">
        <v>521</v>
      </c>
      <c r="R230" s="15" t="b">
        <f aca="false">FALSE()</f>
        <v>0</v>
      </c>
      <c r="S230" s="14" t="s">
        <v>103</v>
      </c>
      <c r="T230" s="14" t="s">
        <v>1551</v>
      </c>
      <c r="U230" s="14" t="s">
        <v>208</v>
      </c>
      <c r="V230" s="14" t="s">
        <v>239</v>
      </c>
      <c r="W230" s="14" t="s">
        <v>761</v>
      </c>
      <c r="X230" s="15" t="b">
        <f aca="false">FALSE()</f>
        <v>0</v>
      </c>
      <c r="Y230" s="14" t="s">
        <v>66</v>
      </c>
      <c r="Z230" s="14" t="s">
        <v>92</v>
      </c>
      <c r="AA230" s="14" t="s">
        <v>70</v>
      </c>
      <c r="AB230" s="16" t="n">
        <v>645</v>
      </c>
      <c r="AC230" s="16" t="n">
        <v>193</v>
      </c>
      <c r="AD230" s="12" t="n">
        <f aca="false">AB230/1000</f>
        <v>0.645</v>
      </c>
      <c r="AE230" s="12" t="n">
        <f aca="false">AC230/1000</f>
        <v>0.193</v>
      </c>
      <c r="AF230" s="16" t="n">
        <v>907</v>
      </c>
      <c r="AG230" s="14" t="s">
        <v>2002</v>
      </c>
      <c r="AH230" s="14" t="s">
        <v>70</v>
      </c>
      <c r="AI230" s="14" t="s">
        <v>2003</v>
      </c>
      <c r="AJ230" s="14" t="s">
        <v>398</v>
      </c>
      <c r="AK230" s="14" t="s">
        <v>211</v>
      </c>
      <c r="AL230" s="14" t="s">
        <v>2004</v>
      </c>
      <c r="AM230" s="15" t="b">
        <f aca="false">TRUE()</f>
        <v>1</v>
      </c>
      <c r="AN230" s="15" t="b">
        <f aca="false">TRUE()</f>
        <v>1</v>
      </c>
      <c r="AO230" s="12" t="n">
        <f aca="false">AE230*0.729155</f>
        <v>0.140726915</v>
      </c>
      <c r="AP230" s="12" t="n">
        <f aca="false">AE230*0.698093</f>
        <v>0.134731949</v>
      </c>
      <c r="AQ230" s="12" t="n">
        <f aca="false">AO230-AP230</f>
        <v>0.00599496600000002</v>
      </c>
      <c r="AR230" s="13"/>
      <c r="AS230" s="13"/>
      <c r="AT230" s="13"/>
    </row>
    <row r="231" customFormat="false" ht="12" hidden="false" customHeight="true" outlineLevel="0" collapsed="false">
      <c r="A231" s="1" t="s">
        <v>44</v>
      </c>
      <c r="B231" s="14" t="s">
        <v>1697</v>
      </c>
      <c r="C231" s="14" t="s">
        <v>1763</v>
      </c>
      <c r="D231" s="14" t="s">
        <v>2005</v>
      </c>
      <c r="E231" s="14" t="s">
        <v>2006</v>
      </c>
      <c r="F231" s="14" t="s">
        <v>189</v>
      </c>
      <c r="G231" s="14" t="s">
        <v>176</v>
      </c>
      <c r="H231" s="14" t="s">
        <v>309</v>
      </c>
      <c r="I231" s="14" t="s">
        <v>2007</v>
      </c>
      <c r="J231" s="14" t="s">
        <v>70</v>
      </c>
      <c r="K231" s="14" t="s">
        <v>418</v>
      </c>
      <c r="L231" s="14" t="s">
        <v>312</v>
      </c>
      <c r="M231" s="14" t="s">
        <v>438</v>
      </c>
      <c r="N231" s="14" t="s">
        <v>250</v>
      </c>
      <c r="O231" s="14" t="s">
        <v>2008</v>
      </c>
      <c r="P231" s="14" t="s">
        <v>2009</v>
      </c>
      <c r="Q231" s="14" t="s">
        <v>359</v>
      </c>
      <c r="R231" s="15" t="b">
        <f aca="false">FALSE()</f>
        <v>0</v>
      </c>
      <c r="S231" s="14" t="s">
        <v>532</v>
      </c>
      <c r="T231" s="14" t="s">
        <v>2010</v>
      </c>
      <c r="U231" s="14" t="s">
        <v>392</v>
      </c>
      <c r="V231" s="14" t="s">
        <v>92</v>
      </c>
      <c r="W231" s="14" t="s">
        <v>254</v>
      </c>
      <c r="X231" s="15" t="b">
        <f aca="false">FALSE()</f>
        <v>0</v>
      </c>
      <c r="Y231" s="14" t="s">
        <v>239</v>
      </c>
      <c r="Z231" s="14" t="s">
        <v>160</v>
      </c>
      <c r="AA231" s="14" t="s">
        <v>2011</v>
      </c>
      <c r="AB231" s="16" t="n">
        <v>11193</v>
      </c>
      <c r="AC231" s="16" t="n">
        <v>9300</v>
      </c>
      <c r="AD231" s="12" t="n">
        <f aca="false">AB231/1000</f>
        <v>11.193</v>
      </c>
      <c r="AE231" s="12" t="n">
        <f aca="false">AC231/1000</f>
        <v>9.3</v>
      </c>
      <c r="AF231" s="16" t="n">
        <v>2081</v>
      </c>
      <c r="AG231" s="14" t="s">
        <v>103</v>
      </c>
      <c r="AH231" s="14" t="s">
        <v>70</v>
      </c>
      <c r="AI231" s="14" t="s">
        <v>739</v>
      </c>
      <c r="AJ231" s="14" t="s">
        <v>81</v>
      </c>
      <c r="AK231" s="14" t="s">
        <v>211</v>
      </c>
      <c r="AL231" s="14"/>
      <c r="AM231" s="15" t="b">
        <f aca="false">TRUE()</f>
        <v>1</v>
      </c>
      <c r="AN231" s="15" t="b">
        <f aca="false">TRUE()</f>
        <v>1</v>
      </c>
      <c r="AO231" s="12" t="n">
        <f aca="false">AE231*0.729155</f>
        <v>6.7811415</v>
      </c>
      <c r="AP231" s="12" t="n">
        <f aca="false">AE231*0.698093</f>
        <v>6.4922649</v>
      </c>
      <c r="AQ231" s="12" t="n">
        <f aca="false">AO231-AP231</f>
        <v>0.2888766</v>
      </c>
      <c r="AR231" s="13"/>
      <c r="AS231" s="13"/>
      <c r="AT231" s="13"/>
    </row>
    <row r="232" customFormat="false" ht="12" hidden="false" customHeight="true" outlineLevel="0" collapsed="false">
      <c r="A232" s="1" t="s">
        <v>44</v>
      </c>
      <c r="B232" s="14" t="s">
        <v>1697</v>
      </c>
      <c r="C232" s="14" t="s">
        <v>1515</v>
      </c>
      <c r="D232" s="14" t="s">
        <v>2012</v>
      </c>
      <c r="E232" s="14" t="s">
        <v>1944</v>
      </c>
      <c r="F232" s="14" t="s">
        <v>891</v>
      </c>
      <c r="G232" s="14" t="s">
        <v>96</v>
      </c>
      <c r="H232" s="14" t="s">
        <v>309</v>
      </c>
      <c r="I232" s="14" t="s">
        <v>928</v>
      </c>
      <c r="J232" s="14" t="s">
        <v>53</v>
      </c>
      <c r="K232" s="14" t="s">
        <v>418</v>
      </c>
      <c r="L232" s="14" t="s">
        <v>312</v>
      </c>
      <c r="M232" s="14" t="s">
        <v>386</v>
      </c>
      <c r="N232" s="14" t="s">
        <v>250</v>
      </c>
      <c r="O232" s="14" t="s">
        <v>2013</v>
      </c>
      <c r="P232" s="14" t="s">
        <v>2014</v>
      </c>
      <c r="Q232" s="14" t="s">
        <v>1498</v>
      </c>
      <c r="R232" s="15" t="b">
        <f aca="false">FALSE()</f>
        <v>0</v>
      </c>
      <c r="S232" s="14" t="s">
        <v>2015</v>
      </c>
      <c r="T232" s="14" t="s">
        <v>2016</v>
      </c>
      <c r="U232" s="14" t="s">
        <v>249</v>
      </c>
      <c r="V232" s="14" t="s">
        <v>380</v>
      </c>
      <c r="W232" s="14" t="s">
        <v>961</v>
      </c>
      <c r="X232" s="15" t="b">
        <f aca="false">FALSE()</f>
        <v>0</v>
      </c>
      <c r="Y232" s="14" t="s">
        <v>149</v>
      </c>
      <c r="Z232" s="14" t="s">
        <v>66</v>
      </c>
      <c r="AA232" s="14" t="s">
        <v>2017</v>
      </c>
      <c r="AB232" s="16" t="n">
        <v>17921</v>
      </c>
      <c r="AC232" s="16" t="n">
        <v>17697</v>
      </c>
      <c r="AD232" s="12" t="n">
        <f aca="false">AB232/1000</f>
        <v>17.921</v>
      </c>
      <c r="AE232" s="12" t="n">
        <f aca="false">AC232/1000</f>
        <v>17.697</v>
      </c>
      <c r="AF232" s="16" t="n">
        <v>34118</v>
      </c>
      <c r="AG232" s="14" t="s">
        <v>103</v>
      </c>
      <c r="AH232" s="14" t="s">
        <v>321</v>
      </c>
      <c r="AI232" s="14" t="s">
        <v>70</v>
      </c>
      <c r="AJ232" s="14" t="s">
        <v>353</v>
      </c>
      <c r="AK232" s="14" t="s">
        <v>211</v>
      </c>
      <c r="AL232" s="14"/>
      <c r="AM232" s="15" t="b">
        <f aca="false">TRUE()</f>
        <v>1</v>
      </c>
      <c r="AN232" s="15" t="b">
        <f aca="false">TRUE()</f>
        <v>1</v>
      </c>
      <c r="AO232" s="12" t="n">
        <f aca="false">AE232*0.729155</f>
        <v>12.903856035</v>
      </c>
      <c r="AP232" s="12" t="n">
        <f aca="false">AE232*0.698093</f>
        <v>12.354151821</v>
      </c>
      <c r="AQ232" s="12" t="n">
        <f aca="false">AO232-AP232</f>
        <v>0.549704214</v>
      </c>
      <c r="AR232" s="13"/>
      <c r="AS232" s="13"/>
      <c r="AT232" s="13"/>
    </row>
    <row r="233" customFormat="false" ht="12" hidden="false" customHeight="true" outlineLevel="0" collapsed="false">
      <c r="A233" s="1" t="s">
        <v>44</v>
      </c>
      <c r="B233" s="14" t="s">
        <v>1697</v>
      </c>
      <c r="C233" s="14" t="s">
        <v>1698</v>
      </c>
      <c r="D233" s="14" t="s">
        <v>2018</v>
      </c>
      <c r="E233" s="14" t="s">
        <v>1963</v>
      </c>
      <c r="F233" s="14" t="s">
        <v>272</v>
      </c>
      <c r="G233" s="14" t="s">
        <v>990</v>
      </c>
      <c r="H233" s="14" t="s">
        <v>309</v>
      </c>
      <c r="I233" s="14" t="s">
        <v>2019</v>
      </c>
      <c r="J233" s="14" t="s">
        <v>70</v>
      </c>
      <c r="K233" s="14" t="s">
        <v>70</v>
      </c>
      <c r="L233" s="14" t="s">
        <v>312</v>
      </c>
      <c r="M233" s="14" t="s">
        <v>70</v>
      </c>
      <c r="N233" s="14"/>
      <c r="O233" s="14" t="s">
        <v>2020</v>
      </c>
      <c r="P233" s="14" t="s">
        <v>2021</v>
      </c>
      <c r="Q233" s="14" t="s">
        <v>70</v>
      </c>
      <c r="R233" s="15" t="b">
        <f aca="false">FALSE()</f>
        <v>0</v>
      </c>
      <c r="S233" s="14"/>
      <c r="T233" s="14" t="s">
        <v>2022</v>
      </c>
      <c r="U233" s="14" t="s">
        <v>211</v>
      </c>
      <c r="V233" s="14" t="s">
        <v>103</v>
      </c>
      <c r="W233" s="14" t="s">
        <v>70</v>
      </c>
      <c r="X233" s="15" t="b">
        <f aca="false">FALSE()</f>
        <v>0</v>
      </c>
      <c r="Y233" s="14" t="s">
        <v>70</v>
      </c>
      <c r="Z233" s="14" t="s">
        <v>70</v>
      </c>
      <c r="AA233" s="14" t="s">
        <v>70</v>
      </c>
      <c r="AB233" s="16" t="n">
        <v>21</v>
      </c>
      <c r="AC233" s="16" t="n">
        <v>33</v>
      </c>
      <c r="AD233" s="12" t="n">
        <f aca="false">AB233/1000</f>
        <v>0.021</v>
      </c>
      <c r="AE233" s="12" t="n">
        <f aca="false">AC233/1000</f>
        <v>0.033</v>
      </c>
      <c r="AF233" s="16"/>
      <c r="AG233" s="14" t="s">
        <v>787</v>
      </c>
      <c r="AH233" s="14" t="s">
        <v>70</v>
      </c>
      <c r="AI233" s="14" t="s">
        <v>2023</v>
      </c>
      <c r="AJ233" s="14" t="s">
        <v>398</v>
      </c>
      <c r="AK233" s="14" t="s">
        <v>211</v>
      </c>
      <c r="AL233" s="14"/>
      <c r="AM233" s="15" t="b">
        <f aca="false">TRUE()</f>
        <v>1</v>
      </c>
      <c r="AN233" s="15" t="b">
        <f aca="false">TRUE()</f>
        <v>1</v>
      </c>
      <c r="AO233" s="12" t="n">
        <f aca="false">AE233*0.729155</f>
        <v>0.024062115</v>
      </c>
      <c r="AP233" s="12" t="n">
        <f aca="false">AE233*0.698093</f>
        <v>0.023037069</v>
      </c>
      <c r="AQ233" s="12" t="n">
        <f aca="false">AO233-AP233</f>
        <v>0.001025046</v>
      </c>
      <c r="AR233" s="13"/>
      <c r="AS233" s="13"/>
      <c r="AT233" s="13"/>
    </row>
    <row r="234" customFormat="false" ht="12" hidden="false" customHeight="true" outlineLevel="0" collapsed="false">
      <c r="A234" s="1" t="s">
        <v>44</v>
      </c>
      <c r="B234" s="14" t="s">
        <v>1697</v>
      </c>
      <c r="C234" s="14" t="s">
        <v>1515</v>
      </c>
      <c r="D234" s="14" t="s">
        <v>2024</v>
      </c>
      <c r="E234" s="14" t="s">
        <v>1796</v>
      </c>
      <c r="F234" s="14" t="s">
        <v>1166</v>
      </c>
      <c r="G234" s="14" t="s">
        <v>308</v>
      </c>
      <c r="H234" s="14" t="s">
        <v>309</v>
      </c>
      <c r="I234" s="14" t="s">
        <v>928</v>
      </c>
      <c r="J234" s="14" t="s">
        <v>53</v>
      </c>
      <c r="K234" s="14" t="s">
        <v>418</v>
      </c>
      <c r="L234" s="14" t="s">
        <v>312</v>
      </c>
      <c r="M234" s="14" t="s">
        <v>131</v>
      </c>
      <c r="N234" s="14" t="s">
        <v>250</v>
      </c>
      <c r="O234" s="14" t="s">
        <v>2025</v>
      </c>
      <c r="P234" s="14" t="s">
        <v>70</v>
      </c>
      <c r="Q234" s="14" t="s">
        <v>787</v>
      </c>
      <c r="R234" s="15" t="b">
        <f aca="false">FALSE()</f>
        <v>0</v>
      </c>
      <c r="S234" s="14" t="s">
        <v>2026</v>
      </c>
      <c r="T234" s="14" t="s">
        <v>2027</v>
      </c>
      <c r="U234" s="14" t="s">
        <v>149</v>
      </c>
      <c r="V234" s="14" t="s">
        <v>92</v>
      </c>
      <c r="W234" s="14" t="s">
        <v>103</v>
      </c>
      <c r="X234" s="15" t="b">
        <f aca="false">FALSE()</f>
        <v>0</v>
      </c>
      <c r="Y234" s="14" t="s">
        <v>65</v>
      </c>
      <c r="Z234" s="14" t="s">
        <v>66</v>
      </c>
      <c r="AA234" s="14" t="s">
        <v>2028</v>
      </c>
      <c r="AB234" s="16" t="n">
        <v>2200</v>
      </c>
      <c r="AC234" s="16" t="n">
        <v>2300</v>
      </c>
      <c r="AD234" s="12" t="n">
        <f aca="false">AB234/1000</f>
        <v>2.2</v>
      </c>
      <c r="AE234" s="12" t="n">
        <f aca="false">AC234/1000</f>
        <v>2.3</v>
      </c>
      <c r="AF234" s="16" t="n">
        <v>2152</v>
      </c>
      <c r="AG234" s="14" t="s">
        <v>103</v>
      </c>
      <c r="AH234" s="14" t="s">
        <v>108</v>
      </c>
      <c r="AI234" s="14" t="s">
        <v>70</v>
      </c>
      <c r="AJ234" s="14" t="s">
        <v>190</v>
      </c>
      <c r="AK234" s="14" t="s">
        <v>211</v>
      </c>
      <c r="AL234" s="14"/>
      <c r="AM234" s="15" t="b">
        <f aca="false">TRUE()</f>
        <v>1</v>
      </c>
      <c r="AN234" s="15" t="b">
        <f aca="false">TRUE()</f>
        <v>1</v>
      </c>
      <c r="AO234" s="12" t="n">
        <f aca="false">AE234*0.729155</f>
        <v>1.6770565</v>
      </c>
      <c r="AP234" s="12" t="n">
        <f aca="false">AE234*0.698093</f>
        <v>1.6056139</v>
      </c>
      <c r="AQ234" s="12" t="n">
        <f aca="false">AO234-AP234</f>
        <v>0.0714426000000001</v>
      </c>
      <c r="AR234" s="13"/>
      <c r="AS234" s="13"/>
      <c r="AT234" s="13"/>
    </row>
    <row r="235" customFormat="false" ht="12" hidden="false" customHeight="true" outlineLevel="0" collapsed="false">
      <c r="A235" s="1" t="s">
        <v>44</v>
      </c>
      <c r="B235" s="14" t="s">
        <v>1697</v>
      </c>
      <c r="C235" s="14" t="s">
        <v>1698</v>
      </c>
      <c r="D235" s="14" t="s">
        <v>2029</v>
      </c>
      <c r="E235" s="14" t="s">
        <v>1826</v>
      </c>
      <c r="F235" s="14" t="s">
        <v>1894</v>
      </c>
      <c r="G235" s="14" t="s">
        <v>166</v>
      </c>
      <c r="H235" s="14" t="s">
        <v>309</v>
      </c>
      <c r="I235" s="14" t="s">
        <v>2030</v>
      </c>
      <c r="J235" s="14"/>
      <c r="K235" s="14" t="s">
        <v>70</v>
      </c>
      <c r="L235" s="14" t="s">
        <v>312</v>
      </c>
      <c r="M235" s="14" t="s">
        <v>70</v>
      </c>
      <c r="N235" s="14"/>
      <c r="O235" s="14" t="s">
        <v>2031</v>
      </c>
      <c r="P235" s="14" t="s">
        <v>2032</v>
      </c>
      <c r="Q235" s="14" t="s">
        <v>70</v>
      </c>
      <c r="R235" s="15" t="b">
        <f aca="false">FALSE()</f>
        <v>0</v>
      </c>
      <c r="S235" s="14"/>
      <c r="T235" s="14" t="s">
        <v>2033</v>
      </c>
      <c r="U235" s="14" t="s">
        <v>211</v>
      </c>
      <c r="V235" s="14" t="s">
        <v>103</v>
      </c>
      <c r="W235" s="14" t="s">
        <v>1025</v>
      </c>
      <c r="X235" s="15" t="b">
        <f aca="false">TRUE()</f>
        <v>1</v>
      </c>
      <c r="Y235" s="14" t="s">
        <v>92</v>
      </c>
      <c r="Z235" s="14" t="s">
        <v>92</v>
      </c>
      <c r="AA235" s="14" t="s">
        <v>70</v>
      </c>
      <c r="AB235" s="16" t="n">
        <v>113</v>
      </c>
      <c r="AC235" s="16" t="n">
        <v>22</v>
      </c>
      <c r="AD235" s="12" t="n">
        <f aca="false">AB235/1000</f>
        <v>0.113</v>
      </c>
      <c r="AE235" s="12" t="n">
        <f aca="false">AC235/1000</f>
        <v>0.022</v>
      </c>
      <c r="AF235" s="16"/>
      <c r="AG235" s="14" t="s">
        <v>103</v>
      </c>
      <c r="AH235" s="14" t="s">
        <v>70</v>
      </c>
      <c r="AI235" s="14" t="s">
        <v>1812</v>
      </c>
      <c r="AJ235" s="14" t="s">
        <v>787</v>
      </c>
      <c r="AK235" s="14" t="s">
        <v>211</v>
      </c>
      <c r="AL235" s="14" t="s">
        <v>2034</v>
      </c>
      <c r="AM235" s="15" t="b">
        <f aca="false">TRUE()</f>
        <v>1</v>
      </c>
      <c r="AN235" s="15" t="b">
        <f aca="false">TRUE()</f>
        <v>1</v>
      </c>
      <c r="AO235" s="12" t="n">
        <f aca="false">AE235*0.729155</f>
        <v>0.01604141</v>
      </c>
      <c r="AP235" s="12" t="n">
        <f aca="false">AE235*0.698093</f>
        <v>0.015358046</v>
      </c>
      <c r="AQ235" s="12" t="n">
        <f aca="false">AO235-AP235</f>
        <v>0.000683364000000001</v>
      </c>
      <c r="AR235" s="13"/>
      <c r="AS235" s="13"/>
      <c r="AT235" s="13"/>
    </row>
    <row r="236" customFormat="false" ht="12" hidden="false" customHeight="true" outlineLevel="0" collapsed="false">
      <c r="A236" s="1" t="s">
        <v>44</v>
      </c>
      <c r="B236" s="14" t="s">
        <v>1697</v>
      </c>
      <c r="C236" s="14" t="s">
        <v>1515</v>
      </c>
      <c r="D236" s="14" t="s">
        <v>2035</v>
      </c>
      <c r="E236" s="14" t="s">
        <v>2036</v>
      </c>
      <c r="F236" s="14" t="s">
        <v>2037</v>
      </c>
      <c r="G236" s="14" t="s">
        <v>96</v>
      </c>
      <c r="H236" s="14" t="s">
        <v>309</v>
      </c>
      <c r="I236" s="14" t="s">
        <v>1949</v>
      </c>
      <c r="J236" s="14" t="s">
        <v>53</v>
      </c>
      <c r="K236" s="14" t="s">
        <v>418</v>
      </c>
      <c r="L236" s="14" t="s">
        <v>312</v>
      </c>
      <c r="M236" s="14" t="s">
        <v>328</v>
      </c>
      <c r="N236" s="14" t="s">
        <v>250</v>
      </c>
      <c r="O236" s="14" t="s">
        <v>796</v>
      </c>
      <c r="P236" s="14" t="s">
        <v>103</v>
      </c>
      <c r="Q236" s="14" t="s">
        <v>71</v>
      </c>
      <c r="R236" s="15" t="b">
        <f aca="false">FALSE()</f>
        <v>0</v>
      </c>
      <c r="S236" s="14" t="s">
        <v>2038</v>
      </c>
      <c r="T236" s="14" t="s">
        <v>2039</v>
      </c>
      <c r="U236" s="14" t="s">
        <v>320</v>
      </c>
      <c r="V236" s="14" t="s">
        <v>109</v>
      </c>
      <c r="W236" s="14" t="s">
        <v>254</v>
      </c>
      <c r="X236" s="15" t="b">
        <f aca="false">FALSE()</f>
        <v>0</v>
      </c>
      <c r="Y236" s="14" t="s">
        <v>131</v>
      </c>
      <c r="Z236" s="14" t="s">
        <v>92</v>
      </c>
      <c r="AA236" s="14" t="s">
        <v>2040</v>
      </c>
      <c r="AB236" s="16" t="n">
        <v>11530</v>
      </c>
      <c r="AC236" s="16" t="n">
        <v>5810</v>
      </c>
      <c r="AD236" s="12" t="n">
        <f aca="false">AB236/1000</f>
        <v>11.53</v>
      </c>
      <c r="AE236" s="12" t="n">
        <f aca="false">AC236/1000</f>
        <v>5.81</v>
      </c>
      <c r="AF236" s="16" t="n">
        <v>14972</v>
      </c>
      <c r="AG236" s="14" t="s">
        <v>103</v>
      </c>
      <c r="AH236" s="14" t="s">
        <v>1038</v>
      </c>
      <c r="AI236" s="14" t="s">
        <v>70</v>
      </c>
      <c r="AJ236" s="14" t="s">
        <v>353</v>
      </c>
      <c r="AK236" s="14" t="s">
        <v>211</v>
      </c>
      <c r="AL236" s="14"/>
      <c r="AM236" s="15" t="b">
        <f aca="false">TRUE()</f>
        <v>1</v>
      </c>
      <c r="AN236" s="15" t="b">
        <f aca="false">TRUE()</f>
        <v>1</v>
      </c>
      <c r="AO236" s="12" t="n">
        <f aca="false">AE236*0.729155</f>
        <v>4.23639055</v>
      </c>
      <c r="AP236" s="12" t="n">
        <f aca="false">AE236*0.698093</f>
        <v>4.05592033</v>
      </c>
      <c r="AQ236" s="12" t="n">
        <f aca="false">AO236-AP236</f>
        <v>0.18047022</v>
      </c>
      <c r="AR236" s="13"/>
      <c r="AS236" s="13"/>
      <c r="AT236" s="13"/>
    </row>
    <row r="237" customFormat="false" ht="12" hidden="false" customHeight="true" outlineLevel="0" collapsed="false">
      <c r="A237" s="1" t="s">
        <v>44</v>
      </c>
      <c r="B237" s="14" t="s">
        <v>1697</v>
      </c>
      <c r="C237" s="14" t="s">
        <v>1698</v>
      </c>
      <c r="D237" s="14" t="s">
        <v>2041</v>
      </c>
      <c r="E237" s="14" t="s">
        <v>900</v>
      </c>
      <c r="F237" s="14" t="s">
        <v>70</v>
      </c>
      <c r="G237" s="14" t="s">
        <v>297</v>
      </c>
      <c r="H237" s="14" t="s">
        <v>309</v>
      </c>
      <c r="I237" s="14" t="s">
        <v>2042</v>
      </c>
      <c r="J237" s="14" t="s">
        <v>70</v>
      </c>
      <c r="K237" s="14" t="s">
        <v>418</v>
      </c>
      <c r="L237" s="14" t="s">
        <v>312</v>
      </c>
      <c r="M237" s="14" t="s">
        <v>70</v>
      </c>
      <c r="N237" s="14" t="s">
        <v>314</v>
      </c>
      <c r="O237" s="14" t="s">
        <v>499</v>
      </c>
      <c r="P237" s="14" t="s">
        <v>478</v>
      </c>
      <c r="Q237" s="14" t="s">
        <v>70</v>
      </c>
      <c r="R237" s="15" t="b">
        <f aca="false">FALSE()</f>
        <v>0</v>
      </c>
      <c r="S237" s="14" t="s">
        <v>2043</v>
      </c>
      <c r="T237" s="14" t="s">
        <v>2044</v>
      </c>
      <c r="U237" s="14" t="s">
        <v>182</v>
      </c>
      <c r="V237" s="14" t="s">
        <v>103</v>
      </c>
      <c r="W237" s="14" t="s">
        <v>277</v>
      </c>
      <c r="X237" s="15" t="b">
        <f aca="false">FALSE()</f>
        <v>0</v>
      </c>
      <c r="Y237" s="14" t="s">
        <v>66</v>
      </c>
      <c r="Z237" s="14" t="s">
        <v>380</v>
      </c>
      <c r="AA237" s="14" t="s">
        <v>70</v>
      </c>
      <c r="AB237" s="16" t="n">
        <v>755</v>
      </c>
      <c r="AC237" s="16" t="n">
        <v>176</v>
      </c>
      <c r="AD237" s="12" t="n">
        <f aca="false">AB237/1000</f>
        <v>0.755</v>
      </c>
      <c r="AE237" s="12" t="n">
        <f aca="false">AC237/1000</f>
        <v>0.176</v>
      </c>
      <c r="AF237" s="16" t="n">
        <v>0</v>
      </c>
      <c r="AG237" s="14" t="s">
        <v>114</v>
      </c>
      <c r="AH237" s="14" t="s">
        <v>70</v>
      </c>
      <c r="AI237" s="14" t="s">
        <v>715</v>
      </c>
      <c r="AJ237" s="14" t="s">
        <v>599</v>
      </c>
      <c r="AK237" s="14" t="s">
        <v>211</v>
      </c>
      <c r="AL237" s="14"/>
      <c r="AM237" s="15" t="b">
        <f aca="false">TRUE()</f>
        <v>1</v>
      </c>
      <c r="AN237" s="15" t="b">
        <f aca="false">TRUE()</f>
        <v>1</v>
      </c>
      <c r="AO237" s="12" t="n">
        <f aca="false">AE237*0.729155</f>
        <v>0.12833128</v>
      </c>
      <c r="AP237" s="12" t="n">
        <f aca="false">AE237*0.698093</f>
        <v>0.122864368</v>
      </c>
      <c r="AQ237" s="12" t="n">
        <f aca="false">AO237-AP237</f>
        <v>0.005466912</v>
      </c>
      <c r="AR237" s="13"/>
      <c r="AS237" s="13"/>
      <c r="AT237" s="13"/>
    </row>
    <row r="238" customFormat="false" ht="12" hidden="false" customHeight="true" outlineLevel="0" collapsed="false">
      <c r="A238" s="1" t="s">
        <v>44</v>
      </c>
      <c r="B238" s="14" t="s">
        <v>1697</v>
      </c>
      <c r="C238" s="14" t="s">
        <v>1380</v>
      </c>
      <c r="D238" s="14" t="s">
        <v>2045</v>
      </c>
      <c r="E238" s="14" t="s">
        <v>1725</v>
      </c>
      <c r="F238" s="14" t="s">
        <v>1525</v>
      </c>
      <c r="G238" s="14" t="s">
        <v>1535</v>
      </c>
      <c r="H238" s="14" t="s">
        <v>309</v>
      </c>
      <c r="I238" s="14" t="s">
        <v>1740</v>
      </c>
      <c r="J238" s="14" t="s">
        <v>70</v>
      </c>
      <c r="K238" s="14" t="s">
        <v>418</v>
      </c>
      <c r="L238" s="14" t="s">
        <v>312</v>
      </c>
      <c r="M238" s="14" t="s">
        <v>1206</v>
      </c>
      <c r="N238" s="14" t="s">
        <v>314</v>
      </c>
      <c r="O238" s="14" t="s">
        <v>1098</v>
      </c>
      <c r="P238" s="14" t="s">
        <v>1689</v>
      </c>
      <c r="Q238" s="14" t="s">
        <v>659</v>
      </c>
      <c r="R238" s="15" t="b">
        <f aca="false">FALSE()</f>
        <v>0</v>
      </c>
      <c r="S238" s="14" t="s">
        <v>103</v>
      </c>
      <c r="T238" s="14" t="s">
        <v>1100</v>
      </c>
      <c r="U238" s="14" t="s">
        <v>160</v>
      </c>
      <c r="V238" s="14" t="s">
        <v>92</v>
      </c>
      <c r="W238" s="14" t="s">
        <v>103</v>
      </c>
      <c r="X238" s="15" t="b">
        <f aca="false">FALSE()</f>
        <v>0</v>
      </c>
      <c r="Y238" s="14" t="s">
        <v>66</v>
      </c>
      <c r="Z238" s="14" t="s">
        <v>109</v>
      </c>
      <c r="AA238" s="14" t="s">
        <v>70</v>
      </c>
      <c r="AB238" s="16" t="n">
        <v>311</v>
      </c>
      <c r="AC238" s="16" t="n">
        <v>102</v>
      </c>
      <c r="AD238" s="12" t="n">
        <f aca="false">AB238/1000</f>
        <v>0.311</v>
      </c>
      <c r="AE238" s="12" t="n">
        <f aca="false">AC238/1000</f>
        <v>0.102</v>
      </c>
      <c r="AF238" s="16" t="n">
        <v>459</v>
      </c>
      <c r="AG238" s="14" t="s">
        <v>114</v>
      </c>
      <c r="AH238" s="14" t="s">
        <v>70</v>
      </c>
      <c r="AI238" s="14" t="s">
        <v>2046</v>
      </c>
      <c r="AJ238" s="14" t="s">
        <v>398</v>
      </c>
      <c r="AK238" s="14" t="s">
        <v>211</v>
      </c>
      <c r="AL238" s="14" t="s">
        <v>2047</v>
      </c>
      <c r="AM238" s="15" t="b">
        <f aca="false">TRUE()</f>
        <v>1</v>
      </c>
      <c r="AN238" s="15" t="b">
        <f aca="false">TRUE()</f>
        <v>1</v>
      </c>
      <c r="AO238" s="12" t="n">
        <f aca="false">AE238*0.729155</f>
        <v>0.07437381</v>
      </c>
      <c r="AP238" s="12" t="n">
        <f aca="false">AE238*0.698093</f>
        <v>0.071205486</v>
      </c>
      <c r="AQ238" s="12" t="n">
        <f aca="false">AO238-AP238</f>
        <v>0.003168324</v>
      </c>
      <c r="AR238" s="13"/>
      <c r="AS238" s="13"/>
      <c r="AT238" s="13"/>
    </row>
    <row r="239" customFormat="false" ht="12" hidden="false" customHeight="true" outlineLevel="0" collapsed="false">
      <c r="A239" s="1" t="s">
        <v>44</v>
      </c>
      <c r="B239" s="14" t="s">
        <v>1697</v>
      </c>
      <c r="C239" s="14" t="s">
        <v>1380</v>
      </c>
      <c r="D239" s="14" t="s">
        <v>2048</v>
      </c>
      <c r="E239" s="14" t="s">
        <v>1401</v>
      </c>
      <c r="F239" s="14" t="s">
        <v>759</v>
      </c>
      <c r="G239" s="14" t="s">
        <v>125</v>
      </c>
      <c r="H239" s="14" t="s">
        <v>309</v>
      </c>
      <c r="I239" s="14" t="s">
        <v>928</v>
      </c>
      <c r="J239" s="14" t="s">
        <v>70</v>
      </c>
      <c r="K239" s="14" t="s">
        <v>418</v>
      </c>
      <c r="L239" s="14" t="s">
        <v>312</v>
      </c>
      <c r="M239" s="14" t="s">
        <v>131</v>
      </c>
      <c r="N239" s="14" t="s">
        <v>929</v>
      </c>
      <c r="O239" s="14" t="s">
        <v>227</v>
      </c>
      <c r="P239" s="14" t="s">
        <v>2049</v>
      </c>
      <c r="Q239" s="14" t="s">
        <v>1904</v>
      </c>
      <c r="R239" s="15" t="b">
        <f aca="false">FALSE()</f>
        <v>0</v>
      </c>
      <c r="S239" s="14" t="s">
        <v>103</v>
      </c>
      <c r="T239" s="14" t="s">
        <v>2050</v>
      </c>
      <c r="U239" s="14" t="s">
        <v>216</v>
      </c>
      <c r="V239" s="14" t="s">
        <v>109</v>
      </c>
      <c r="W239" s="14" t="s">
        <v>708</v>
      </c>
      <c r="X239" s="15" t="b">
        <f aca="false">FALSE()</f>
        <v>0</v>
      </c>
      <c r="Y239" s="14" t="s">
        <v>149</v>
      </c>
      <c r="Z239" s="14" t="s">
        <v>109</v>
      </c>
      <c r="AA239" s="14" t="s">
        <v>70</v>
      </c>
      <c r="AB239" s="16" t="n">
        <v>2600</v>
      </c>
      <c r="AC239" s="16" t="n">
        <v>815</v>
      </c>
      <c r="AD239" s="12" t="n">
        <f aca="false">AB239/1000</f>
        <v>2.6</v>
      </c>
      <c r="AE239" s="12" t="n">
        <f aca="false">AC239/1000</f>
        <v>0.815</v>
      </c>
      <c r="AF239" s="16" t="n">
        <v>3717</v>
      </c>
      <c r="AG239" s="14" t="s">
        <v>103</v>
      </c>
      <c r="AH239" s="14" t="s">
        <v>70</v>
      </c>
      <c r="AI239" s="14" t="s">
        <v>2051</v>
      </c>
      <c r="AJ239" s="14" t="s">
        <v>81</v>
      </c>
      <c r="AK239" s="14" t="s">
        <v>211</v>
      </c>
      <c r="AL239" s="14"/>
      <c r="AM239" s="15" t="b">
        <f aca="false">TRUE()</f>
        <v>1</v>
      </c>
      <c r="AN239" s="15" t="b">
        <f aca="false">TRUE()</f>
        <v>1</v>
      </c>
      <c r="AO239" s="12" t="n">
        <f aca="false">AE239*0.729155</f>
        <v>0.594261325</v>
      </c>
      <c r="AP239" s="12" t="n">
        <f aca="false">AE239*0.698093</f>
        <v>0.568945795</v>
      </c>
      <c r="AQ239" s="12" t="n">
        <f aca="false">AO239-AP239</f>
        <v>0.02531553</v>
      </c>
      <c r="AR239" s="13"/>
      <c r="AS239" s="13"/>
      <c r="AT239" s="13"/>
    </row>
    <row r="240" customFormat="false" ht="12" hidden="false" customHeight="true" outlineLevel="0" collapsed="false">
      <c r="A240" s="1" t="s">
        <v>44</v>
      </c>
      <c r="B240" s="14" t="s">
        <v>1697</v>
      </c>
      <c r="C240" s="14" t="s">
        <v>1745</v>
      </c>
      <c r="D240" s="14" t="s">
        <v>2052</v>
      </c>
      <c r="E240" s="14" t="s">
        <v>584</v>
      </c>
      <c r="F240" s="14" t="s">
        <v>1936</v>
      </c>
      <c r="G240" s="14" t="s">
        <v>1067</v>
      </c>
      <c r="H240" s="14" t="s">
        <v>309</v>
      </c>
      <c r="I240" s="14" t="s">
        <v>2053</v>
      </c>
      <c r="J240" s="14" t="s">
        <v>53</v>
      </c>
      <c r="K240" s="14" t="s">
        <v>418</v>
      </c>
      <c r="L240" s="14" t="s">
        <v>312</v>
      </c>
      <c r="M240" s="14" t="s">
        <v>149</v>
      </c>
      <c r="N240" s="14" t="s">
        <v>314</v>
      </c>
      <c r="O240" s="14" t="s">
        <v>2054</v>
      </c>
      <c r="P240" s="14" t="s">
        <v>2055</v>
      </c>
      <c r="Q240" s="14" t="s">
        <v>70</v>
      </c>
      <c r="R240" s="15" t="b">
        <f aca="false">FALSE()</f>
        <v>0</v>
      </c>
      <c r="S240" s="14" t="s">
        <v>2056</v>
      </c>
      <c r="T240" s="14" t="s">
        <v>2057</v>
      </c>
      <c r="U240" s="14" t="s">
        <v>66</v>
      </c>
      <c r="V240" s="14" t="s">
        <v>211</v>
      </c>
      <c r="W240" s="14" t="s">
        <v>103</v>
      </c>
      <c r="X240" s="15" t="b">
        <f aca="false">TRUE()</f>
        <v>1</v>
      </c>
      <c r="Y240" s="14" t="s">
        <v>255</v>
      </c>
      <c r="Z240" s="14" t="s">
        <v>380</v>
      </c>
      <c r="AA240" s="14" t="s">
        <v>70</v>
      </c>
      <c r="AB240" s="16" t="n">
        <v>492</v>
      </c>
      <c r="AC240" s="16" t="n">
        <v>470</v>
      </c>
      <c r="AD240" s="12" t="n">
        <f aca="false">AB240/1000</f>
        <v>0.492</v>
      </c>
      <c r="AE240" s="12" t="n">
        <f aca="false">AC240/1000</f>
        <v>0.47</v>
      </c>
      <c r="AF240" s="16" t="n">
        <v>951</v>
      </c>
      <c r="AG240" s="14" t="s">
        <v>103</v>
      </c>
      <c r="AH240" s="14" t="s">
        <v>1753</v>
      </c>
      <c r="AI240" s="14" t="s">
        <v>70</v>
      </c>
      <c r="AJ240" s="14" t="s">
        <v>1305</v>
      </c>
      <c r="AK240" s="14" t="s">
        <v>211</v>
      </c>
      <c r="AL240" s="14" t="s">
        <v>1755</v>
      </c>
      <c r="AM240" s="15" t="b">
        <f aca="false">TRUE()</f>
        <v>1</v>
      </c>
      <c r="AN240" s="15" t="b">
        <f aca="false">TRUE()</f>
        <v>1</v>
      </c>
      <c r="AO240" s="12" t="n">
        <f aca="false">AE240*0.729155</f>
        <v>0.34270285</v>
      </c>
      <c r="AP240" s="12" t="n">
        <f aca="false">AE240*0.698093</f>
        <v>0.32810371</v>
      </c>
      <c r="AQ240" s="12" t="n">
        <f aca="false">AO240-AP240</f>
        <v>0.0145991400000001</v>
      </c>
      <c r="AR240" s="13"/>
      <c r="AS240" s="13"/>
      <c r="AT240" s="13"/>
    </row>
    <row r="241" customFormat="false" ht="12" hidden="false" customHeight="true" outlineLevel="0" collapsed="false">
      <c r="A241" s="1" t="s">
        <v>44</v>
      </c>
      <c r="B241" s="14" t="s">
        <v>1697</v>
      </c>
      <c r="C241" s="14" t="s">
        <v>1745</v>
      </c>
      <c r="D241" s="14" t="s">
        <v>2058</v>
      </c>
      <c r="E241" s="14" t="s">
        <v>584</v>
      </c>
      <c r="F241" s="14" t="s">
        <v>1577</v>
      </c>
      <c r="G241" s="14" t="s">
        <v>139</v>
      </c>
      <c r="H241" s="14" t="s">
        <v>309</v>
      </c>
      <c r="I241" s="14" t="s">
        <v>2053</v>
      </c>
      <c r="J241" s="14" t="s">
        <v>53</v>
      </c>
      <c r="K241" s="14" t="s">
        <v>418</v>
      </c>
      <c r="L241" s="14" t="s">
        <v>312</v>
      </c>
      <c r="M241" s="14" t="s">
        <v>255</v>
      </c>
      <c r="N241" s="14" t="s">
        <v>314</v>
      </c>
      <c r="O241" s="14" t="s">
        <v>2059</v>
      </c>
      <c r="P241" s="14" t="s">
        <v>2060</v>
      </c>
      <c r="Q241" s="14" t="s">
        <v>70</v>
      </c>
      <c r="R241" s="15" t="b">
        <f aca="false">FALSE()</f>
        <v>0</v>
      </c>
      <c r="S241" s="14" t="s">
        <v>135</v>
      </c>
      <c r="T241" s="14" t="s">
        <v>2061</v>
      </c>
      <c r="U241" s="14" t="s">
        <v>66</v>
      </c>
      <c r="V241" s="14" t="s">
        <v>147</v>
      </c>
      <c r="W241" s="14" t="s">
        <v>103</v>
      </c>
      <c r="X241" s="15" t="b">
        <f aca="false">TRUE()</f>
        <v>1</v>
      </c>
      <c r="Y241" s="14" t="s">
        <v>255</v>
      </c>
      <c r="Z241" s="14" t="s">
        <v>109</v>
      </c>
      <c r="AA241" s="14" t="s">
        <v>70</v>
      </c>
      <c r="AB241" s="16" t="n">
        <v>856</v>
      </c>
      <c r="AC241" s="16" t="n">
        <v>569</v>
      </c>
      <c r="AD241" s="12" t="n">
        <f aca="false">AB241/1000</f>
        <v>0.856</v>
      </c>
      <c r="AE241" s="12" t="n">
        <f aca="false">AC241/1000</f>
        <v>0.569</v>
      </c>
      <c r="AF241" s="16" t="n">
        <v>1362</v>
      </c>
      <c r="AG241" s="14" t="s">
        <v>103</v>
      </c>
      <c r="AH241" s="14" t="s">
        <v>70</v>
      </c>
      <c r="AI241" s="14" t="s">
        <v>2062</v>
      </c>
      <c r="AJ241" s="14" t="s">
        <v>82</v>
      </c>
      <c r="AK241" s="14" t="s">
        <v>211</v>
      </c>
      <c r="AL241" s="14" t="s">
        <v>2063</v>
      </c>
      <c r="AM241" s="15" t="b">
        <f aca="false">TRUE()</f>
        <v>1</v>
      </c>
      <c r="AN241" s="15" t="b">
        <f aca="false">TRUE()</f>
        <v>1</v>
      </c>
      <c r="AO241" s="12" t="n">
        <f aca="false">AE241*0.729155</f>
        <v>0.414889195</v>
      </c>
      <c r="AP241" s="12" t="n">
        <f aca="false">AE241*0.698093</f>
        <v>0.397214917</v>
      </c>
      <c r="AQ241" s="12" t="n">
        <f aca="false">AO241-AP241</f>
        <v>0.017674278</v>
      </c>
      <c r="AR241" s="13"/>
      <c r="AS241" s="13"/>
      <c r="AT241" s="13"/>
    </row>
    <row r="242" customFormat="false" ht="12" hidden="false" customHeight="true" outlineLevel="0" collapsed="false">
      <c r="A242" s="1" t="s">
        <v>44</v>
      </c>
      <c r="B242" s="14" t="s">
        <v>1697</v>
      </c>
      <c r="C242" s="14" t="s">
        <v>1380</v>
      </c>
      <c r="D242" s="14" t="s">
        <v>2064</v>
      </c>
      <c r="E242" s="14" t="s">
        <v>1893</v>
      </c>
      <c r="F242" s="14" t="s">
        <v>2065</v>
      </c>
      <c r="G242" s="14" t="s">
        <v>324</v>
      </c>
      <c r="H242" s="14" t="s">
        <v>309</v>
      </c>
      <c r="I242" s="14" t="s">
        <v>1973</v>
      </c>
      <c r="J242" s="14" t="s">
        <v>70</v>
      </c>
      <c r="K242" s="14" t="s">
        <v>418</v>
      </c>
      <c r="L242" s="14" t="s">
        <v>312</v>
      </c>
      <c r="M242" s="14" t="s">
        <v>119</v>
      </c>
      <c r="N242" s="14" t="s">
        <v>314</v>
      </c>
      <c r="O242" s="14" t="s">
        <v>2066</v>
      </c>
      <c r="P242" s="14" t="s">
        <v>2067</v>
      </c>
      <c r="Q242" s="14" t="s">
        <v>599</v>
      </c>
      <c r="R242" s="15" t="b">
        <f aca="false">FALSE()</f>
        <v>0</v>
      </c>
      <c r="S242" s="14" t="s">
        <v>103</v>
      </c>
      <c r="T242" s="14" t="s">
        <v>2068</v>
      </c>
      <c r="U242" s="14" t="s">
        <v>65</v>
      </c>
      <c r="V242" s="14" t="s">
        <v>255</v>
      </c>
      <c r="W242" s="14" t="s">
        <v>103</v>
      </c>
      <c r="X242" s="15" t="b">
        <f aca="false">TRUE()</f>
        <v>1</v>
      </c>
      <c r="Y242" s="14" t="s">
        <v>160</v>
      </c>
      <c r="Z242" s="14" t="s">
        <v>92</v>
      </c>
      <c r="AA242" s="14" t="s">
        <v>70</v>
      </c>
      <c r="AB242" s="16" t="n">
        <v>800</v>
      </c>
      <c r="AC242" s="16" t="n">
        <v>104</v>
      </c>
      <c r="AD242" s="12" t="n">
        <f aca="false">AB242/1000</f>
        <v>0.8</v>
      </c>
      <c r="AE242" s="12" t="n">
        <f aca="false">AC242/1000</f>
        <v>0.104</v>
      </c>
      <c r="AF242" s="16" t="n">
        <v>919</v>
      </c>
      <c r="AG242" s="14" t="s">
        <v>2069</v>
      </c>
      <c r="AH242" s="14" t="s">
        <v>70</v>
      </c>
      <c r="AI242" s="14" t="s">
        <v>370</v>
      </c>
      <c r="AJ242" s="14" t="s">
        <v>398</v>
      </c>
      <c r="AK242" s="14" t="s">
        <v>211</v>
      </c>
      <c r="AL242" s="14" t="s">
        <v>2070</v>
      </c>
      <c r="AM242" s="15" t="b">
        <f aca="false">TRUE()</f>
        <v>1</v>
      </c>
      <c r="AN242" s="15" t="b">
        <f aca="false">TRUE()</f>
        <v>1</v>
      </c>
      <c r="AO242" s="12" t="n">
        <f aca="false">AE242*0.729155</f>
        <v>0.07583212</v>
      </c>
      <c r="AP242" s="12" t="n">
        <f aca="false">AE242*0.698093</f>
        <v>0.072601672</v>
      </c>
      <c r="AQ242" s="12" t="n">
        <f aca="false">AO242-AP242</f>
        <v>0.00323044800000001</v>
      </c>
      <c r="AR242" s="13"/>
      <c r="AS242" s="13"/>
      <c r="AT242" s="13"/>
    </row>
    <row r="243" customFormat="false" ht="12" hidden="false" customHeight="true" outlineLevel="0" collapsed="false">
      <c r="A243" s="1" t="s">
        <v>44</v>
      </c>
      <c r="B243" s="14" t="s">
        <v>1697</v>
      </c>
      <c r="C243" s="14" t="s">
        <v>1515</v>
      </c>
      <c r="D243" s="14" t="s">
        <v>2071</v>
      </c>
      <c r="E243" s="14" t="s">
        <v>1536</v>
      </c>
      <c r="F243" s="14" t="s">
        <v>610</v>
      </c>
      <c r="G243" s="14" t="s">
        <v>325</v>
      </c>
      <c r="H243" s="14" t="s">
        <v>309</v>
      </c>
      <c r="I243" s="14" t="s">
        <v>928</v>
      </c>
      <c r="J243" s="14" t="s">
        <v>53</v>
      </c>
      <c r="K243" s="14" t="s">
        <v>418</v>
      </c>
      <c r="L243" s="14" t="s">
        <v>312</v>
      </c>
      <c r="M243" s="14" t="s">
        <v>119</v>
      </c>
      <c r="N243" s="14" t="s">
        <v>250</v>
      </c>
      <c r="O243" s="14" t="s">
        <v>70</v>
      </c>
      <c r="P243" s="14" t="s">
        <v>70</v>
      </c>
      <c r="Q243" s="14" t="s">
        <v>2072</v>
      </c>
      <c r="R243" s="15" t="b">
        <f aca="false">TRUE()</f>
        <v>1</v>
      </c>
      <c r="S243" s="14" t="s">
        <v>103</v>
      </c>
      <c r="T243" s="14" t="s">
        <v>70</v>
      </c>
      <c r="U243" s="14" t="s">
        <v>182</v>
      </c>
      <c r="V243" s="14" t="s">
        <v>103</v>
      </c>
      <c r="W243" s="14" t="s">
        <v>148</v>
      </c>
      <c r="X243" s="15" t="b">
        <f aca="false">TRUE()</f>
        <v>1</v>
      </c>
      <c r="Y243" s="14" t="s">
        <v>70</v>
      </c>
      <c r="Z243" s="14" t="s">
        <v>70</v>
      </c>
      <c r="AA243" s="14" t="s">
        <v>2073</v>
      </c>
      <c r="AB243" s="16" t="n">
        <v>5100</v>
      </c>
      <c r="AC243" s="16" t="n">
        <v>6120</v>
      </c>
      <c r="AD243" s="12" t="n">
        <f aca="false">AB243/1000</f>
        <v>5.1</v>
      </c>
      <c r="AE243" s="12" t="n">
        <f aca="false">AC243/1000</f>
        <v>6.12</v>
      </c>
      <c r="AF243" s="16" t="n">
        <v>0</v>
      </c>
      <c r="AG243" s="14" t="s">
        <v>789</v>
      </c>
      <c r="AH243" s="14" t="s">
        <v>122</v>
      </c>
      <c r="AI243" s="14" t="s">
        <v>2074</v>
      </c>
      <c r="AJ243" s="14" t="s">
        <v>123</v>
      </c>
      <c r="AK243" s="14" t="s">
        <v>211</v>
      </c>
      <c r="AL243" s="14"/>
      <c r="AM243" s="15" t="b">
        <f aca="false">FALSE()</f>
        <v>0</v>
      </c>
      <c r="AN243" s="15" t="b">
        <f aca="false">TRUE()</f>
        <v>1</v>
      </c>
      <c r="AO243" s="12" t="n">
        <f aca="false">AE243*0.729155</f>
        <v>4.4624286</v>
      </c>
      <c r="AP243" s="12" t="n">
        <f aca="false">AE243*0.698093</f>
        <v>4.27232916</v>
      </c>
      <c r="AQ243" s="12" t="n">
        <f aca="false">AO243-AP243</f>
        <v>0.19009944</v>
      </c>
      <c r="AR243" s="13"/>
      <c r="AS243" s="13"/>
      <c r="AT243" s="13"/>
    </row>
    <row r="244" customFormat="false" ht="12" hidden="false" customHeight="true" outlineLevel="0" collapsed="false">
      <c r="A244" s="1" t="s">
        <v>44</v>
      </c>
      <c r="B244" s="14" t="s">
        <v>1697</v>
      </c>
      <c r="C244" s="14" t="s">
        <v>1745</v>
      </c>
      <c r="D244" s="14" t="s">
        <v>2075</v>
      </c>
      <c r="E244" s="14" t="s">
        <v>1826</v>
      </c>
      <c r="F244" s="14" t="s">
        <v>1577</v>
      </c>
      <c r="G244" s="14" t="s">
        <v>1535</v>
      </c>
      <c r="H244" s="14" t="s">
        <v>309</v>
      </c>
      <c r="I244" s="14" t="s">
        <v>1814</v>
      </c>
      <c r="J244" s="14" t="s">
        <v>53</v>
      </c>
      <c r="K244" s="14" t="s">
        <v>418</v>
      </c>
      <c r="L244" s="14" t="s">
        <v>312</v>
      </c>
      <c r="M244" s="14" t="s">
        <v>66</v>
      </c>
      <c r="N244" s="14" t="s">
        <v>314</v>
      </c>
      <c r="O244" s="14" t="s">
        <v>1457</v>
      </c>
      <c r="P244" s="14" t="s">
        <v>2076</v>
      </c>
      <c r="Q244" s="14" t="s">
        <v>70</v>
      </c>
      <c r="R244" s="15" t="b">
        <f aca="false">FALSE()</f>
        <v>0</v>
      </c>
      <c r="S244" s="14" t="s">
        <v>2077</v>
      </c>
      <c r="T244" s="14" t="s">
        <v>538</v>
      </c>
      <c r="U244" s="14" t="s">
        <v>66</v>
      </c>
      <c r="V244" s="14" t="s">
        <v>103</v>
      </c>
      <c r="W244" s="14" t="s">
        <v>103</v>
      </c>
      <c r="X244" s="15" t="b">
        <f aca="false">TRUE()</f>
        <v>1</v>
      </c>
      <c r="Y244" s="14" t="s">
        <v>255</v>
      </c>
      <c r="Z244" s="14" t="s">
        <v>380</v>
      </c>
      <c r="AA244" s="14" t="s">
        <v>70</v>
      </c>
      <c r="AB244" s="16" t="n">
        <v>507</v>
      </c>
      <c r="AC244" s="16" t="n">
        <v>448</v>
      </c>
      <c r="AD244" s="12" t="n">
        <f aca="false">AB244/1000</f>
        <v>0.507</v>
      </c>
      <c r="AE244" s="12" t="n">
        <f aca="false">AC244/1000</f>
        <v>0.448</v>
      </c>
      <c r="AF244" s="16" t="n">
        <v>955</v>
      </c>
      <c r="AG244" s="14" t="s">
        <v>103</v>
      </c>
      <c r="AH244" s="14" t="s">
        <v>70</v>
      </c>
      <c r="AI244" s="14" t="s">
        <v>2078</v>
      </c>
      <c r="AJ244" s="14" t="s">
        <v>398</v>
      </c>
      <c r="AK244" s="14" t="s">
        <v>211</v>
      </c>
      <c r="AL244" s="14"/>
      <c r="AM244" s="15" t="b">
        <f aca="false">TRUE()</f>
        <v>1</v>
      </c>
      <c r="AN244" s="15" t="b">
        <f aca="false">TRUE()</f>
        <v>1</v>
      </c>
      <c r="AO244" s="12" t="n">
        <f aca="false">AE244*0.729155</f>
        <v>0.32666144</v>
      </c>
      <c r="AP244" s="12" t="n">
        <f aca="false">AE244*0.698093</f>
        <v>0.312745664</v>
      </c>
      <c r="AQ244" s="12" t="n">
        <f aca="false">AO244-AP244</f>
        <v>0.013915776</v>
      </c>
      <c r="AR244" s="13"/>
      <c r="AS244" s="13"/>
      <c r="AT244" s="13"/>
    </row>
    <row r="245" customFormat="false" ht="12" hidden="false" customHeight="true" outlineLevel="0" collapsed="false">
      <c r="A245" s="1" t="s">
        <v>44</v>
      </c>
      <c r="B245" s="14" t="s">
        <v>1697</v>
      </c>
      <c r="C245" s="14" t="s">
        <v>1515</v>
      </c>
      <c r="D245" s="14" t="s">
        <v>1944</v>
      </c>
      <c r="E245" s="14" t="s">
        <v>1944</v>
      </c>
      <c r="F245" s="14" t="s">
        <v>298</v>
      </c>
      <c r="G245" s="14" t="s">
        <v>96</v>
      </c>
      <c r="H245" s="14" t="s">
        <v>309</v>
      </c>
      <c r="I245" s="14" t="s">
        <v>928</v>
      </c>
      <c r="J245" s="14" t="s">
        <v>53</v>
      </c>
      <c r="K245" s="14" t="s">
        <v>418</v>
      </c>
      <c r="L245" s="14" t="s">
        <v>312</v>
      </c>
      <c r="M245" s="14" t="s">
        <v>208</v>
      </c>
      <c r="N245" s="14" t="s">
        <v>250</v>
      </c>
      <c r="O245" s="14" t="s">
        <v>2079</v>
      </c>
      <c r="P245" s="14" t="s">
        <v>70</v>
      </c>
      <c r="Q245" s="14" t="s">
        <v>2080</v>
      </c>
      <c r="R245" s="15" t="b">
        <f aca="false">FALSE()</f>
        <v>0</v>
      </c>
      <c r="S245" s="14" t="s">
        <v>2015</v>
      </c>
      <c r="T245" s="14" t="s">
        <v>2081</v>
      </c>
      <c r="U245" s="14" t="s">
        <v>503</v>
      </c>
      <c r="V245" s="14" t="s">
        <v>392</v>
      </c>
      <c r="W245" s="14" t="s">
        <v>1844</v>
      </c>
      <c r="X245" s="15" t="b">
        <f aca="false">FALSE()</f>
        <v>0</v>
      </c>
      <c r="Y245" s="14" t="s">
        <v>562</v>
      </c>
      <c r="Z245" s="14" t="s">
        <v>92</v>
      </c>
      <c r="AA245" s="14" t="s">
        <v>2082</v>
      </c>
      <c r="AB245" s="16" t="n">
        <v>12000</v>
      </c>
      <c r="AC245" s="16" t="n">
        <v>24000</v>
      </c>
      <c r="AD245" s="12" t="n">
        <f aca="false">AB245/1000</f>
        <v>12</v>
      </c>
      <c r="AE245" s="12" t="n">
        <f aca="false">AC245/1000</f>
        <v>24</v>
      </c>
      <c r="AF245" s="16" t="n">
        <v>35471</v>
      </c>
      <c r="AG245" s="14" t="s">
        <v>103</v>
      </c>
      <c r="AH245" s="14" t="s">
        <v>88</v>
      </c>
      <c r="AI245" s="14" t="s">
        <v>88</v>
      </c>
      <c r="AJ245" s="14" t="s">
        <v>430</v>
      </c>
      <c r="AK245" s="14" t="s">
        <v>211</v>
      </c>
      <c r="AL245" s="14"/>
      <c r="AM245" s="15" t="b">
        <f aca="false">TRUE()</f>
        <v>1</v>
      </c>
      <c r="AN245" s="15" t="b">
        <f aca="false">TRUE()</f>
        <v>1</v>
      </c>
      <c r="AO245" s="12" t="n">
        <f aca="false">AE245*0.729155</f>
        <v>17.49972</v>
      </c>
      <c r="AP245" s="12" t="n">
        <f aca="false">AE245*0.698093</f>
        <v>16.754232</v>
      </c>
      <c r="AQ245" s="12" t="n">
        <f aca="false">AO245-AP245</f>
        <v>0.745488000000002</v>
      </c>
      <c r="AR245" s="13"/>
      <c r="AS245" s="13"/>
      <c r="AT245" s="13"/>
    </row>
    <row r="246" customFormat="false" ht="12" hidden="false" customHeight="true" outlineLevel="0" collapsed="false">
      <c r="A246" s="1" t="s">
        <v>44</v>
      </c>
      <c r="B246" s="14" t="s">
        <v>1697</v>
      </c>
      <c r="C246" s="14" t="s">
        <v>1763</v>
      </c>
      <c r="D246" s="14" t="s">
        <v>2083</v>
      </c>
      <c r="E246" s="14" t="s">
        <v>2084</v>
      </c>
      <c r="F246" s="14" t="s">
        <v>1447</v>
      </c>
      <c r="G246" s="14" t="s">
        <v>1067</v>
      </c>
      <c r="H246" s="14" t="s">
        <v>309</v>
      </c>
      <c r="I246" s="14" t="s">
        <v>1827</v>
      </c>
      <c r="J246" s="14" t="s">
        <v>70</v>
      </c>
      <c r="K246" s="14" t="s">
        <v>418</v>
      </c>
      <c r="L246" s="14" t="s">
        <v>312</v>
      </c>
      <c r="M246" s="14" t="s">
        <v>238</v>
      </c>
      <c r="N246" s="14" t="s">
        <v>314</v>
      </c>
      <c r="O246" s="14" t="s">
        <v>1346</v>
      </c>
      <c r="P246" s="14" t="s">
        <v>2085</v>
      </c>
      <c r="Q246" s="14" t="s">
        <v>81</v>
      </c>
      <c r="R246" s="15" t="b">
        <f aca="false">FALSE()</f>
        <v>0</v>
      </c>
      <c r="S246" s="14" t="s">
        <v>599</v>
      </c>
      <c r="T246" s="14" t="s">
        <v>2086</v>
      </c>
      <c r="U246" s="14" t="s">
        <v>182</v>
      </c>
      <c r="V246" s="14" t="s">
        <v>147</v>
      </c>
      <c r="W246" s="14" t="s">
        <v>237</v>
      </c>
      <c r="X246" s="15" t="b">
        <f aca="false">FALSE()</f>
        <v>0</v>
      </c>
      <c r="Y246" s="14" t="s">
        <v>87</v>
      </c>
      <c r="Z246" s="14" t="s">
        <v>66</v>
      </c>
      <c r="AA246" s="14" t="s">
        <v>2087</v>
      </c>
      <c r="AB246" s="16" t="n">
        <v>1549</v>
      </c>
      <c r="AC246" s="16" t="n">
        <v>2142</v>
      </c>
      <c r="AD246" s="12" t="n">
        <f aca="false">AB246/1000</f>
        <v>1.549</v>
      </c>
      <c r="AE246" s="12" t="n">
        <f aca="false">AC246/1000</f>
        <v>2.142</v>
      </c>
      <c r="AF246" s="16" t="n">
        <v>3762</v>
      </c>
      <c r="AG246" s="14" t="s">
        <v>483</v>
      </c>
      <c r="AH246" s="14" t="s">
        <v>70</v>
      </c>
      <c r="AI246" s="14" t="s">
        <v>84</v>
      </c>
      <c r="AJ246" s="14" t="s">
        <v>348</v>
      </c>
      <c r="AK246" s="14" t="s">
        <v>211</v>
      </c>
      <c r="AL246" s="14" t="s">
        <v>2088</v>
      </c>
      <c r="AM246" s="15" t="b">
        <f aca="false">TRUE()</f>
        <v>1</v>
      </c>
      <c r="AN246" s="15" t="b">
        <f aca="false">TRUE()</f>
        <v>1</v>
      </c>
      <c r="AO246" s="12" t="n">
        <f aca="false">AE246*0.729155</f>
        <v>1.56185001</v>
      </c>
      <c r="AP246" s="12" t="n">
        <f aca="false">AE246*0.698093</f>
        <v>1.495315206</v>
      </c>
      <c r="AQ246" s="12" t="n">
        <f aca="false">AO246-AP246</f>
        <v>0.066534804</v>
      </c>
      <c r="AR246" s="13"/>
      <c r="AS246" s="13"/>
      <c r="AT246" s="13"/>
    </row>
    <row r="247" customFormat="false" ht="12" hidden="false" customHeight="true" outlineLevel="0" collapsed="false">
      <c r="A247" s="1" t="s">
        <v>44</v>
      </c>
      <c r="B247" s="14" t="s">
        <v>1697</v>
      </c>
      <c r="C247" s="14" t="s">
        <v>1698</v>
      </c>
      <c r="D247" s="14" t="s">
        <v>2089</v>
      </c>
      <c r="E247" s="14" t="s">
        <v>1880</v>
      </c>
      <c r="F247" s="14" t="s">
        <v>70</v>
      </c>
      <c r="G247" s="14" t="s">
        <v>246</v>
      </c>
      <c r="H247" s="14" t="s">
        <v>309</v>
      </c>
      <c r="I247" s="14" t="s">
        <v>1983</v>
      </c>
      <c r="J247" s="14" t="s">
        <v>53</v>
      </c>
      <c r="K247" s="14" t="s">
        <v>70</v>
      </c>
      <c r="L247" s="14" t="s">
        <v>312</v>
      </c>
      <c r="M247" s="14" t="s">
        <v>70</v>
      </c>
      <c r="N247" s="14"/>
      <c r="O247" s="14" t="s">
        <v>2090</v>
      </c>
      <c r="P247" s="14" t="s">
        <v>2091</v>
      </c>
      <c r="Q247" s="14" t="s">
        <v>70</v>
      </c>
      <c r="R247" s="15" t="b">
        <f aca="false">FALSE()</f>
        <v>0</v>
      </c>
      <c r="S247" s="14"/>
      <c r="T247" s="14" t="s">
        <v>2092</v>
      </c>
      <c r="U247" s="14" t="s">
        <v>109</v>
      </c>
      <c r="V247" s="14" t="s">
        <v>103</v>
      </c>
      <c r="W247" s="14" t="s">
        <v>628</v>
      </c>
      <c r="X247" s="15" t="b">
        <f aca="false">FALSE()</f>
        <v>0</v>
      </c>
      <c r="Y247" s="14" t="s">
        <v>380</v>
      </c>
      <c r="Z247" s="14" t="s">
        <v>92</v>
      </c>
      <c r="AA247" s="14" t="s">
        <v>70</v>
      </c>
      <c r="AB247" s="16" t="n">
        <v>287</v>
      </c>
      <c r="AC247" s="16" t="n">
        <v>93</v>
      </c>
      <c r="AD247" s="12" t="n">
        <f aca="false">AB247/1000</f>
        <v>0.287</v>
      </c>
      <c r="AE247" s="12" t="n">
        <f aca="false">AC247/1000</f>
        <v>0.093</v>
      </c>
      <c r="AF247" s="16"/>
      <c r="AG247" s="14" t="s">
        <v>599</v>
      </c>
      <c r="AH247" s="14" t="s">
        <v>70</v>
      </c>
      <c r="AI247" s="14" t="s">
        <v>254</v>
      </c>
      <c r="AJ247" s="14" t="s">
        <v>88</v>
      </c>
      <c r="AK247" s="14" t="s">
        <v>211</v>
      </c>
      <c r="AL247" s="14"/>
      <c r="AM247" s="15" t="b">
        <f aca="false">TRUE()</f>
        <v>1</v>
      </c>
      <c r="AN247" s="15" t="b">
        <f aca="false">TRUE()</f>
        <v>1</v>
      </c>
      <c r="AO247" s="12" t="n">
        <f aca="false">AE247*0.729155</f>
        <v>0.067811415</v>
      </c>
      <c r="AP247" s="12" t="n">
        <f aca="false">AE247*0.698093</f>
        <v>0.064922649</v>
      </c>
      <c r="AQ247" s="12" t="n">
        <f aca="false">AO247-AP247</f>
        <v>0.002888766</v>
      </c>
      <c r="AR247" s="13"/>
      <c r="AS247" s="13"/>
      <c r="AT247" s="13"/>
    </row>
    <row r="248" customFormat="false" ht="12" hidden="false" customHeight="true" outlineLevel="0" collapsed="false">
      <c r="A248" s="1" t="s">
        <v>44</v>
      </c>
      <c r="B248" s="14" t="s">
        <v>1697</v>
      </c>
      <c r="C248" s="14" t="s">
        <v>1763</v>
      </c>
      <c r="D248" s="14" t="s">
        <v>2093</v>
      </c>
      <c r="E248" s="14" t="s">
        <v>1963</v>
      </c>
      <c r="F248" s="14" t="s">
        <v>385</v>
      </c>
      <c r="G248" s="14" t="s">
        <v>821</v>
      </c>
      <c r="H248" s="14" t="s">
        <v>309</v>
      </c>
      <c r="I248" s="14" t="s">
        <v>1765</v>
      </c>
      <c r="J248" s="14" t="s">
        <v>70</v>
      </c>
      <c r="K248" s="14" t="s">
        <v>327</v>
      </c>
      <c r="L248" s="14" t="s">
        <v>312</v>
      </c>
      <c r="M248" s="14" t="s">
        <v>108</v>
      </c>
      <c r="N248" s="14" t="s">
        <v>314</v>
      </c>
      <c r="O248" s="14" t="s">
        <v>1039</v>
      </c>
      <c r="P248" s="14" t="s">
        <v>2094</v>
      </c>
      <c r="Q248" s="14" t="s">
        <v>331</v>
      </c>
      <c r="R248" s="15" t="b">
        <f aca="false">FALSE()</f>
        <v>0</v>
      </c>
      <c r="S248" s="14" t="s">
        <v>331</v>
      </c>
      <c r="T248" s="14" t="s">
        <v>2095</v>
      </c>
      <c r="U248" s="14" t="s">
        <v>255</v>
      </c>
      <c r="V248" s="14" t="s">
        <v>103</v>
      </c>
      <c r="W248" s="14" t="s">
        <v>331</v>
      </c>
      <c r="X248" s="15" t="b">
        <f aca="false">FALSE()</f>
        <v>0</v>
      </c>
      <c r="Y248" s="14" t="s">
        <v>160</v>
      </c>
      <c r="Z248" s="14" t="s">
        <v>66</v>
      </c>
      <c r="AA248" s="14" t="s">
        <v>2000</v>
      </c>
      <c r="AB248" s="16" t="n">
        <v>621</v>
      </c>
      <c r="AC248" s="16" t="n">
        <v>551</v>
      </c>
      <c r="AD248" s="12" t="n">
        <f aca="false">AB248/1000</f>
        <v>0.621</v>
      </c>
      <c r="AE248" s="12" t="n">
        <f aca="false">AC248/1000</f>
        <v>0.551</v>
      </c>
      <c r="AF248" s="16" t="n">
        <v>1073</v>
      </c>
      <c r="AG248" s="14" t="s">
        <v>103</v>
      </c>
      <c r="AH248" s="14" t="s">
        <v>70</v>
      </c>
      <c r="AI248" s="14" t="s">
        <v>2096</v>
      </c>
      <c r="AJ248" s="14" t="s">
        <v>2097</v>
      </c>
      <c r="AK248" s="14" t="s">
        <v>211</v>
      </c>
      <c r="AL248" s="14"/>
      <c r="AM248" s="15" t="b">
        <f aca="false">TRUE()</f>
        <v>1</v>
      </c>
      <c r="AN248" s="15" t="b">
        <f aca="false">TRUE()</f>
        <v>1</v>
      </c>
      <c r="AO248" s="12" t="n">
        <f aca="false">AE248*0.729155</f>
        <v>0.401764405</v>
      </c>
      <c r="AP248" s="12" t="n">
        <f aca="false">AE248*0.698093</f>
        <v>0.384649243</v>
      </c>
      <c r="AQ248" s="12" t="n">
        <f aca="false">AO248-AP248</f>
        <v>0.017115162</v>
      </c>
      <c r="AR248" s="13"/>
      <c r="AS248" s="13"/>
      <c r="AT248" s="13"/>
    </row>
    <row r="249" customFormat="false" ht="12" hidden="false" customHeight="true" outlineLevel="0" collapsed="false">
      <c r="A249" s="1" t="s">
        <v>44</v>
      </c>
      <c r="B249" s="14" t="s">
        <v>1697</v>
      </c>
      <c r="C249" s="14" t="s">
        <v>1380</v>
      </c>
      <c r="D249" s="14" t="s">
        <v>2098</v>
      </c>
      <c r="E249" s="14" t="s">
        <v>2099</v>
      </c>
      <c r="F249" s="14" t="s">
        <v>2100</v>
      </c>
      <c r="G249" s="14" t="s">
        <v>899</v>
      </c>
      <c r="H249" s="14" t="s">
        <v>309</v>
      </c>
      <c r="I249" s="14" t="s">
        <v>1740</v>
      </c>
      <c r="J249" s="14" t="s">
        <v>70</v>
      </c>
      <c r="K249" s="14" t="s">
        <v>418</v>
      </c>
      <c r="L249" s="14" t="s">
        <v>312</v>
      </c>
      <c r="M249" s="14" t="s">
        <v>562</v>
      </c>
      <c r="N249" s="14" t="s">
        <v>314</v>
      </c>
      <c r="O249" s="14" t="s">
        <v>2055</v>
      </c>
      <c r="P249" s="14" t="s">
        <v>2101</v>
      </c>
      <c r="Q249" s="14" t="s">
        <v>761</v>
      </c>
      <c r="R249" s="15" t="b">
        <f aca="false">FALSE()</f>
        <v>0</v>
      </c>
      <c r="S249" s="14" t="s">
        <v>103</v>
      </c>
      <c r="T249" s="14" t="s">
        <v>305</v>
      </c>
      <c r="U249" s="14" t="s">
        <v>363</v>
      </c>
      <c r="V249" s="14" t="s">
        <v>255</v>
      </c>
      <c r="W249" s="14" t="s">
        <v>103</v>
      </c>
      <c r="X249" s="15" t="b">
        <f aca="false">FALSE()</f>
        <v>0</v>
      </c>
      <c r="Y249" s="14" t="s">
        <v>160</v>
      </c>
      <c r="Z249" s="14" t="s">
        <v>92</v>
      </c>
      <c r="AA249" s="14" t="s">
        <v>70</v>
      </c>
      <c r="AB249" s="16" t="n">
        <v>678</v>
      </c>
      <c r="AC249" s="16" t="n">
        <v>348</v>
      </c>
      <c r="AD249" s="12" t="n">
        <f aca="false">AB249/1000</f>
        <v>0.678</v>
      </c>
      <c r="AE249" s="12" t="n">
        <f aca="false">AC249/1000</f>
        <v>0.348</v>
      </c>
      <c r="AF249" s="16" t="n">
        <v>1157</v>
      </c>
      <c r="AG249" s="14" t="s">
        <v>277</v>
      </c>
      <c r="AH249" s="14" t="s">
        <v>70</v>
      </c>
      <c r="AI249" s="14" t="s">
        <v>2102</v>
      </c>
      <c r="AJ249" s="14" t="s">
        <v>1425</v>
      </c>
      <c r="AK249" s="14" t="s">
        <v>211</v>
      </c>
      <c r="AL249" s="14"/>
      <c r="AM249" s="15" t="b">
        <f aca="false">TRUE()</f>
        <v>1</v>
      </c>
      <c r="AN249" s="15" t="b">
        <f aca="false">TRUE()</f>
        <v>1</v>
      </c>
      <c r="AO249" s="12" t="n">
        <f aca="false">AE249*0.729155</f>
        <v>0.25374594</v>
      </c>
      <c r="AP249" s="12" t="n">
        <f aca="false">AE249*0.698093</f>
        <v>0.242936364</v>
      </c>
      <c r="AQ249" s="12" t="n">
        <f aca="false">AO249-AP249</f>
        <v>0.010809576</v>
      </c>
      <c r="AR249" s="13"/>
      <c r="AS249" s="13"/>
      <c r="AT249" s="13"/>
    </row>
    <row r="250" customFormat="false" ht="12" hidden="false" customHeight="true" outlineLevel="0" collapsed="false">
      <c r="A250" s="1" t="s">
        <v>44</v>
      </c>
      <c r="B250" s="14" t="s">
        <v>1697</v>
      </c>
      <c r="C250" s="14" t="s">
        <v>1380</v>
      </c>
      <c r="D250" s="14" t="s">
        <v>2103</v>
      </c>
      <c r="E250" s="14" t="s">
        <v>2104</v>
      </c>
      <c r="F250" s="14" t="s">
        <v>955</v>
      </c>
      <c r="G250" s="14" t="s">
        <v>50</v>
      </c>
      <c r="H250" s="14" t="s">
        <v>309</v>
      </c>
      <c r="I250" s="14" t="s">
        <v>928</v>
      </c>
      <c r="J250" s="14" t="s">
        <v>70</v>
      </c>
      <c r="K250" s="14" t="s">
        <v>418</v>
      </c>
      <c r="L250" s="14" t="s">
        <v>312</v>
      </c>
      <c r="M250" s="14" t="s">
        <v>568</v>
      </c>
      <c r="N250" s="14" t="s">
        <v>929</v>
      </c>
      <c r="O250" s="14" t="s">
        <v>2105</v>
      </c>
      <c r="P250" s="14" t="s">
        <v>2106</v>
      </c>
      <c r="Q250" s="14" t="s">
        <v>167</v>
      </c>
      <c r="R250" s="15" t="b">
        <f aca="false">FALSE()</f>
        <v>0</v>
      </c>
      <c r="S250" s="14" t="s">
        <v>103</v>
      </c>
      <c r="T250" s="14" t="s">
        <v>2107</v>
      </c>
      <c r="U250" s="14" t="s">
        <v>425</v>
      </c>
      <c r="V250" s="14" t="s">
        <v>363</v>
      </c>
      <c r="W250" s="14" t="s">
        <v>2108</v>
      </c>
      <c r="X250" s="15" t="b">
        <f aca="false">FALSE()</f>
        <v>0</v>
      </c>
      <c r="Y250" s="14" t="s">
        <v>65</v>
      </c>
      <c r="Z250" s="14" t="s">
        <v>109</v>
      </c>
      <c r="AA250" s="14" t="s">
        <v>70</v>
      </c>
      <c r="AB250" s="16" t="n">
        <v>14600</v>
      </c>
      <c r="AC250" s="16" t="n">
        <v>16000</v>
      </c>
      <c r="AD250" s="12" t="n">
        <f aca="false">AB250/1000</f>
        <v>14.6</v>
      </c>
      <c r="AE250" s="12" t="n">
        <f aca="false">AC250/1000</f>
        <v>16</v>
      </c>
      <c r="AF250" s="16" t="n">
        <v>31668</v>
      </c>
      <c r="AG250" s="14" t="s">
        <v>103</v>
      </c>
      <c r="AH250" s="14" t="s">
        <v>70</v>
      </c>
      <c r="AI250" s="14" t="s">
        <v>1864</v>
      </c>
      <c r="AJ250" s="14" t="s">
        <v>1312</v>
      </c>
      <c r="AK250" s="14" t="s">
        <v>211</v>
      </c>
      <c r="AL250" s="14"/>
      <c r="AM250" s="15" t="b">
        <f aca="false">TRUE()</f>
        <v>1</v>
      </c>
      <c r="AN250" s="15" t="b">
        <f aca="false">TRUE()</f>
        <v>1</v>
      </c>
      <c r="AO250" s="12" t="n">
        <f aca="false">AE250*0.729155</f>
        <v>11.66648</v>
      </c>
      <c r="AP250" s="12" t="n">
        <f aca="false">AE250*0.698093</f>
        <v>11.169488</v>
      </c>
      <c r="AQ250" s="12" t="n">
        <f aca="false">AO250-AP250</f>
        <v>0.496992000000001</v>
      </c>
      <c r="AR250" s="13"/>
      <c r="AS250" s="13"/>
      <c r="AT250" s="13"/>
    </row>
    <row r="251" customFormat="false" ht="12" hidden="false" customHeight="true" outlineLevel="0" collapsed="false">
      <c r="A251" s="1" t="s">
        <v>44</v>
      </c>
      <c r="B251" s="14" t="s">
        <v>2109</v>
      </c>
      <c r="C251" s="14" t="s">
        <v>2110</v>
      </c>
      <c r="D251" s="14" t="s">
        <v>2111</v>
      </c>
      <c r="E251" s="14" t="s">
        <v>70</v>
      </c>
      <c r="F251" s="14" t="s">
        <v>70</v>
      </c>
      <c r="G251" s="14" t="s">
        <v>70</v>
      </c>
      <c r="H251" s="14"/>
      <c r="I251" s="14" t="s">
        <v>70</v>
      </c>
      <c r="J251" s="14" t="s">
        <v>70</v>
      </c>
      <c r="K251" s="14" t="s">
        <v>70</v>
      </c>
      <c r="L251" s="14" t="s">
        <v>70</v>
      </c>
      <c r="M251" s="14" t="s">
        <v>70</v>
      </c>
      <c r="N251" s="14"/>
      <c r="O251" s="14" t="s">
        <v>70</v>
      </c>
      <c r="P251" s="14" t="s">
        <v>70</v>
      </c>
      <c r="Q251" s="14" t="s">
        <v>70</v>
      </c>
      <c r="R251" s="15" t="b">
        <f aca="false">FALSE()</f>
        <v>0</v>
      </c>
      <c r="S251" s="14" t="s">
        <v>70</v>
      </c>
      <c r="T251" s="14" t="s">
        <v>70</v>
      </c>
      <c r="U251" s="14" t="s">
        <v>70</v>
      </c>
      <c r="V251" s="14" t="s">
        <v>70</v>
      </c>
      <c r="W251" s="14" t="s">
        <v>70</v>
      </c>
      <c r="X251" s="15" t="b">
        <f aca="false">FALSE()</f>
        <v>0</v>
      </c>
      <c r="Y251" s="14" t="s">
        <v>70</v>
      </c>
      <c r="Z251" s="14" t="s">
        <v>70</v>
      </c>
      <c r="AA251" s="14" t="s">
        <v>70</v>
      </c>
      <c r="AB251" s="16" t="s">
        <v>70</v>
      </c>
      <c r="AC251" s="16" t="n">
        <v>1200</v>
      </c>
      <c r="AD251" s="12" t="n">
        <v>0</v>
      </c>
      <c r="AE251" s="12" t="n">
        <f aca="false">AC251/1000</f>
        <v>1.2</v>
      </c>
      <c r="AF251" s="16" t="s">
        <v>70</v>
      </c>
      <c r="AG251" s="14" t="s">
        <v>103</v>
      </c>
      <c r="AH251" s="14" t="s">
        <v>70</v>
      </c>
      <c r="AI251" s="14" t="s">
        <v>277</v>
      </c>
      <c r="AJ251" s="14" t="s">
        <v>82</v>
      </c>
      <c r="AK251" s="14" t="s">
        <v>211</v>
      </c>
      <c r="AL251" s="14"/>
      <c r="AM251" s="15" t="b">
        <f aca="false">TRUE()</f>
        <v>1</v>
      </c>
      <c r="AN251" s="15" t="b">
        <f aca="false">TRUE()</f>
        <v>1</v>
      </c>
      <c r="AO251" s="12" t="n">
        <f aca="false">AE251*0.729155</f>
        <v>0.874986</v>
      </c>
      <c r="AP251" s="12" t="n">
        <f aca="false">AE251*0.698093</f>
        <v>0.8377116</v>
      </c>
      <c r="AQ251" s="12" t="n">
        <f aca="false">AO251-AP251</f>
        <v>0.0372744</v>
      </c>
      <c r="AR251" s="13"/>
      <c r="AS251" s="13"/>
      <c r="AT251" s="13"/>
    </row>
    <row r="252" customFormat="false" ht="12" hidden="false" customHeight="true" outlineLevel="0" collapsed="false">
      <c r="A252" s="1" t="s">
        <v>44</v>
      </c>
      <c r="B252" s="14" t="s">
        <v>2112</v>
      </c>
      <c r="C252" s="14" t="s">
        <v>2113</v>
      </c>
      <c r="D252" s="14" t="s">
        <v>2114</v>
      </c>
      <c r="E252" s="14" t="s">
        <v>2115</v>
      </c>
      <c r="F252" s="14" t="s">
        <v>67</v>
      </c>
      <c r="G252" s="14" t="s">
        <v>1372</v>
      </c>
      <c r="H252" s="14" t="s">
        <v>942</v>
      </c>
      <c r="I252" s="14" t="s">
        <v>70</v>
      </c>
      <c r="J252" s="14" t="s">
        <v>70</v>
      </c>
      <c r="K252" s="14" t="s">
        <v>70</v>
      </c>
      <c r="L252" s="14" t="s">
        <v>944</v>
      </c>
      <c r="M252" s="14" t="s">
        <v>70</v>
      </c>
      <c r="N252" s="14" t="s">
        <v>946</v>
      </c>
      <c r="O252" s="14" t="s">
        <v>70</v>
      </c>
      <c r="P252" s="14" t="s">
        <v>70</v>
      </c>
      <c r="Q252" s="14" t="s">
        <v>67</v>
      </c>
      <c r="R252" s="15" t="b">
        <f aca="false">FALSE()</f>
        <v>0</v>
      </c>
      <c r="S252" s="14"/>
      <c r="T252" s="14" t="s">
        <v>70</v>
      </c>
      <c r="U252" s="14" t="s">
        <v>211</v>
      </c>
      <c r="V252" s="14" t="s">
        <v>103</v>
      </c>
      <c r="W252" s="14" t="s">
        <v>88</v>
      </c>
      <c r="X252" s="15" t="b">
        <f aca="false">FALSE()</f>
        <v>0</v>
      </c>
      <c r="Y252" s="14" t="s">
        <v>160</v>
      </c>
      <c r="Z252" s="14" t="s">
        <v>66</v>
      </c>
      <c r="AA252" s="14" t="s">
        <v>70</v>
      </c>
      <c r="AB252" s="16" t="n">
        <v>248</v>
      </c>
      <c r="AC252" s="16" t="n">
        <v>657</v>
      </c>
      <c r="AD252" s="12" t="n">
        <f aca="false">AB252/1000</f>
        <v>0.248</v>
      </c>
      <c r="AE252" s="12" t="n">
        <f aca="false">AC252/1000</f>
        <v>0.657</v>
      </c>
      <c r="AF252" s="16" t="s">
        <v>70</v>
      </c>
      <c r="AG252" s="14" t="s">
        <v>103</v>
      </c>
      <c r="AH252" s="14" t="s">
        <v>134</v>
      </c>
      <c r="AI252" s="14" t="s">
        <v>813</v>
      </c>
      <c r="AJ252" s="14" t="s">
        <v>818</v>
      </c>
      <c r="AK252" s="14" t="s">
        <v>211</v>
      </c>
      <c r="AL252" s="14"/>
      <c r="AM252" s="15" t="b">
        <f aca="false">TRUE()</f>
        <v>1</v>
      </c>
      <c r="AN252" s="15" t="b">
        <f aca="false">TRUE()</f>
        <v>1</v>
      </c>
      <c r="AO252" s="12" t="n">
        <f aca="false">AE252*0.729155</f>
        <v>0.479054835</v>
      </c>
      <c r="AP252" s="12" t="n">
        <f aca="false">AE252*0.698093</f>
        <v>0.458647101</v>
      </c>
      <c r="AQ252" s="12" t="n">
        <f aca="false">AO252-AP252</f>
        <v>0.020407734</v>
      </c>
      <c r="AR252" s="13"/>
      <c r="AS252" s="13"/>
      <c r="AT252" s="13"/>
    </row>
    <row r="253" customFormat="false" ht="12" hidden="false" customHeight="true" outlineLevel="0" collapsed="false">
      <c r="A253" s="1" t="s">
        <v>44</v>
      </c>
      <c r="B253" s="14" t="s">
        <v>2112</v>
      </c>
      <c r="C253" s="14" t="s">
        <v>2113</v>
      </c>
      <c r="D253" s="14" t="s">
        <v>2116</v>
      </c>
      <c r="E253" s="14" t="s">
        <v>2117</v>
      </c>
      <c r="F253" s="14" t="s">
        <v>652</v>
      </c>
      <c r="G253" s="14" t="s">
        <v>802</v>
      </c>
      <c r="H253" s="14" t="s">
        <v>309</v>
      </c>
      <c r="I253" s="14" t="s">
        <v>2118</v>
      </c>
      <c r="J253" s="14" t="s">
        <v>2119</v>
      </c>
      <c r="K253" s="14" t="s">
        <v>70</v>
      </c>
      <c r="L253" s="14" t="s">
        <v>312</v>
      </c>
      <c r="M253" s="14" t="s">
        <v>2120</v>
      </c>
      <c r="N253" s="14" t="s">
        <v>314</v>
      </c>
      <c r="O253" s="14" t="s">
        <v>2121</v>
      </c>
      <c r="P253" s="14" t="s">
        <v>2122</v>
      </c>
      <c r="Q253" s="14" t="s">
        <v>2123</v>
      </c>
      <c r="R253" s="15" t="b">
        <f aca="false">FALSE()</f>
        <v>0</v>
      </c>
      <c r="S253" s="14" t="s">
        <v>201</v>
      </c>
      <c r="T253" s="14" t="s">
        <v>2124</v>
      </c>
      <c r="U253" s="14" t="s">
        <v>206</v>
      </c>
      <c r="V253" s="14" t="s">
        <v>160</v>
      </c>
      <c r="W253" s="14" t="s">
        <v>88</v>
      </c>
      <c r="X253" s="15" t="b">
        <f aca="false">FALSE()</f>
        <v>0</v>
      </c>
      <c r="Y253" s="14" t="s">
        <v>109</v>
      </c>
      <c r="Z253" s="14" t="s">
        <v>92</v>
      </c>
      <c r="AA253" s="14" t="s">
        <v>670</v>
      </c>
      <c r="AB253" s="16" t="n">
        <v>1670</v>
      </c>
      <c r="AC253" s="16" t="n">
        <v>1670</v>
      </c>
      <c r="AD253" s="12" t="n">
        <f aca="false">AB253/1000</f>
        <v>1.67</v>
      </c>
      <c r="AE253" s="12" t="n">
        <f aca="false">AC253/1000</f>
        <v>1.67</v>
      </c>
      <c r="AF253" s="16" t="n">
        <v>0</v>
      </c>
      <c r="AG253" s="14" t="s">
        <v>103</v>
      </c>
      <c r="AH253" s="14" t="s">
        <v>2125</v>
      </c>
      <c r="AI253" s="14" t="s">
        <v>134</v>
      </c>
      <c r="AJ253" s="14" t="s">
        <v>1136</v>
      </c>
      <c r="AK253" s="14" t="s">
        <v>211</v>
      </c>
      <c r="AL253" s="14"/>
      <c r="AM253" s="15" t="b">
        <f aca="false">TRUE()</f>
        <v>1</v>
      </c>
      <c r="AN253" s="15" t="b">
        <f aca="false">TRUE()</f>
        <v>1</v>
      </c>
      <c r="AO253" s="12" t="n">
        <f aca="false">AE253*0.729155</f>
        <v>1.21768885</v>
      </c>
      <c r="AP253" s="12" t="n">
        <f aca="false">AE253*0.698093</f>
        <v>1.16581531</v>
      </c>
      <c r="AQ253" s="12" t="n">
        <f aca="false">AO253-AP253</f>
        <v>0.0518735400000001</v>
      </c>
      <c r="AR253" s="13"/>
      <c r="AS253" s="13"/>
      <c r="AT253" s="13"/>
    </row>
    <row r="254" customFormat="false" ht="12" hidden="false" customHeight="true" outlineLevel="0" collapsed="false">
      <c r="A254" s="1" t="s">
        <v>44</v>
      </c>
      <c r="B254" s="14" t="s">
        <v>2126</v>
      </c>
      <c r="C254" s="14" t="s">
        <v>2127</v>
      </c>
      <c r="D254" s="14" t="s">
        <v>2128</v>
      </c>
      <c r="E254" s="14" t="s">
        <v>2129</v>
      </c>
      <c r="F254" s="14" t="s">
        <v>97</v>
      </c>
      <c r="G254" s="14" t="s">
        <v>176</v>
      </c>
      <c r="H254" s="14" t="s">
        <v>309</v>
      </c>
      <c r="I254" s="14" t="s">
        <v>928</v>
      </c>
      <c r="J254" s="14" t="s">
        <v>53</v>
      </c>
      <c r="K254" s="14" t="s">
        <v>418</v>
      </c>
      <c r="L254" s="14" t="s">
        <v>312</v>
      </c>
      <c r="M254" s="14" t="s">
        <v>1171</v>
      </c>
      <c r="N254" s="14" t="s">
        <v>57</v>
      </c>
      <c r="O254" s="14" t="s">
        <v>2130</v>
      </c>
      <c r="P254" s="14" t="s">
        <v>2131</v>
      </c>
      <c r="Q254" s="14" t="s">
        <v>2076</v>
      </c>
      <c r="R254" s="15" t="b">
        <f aca="false">FALSE()</f>
        <v>0</v>
      </c>
      <c r="S254" s="14" t="s">
        <v>2132</v>
      </c>
      <c r="T254" s="14" t="s">
        <v>2132</v>
      </c>
      <c r="U254" s="14" t="s">
        <v>66</v>
      </c>
      <c r="V254" s="14" t="s">
        <v>109</v>
      </c>
      <c r="W254" s="14" t="s">
        <v>2133</v>
      </c>
      <c r="X254" s="15" t="b">
        <f aca="false">TRUE()</f>
        <v>1</v>
      </c>
      <c r="Y254" s="14" t="s">
        <v>239</v>
      </c>
      <c r="Z254" s="14" t="s">
        <v>92</v>
      </c>
      <c r="AA254" s="14" t="s">
        <v>2134</v>
      </c>
      <c r="AB254" s="16" t="n">
        <v>4397</v>
      </c>
      <c r="AC254" s="16" t="n">
        <v>2564</v>
      </c>
      <c r="AD254" s="12" t="n">
        <f aca="false">AB254/1000</f>
        <v>4.397</v>
      </c>
      <c r="AE254" s="12" t="n">
        <f aca="false">AC254/1000</f>
        <v>2.564</v>
      </c>
      <c r="AF254" s="16" t="n">
        <v>6439</v>
      </c>
      <c r="AG254" s="14" t="s">
        <v>103</v>
      </c>
      <c r="AH254" s="14" t="s">
        <v>909</v>
      </c>
      <c r="AI254" s="14" t="s">
        <v>70</v>
      </c>
      <c r="AJ254" s="14" t="s">
        <v>148</v>
      </c>
      <c r="AK254" s="14" t="s">
        <v>211</v>
      </c>
      <c r="AL254" s="14" t="s">
        <v>2135</v>
      </c>
      <c r="AM254" s="15" t="b">
        <f aca="false">TRUE()</f>
        <v>1</v>
      </c>
      <c r="AN254" s="15" t="b">
        <f aca="false">TRUE()</f>
        <v>1</v>
      </c>
      <c r="AO254" s="12" t="n">
        <f aca="false">AE254*0.729155</f>
        <v>1.86955342</v>
      </c>
      <c r="AP254" s="12" t="n">
        <f aca="false">AE254*0.698093</f>
        <v>1.789910452</v>
      </c>
      <c r="AQ254" s="12" t="n">
        <f aca="false">AO254-AP254</f>
        <v>0.0796429680000002</v>
      </c>
      <c r="AR254" s="13"/>
      <c r="AS254" s="13"/>
      <c r="AT254" s="13"/>
    </row>
    <row r="255" customFormat="false" ht="12" hidden="false" customHeight="true" outlineLevel="0" collapsed="false">
      <c r="A255" s="1" t="s">
        <v>44</v>
      </c>
      <c r="B255" s="14" t="s">
        <v>2126</v>
      </c>
      <c r="C255" s="14" t="s">
        <v>1515</v>
      </c>
      <c r="D255" s="14" t="s">
        <v>2136</v>
      </c>
      <c r="E255" s="14" t="s">
        <v>1847</v>
      </c>
      <c r="F255" s="14" t="s">
        <v>2137</v>
      </c>
      <c r="G255" s="14" t="s">
        <v>631</v>
      </c>
      <c r="H255" s="14" t="s">
        <v>309</v>
      </c>
      <c r="I255" s="14" t="s">
        <v>2053</v>
      </c>
      <c r="J255" s="14" t="s">
        <v>53</v>
      </c>
      <c r="K255" s="14" t="s">
        <v>418</v>
      </c>
      <c r="L255" s="14" t="s">
        <v>312</v>
      </c>
      <c r="M255" s="14" t="s">
        <v>119</v>
      </c>
      <c r="N255" s="14" t="s">
        <v>250</v>
      </c>
      <c r="O255" s="14" t="s">
        <v>70</v>
      </c>
      <c r="P255" s="14" t="s">
        <v>316</v>
      </c>
      <c r="Q255" s="14" t="s">
        <v>70</v>
      </c>
      <c r="R255" s="15" t="b">
        <f aca="false">FALSE()</f>
        <v>0</v>
      </c>
      <c r="S255" s="14" t="s">
        <v>2138</v>
      </c>
      <c r="T255" s="14" t="s">
        <v>2139</v>
      </c>
      <c r="U255" s="14" t="s">
        <v>63</v>
      </c>
      <c r="V255" s="14" t="s">
        <v>313</v>
      </c>
      <c r="W255" s="14" t="s">
        <v>128</v>
      </c>
      <c r="X255" s="15" t="b">
        <f aca="false">FALSE()</f>
        <v>0</v>
      </c>
      <c r="Y255" s="14" t="s">
        <v>149</v>
      </c>
      <c r="Z255" s="14" t="s">
        <v>109</v>
      </c>
      <c r="AA255" s="14" t="s">
        <v>2140</v>
      </c>
      <c r="AB255" s="16" t="n">
        <v>4039</v>
      </c>
      <c r="AC255" s="16" t="n">
        <v>4182</v>
      </c>
      <c r="AD255" s="12" t="n">
        <f aca="false">AB255/1000</f>
        <v>4.039</v>
      </c>
      <c r="AE255" s="12" t="n">
        <f aca="false">AC255/1000</f>
        <v>4.182</v>
      </c>
      <c r="AF255" s="16" t="n">
        <v>6978</v>
      </c>
      <c r="AG255" s="14" t="s">
        <v>529</v>
      </c>
      <c r="AH255" s="14" t="s">
        <v>2141</v>
      </c>
      <c r="AI255" s="14" t="s">
        <v>70</v>
      </c>
      <c r="AJ255" s="14" t="s">
        <v>2142</v>
      </c>
      <c r="AK255" s="14" t="s">
        <v>66</v>
      </c>
      <c r="AL255" s="14"/>
      <c r="AM255" s="15" t="b">
        <f aca="false">TRUE()</f>
        <v>1</v>
      </c>
      <c r="AN255" s="15" t="b">
        <f aca="false">TRUE()</f>
        <v>1</v>
      </c>
      <c r="AO255" s="12" t="n">
        <f aca="false">AE255*0.729155</f>
        <v>3.04932621</v>
      </c>
      <c r="AP255" s="12" t="n">
        <f aca="false">AE255*0.698093</f>
        <v>2.919424926</v>
      </c>
      <c r="AQ255" s="12" t="n">
        <f aca="false">AO255-AP255</f>
        <v>0.129901284</v>
      </c>
      <c r="AR255" s="13"/>
      <c r="AS255" s="13"/>
      <c r="AT255" s="13"/>
    </row>
    <row r="256" customFormat="false" ht="12" hidden="false" customHeight="true" outlineLevel="0" collapsed="false">
      <c r="A256" s="1" t="s">
        <v>44</v>
      </c>
      <c r="B256" s="14" t="s">
        <v>2126</v>
      </c>
      <c r="C256" s="14" t="s">
        <v>1420</v>
      </c>
      <c r="D256" s="14" t="s">
        <v>2143</v>
      </c>
      <c r="E256" s="14" t="s">
        <v>2144</v>
      </c>
      <c r="F256" s="14" t="s">
        <v>1774</v>
      </c>
      <c r="G256" s="14" t="s">
        <v>308</v>
      </c>
      <c r="H256" s="14" t="s">
        <v>309</v>
      </c>
      <c r="I256" s="14" t="s">
        <v>2145</v>
      </c>
      <c r="J256" s="14" t="s">
        <v>586</v>
      </c>
      <c r="K256" s="14" t="s">
        <v>327</v>
      </c>
      <c r="L256" s="14" t="s">
        <v>312</v>
      </c>
      <c r="M256" s="14" t="s">
        <v>119</v>
      </c>
      <c r="N256" s="14" t="s">
        <v>314</v>
      </c>
      <c r="O256" s="14" t="s">
        <v>2146</v>
      </c>
      <c r="P256" s="14" t="s">
        <v>2147</v>
      </c>
      <c r="Q256" s="14" t="s">
        <v>71</v>
      </c>
      <c r="R256" s="15" t="b">
        <f aca="false">FALSE()</f>
        <v>0</v>
      </c>
      <c r="S256" s="14" t="s">
        <v>2148</v>
      </c>
      <c r="T256" s="14" t="s">
        <v>2148</v>
      </c>
      <c r="U256" s="14" t="s">
        <v>182</v>
      </c>
      <c r="V256" s="14" t="s">
        <v>380</v>
      </c>
      <c r="W256" s="14" t="s">
        <v>103</v>
      </c>
      <c r="X256" s="15" t="b">
        <f aca="false">FALSE()</f>
        <v>0</v>
      </c>
      <c r="Y256" s="14" t="s">
        <v>363</v>
      </c>
      <c r="Z256" s="14" t="s">
        <v>109</v>
      </c>
      <c r="AA256" s="14" t="s">
        <v>70</v>
      </c>
      <c r="AB256" s="16" t="n">
        <v>3167</v>
      </c>
      <c r="AC256" s="16" t="n">
        <v>600</v>
      </c>
      <c r="AD256" s="12" t="n">
        <f aca="false">AB256/1000</f>
        <v>3.167</v>
      </c>
      <c r="AE256" s="12" t="n">
        <f aca="false">AC256/1000</f>
        <v>0.6</v>
      </c>
      <c r="AF256" s="16" t="n">
        <v>3899</v>
      </c>
      <c r="AG256" s="14" t="s">
        <v>286</v>
      </c>
      <c r="AH256" s="14" t="s">
        <v>2149</v>
      </c>
      <c r="AI256" s="14" t="s">
        <v>70</v>
      </c>
      <c r="AJ256" s="14" t="s">
        <v>656</v>
      </c>
      <c r="AK256" s="14" t="s">
        <v>211</v>
      </c>
      <c r="AL256" s="14"/>
      <c r="AM256" s="15" t="b">
        <f aca="false">FALSE()</f>
        <v>0</v>
      </c>
      <c r="AN256" s="15" t="b">
        <f aca="false">TRUE()</f>
        <v>1</v>
      </c>
      <c r="AO256" s="12" t="n">
        <f aca="false">AE256*0.729155</f>
        <v>0.437493</v>
      </c>
      <c r="AP256" s="12" t="n">
        <f aca="false">AE256*0.698093</f>
        <v>0.4188558</v>
      </c>
      <c r="AQ256" s="12" t="n">
        <f aca="false">AO256-AP256</f>
        <v>0.0186372</v>
      </c>
      <c r="AR256" s="13"/>
      <c r="AS256" s="13"/>
      <c r="AT256" s="13"/>
    </row>
    <row r="257" customFormat="false" ht="12" hidden="false" customHeight="true" outlineLevel="0" collapsed="false">
      <c r="A257" s="1" t="s">
        <v>44</v>
      </c>
      <c r="B257" s="14" t="s">
        <v>2126</v>
      </c>
      <c r="C257" s="14" t="s">
        <v>1420</v>
      </c>
      <c r="D257" s="14" t="s">
        <v>2150</v>
      </c>
      <c r="E257" s="14" t="s">
        <v>2151</v>
      </c>
      <c r="F257" s="14" t="s">
        <v>409</v>
      </c>
      <c r="G257" s="14" t="s">
        <v>610</v>
      </c>
      <c r="H257" s="14" t="s">
        <v>309</v>
      </c>
      <c r="I257" s="14" t="s">
        <v>1886</v>
      </c>
      <c r="J257" s="14" t="s">
        <v>53</v>
      </c>
      <c r="K257" s="14" t="s">
        <v>327</v>
      </c>
      <c r="L257" s="14" t="s">
        <v>312</v>
      </c>
      <c r="M257" s="14" t="s">
        <v>119</v>
      </c>
      <c r="N257" s="14" t="s">
        <v>314</v>
      </c>
      <c r="O257" s="14" t="s">
        <v>2152</v>
      </c>
      <c r="P257" s="14" t="s">
        <v>818</v>
      </c>
      <c r="Q257" s="14" t="s">
        <v>331</v>
      </c>
      <c r="R257" s="15" t="b">
        <f aca="false">FALSE()</f>
        <v>0</v>
      </c>
      <c r="S257" s="14" t="s">
        <v>2153</v>
      </c>
      <c r="T257" s="14" t="s">
        <v>2153</v>
      </c>
      <c r="U257" s="14" t="s">
        <v>147</v>
      </c>
      <c r="V257" s="14" t="s">
        <v>160</v>
      </c>
      <c r="W257" s="14" t="s">
        <v>103</v>
      </c>
      <c r="X257" s="15" t="b">
        <f aca="false">FALSE()</f>
        <v>0</v>
      </c>
      <c r="Y257" s="14" t="s">
        <v>131</v>
      </c>
      <c r="Z257" s="14" t="s">
        <v>109</v>
      </c>
      <c r="AA257" s="14" t="s">
        <v>70</v>
      </c>
      <c r="AB257" s="16" t="n">
        <v>3270</v>
      </c>
      <c r="AC257" s="16" t="n">
        <v>0</v>
      </c>
      <c r="AD257" s="12" t="n">
        <f aca="false">AB257/1000</f>
        <v>3.27</v>
      </c>
      <c r="AE257" s="12" t="n">
        <f aca="false">AC257/1000</f>
        <v>0</v>
      </c>
      <c r="AF257" s="16" t="n">
        <v>7792</v>
      </c>
      <c r="AG257" s="14" t="s">
        <v>103</v>
      </c>
      <c r="AH257" s="14" t="s">
        <v>2154</v>
      </c>
      <c r="AI257" s="14" t="s">
        <v>2154</v>
      </c>
      <c r="AJ257" s="14" t="s">
        <v>2155</v>
      </c>
      <c r="AK257" s="14" t="s">
        <v>211</v>
      </c>
      <c r="AL257" s="14" t="s">
        <v>2156</v>
      </c>
      <c r="AM257" s="15" t="b">
        <f aca="false">TRUE()</f>
        <v>1</v>
      </c>
      <c r="AN257" s="15" t="b">
        <f aca="false">TRUE()</f>
        <v>1</v>
      </c>
      <c r="AO257" s="12" t="n">
        <f aca="false">AE257*0.729155</f>
        <v>0</v>
      </c>
      <c r="AP257" s="12" t="n">
        <f aca="false">AE257*0.698093</f>
        <v>0</v>
      </c>
      <c r="AQ257" s="12" t="n">
        <f aca="false">AO257-AP257</f>
        <v>0</v>
      </c>
      <c r="AR257" s="13"/>
      <c r="AS257" s="13"/>
      <c r="AT257" s="13"/>
    </row>
    <row r="258" customFormat="false" ht="12" hidden="false" customHeight="true" outlineLevel="0" collapsed="false">
      <c r="A258" s="1" t="s">
        <v>44</v>
      </c>
      <c r="B258" s="14" t="s">
        <v>2126</v>
      </c>
      <c r="C258" s="14" t="s">
        <v>1420</v>
      </c>
      <c r="D258" s="14" t="s">
        <v>2157</v>
      </c>
      <c r="E258" s="14" t="s">
        <v>2158</v>
      </c>
      <c r="F258" s="14" t="s">
        <v>653</v>
      </c>
      <c r="G258" s="14" t="s">
        <v>324</v>
      </c>
      <c r="H258" s="14" t="s">
        <v>309</v>
      </c>
      <c r="I258" s="14" t="s">
        <v>928</v>
      </c>
      <c r="J258" s="14" t="s">
        <v>53</v>
      </c>
      <c r="K258" s="14" t="s">
        <v>418</v>
      </c>
      <c r="L258" s="14" t="s">
        <v>312</v>
      </c>
      <c r="M258" s="14" t="s">
        <v>131</v>
      </c>
      <c r="N258" s="14" t="s">
        <v>929</v>
      </c>
      <c r="O258" s="14" t="s">
        <v>2159</v>
      </c>
      <c r="P258" s="14" t="s">
        <v>2160</v>
      </c>
      <c r="Q258" s="14" t="s">
        <v>787</v>
      </c>
      <c r="R258" s="15" t="b">
        <f aca="false">FALSE()</f>
        <v>0</v>
      </c>
      <c r="S258" s="14" t="s">
        <v>2161</v>
      </c>
      <c r="T258" s="14" t="s">
        <v>2161</v>
      </c>
      <c r="U258" s="14" t="s">
        <v>425</v>
      </c>
      <c r="V258" s="14" t="s">
        <v>103</v>
      </c>
      <c r="W258" s="14" t="s">
        <v>884</v>
      </c>
      <c r="X258" s="15" t="b">
        <f aca="false">TRUE()</f>
        <v>1</v>
      </c>
      <c r="Y258" s="14" t="s">
        <v>208</v>
      </c>
      <c r="Z258" s="14" t="s">
        <v>109</v>
      </c>
      <c r="AA258" s="14" t="s">
        <v>70</v>
      </c>
      <c r="AB258" s="16" t="n">
        <v>25000</v>
      </c>
      <c r="AC258" s="16" t="n">
        <v>19500</v>
      </c>
      <c r="AD258" s="12" t="n">
        <f aca="false">AB258/1000</f>
        <v>25</v>
      </c>
      <c r="AE258" s="12" t="n">
        <f aca="false">AC258/1000</f>
        <v>19.5</v>
      </c>
      <c r="AF258" s="16" t="n">
        <v>44633</v>
      </c>
      <c r="AG258" s="14" t="s">
        <v>70</v>
      </c>
      <c r="AH258" s="14" t="s">
        <v>2162</v>
      </c>
      <c r="AI258" s="14" t="s">
        <v>2162</v>
      </c>
      <c r="AJ258" s="14" t="s">
        <v>677</v>
      </c>
      <c r="AK258" s="14" t="s">
        <v>66</v>
      </c>
      <c r="AL258" s="14" t="s">
        <v>2163</v>
      </c>
      <c r="AM258" s="15" t="b">
        <f aca="false">FALSE()</f>
        <v>0</v>
      </c>
      <c r="AN258" s="15" t="b">
        <f aca="false">TRUE()</f>
        <v>1</v>
      </c>
      <c r="AO258" s="12" t="n">
        <f aca="false">AE258*0.729155</f>
        <v>14.2185225</v>
      </c>
      <c r="AP258" s="12" t="n">
        <f aca="false">AE258*0.698093</f>
        <v>13.6128135</v>
      </c>
      <c r="AQ258" s="12" t="n">
        <f aca="false">AO258-AP258</f>
        <v>0.605709000000001</v>
      </c>
      <c r="AR258" s="13"/>
      <c r="AS258" s="13"/>
      <c r="AT258" s="13"/>
    </row>
    <row r="259" customFormat="false" ht="12" hidden="false" customHeight="true" outlineLevel="0" collapsed="false">
      <c r="A259" s="1" t="s">
        <v>44</v>
      </c>
      <c r="B259" s="14" t="s">
        <v>2126</v>
      </c>
      <c r="C259" s="14" t="s">
        <v>1420</v>
      </c>
      <c r="D259" s="14" t="s">
        <v>2164</v>
      </c>
      <c r="E259" s="14" t="s">
        <v>2158</v>
      </c>
      <c r="F259" s="14" t="s">
        <v>653</v>
      </c>
      <c r="G259" s="14" t="s">
        <v>96</v>
      </c>
      <c r="H259" s="14" t="s">
        <v>309</v>
      </c>
      <c r="I259" s="14" t="s">
        <v>928</v>
      </c>
      <c r="J259" s="14" t="s">
        <v>53</v>
      </c>
      <c r="K259" s="14" t="s">
        <v>418</v>
      </c>
      <c r="L259" s="14" t="s">
        <v>312</v>
      </c>
      <c r="M259" s="14" t="s">
        <v>131</v>
      </c>
      <c r="N259" s="14" t="s">
        <v>929</v>
      </c>
      <c r="O259" s="14" t="s">
        <v>2165</v>
      </c>
      <c r="P259" s="14" t="s">
        <v>2166</v>
      </c>
      <c r="Q259" s="14" t="s">
        <v>1468</v>
      </c>
      <c r="R259" s="15" t="b">
        <f aca="false">FALSE()</f>
        <v>0</v>
      </c>
      <c r="S259" s="14" t="s">
        <v>2167</v>
      </c>
      <c r="T259" s="14" t="s">
        <v>2168</v>
      </c>
      <c r="U259" s="14" t="s">
        <v>131</v>
      </c>
      <c r="V259" s="14" t="s">
        <v>211</v>
      </c>
      <c r="W259" s="14" t="s">
        <v>103</v>
      </c>
      <c r="X259" s="15" t="b">
        <f aca="false">TRUE()</f>
        <v>1</v>
      </c>
      <c r="Y259" s="14" t="s">
        <v>131</v>
      </c>
      <c r="Z259" s="14" t="s">
        <v>109</v>
      </c>
      <c r="AA259" s="14" t="s">
        <v>70</v>
      </c>
      <c r="AB259" s="16" t="n">
        <v>7200</v>
      </c>
      <c r="AC259" s="16" t="n">
        <v>2500</v>
      </c>
      <c r="AD259" s="12" t="n">
        <f aca="false">AB259/1000</f>
        <v>7.2</v>
      </c>
      <c r="AE259" s="12" t="n">
        <f aca="false">AC259/1000</f>
        <v>2.5</v>
      </c>
      <c r="AF259" s="16" t="n">
        <v>9700</v>
      </c>
      <c r="AG259" s="14" t="s">
        <v>1514</v>
      </c>
      <c r="AH259" s="14" t="s">
        <v>751</v>
      </c>
      <c r="AI259" s="14" t="s">
        <v>751</v>
      </c>
      <c r="AJ259" s="14" t="s">
        <v>2169</v>
      </c>
      <c r="AK259" s="14" t="s">
        <v>211</v>
      </c>
      <c r="AL259" s="14" t="s">
        <v>2170</v>
      </c>
      <c r="AM259" s="15" t="b">
        <f aca="false">TRUE()</f>
        <v>1</v>
      </c>
      <c r="AN259" s="15" t="b">
        <f aca="false">TRUE()</f>
        <v>1</v>
      </c>
      <c r="AO259" s="12" t="n">
        <f aca="false">AE259*0.729155</f>
        <v>1.8228875</v>
      </c>
      <c r="AP259" s="12" t="n">
        <f aca="false">AE259*0.698093</f>
        <v>1.7452325</v>
      </c>
      <c r="AQ259" s="12" t="n">
        <f aca="false">AO259-AP259</f>
        <v>0.077655</v>
      </c>
      <c r="AR259" s="13"/>
      <c r="AS259" s="13"/>
      <c r="AT259" s="13"/>
    </row>
    <row r="260" customFormat="false" ht="12" hidden="false" customHeight="true" outlineLevel="0" collapsed="false">
      <c r="A260" s="1" t="s">
        <v>44</v>
      </c>
      <c r="B260" s="14" t="s">
        <v>2126</v>
      </c>
      <c r="C260" s="14" t="s">
        <v>1420</v>
      </c>
      <c r="D260" s="14" t="s">
        <v>2171</v>
      </c>
      <c r="E260" s="14" t="s">
        <v>2158</v>
      </c>
      <c r="F260" s="14" t="s">
        <v>653</v>
      </c>
      <c r="G260" s="14" t="s">
        <v>75</v>
      </c>
      <c r="H260" s="14" t="s">
        <v>309</v>
      </c>
      <c r="I260" s="14" t="s">
        <v>928</v>
      </c>
      <c r="J260" s="14" t="s">
        <v>53</v>
      </c>
      <c r="K260" s="14" t="s">
        <v>418</v>
      </c>
      <c r="L260" s="14" t="s">
        <v>312</v>
      </c>
      <c r="M260" s="14" t="s">
        <v>131</v>
      </c>
      <c r="N260" s="14" t="s">
        <v>929</v>
      </c>
      <c r="O260" s="14" t="s">
        <v>2172</v>
      </c>
      <c r="P260" s="14" t="s">
        <v>2173</v>
      </c>
      <c r="Q260" s="14" t="s">
        <v>669</v>
      </c>
      <c r="R260" s="15" t="b">
        <f aca="false">FALSE()</f>
        <v>0</v>
      </c>
      <c r="S260" s="14" t="s">
        <v>2174</v>
      </c>
      <c r="T260" s="14" t="s">
        <v>2175</v>
      </c>
      <c r="U260" s="14" t="s">
        <v>208</v>
      </c>
      <c r="V260" s="14" t="s">
        <v>211</v>
      </c>
      <c r="W260" s="14" t="s">
        <v>103</v>
      </c>
      <c r="X260" s="15" t="b">
        <f aca="false">TRUE()</f>
        <v>1</v>
      </c>
      <c r="Y260" s="14" t="s">
        <v>131</v>
      </c>
      <c r="Z260" s="14" t="s">
        <v>109</v>
      </c>
      <c r="AA260" s="14" t="s">
        <v>70</v>
      </c>
      <c r="AB260" s="16" t="n">
        <v>10870</v>
      </c>
      <c r="AC260" s="16" t="n">
        <v>6400</v>
      </c>
      <c r="AD260" s="12" t="n">
        <f aca="false">AB260/1000</f>
        <v>10.87</v>
      </c>
      <c r="AE260" s="12" t="n">
        <f aca="false">AC260/1000</f>
        <v>6.4</v>
      </c>
      <c r="AF260" s="16" t="n">
        <v>17264</v>
      </c>
      <c r="AG260" s="14" t="s">
        <v>103</v>
      </c>
      <c r="AH260" s="14" t="s">
        <v>2176</v>
      </c>
      <c r="AI260" s="14" t="s">
        <v>2176</v>
      </c>
      <c r="AJ260" s="14" t="s">
        <v>2177</v>
      </c>
      <c r="AK260" s="14" t="s">
        <v>581</v>
      </c>
      <c r="AL260" s="14" t="s">
        <v>2178</v>
      </c>
      <c r="AM260" s="15" t="b">
        <f aca="false">TRUE()</f>
        <v>1</v>
      </c>
      <c r="AN260" s="15" t="b">
        <f aca="false">TRUE()</f>
        <v>1</v>
      </c>
      <c r="AO260" s="12" t="n">
        <f aca="false">AE260*0.729155</f>
        <v>4.666592</v>
      </c>
      <c r="AP260" s="12" t="n">
        <f aca="false">AE260*0.698093</f>
        <v>4.4677952</v>
      </c>
      <c r="AQ260" s="12" t="n">
        <f aca="false">AO260-AP260</f>
        <v>0.1987968</v>
      </c>
      <c r="AR260" s="13"/>
      <c r="AS260" s="13"/>
      <c r="AT260" s="13"/>
    </row>
    <row r="261" customFormat="false" ht="12" hidden="false" customHeight="true" outlineLevel="0" collapsed="false">
      <c r="A261" s="1" t="s">
        <v>44</v>
      </c>
      <c r="B261" s="14" t="s">
        <v>2126</v>
      </c>
      <c r="C261" s="14" t="s">
        <v>1745</v>
      </c>
      <c r="D261" s="14" t="s">
        <v>2179</v>
      </c>
      <c r="E261" s="14" t="s">
        <v>2180</v>
      </c>
      <c r="F261" s="14" t="s">
        <v>1463</v>
      </c>
      <c r="G261" s="14" t="s">
        <v>1535</v>
      </c>
      <c r="H261" s="14" t="s">
        <v>309</v>
      </c>
      <c r="I261" s="14" t="s">
        <v>2053</v>
      </c>
      <c r="J261" s="14" t="s">
        <v>53</v>
      </c>
      <c r="K261" s="14" t="s">
        <v>418</v>
      </c>
      <c r="L261" s="14" t="s">
        <v>312</v>
      </c>
      <c r="M261" s="14" t="s">
        <v>392</v>
      </c>
      <c r="N261" s="14" t="s">
        <v>314</v>
      </c>
      <c r="O261" s="14" t="s">
        <v>49</v>
      </c>
      <c r="P261" s="14" t="s">
        <v>2181</v>
      </c>
      <c r="Q261" s="14" t="s">
        <v>70</v>
      </c>
      <c r="R261" s="15" t="b">
        <f aca="false">FALSE()</f>
        <v>0</v>
      </c>
      <c r="S261" s="14" t="s">
        <v>2182</v>
      </c>
      <c r="T261" s="14" t="s">
        <v>2183</v>
      </c>
      <c r="U261" s="14" t="s">
        <v>160</v>
      </c>
      <c r="V261" s="14" t="s">
        <v>103</v>
      </c>
      <c r="W261" s="14" t="s">
        <v>100</v>
      </c>
      <c r="X261" s="15" t="b">
        <f aca="false">TRUE()</f>
        <v>1</v>
      </c>
      <c r="Y261" s="14" t="s">
        <v>392</v>
      </c>
      <c r="Z261" s="14" t="s">
        <v>109</v>
      </c>
      <c r="AA261" s="14" t="s">
        <v>70</v>
      </c>
      <c r="AB261" s="16" t="n">
        <v>2361</v>
      </c>
      <c r="AC261" s="16" t="n">
        <v>2776</v>
      </c>
      <c r="AD261" s="12" t="n">
        <f aca="false">AB261/1000</f>
        <v>2.361</v>
      </c>
      <c r="AE261" s="12" t="n">
        <f aca="false">AC261/1000</f>
        <v>2.776</v>
      </c>
      <c r="AF261" s="16" t="n">
        <v>5125</v>
      </c>
      <c r="AG261" s="14" t="s">
        <v>103</v>
      </c>
      <c r="AH261" s="14" t="s">
        <v>332</v>
      </c>
      <c r="AI261" s="14" t="s">
        <v>70</v>
      </c>
      <c r="AJ261" s="14" t="s">
        <v>2184</v>
      </c>
      <c r="AK261" s="14" t="s">
        <v>211</v>
      </c>
      <c r="AL261" s="14"/>
      <c r="AM261" s="15" t="b">
        <f aca="false">TRUE()</f>
        <v>1</v>
      </c>
      <c r="AN261" s="15" t="b">
        <f aca="false">TRUE()</f>
        <v>1</v>
      </c>
      <c r="AO261" s="12" t="n">
        <f aca="false">AE261*0.729155</f>
        <v>2.02413428</v>
      </c>
      <c r="AP261" s="12" t="n">
        <f aca="false">AE261*0.698093</f>
        <v>1.937906168</v>
      </c>
      <c r="AQ261" s="12" t="n">
        <f aca="false">AO261-AP261</f>
        <v>0.0862281119999999</v>
      </c>
      <c r="AR261" s="13"/>
      <c r="AS261" s="13"/>
      <c r="AT261" s="13"/>
    </row>
    <row r="262" customFormat="false" ht="12" hidden="false" customHeight="true" outlineLevel="0" collapsed="false">
      <c r="A262" s="1" t="s">
        <v>44</v>
      </c>
      <c r="B262" s="14" t="s">
        <v>2126</v>
      </c>
      <c r="C262" s="14" t="s">
        <v>1420</v>
      </c>
      <c r="D262" s="14" t="s">
        <v>2185</v>
      </c>
      <c r="E262" s="14" t="s">
        <v>2158</v>
      </c>
      <c r="F262" s="14" t="s">
        <v>1166</v>
      </c>
      <c r="G262" s="14" t="s">
        <v>96</v>
      </c>
      <c r="H262" s="14" t="s">
        <v>309</v>
      </c>
      <c r="I262" s="14" t="s">
        <v>2186</v>
      </c>
      <c r="J262" s="14" t="s">
        <v>586</v>
      </c>
      <c r="K262" s="14" t="s">
        <v>327</v>
      </c>
      <c r="L262" s="14" t="s">
        <v>312</v>
      </c>
      <c r="M262" s="14" t="s">
        <v>119</v>
      </c>
      <c r="N262" s="14" t="s">
        <v>314</v>
      </c>
      <c r="O262" s="14" t="s">
        <v>1971</v>
      </c>
      <c r="P262" s="14" t="s">
        <v>2187</v>
      </c>
      <c r="Q262" s="14" t="s">
        <v>590</v>
      </c>
      <c r="R262" s="15" t="b">
        <f aca="false">FALSE()</f>
        <v>0</v>
      </c>
      <c r="S262" s="14" t="s">
        <v>2188</v>
      </c>
      <c r="T262" s="14" t="s">
        <v>2189</v>
      </c>
      <c r="U262" s="14" t="s">
        <v>568</v>
      </c>
      <c r="V262" s="14" t="s">
        <v>103</v>
      </c>
      <c r="W262" s="14" t="s">
        <v>103</v>
      </c>
      <c r="X262" s="15" t="b">
        <f aca="false">FALSE()</f>
        <v>0</v>
      </c>
      <c r="Y262" s="14" t="s">
        <v>182</v>
      </c>
      <c r="Z262" s="14" t="s">
        <v>109</v>
      </c>
      <c r="AA262" s="14" t="s">
        <v>70</v>
      </c>
      <c r="AB262" s="16" t="n">
        <v>4400</v>
      </c>
      <c r="AC262" s="16" t="n">
        <v>1800</v>
      </c>
      <c r="AD262" s="12" t="n">
        <f aca="false">AB262/1000</f>
        <v>4.4</v>
      </c>
      <c r="AE262" s="12" t="n">
        <f aca="false">AC262/1000</f>
        <v>1.8</v>
      </c>
      <c r="AF262" s="16" t="n">
        <v>6141</v>
      </c>
      <c r="AG262" s="14" t="s">
        <v>2190</v>
      </c>
      <c r="AH262" s="14" t="s">
        <v>195</v>
      </c>
      <c r="AI262" s="14" t="s">
        <v>70</v>
      </c>
      <c r="AJ262" s="14" t="s">
        <v>465</v>
      </c>
      <c r="AK262" s="14" t="s">
        <v>70</v>
      </c>
      <c r="AL262" s="14" t="s">
        <v>2191</v>
      </c>
      <c r="AM262" s="15" t="b">
        <f aca="false">FALSE()</f>
        <v>0</v>
      </c>
      <c r="AN262" s="15" t="b">
        <f aca="false">FALSE()</f>
        <v>0</v>
      </c>
      <c r="AO262" s="12" t="n">
        <f aca="false">AE262*0.729155</f>
        <v>1.312479</v>
      </c>
      <c r="AP262" s="12" t="n">
        <f aca="false">AE262*0.698093</f>
        <v>1.2565674</v>
      </c>
      <c r="AQ262" s="12" t="n">
        <f aca="false">AO262-AP262</f>
        <v>0.0559116</v>
      </c>
      <c r="AR262" s="13"/>
      <c r="AS262" s="13"/>
      <c r="AT262" s="13"/>
    </row>
    <row r="263" customFormat="false" ht="12" hidden="false" customHeight="true" outlineLevel="0" collapsed="false">
      <c r="A263" s="1" t="s">
        <v>44</v>
      </c>
      <c r="B263" s="14" t="s">
        <v>2126</v>
      </c>
      <c r="C263" s="14" t="s">
        <v>1515</v>
      </c>
      <c r="D263" s="14" t="s">
        <v>2192</v>
      </c>
      <c r="E263" s="14" t="s">
        <v>2193</v>
      </c>
      <c r="F263" s="14" t="s">
        <v>2194</v>
      </c>
      <c r="G263" s="14" t="s">
        <v>296</v>
      </c>
      <c r="H263" s="14" t="s">
        <v>309</v>
      </c>
      <c r="I263" s="14" t="s">
        <v>1749</v>
      </c>
      <c r="J263" s="14" t="s">
        <v>53</v>
      </c>
      <c r="K263" s="14" t="s">
        <v>418</v>
      </c>
      <c r="L263" s="14" t="s">
        <v>2195</v>
      </c>
      <c r="M263" s="14" t="s">
        <v>119</v>
      </c>
      <c r="N263" s="14" t="s">
        <v>250</v>
      </c>
      <c r="O263" s="14" t="s">
        <v>252</v>
      </c>
      <c r="P263" s="14" t="s">
        <v>353</v>
      </c>
      <c r="Q263" s="14" t="s">
        <v>135</v>
      </c>
      <c r="R263" s="15" t="b">
        <f aca="false">FALSE()</f>
        <v>0</v>
      </c>
      <c r="S263" s="14" t="s">
        <v>1812</v>
      </c>
      <c r="T263" s="14" t="s">
        <v>2196</v>
      </c>
      <c r="U263" s="14" t="s">
        <v>2197</v>
      </c>
      <c r="V263" s="14" t="s">
        <v>2198</v>
      </c>
      <c r="W263" s="14" t="s">
        <v>2199</v>
      </c>
      <c r="X263" s="15" t="b">
        <f aca="false">FALSE()</f>
        <v>0</v>
      </c>
      <c r="Y263" s="14" t="s">
        <v>108</v>
      </c>
      <c r="Z263" s="14" t="s">
        <v>109</v>
      </c>
      <c r="AA263" s="14" t="s">
        <v>2200</v>
      </c>
      <c r="AB263" s="16" t="n">
        <v>77982</v>
      </c>
      <c r="AC263" s="16" t="n">
        <v>76432</v>
      </c>
      <c r="AD263" s="12" t="n">
        <f aca="false">AB263/1000</f>
        <v>77.982</v>
      </c>
      <c r="AE263" s="12" t="n">
        <f aca="false">AC263/1000</f>
        <v>76.432</v>
      </c>
      <c r="AF263" s="16" t="n">
        <v>145955</v>
      </c>
      <c r="AG263" s="14" t="s">
        <v>70</v>
      </c>
      <c r="AH263" s="14" t="s">
        <v>70</v>
      </c>
      <c r="AI263" s="14" t="s">
        <v>70</v>
      </c>
      <c r="AJ263" s="14" t="s">
        <v>70</v>
      </c>
      <c r="AK263" s="14" t="s">
        <v>70</v>
      </c>
      <c r="AL263" s="14"/>
      <c r="AM263" s="15" t="b">
        <f aca="false">FALSE()</f>
        <v>0</v>
      </c>
      <c r="AN263" s="15" t="b">
        <f aca="false">FALSE()</f>
        <v>0</v>
      </c>
      <c r="AO263" s="12" t="n">
        <f aca="false">AE263*0.729155</f>
        <v>55.73077496</v>
      </c>
      <c r="AP263" s="12" t="n">
        <f aca="false">AE263*0.698093</f>
        <v>53.356644176</v>
      </c>
      <c r="AQ263" s="12" t="n">
        <f aca="false">AO263-AP263</f>
        <v>2.374130784</v>
      </c>
      <c r="AR263" s="13"/>
      <c r="AS263" s="13"/>
      <c r="AT263" s="13"/>
    </row>
    <row r="264" customFormat="false" ht="12" hidden="false" customHeight="true" outlineLevel="0" collapsed="false">
      <c r="A264" s="1" t="s">
        <v>44</v>
      </c>
      <c r="B264" s="14" t="s">
        <v>2126</v>
      </c>
      <c r="C264" s="14" t="s">
        <v>1420</v>
      </c>
      <c r="D264" s="14" t="s">
        <v>2201</v>
      </c>
      <c r="E264" s="14" t="s">
        <v>2202</v>
      </c>
      <c r="F264" s="14" t="s">
        <v>297</v>
      </c>
      <c r="G264" s="14" t="s">
        <v>76</v>
      </c>
      <c r="H264" s="14" t="s">
        <v>309</v>
      </c>
      <c r="I264" s="14" t="s">
        <v>2203</v>
      </c>
      <c r="J264" s="14" t="s">
        <v>2204</v>
      </c>
      <c r="K264" s="14" t="s">
        <v>418</v>
      </c>
      <c r="L264" s="14" t="s">
        <v>312</v>
      </c>
      <c r="M264" s="14" t="s">
        <v>56</v>
      </c>
      <c r="N264" s="14" t="s">
        <v>250</v>
      </c>
      <c r="O264" s="14" t="s">
        <v>983</v>
      </c>
      <c r="P264" s="14" t="s">
        <v>2205</v>
      </c>
      <c r="Q264" s="14" t="s">
        <v>698</v>
      </c>
      <c r="R264" s="15" t="b">
        <f aca="false">FALSE()</f>
        <v>0</v>
      </c>
      <c r="S264" s="14" t="s">
        <v>2206</v>
      </c>
      <c r="T264" s="14" t="s">
        <v>2207</v>
      </c>
      <c r="U264" s="14" t="s">
        <v>492</v>
      </c>
      <c r="V264" s="14" t="s">
        <v>160</v>
      </c>
      <c r="W264" s="14" t="s">
        <v>1660</v>
      </c>
      <c r="X264" s="15" t="b">
        <f aca="false">FALSE()</f>
        <v>0</v>
      </c>
      <c r="Y264" s="14" t="s">
        <v>208</v>
      </c>
      <c r="Z264" s="14" t="s">
        <v>66</v>
      </c>
      <c r="AA264" s="14" t="s">
        <v>70</v>
      </c>
      <c r="AB264" s="16" t="n">
        <v>18300</v>
      </c>
      <c r="AC264" s="16" t="n">
        <v>11700</v>
      </c>
      <c r="AD264" s="12" t="n">
        <f aca="false">AB264/1000</f>
        <v>18.3</v>
      </c>
      <c r="AE264" s="12" t="n">
        <f aca="false">AC264/1000</f>
        <v>11.7</v>
      </c>
      <c r="AF264" s="16" t="n">
        <v>30015</v>
      </c>
      <c r="AG264" s="14" t="s">
        <v>103</v>
      </c>
      <c r="AH264" s="14" t="s">
        <v>2208</v>
      </c>
      <c r="AI264" s="14" t="s">
        <v>2208</v>
      </c>
      <c r="AJ264" s="14" t="s">
        <v>2209</v>
      </c>
      <c r="AK264" s="14" t="s">
        <v>211</v>
      </c>
      <c r="AL264" s="14"/>
      <c r="AM264" s="15" t="b">
        <f aca="false">TRUE()</f>
        <v>1</v>
      </c>
      <c r="AN264" s="15" t="b">
        <f aca="false">TRUE()</f>
        <v>1</v>
      </c>
      <c r="AO264" s="12" t="n">
        <f aca="false">AE264*0.729155</f>
        <v>8.5311135</v>
      </c>
      <c r="AP264" s="12" t="n">
        <f aca="false">AE264*0.698093</f>
        <v>8.1676881</v>
      </c>
      <c r="AQ264" s="12" t="n">
        <f aca="false">AO264-AP264</f>
        <v>0.363425400000001</v>
      </c>
      <c r="AR264" s="13"/>
      <c r="AS264" s="13"/>
      <c r="AT264" s="13"/>
    </row>
    <row r="265" customFormat="false" ht="12" hidden="false" customHeight="true" outlineLevel="0" collapsed="false">
      <c r="A265" s="1" t="s">
        <v>44</v>
      </c>
      <c r="B265" s="14" t="s">
        <v>2126</v>
      </c>
      <c r="C265" s="14" t="s">
        <v>1420</v>
      </c>
      <c r="D265" s="14" t="s">
        <v>2210</v>
      </c>
      <c r="E265" s="14" t="s">
        <v>2158</v>
      </c>
      <c r="F265" s="14" t="s">
        <v>1477</v>
      </c>
      <c r="G265" s="14" t="s">
        <v>1067</v>
      </c>
      <c r="H265" s="14" t="s">
        <v>309</v>
      </c>
      <c r="I265" s="14" t="s">
        <v>2145</v>
      </c>
      <c r="J265" s="14" t="s">
        <v>586</v>
      </c>
      <c r="K265" s="14" t="s">
        <v>327</v>
      </c>
      <c r="L265" s="14" t="s">
        <v>312</v>
      </c>
      <c r="M265" s="14" t="s">
        <v>119</v>
      </c>
      <c r="N265" s="14" t="s">
        <v>314</v>
      </c>
      <c r="O265" s="14" t="s">
        <v>1166</v>
      </c>
      <c r="P265" s="14" t="s">
        <v>2187</v>
      </c>
      <c r="Q265" s="14" t="s">
        <v>331</v>
      </c>
      <c r="R265" s="15" t="b">
        <f aca="false">FALSE()</f>
        <v>0</v>
      </c>
      <c r="S265" s="14" t="s">
        <v>2211</v>
      </c>
      <c r="T265" s="14" t="s">
        <v>2212</v>
      </c>
      <c r="U265" s="14" t="s">
        <v>66</v>
      </c>
      <c r="V265" s="14" t="s">
        <v>103</v>
      </c>
      <c r="W265" s="14" t="s">
        <v>103</v>
      </c>
      <c r="X265" s="15" t="b">
        <f aca="false">FALSE()</f>
        <v>0</v>
      </c>
      <c r="Y265" s="14" t="s">
        <v>147</v>
      </c>
      <c r="Z265" s="14" t="s">
        <v>109</v>
      </c>
      <c r="AA265" s="14" t="s">
        <v>70</v>
      </c>
      <c r="AB265" s="16" t="n">
        <v>280</v>
      </c>
      <c r="AC265" s="16" t="n">
        <v>455</v>
      </c>
      <c r="AD265" s="12" t="n">
        <f aca="false">AB265/1000</f>
        <v>0.28</v>
      </c>
      <c r="AE265" s="12" t="n">
        <f aca="false">AC265/1000</f>
        <v>0.455</v>
      </c>
      <c r="AF265" s="16" t="n">
        <v>1016</v>
      </c>
      <c r="AG265" s="14" t="s">
        <v>103</v>
      </c>
      <c r="AH265" s="14" t="s">
        <v>2213</v>
      </c>
      <c r="AI265" s="14" t="s">
        <v>2213</v>
      </c>
      <c r="AJ265" s="14" t="s">
        <v>2214</v>
      </c>
      <c r="AK265" s="14" t="s">
        <v>211</v>
      </c>
      <c r="AL265" s="14"/>
      <c r="AM265" s="15" t="b">
        <f aca="false">TRUE()</f>
        <v>1</v>
      </c>
      <c r="AN265" s="15" t="b">
        <f aca="false">TRUE()</f>
        <v>1</v>
      </c>
      <c r="AO265" s="12" t="n">
        <f aca="false">AE265*0.729155</f>
        <v>0.331765525</v>
      </c>
      <c r="AP265" s="12" t="n">
        <f aca="false">AE265*0.698093</f>
        <v>0.317632315</v>
      </c>
      <c r="AQ265" s="12" t="n">
        <f aca="false">AO265-AP265</f>
        <v>0.01413321</v>
      </c>
      <c r="AR265" s="13"/>
      <c r="AS265" s="13"/>
      <c r="AT265" s="13"/>
    </row>
    <row r="266" customFormat="false" ht="12" hidden="false" customHeight="true" outlineLevel="0" collapsed="false">
      <c r="A266" s="1" t="s">
        <v>44</v>
      </c>
      <c r="B266" s="14" t="s">
        <v>2126</v>
      </c>
      <c r="C266" s="14" t="s">
        <v>1420</v>
      </c>
      <c r="D266" s="14" t="s">
        <v>2215</v>
      </c>
      <c r="E266" s="14" t="s">
        <v>2158</v>
      </c>
      <c r="F266" s="14" t="s">
        <v>631</v>
      </c>
      <c r="G266" s="14" t="s">
        <v>1067</v>
      </c>
      <c r="H266" s="14" t="s">
        <v>309</v>
      </c>
      <c r="I266" s="14" t="s">
        <v>2145</v>
      </c>
      <c r="J266" s="14" t="s">
        <v>586</v>
      </c>
      <c r="K266" s="14" t="s">
        <v>327</v>
      </c>
      <c r="L266" s="14" t="s">
        <v>312</v>
      </c>
      <c r="M266" s="14" t="s">
        <v>119</v>
      </c>
      <c r="N266" s="14" t="s">
        <v>314</v>
      </c>
      <c r="O266" s="14" t="s">
        <v>2216</v>
      </c>
      <c r="P266" s="14" t="s">
        <v>2216</v>
      </c>
      <c r="Q266" s="14" t="s">
        <v>71</v>
      </c>
      <c r="R266" s="15" t="b">
        <f aca="false">FALSE()</f>
        <v>0</v>
      </c>
      <c r="S266" s="14" t="s">
        <v>2217</v>
      </c>
      <c r="T266" s="14" t="s">
        <v>2218</v>
      </c>
      <c r="U266" s="14" t="s">
        <v>211</v>
      </c>
      <c r="V266" s="14" t="s">
        <v>103</v>
      </c>
      <c r="W266" s="14" t="s">
        <v>103</v>
      </c>
      <c r="X266" s="15" t="b">
        <f aca="false">FALSE()</f>
        <v>0</v>
      </c>
      <c r="Y266" s="14" t="s">
        <v>109</v>
      </c>
      <c r="Z266" s="14" t="s">
        <v>109</v>
      </c>
      <c r="AA266" s="14" t="s">
        <v>70</v>
      </c>
      <c r="AB266" s="16" t="n">
        <v>18</v>
      </c>
      <c r="AC266" s="16" t="n">
        <v>2</v>
      </c>
      <c r="AD266" s="12" t="n">
        <f aca="false">AB266/1000</f>
        <v>0.018</v>
      </c>
      <c r="AE266" s="12" t="n">
        <f aca="false">AC266/1000</f>
        <v>0.002</v>
      </c>
      <c r="AF266" s="16" t="n">
        <v>25</v>
      </c>
      <c r="AG266" s="14" t="s">
        <v>103</v>
      </c>
      <c r="AH266" s="14" t="s">
        <v>442</v>
      </c>
      <c r="AI266" s="14" t="s">
        <v>442</v>
      </c>
      <c r="AJ266" s="14" t="s">
        <v>201</v>
      </c>
      <c r="AK266" s="14" t="s">
        <v>70</v>
      </c>
      <c r="AL266" s="14"/>
      <c r="AM266" s="15" t="b">
        <f aca="false">TRUE()</f>
        <v>1</v>
      </c>
      <c r="AN266" s="15" t="b">
        <f aca="false">TRUE()</f>
        <v>1</v>
      </c>
      <c r="AO266" s="12" t="n">
        <f aca="false">AE266*0.729155</f>
        <v>0.00145831</v>
      </c>
      <c r="AP266" s="12" t="n">
        <f aca="false">AE266*0.698093</f>
        <v>0.001396186</v>
      </c>
      <c r="AQ266" s="12" t="n">
        <f aca="false">AO266-AP266</f>
        <v>6.2124E-005</v>
      </c>
      <c r="AR266" s="13"/>
      <c r="AS266" s="13"/>
      <c r="AT266" s="13"/>
    </row>
    <row r="267" customFormat="false" ht="12" hidden="false" customHeight="true" outlineLevel="0" collapsed="false">
      <c r="A267" s="1" t="s">
        <v>44</v>
      </c>
      <c r="B267" s="14" t="s">
        <v>2126</v>
      </c>
      <c r="C267" s="14" t="s">
        <v>1745</v>
      </c>
      <c r="D267" s="14" t="s">
        <v>2219</v>
      </c>
      <c r="E267" s="14" t="s">
        <v>337</v>
      </c>
      <c r="F267" s="14" t="s">
        <v>899</v>
      </c>
      <c r="G267" s="14" t="s">
        <v>625</v>
      </c>
      <c r="H267" s="14" t="s">
        <v>309</v>
      </c>
      <c r="I267" s="14" t="s">
        <v>2220</v>
      </c>
      <c r="J267" s="14" t="s">
        <v>53</v>
      </c>
      <c r="K267" s="14" t="s">
        <v>327</v>
      </c>
      <c r="L267" s="14" t="s">
        <v>312</v>
      </c>
      <c r="M267" s="14" t="s">
        <v>239</v>
      </c>
      <c r="N267" s="14" t="s">
        <v>314</v>
      </c>
      <c r="O267" s="14" t="s">
        <v>2221</v>
      </c>
      <c r="P267" s="14" t="s">
        <v>2221</v>
      </c>
      <c r="Q267" s="14" t="s">
        <v>70</v>
      </c>
      <c r="R267" s="15" t="b">
        <f aca="false">FALSE()</f>
        <v>0</v>
      </c>
      <c r="S267" s="14" t="s">
        <v>1070</v>
      </c>
      <c r="T267" s="14" t="s">
        <v>129</v>
      </c>
      <c r="U267" s="14" t="s">
        <v>211</v>
      </c>
      <c r="V267" s="14" t="s">
        <v>103</v>
      </c>
      <c r="W267" s="14" t="s">
        <v>1279</v>
      </c>
      <c r="X267" s="15" t="b">
        <f aca="false">TRUE()</f>
        <v>1</v>
      </c>
      <c r="Y267" s="14" t="s">
        <v>255</v>
      </c>
      <c r="Z267" s="14" t="s">
        <v>255</v>
      </c>
      <c r="AA267" s="14" t="s">
        <v>70</v>
      </c>
      <c r="AB267" s="16" t="n">
        <v>87</v>
      </c>
      <c r="AC267" s="16" t="n">
        <v>93</v>
      </c>
      <c r="AD267" s="12" t="n">
        <f aca="false">AB267/1000</f>
        <v>0.087</v>
      </c>
      <c r="AE267" s="12" t="n">
        <f aca="false">AC267/1000</f>
        <v>0.093</v>
      </c>
      <c r="AF267" s="16" t="n">
        <v>180</v>
      </c>
      <c r="AG267" s="14" t="s">
        <v>103</v>
      </c>
      <c r="AH267" s="14" t="s">
        <v>2222</v>
      </c>
      <c r="AI267" s="14" t="s">
        <v>70</v>
      </c>
      <c r="AJ267" s="14" t="s">
        <v>2223</v>
      </c>
      <c r="AK267" s="14" t="s">
        <v>211</v>
      </c>
      <c r="AL267" s="14"/>
      <c r="AM267" s="15" t="b">
        <f aca="false">TRUE()</f>
        <v>1</v>
      </c>
      <c r="AN267" s="15" t="b">
        <f aca="false">TRUE()</f>
        <v>1</v>
      </c>
      <c r="AO267" s="12" t="n">
        <f aca="false">AE267*0.729155</f>
        <v>0.067811415</v>
      </c>
      <c r="AP267" s="12" t="n">
        <f aca="false">AE267*0.698093</f>
        <v>0.064922649</v>
      </c>
      <c r="AQ267" s="12" t="n">
        <f aca="false">AO267-AP267</f>
        <v>0.002888766</v>
      </c>
      <c r="AR267" s="13"/>
      <c r="AS267" s="13"/>
      <c r="AT267" s="13"/>
    </row>
    <row r="268" customFormat="false" ht="12" hidden="false" customHeight="true" outlineLevel="0" collapsed="false">
      <c r="A268" s="1" t="s">
        <v>44</v>
      </c>
      <c r="B268" s="14" t="s">
        <v>2126</v>
      </c>
      <c r="C268" s="14" t="s">
        <v>1420</v>
      </c>
      <c r="D268" s="14" t="s">
        <v>2224</v>
      </c>
      <c r="E268" s="14" t="s">
        <v>2158</v>
      </c>
      <c r="F268" s="14" t="s">
        <v>296</v>
      </c>
      <c r="G268" s="14" t="s">
        <v>96</v>
      </c>
      <c r="H268" s="14" t="s">
        <v>309</v>
      </c>
      <c r="I268" s="14" t="s">
        <v>928</v>
      </c>
      <c r="J268" s="14" t="s">
        <v>53</v>
      </c>
      <c r="K268" s="14" t="s">
        <v>418</v>
      </c>
      <c r="L268" s="14" t="s">
        <v>312</v>
      </c>
      <c r="M268" s="14" t="s">
        <v>131</v>
      </c>
      <c r="N268" s="14" t="s">
        <v>929</v>
      </c>
      <c r="O268" s="14" t="s">
        <v>2225</v>
      </c>
      <c r="P268" s="14" t="s">
        <v>2226</v>
      </c>
      <c r="Q268" s="14" t="s">
        <v>2227</v>
      </c>
      <c r="R268" s="15" t="b">
        <f aca="false">FALSE()</f>
        <v>0</v>
      </c>
      <c r="S268" s="14" t="s">
        <v>2228</v>
      </c>
      <c r="T268" s="14" t="s">
        <v>2229</v>
      </c>
      <c r="U268" s="14" t="s">
        <v>568</v>
      </c>
      <c r="V268" s="14" t="s">
        <v>109</v>
      </c>
      <c r="W268" s="14" t="s">
        <v>493</v>
      </c>
      <c r="X268" s="15" t="b">
        <f aca="false">FALSE()</f>
        <v>0</v>
      </c>
      <c r="Y268" s="14" t="s">
        <v>65</v>
      </c>
      <c r="Z268" s="14" t="s">
        <v>109</v>
      </c>
      <c r="AA268" s="14" t="s">
        <v>70</v>
      </c>
      <c r="AB268" s="16" t="n">
        <v>4680</v>
      </c>
      <c r="AC268" s="16" t="n">
        <v>650</v>
      </c>
      <c r="AD268" s="12" t="n">
        <f aca="false">AB268/1000</f>
        <v>4.68</v>
      </c>
      <c r="AE268" s="12" t="n">
        <f aca="false">AC268/1000</f>
        <v>0.65</v>
      </c>
      <c r="AF268" s="16" t="n">
        <v>6039</v>
      </c>
      <c r="AG268" s="14" t="s">
        <v>103</v>
      </c>
      <c r="AH268" s="14" t="s">
        <v>2230</v>
      </c>
      <c r="AI268" s="14" t="s">
        <v>2230</v>
      </c>
      <c r="AJ268" s="14" t="s">
        <v>2231</v>
      </c>
      <c r="AK268" s="14" t="s">
        <v>211</v>
      </c>
      <c r="AL268" s="14"/>
      <c r="AM268" s="15" t="b">
        <f aca="false">TRUE()</f>
        <v>1</v>
      </c>
      <c r="AN268" s="15" t="b">
        <f aca="false">TRUE()</f>
        <v>1</v>
      </c>
      <c r="AO268" s="12" t="n">
        <f aca="false">AE268*0.729155</f>
        <v>0.47395075</v>
      </c>
      <c r="AP268" s="12" t="n">
        <f aca="false">AE268*0.698093</f>
        <v>0.45376045</v>
      </c>
      <c r="AQ268" s="12" t="n">
        <f aca="false">AO268-AP268</f>
        <v>0.0201903000000001</v>
      </c>
      <c r="AR268" s="13"/>
      <c r="AS268" s="13"/>
      <c r="AT268" s="13"/>
    </row>
    <row r="269" customFormat="false" ht="12" hidden="false" customHeight="true" outlineLevel="0" collapsed="false">
      <c r="A269" s="1" t="s">
        <v>44</v>
      </c>
      <c r="B269" s="14" t="s">
        <v>2126</v>
      </c>
      <c r="C269" s="14" t="s">
        <v>1420</v>
      </c>
      <c r="D269" s="14" t="s">
        <v>2232</v>
      </c>
      <c r="E269" s="14" t="s">
        <v>2233</v>
      </c>
      <c r="F269" s="14" t="s">
        <v>319</v>
      </c>
      <c r="G269" s="14" t="s">
        <v>610</v>
      </c>
      <c r="H269" s="14" t="s">
        <v>309</v>
      </c>
      <c r="I269" s="14" t="s">
        <v>2145</v>
      </c>
      <c r="J269" s="14" t="s">
        <v>586</v>
      </c>
      <c r="K269" s="14" t="s">
        <v>327</v>
      </c>
      <c r="L269" s="14" t="s">
        <v>312</v>
      </c>
      <c r="M269" s="14" t="s">
        <v>119</v>
      </c>
      <c r="N269" s="14" t="s">
        <v>314</v>
      </c>
      <c r="O269" s="14" t="s">
        <v>917</v>
      </c>
      <c r="P269" s="14" t="s">
        <v>2234</v>
      </c>
      <c r="Q269" s="14" t="s">
        <v>1006</v>
      </c>
      <c r="R269" s="15" t="b">
        <f aca="false">FALSE()</f>
        <v>0</v>
      </c>
      <c r="S269" s="14" t="s">
        <v>2235</v>
      </c>
      <c r="T269" s="14" t="s">
        <v>2235</v>
      </c>
      <c r="U269" s="14" t="s">
        <v>239</v>
      </c>
      <c r="V269" s="14" t="s">
        <v>211</v>
      </c>
      <c r="W269" s="14" t="s">
        <v>103</v>
      </c>
      <c r="X269" s="15" t="b">
        <f aca="false">FALSE()</f>
        <v>0</v>
      </c>
      <c r="Y269" s="14" t="s">
        <v>147</v>
      </c>
      <c r="Z269" s="14" t="s">
        <v>109</v>
      </c>
      <c r="AA269" s="14" t="s">
        <v>70</v>
      </c>
      <c r="AB269" s="16" t="n">
        <v>2058</v>
      </c>
      <c r="AC269" s="16" t="n">
        <v>650</v>
      </c>
      <c r="AD269" s="12" t="n">
        <f aca="false">AB269/1000</f>
        <v>2.058</v>
      </c>
      <c r="AE269" s="12" t="n">
        <f aca="false">AC269/1000</f>
        <v>0.65</v>
      </c>
      <c r="AF269" s="16" t="n">
        <v>2587</v>
      </c>
      <c r="AG269" s="14" t="s">
        <v>103</v>
      </c>
      <c r="AH269" s="14" t="s">
        <v>2230</v>
      </c>
      <c r="AI269" s="14" t="s">
        <v>2230</v>
      </c>
      <c r="AJ269" s="14" t="s">
        <v>2236</v>
      </c>
      <c r="AK269" s="14" t="s">
        <v>211</v>
      </c>
      <c r="AL269" s="14"/>
      <c r="AM269" s="15" t="b">
        <f aca="false">TRUE()</f>
        <v>1</v>
      </c>
      <c r="AN269" s="15" t="b">
        <f aca="false">TRUE()</f>
        <v>1</v>
      </c>
      <c r="AO269" s="12" t="n">
        <f aca="false">AE269*0.729155</f>
        <v>0.47395075</v>
      </c>
      <c r="AP269" s="12" t="n">
        <f aca="false">AE269*0.698093</f>
        <v>0.45376045</v>
      </c>
      <c r="AQ269" s="12" t="n">
        <f aca="false">AO269-AP269</f>
        <v>0.0201903000000001</v>
      </c>
      <c r="AR269" s="13"/>
      <c r="AS269" s="13"/>
      <c r="AT269" s="13"/>
    </row>
    <row r="270" customFormat="false" ht="12" hidden="false" customHeight="true" outlineLevel="0" collapsed="false">
      <c r="A270" s="1" t="s">
        <v>44</v>
      </c>
      <c r="B270" s="14" t="s">
        <v>2126</v>
      </c>
      <c r="C270" s="14" t="s">
        <v>1420</v>
      </c>
      <c r="D270" s="14" t="s">
        <v>2237</v>
      </c>
      <c r="E270" s="14" t="s">
        <v>2158</v>
      </c>
      <c r="F270" s="14" t="s">
        <v>1439</v>
      </c>
      <c r="G270" s="14" t="s">
        <v>324</v>
      </c>
      <c r="H270" s="14" t="s">
        <v>309</v>
      </c>
      <c r="I270" s="14" t="s">
        <v>2145</v>
      </c>
      <c r="J270" s="14" t="s">
        <v>53</v>
      </c>
      <c r="K270" s="14" t="s">
        <v>327</v>
      </c>
      <c r="L270" s="14" t="s">
        <v>312</v>
      </c>
      <c r="M270" s="14" t="s">
        <v>119</v>
      </c>
      <c r="N270" s="14" t="s">
        <v>314</v>
      </c>
      <c r="O270" s="14" t="s">
        <v>821</v>
      </c>
      <c r="P270" s="14" t="s">
        <v>2238</v>
      </c>
      <c r="Q270" s="14" t="s">
        <v>2097</v>
      </c>
      <c r="R270" s="15" t="b">
        <f aca="false">FALSE()</f>
        <v>0</v>
      </c>
      <c r="S270" s="14" t="s">
        <v>2239</v>
      </c>
      <c r="T270" s="14" t="s">
        <v>2240</v>
      </c>
      <c r="U270" s="14" t="s">
        <v>313</v>
      </c>
      <c r="V270" s="14" t="s">
        <v>92</v>
      </c>
      <c r="W270" s="14" t="s">
        <v>103</v>
      </c>
      <c r="X270" s="15" t="b">
        <f aca="false">FALSE()</f>
        <v>0</v>
      </c>
      <c r="Y270" s="14" t="s">
        <v>363</v>
      </c>
      <c r="Z270" s="14" t="s">
        <v>109</v>
      </c>
      <c r="AA270" s="14" t="s">
        <v>70</v>
      </c>
      <c r="AB270" s="16" t="n">
        <v>3300</v>
      </c>
      <c r="AC270" s="16" t="n">
        <v>1500</v>
      </c>
      <c r="AD270" s="12" t="n">
        <f aca="false">AB270/1000</f>
        <v>3.3</v>
      </c>
      <c r="AE270" s="12" t="n">
        <f aca="false">AC270/1000</f>
        <v>1.5</v>
      </c>
      <c r="AF270" s="16" t="n">
        <v>4822</v>
      </c>
      <c r="AG270" s="14" t="s">
        <v>103</v>
      </c>
      <c r="AH270" s="14" t="s">
        <v>886</v>
      </c>
      <c r="AI270" s="14" t="s">
        <v>886</v>
      </c>
      <c r="AJ270" s="14" t="s">
        <v>2241</v>
      </c>
      <c r="AK270" s="14" t="s">
        <v>211</v>
      </c>
      <c r="AL270" s="14"/>
      <c r="AM270" s="15" t="b">
        <f aca="false">TRUE()</f>
        <v>1</v>
      </c>
      <c r="AN270" s="15" t="b">
        <f aca="false">TRUE()</f>
        <v>1</v>
      </c>
      <c r="AO270" s="12" t="n">
        <f aca="false">AE270*0.729155</f>
        <v>1.0937325</v>
      </c>
      <c r="AP270" s="12" t="n">
        <f aca="false">AE270*0.698093</f>
        <v>1.0471395</v>
      </c>
      <c r="AQ270" s="12" t="n">
        <f aca="false">AO270-AP270</f>
        <v>0.0465930000000001</v>
      </c>
      <c r="AR270" s="13"/>
      <c r="AS270" s="13"/>
      <c r="AT270" s="13"/>
    </row>
    <row r="271" customFormat="false" ht="12" hidden="false" customHeight="true" outlineLevel="0" collapsed="false">
      <c r="A271" s="1" t="s">
        <v>44</v>
      </c>
      <c r="B271" s="14" t="s">
        <v>2126</v>
      </c>
      <c r="C271" s="14" t="s">
        <v>2127</v>
      </c>
      <c r="D271" s="14" t="s">
        <v>2242</v>
      </c>
      <c r="E271" s="14" t="s">
        <v>2129</v>
      </c>
      <c r="F271" s="14" t="s">
        <v>189</v>
      </c>
      <c r="G271" s="14" t="s">
        <v>176</v>
      </c>
      <c r="H271" s="14" t="s">
        <v>309</v>
      </c>
      <c r="I271" s="14" t="s">
        <v>928</v>
      </c>
      <c r="J271" s="14" t="s">
        <v>53</v>
      </c>
      <c r="K271" s="14" t="s">
        <v>418</v>
      </c>
      <c r="L271" s="14" t="s">
        <v>312</v>
      </c>
      <c r="M271" s="14" t="s">
        <v>56</v>
      </c>
      <c r="N271" s="14" t="s">
        <v>929</v>
      </c>
      <c r="O271" s="14" t="s">
        <v>2243</v>
      </c>
      <c r="P271" s="14" t="s">
        <v>2244</v>
      </c>
      <c r="Q271" s="14" t="s">
        <v>2245</v>
      </c>
      <c r="R271" s="15" t="b">
        <f aca="false">FALSE()</f>
        <v>0</v>
      </c>
      <c r="S271" s="14" t="s">
        <v>2246</v>
      </c>
      <c r="T271" s="14" t="s">
        <v>2246</v>
      </c>
      <c r="U271" s="14" t="s">
        <v>66</v>
      </c>
      <c r="V271" s="14" t="s">
        <v>211</v>
      </c>
      <c r="W271" s="14" t="s">
        <v>103</v>
      </c>
      <c r="X271" s="15" t="b">
        <f aca="false">TRUE()</f>
        <v>1</v>
      </c>
      <c r="Y271" s="14" t="s">
        <v>160</v>
      </c>
      <c r="Z271" s="14" t="s">
        <v>92</v>
      </c>
      <c r="AA271" s="14" t="s">
        <v>2013</v>
      </c>
      <c r="AB271" s="16" t="n">
        <v>4913</v>
      </c>
      <c r="AC271" s="16" t="n">
        <v>2538</v>
      </c>
      <c r="AD271" s="12" t="n">
        <f aca="false">AB271/1000</f>
        <v>4.913</v>
      </c>
      <c r="AE271" s="12" t="n">
        <f aca="false">AC271/1000</f>
        <v>2.538</v>
      </c>
      <c r="AF271" s="16" t="n">
        <v>7162</v>
      </c>
      <c r="AG271" s="14" t="s">
        <v>103</v>
      </c>
      <c r="AH271" s="14" t="s">
        <v>257</v>
      </c>
      <c r="AI271" s="14" t="s">
        <v>70</v>
      </c>
      <c r="AJ271" s="14" t="s">
        <v>148</v>
      </c>
      <c r="AK271" s="14" t="s">
        <v>211</v>
      </c>
      <c r="AL271" s="14" t="s">
        <v>2247</v>
      </c>
      <c r="AM271" s="15" t="b">
        <f aca="false">TRUE()</f>
        <v>1</v>
      </c>
      <c r="AN271" s="15" t="b">
        <f aca="false">TRUE()</f>
        <v>1</v>
      </c>
      <c r="AO271" s="12" t="n">
        <f aca="false">AE271*0.729155</f>
        <v>1.85059539</v>
      </c>
      <c r="AP271" s="12" t="n">
        <f aca="false">AE271*0.698093</f>
        <v>1.771760034</v>
      </c>
      <c r="AQ271" s="12" t="n">
        <f aca="false">AO271-AP271</f>
        <v>0.0788353560000001</v>
      </c>
      <c r="AR271" s="13"/>
      <c r="AS271" s="13"/>
      <c r="AT271" s="13"/>
    </row>
    <row r="272" customFormat="false" ht="12" hidden="false" customHeight="true" outlineLevel="0" collapsed="false">
      <c r="A272" s="1" t="s">
        <v>44</v>
      </c>
      <c r="B272" s="14" t="s">
        <v>2126</v>
      </c>
      <c r="C272" s="14" t="s">
        <v>1745</v>
      </c>
      <c r="D272" s="14" t="s">
        <v>2248</v>
      </c>
      <c r="E272" s="14" t="s">
        <v>337</v>
      </c>
      <c r="F272" s="14" t="s">
        <v>1463</v>
      </c>
      <c r="G272" s="14" t="s">
        <v>297</v>
      </c>
      <c r="H272" s="14" t="s">
        <v>309</v>
      </c>
      <c r="I272" s="14" t="s">
        <v>2249</v>
      </c>
      <c r="J272" s="14" t="s">
        <v>53</v>
      </c>
      <c r="K272" s="14" t="s">
        <v>327</v>
      </c>
      <c r="L272" s="14" t="s">
        <v>312</v>
      </c>
      <c r="M272" s="14" t="s">
        <v>147</v>
      </c>
      <c r="N272" s="14" t="s">
        <v>314</v>
      </c>
      <c r="O272" s="14" t="s">
        <v>2250</v>
      </c>
      <c r="P272" s="14" t="s">
        <v>113</v>
      </c>
      <c r="Q272" s="14" t="s">
        <v>70</v>
      </c>
      <c r="R272" s="15" t="b">
        <f aca="false">FALSE()</f>
        <v>0</v>
      </c>
      <c r="S272" s="14" t="s">
        <v>2251</v>
      </c>
      <c r="T272" s="14" t="s">
        <v>1757</v>
      </c>
      <c r="U272" s="14" t="s">
        <v>206</v>
      </c>
      <c r="V272" s="14" t="s">
        <v>66</v>
      </c>
      <c r="W272" s="14" t="s">
        <v>103</v>
      </c>
      <c r="X272" s="15" t="b">
        <f aca="false">TRUE()</f>
        <v>1</v>
      </c>
      <c r="Y272" s="14" t="s">
        <v>392</v>
      </c>
      <c r="Z272" s="14" t="s">
        <v>380</v>
      </c>
      <c r="AA272" s="14" t="s">
        <v>70</v>
      </c>
      <c r="AB272" s="16" t="n">
        <v>759</v>
      </c>
      <c r="AC272" s="16" t="n">
        <v>2503</v>
      </c>
      <c r="AD272" s="12" t="n">
        <f aca="false">AB272/1000</f>
        <v>0.759</v>
      </c>
      <c r="AE272" s="12" t="n">
        <f aca="false">AC272/1000</f>
        <v>2.503</v>
      </c>
      <c r="AF272" s="16" t="n">
        <v>2919</v>
      </c>
      <c r="AG272" s="14" t="s">
        <v>103</v>
      </c>
      <c r="AH272" s="14" t="s">
        <v>2252</v>
      </c>
      <c r="AI272" s="14" t="s">
        <v>70</v>
      </c>
      <c r="AJ272" s="14" t="s">
        <v>2002</v>
      </c>
      <c r="AK272" s="14" t="s">
        <v>211</v>
      </c>
      <c r="AL272" s="14"/>
      <c r="AM272" s="15" t="b">
        <f aca="false">TRUE()</f>
        <v>1</v>
      </c>
      <c r="AN272" s="15" t="b">
        <f aca="false">TRUE()</f>
        <v>1</v>
      </c>
      <c r="AO272" s="12" t="n">
        <f aca="false">AE272*0.729155</f>
        <v>1.825074965</v>
      </c>
      <c r="AP272" s="12" t="n">
        <f aca="false">AE272*0.698093</f>
        <v>1.747326779</v>
      </c>
      <c r="AQ272" s="12" t="n">
        <f aca="false">AO272-AP272</f>
        <v>0.077748186</v>
      </c>
      <c r="AR272" s="13"/>
      <c r="AS272" s="13"/>
      <c r="AT272" s="13"/>
    </row>
    <row r="273" customFormat="false" ht="12" hidden="false" customHeight="true" outlineLevel="0" collapsed="false">
      <c r="A273" s="1" t="s">
        <v>44</v>
      </c>
      <c r="B273" s="14" t="s">
        <v>2126</v>
      </c>
      <c r="C273" s="14" t="s">
        <v>1745</v>
      </c>
      <c r="D273" s="14" t="s">
        <v>2253</v>
      </c>
      <c r="E273" s="14" t="s">
        <v>2180</v>
      </c>
      <c r="F273" s="14" t="s">
        <v>1057</v>
      </c>
      <c r="G273" s="14" t="s">
        <v>296</v>
      </c>
      <c r="H273" s="14" t="s">
        <v>309</v>
      </c>
      <c r="I273" s="14" t="s">
        <v>2254</v>
      </c>
      <c r="J273" s="14" t="s">
        <v>53</v>
      </c>
      <c r="K273" s="14" t="s">
        <v>418</v>
      </c>
      <c r="L273" s="14" t="s">
        <v>312</v>
      </c>
      <c r="M273" s="14" t="s">
        <v>160</v>
      </c>
      <c r="N273" s="14" t="s">
        <v>314</v>
      </c>
      <c r="O273" s="14" t="s">
        <v>2255</v>
      </c>
      <c r="P273" s="14" t="s">
        <v>2256</v>
      </c>
      <c r="Q273" s="14" t="s">
        <v>70</v>
      </c>
      <c r="R273" s="15" t="b">
        <f aca="false">FALSE()</f>
        <v>0</v>
      </c>
      <c r="S273" s="14" t="s">
        <v>2257</v>
      </c>
      <c r="T273" s="14" t="s">
        <v>631</v>
      </c>
      <c r="U273" s="14" t="s">
        <v>392</v>
      </c>
      <c r="V273" s="14" t="s">
        <v>103</v>
      </c>
      <c r="W273" s="14" t="s">
        <v>103</v>
      </c>
      <c r="X273" s="15" t="b">
        <f aca="false">TRUE()</f>
        <v>1</v>
      </c>
      <c r="Y273" s="14" t="s">
        <v>109</v>
      </c>
      <c r="Z273" s="14" t="s">
        <v>109</v>
      </c>
      <c r="AA273" s="14" t="s">
        <v>70</v>
      </c>
      <c r="AB273" s="16" t="n">
        <v>1391</v>
      </c>
      <c r="AC273" s="16" t="n">
        <v>738</v>
      </c>
      <c r="AD273" s="12" t="n">
        <f aca="false">AB273/1000</f>
        <v>1.391</v>
      </c>
      <c r="AE273" s="12" t="n">
        <f aca="false">AC273/1000</f>
        <v>0.738</v>
      </c>
      <c r="AF273" s="16" t="n">
        <v>2129</v>
      </c>
      <c r="AG273" s="14" t="s">
        <v>103</v>
      </c>
      <c r="AH273" s="14" t="s">
        <v>2258</v>
      </c>
      <c r="AI273" s="14" t="s">
        <v>70</v>
      </c>
      <c r="AJ273" s="14" t="s">
        <v>552</v>
      </c>
      <c r="AK273" s="14" t="s">
        <v>211</v>
      </c>
      <c r="AL273" s="14"/>
      <c r="AM273" s="15" t="b">
        <f aca="false">TRUE()</f>
        <v>1</v>
      </c>
      <c r="AN273" s="15" t="b">
        <f aca="false">TRUE()</f>
        <v>1</v>
      </c>
      <c r="AO273" s="12" t="n">
        <f aca="false">AE273*0.729155</f>
        <v>0.53811639</v>
      </c>
      <c r="AP273" s="12" t="n">
        <f aca="false">AE273*0.698093</f>
        <v>0.515192634</v>
      </c>
      <c r="AQ273" s="12" t="n">
        <f aca="false">AO273-AP273</f>
        <v>0.0229237560000001</v>
      </c>
      <c r="AR273" s="13"/>
      <c r="AS273" s="13"/>
      <c r="AT273" s="13"/>
    </row>
    <row r="274" customFormat="false" ht="12" hidden="false" customHeight="true" outlineLevel="0" collapsed="false">
      <c r="A274" s="1" t="s">
        <v>44</v>
      </c>
      <c r="B274" s="14" t="s">
        <v>2126</v>
      </c>
      <c r="C274" s="14" t="s">
        <v>1745</v>
      </c>
      <c r="D274" s="14" t="s">
        <v>2259</v>
      </c>
      <c r="E274" s="14" t="s">
        <v>2260</v>
      </c>
      <c r="F274" s="14" t="s">
        <v>787</v>
      </c>
      <c r="G274" s="14" t="s">
        <v>50</v>
      </c>
      <c r="H274" s="14" t="s">
        <v>309</v>
      </c>
      <c r="I274" s="14" t="s">
        <v>1886</v>
      </c>
      <c r="J274" s="14" t="s">
        <v>53</v>
      </c>
      <c r="K274" s="14" t="s">
        <v>327</v>
      </c>
      <c r="L274" s="14" t="s">
        <v>312</v>
      </c>
      <c r="M274" s="14" t="s">
        <v>87</v>
      </c>
      <c r="N274" s="14" t="s">
        <v>314</v>
      </c>
      <c r="O274" s="14" t="s">
        <v>127</v>
      </c>
      <c r="P274" s="14" t="s">
        <v>299</v>
      </c>
      <c r="Q274" s="14" t="s">
        <v>70</v>
      </c>
      <c r="R274" s="15" t="b">
        <f aca="false">FALSE()</f>
        <v>0</v>
      </c>
      <c r="S274" s="14" t="s">
        <v>2261</v>
      </c>
      <c r="T274" s="14" t="s">
        <v>918</v>
      </c>
      <c r="U274" s="14" t="s">
        <v>87</v>
      </c>
      <c r="V274" s="14" t="s">
        <v>160</v>
      </c>
      <c r="W274" s="14" t="s">
        <v>103</v>
      </c>
      <c r="X274" s="15" t="b">
        <f aca="false">TRUE()</f>
        <v>1</v>
      </c>
      <c r="Y274" s="14" t="s">
        <v>255</v>
      </c>
      <c r="Z274" s="14" t="s">
        <v>380</v>
      </c>
      <c r="AA274" s="14" t="s">
        <v>70</v>
      </c>
      <c r="AB274" s="16" t="n">
        <v>3041</v>
      </c>
      <c r="AC274" s="16" t="n">
        <v>4151</v>
      </c>
      <c r="AD274" s="12" t="n">
        <f aca="false">AB274/1000</f>
        <v>3.041</v>
      </c>
      <c r="AE274" s="12" t="n">
        <f aca="false">AC274/1000</f>
        <v>4.151</v>
      </c>
      <c r="AF274" s="16" t="n">
        <v>7181</v>
      </c>
      <c r="AG274" s="14" t="s">
        <v>103</v>
      </c>
      <c r="AH274" s="14" t="s">
        <v>2074</v>
      </c>
      <c r="AI274" s="14" t="s">
        <v>70</v>
      </c>
      <c r="AJ274" s="14" t="s">
        <v>387</v>
      </c>
      <c r="AK274" s="14" t="s">
        <v>211</v>
      </c>
      <c r="AL274" s="14"/>
      <c r="AM274" s="15" t="b">
        <f aca="false">TRUE()</f>
        <v>1</v>
      </c>
      <c r="AN274" s="15" t="b">
        <f aca="false">TRUE()</f>
        <v>1</v>
      </c>
      <c r="AO274" s="12" t="n">
        <f aca="false">AE274*0.729155</f>
        <v>3.026722405</v>
      </c>
      <c r="AP274" s="12" t="n">
        <f aca="false">AE274*0.698093</f>
        <v>2.897784043</v>
      </c>
      <c r="AQ274" s="12" t="n">
        <f aca="false">AO274-AP274</f>
        <v>0.128938362</v>
      </c>
      <c r="AR274" s="13"/>
      <c r="AS274" s="13"/>
      <c r="AT274" s="13"/>
    </row>
    <row r="275" customFormat="false" ht="12" hidden="false" customHeight="true" outlineLevel="0" collapsed="false">
      <c r="A275" s="1" t="s">
        <v>44</v>
      </c>
      <c r="B275" s="14" t="s">
        <v>2126</v>
      </c>
      <c r="C275" s="14" t="s">
        <v>1515</v>
      </c>
      <c r="D275" s="14" t="s">
        <v>2262</v>
      </c>
      <c r="E275" s="14" t="s">
        <v>2263</v>
      </c>
      <c r="F275" s="14" t="s">
        <v>2194</v>
      </c>
      <c r="G275" s="14" t="s">
        <v>296</v>
      </c>
      <c r="H275" s="14" t="s">
        <v>309</v>
      </c>
      <c r="I275" s="14" t="s">
        <v>2264</v>
      </c>
      <c r="J275" s="14" t="s">
        <v>53</v>
      </c>
      <c r="K275" s="14" t="s">
        <v>327</v>
      </c>
      <c r="L275" s="14" t="s">
        <v>2195</v>
      </c>
      <c r="M275" s="14" t="s">
        <v>363</v>
      </c>
      <c r="N275" s="14" t="s">
        <v>250</v>
      </c>
      <c r="O275" s="14" t="s">
        <v>252</v>
      </c>
      <c r="P275" s="14" t="s">
        <v>128</v>
      </c>
      <c r="Q275" s="14" t="s">
        <v>135</v>
      </c>
      <c r="R275" s="15" t="b">
        <f aca="false">FALSE()</f>
        <v>0</v>
      </c>
      <c r="S275" s="14" t="s">
        <v>2265</v>
      </c>
      <c r="T275" s="14" t="s">
        <v>2266</v>
      </c>
      <c r="U275" s="14" t="s">
        <v>513</v>
      </c>
      <c r="V275" s="14" t="s">
        <v>92</v>
      </c>
      <c r="W275" s="14" t="s">
        <v>103</v>
      </c>
      <c r="X275" s="15" t="b">
        <f aca="false">FALSE()</f>
        <v>0</v>
      </c>
      <c r="Y275" s="14" t="s">
        <v>65</v>
      </c>
      <c r="Z275" s="14" t="s">
        <v>109</v>
      </c>
      <c r="AA275" s="14" t="s">
        <v>2267</v>
      </c>
      <c r="AB275" s="16" t="n">
        <v>3465</v>
      </c>
      <c r="AC275" s="16" t="n">
        <v>4446</v>
      </c>
      <c r="AD275" s="12" t="n">
        <f aca="false">AB275/1000</f>
        <v>3.465</v>
      </c>
      <c r="AE275" s="12" t="n">
        <f aca="false">AC275/1000</f>
        <v>4.446</v>
      </c>
      <c r="AF275" s="16" t="n">
        <v>7452</v>
      </c>
      <c r="AG275" s="14" t="s">
        <v>805</v>
      </c>
      <c r="AH275" s="14" t="s">
        <v>2268</v>
      </c>
      <c r="AI275" s="14" t="s">
        <v>70</v>
      </c>
      <c r="AJ275" s="14" t="s">
        <v>135</v>
      </c>
      <c r="AK275" s="14" t="s">
        <v>211</v>
      </c>
      <c r="AL275" s="14"/>
      <c r="AM275" s="15" t="b">
        <f aca="false">FALSE()</f>
        <v>0</v>
      </c>
      <c r="AN275" s="15" t="b">
        <f aca="false">TRUE()</f>
        <v>1</v>
      </c>
      <c r="AO275" s="12" t="n">
        <f aca="false">AE275*0.729155</f>
        <v>3.24182313</v>
      </c>
      <c r="AP275" s="12" t="n">
        <f aca="false">AE275*0.698093</f>
        <v>3.103721478</v>
      </c>
      <c r="AQ275" s="12" t="n">
        <f aca="false">AO275-AP275</f>
        <v>0.138101652</v>
      </c>
      <c r="AR275" s="13"/>
      <c r="AS275" s="13"/>
      <c r="AT275" s="13"/>
    </row>
    <row r="276" customFormat="false" ht="12" hidden="false" customHeight="true" outlineLevel="0" collapsed="false">
      <c r="A276" s="1" t="s">
        <v>44</v>
      </c>
      <c r="B276" s="14" t="s">
        <v>2126</v>
      </c>
      <c r="C276" s="14" t="s">
        <v>2269</v>
      </c>
      <c r="D276" s="14" t="s">
        <v>2270</v>
      </c>
      <c r="E276" s="14" t="s">
        <v>2270</v>
      </c>
      <c r="F276" s="14" t="s">
        <v>1439</v>
      </c>
      <c r="G276" s="14" t="s">
        <v>284</v>
      </c>
      <c r="H276" s="14" t="s">
        <v>309</v>
      </c>
      <c r="I276" s="14" t="s">
        <v>2271</v>
      </c>
      <c r="J276" s="14" t="s">
        <v>53</v>
      </c>
      <c r="K276" s="14" t="s">
        <v>327</v>
      </c>
      <c r="L276" s="14" t="s">
        <v>312</v>
      </c>
      <c r="M276" s="14" t="s">
        <v>216</v>
      </c>
      <c r="N276" s="14" t="s">
        <v>314</v>
      </c>
      <c r="O276" s="14" t="s">
        <v>2272</v>
      </c>
      <c r="P276" s="14" t="s">
        <v>324</v>
      </c>
      <c r="Q276" s="14" t="s">
        <v>2273</v>
      </c>
      <c r="R276" s="15" t="b">
        <f aca="false">FALSE()</f>
        <v>0</v>
      </c>
      <c r="S276" s="14" t="s">
        <v>2274</v>
      </c>
      <c r="T276" s="14" t="s">
        <v>2274</v>
      </c>
      <c r="U276" s="14" t="s">
        <v>255</v>
      </c>
      <c r="V276" s="14" t="s">
        <v>211</v>
      </c>
      <c r="W276" s="14" t="s">
        <v>163</v>
      </c>
      <c r="X276" s="15" t="b">
        <f aca="false">FALSE()</f>
        <v>0</v>
      </c>
      <c r="Y276" s="14" t="s">
        <v>66</v>
      </c>
      <c r="Z276" s="14" t="s">
        <v>109</v>
      </c>
      <c r="AA276" s="14" t="s">
        <v>70</v>
      </c>
      <c r="AB276" s="16" t="n">
        <v>600</v>
      </c>
      <c r="AC276" s="16" t="n">
        <v>978</v>
      </c>
      <c r="AD276" s="12" t="n">
        <f aca="false">AB276/1000</f>
        <v>0.6</v>
      </c>
      <c r="AE276" s="12" t="n">
        <f aca="false">AC276/1000</f>
        <v>0.978</v>
      </c>
      <c r="AF276" s="16" t="n">
        <v>0</v>
      </c>
      <c r="AG276" s="14" t="s">
        <v>103</v>
      </c>
      <c r="AH276" s="14" t="s">
        <v>817</v>
      </c>
      <c r="AI276" s="14" t="s">
        <v>441</v>
      </c>
      <c r="AJ276" s="14" t="s">
        <v>2275</v>
      </c>
      <c r="AK276" s="14" t="s">
        <v>211</v>
      </c>
      <c r="AL276" s="14"/>
      <c r="AM276" s="15" t="b">
        <f aca="false">TRUE()</f>
        <v>1</v>
      </c>
      <c r="AN276" s="15" t="b">
        <f aca="false">TRUE()</f>
        <v>1</v>
      </c>
      <c r="AO276" s="12" t="n">
        <f aca="false">AE276*0.729155</f>
        <v>0.71311359</v>
      </c>
      <c r="AP276" s="12" t="n">
        <f aca="false">AE276*0.698093</f>
        <v>0.682734954</v>
      </c>
      <c r="AQ276" s="12" t="n">
        <f aca="false">AO276-AP276</f>
        <v>0.030378636</v>
      </c>
      <c r="AR276" s="13"/>
      <c r="AS276" s="13"/>
      <c r="AT276" s="13"/>
    </row>
    <row r="277" customFormat="false" ht="12" hidden="false" customHeight="true" outlineLevel="0" collapsed="false">
      <c r="A277" s="1" t="s">
        <v>44</v>
      </c>
      <c r="B277" s="14" t="s">
        <v>2126</v>
      </c>
      <c r="C277" s="14" t="s">
        <v>1745</v>
      </c>
      <c r="D277" s="14" t="s">
        <v>2276</v>
      </c>
      <c r="E277" s="14" t="s">
        <v>2277</v>
      </c>
      <c r="F277" s="14" t="s">
        <v>1974</v>
      </c>
      <c r="G277" s="14" t="s">
        <v>75</v>
      </c>
      <c r="H277" s="14" t="s">
        <v>309</v>
      </c>
      <c r="I277" s="14" t="s">
        <v>1749</v>
      </c>
      <c r="J277" s="14" t="s">
        <v>53</v>
      </c>
      <c r="K277" s="14" t="s">
        <v>418</v>
      </c>
      <c r="L277" s="14" t="s">
        <v>312</v>
      </c>
      <c r="M277" s="14" t="s">
        <v>255</v>
      </c>
      <c r="N277" s="14" t="s">
        <v>314</v>
      </c>
      <c r="O277" s="14" t="s">
        <v>2278</v>
      </c>
      <c r="P277" s="14" t="s">
        <v>2279</v>
      </c>
      <c r="Q277" s="14" t="s">
        <v>70</v>
      </c>
      <c r="R277" s="15" t="b">
        <f aca="false">FALSE()</f>
        <v>0</v>
      </c>
      <c r="S277" s="14" t="s">
        <v>2280</v>
      </c>
      <c r="T277" s="14" t="s">
        <v>2281</v>
      </c>
      <c r="U277" s="14" t="s">
        <v>238</v>
      </c>
      <c r="V277" s="14" t="s">
        <v>392</v>
      </c>
      <c r="W277" s="14" t="s">
        <v>2282</v>
      </c>
      <c r="X277" s="15" t="b">
        <f aca="false">TRUE()</f>
        <v>1</v>
      </c>
      <c r="Y277" s="14" t="s">
        <v>392</v>
      </c>
      <c r="Z277" s="14" t="s">
        <v>380</v>
      </c>
      <c r="AA277" s="14" t="s">
        <v>70</v>
      </c>
      <c r="AB277" s="16" t="n">
        <v>4620</v>
      </c>
      <c r="AC277" s="16" t="n">
        <v>3555</v>
      </c>
      <c r="AD277" s="12" t="n">
        <f aca="false">AB277/1000</f>
        <v>4.62</v>
      </c>
      <c r="AE277" s="12" t="n">
        <f aca="false">AC277/1000</f>
        <v>3.555</v>
      </c>
      <c r="AF277" s="16" t="n">
        <v>8173</v>
      </c>
      <c r="AG277" s="14" t="s">
        <v>103</v>
      </c>
      <c r="AH277" s="14" t="s">
        <v>2283</v>
      </c>
      <c r="AI277" s="14" t="s">
        <v>70</v>
      </c>
      <c r="AJ277" s="14" t="s">
        <v>281</v>
      </c>
      <c r="AK277" s="14" t="s">
        <v>211</v>
      </c>
      <c r="AL277" s="14"/>
      <c r="AM277" s="15" t="b">
        <f aca="false">TRUE()</f>
        <v>1</v>
      </c>
      <c r="AN277" s="15" t="b">
        <f aca="false">TRUE()</f>
        <v>1</v>
      </c>
      <c r="AO277" s="12" t="n">
        <f aca="false">AE277*0.729155</f>
        <v>2.592146025</v>
      </c>
      <c r="AP277" s="12" t="n">
        <f aca="false">AE277*0.698093</f>
        <v>2.481720615</v>
      </c>
      <c r="AQ277" s="12" t="n">
        <f aca="false">AO277-AP277</f>
        <v>0.11042541</v>
      </c>
      <c r="AR277" s="13"/>
      <c r="AS277" s="13"/>
      <c r="AT277" s="13"/>
    </row>
    <row r="278" customFormat="false" ht="12" hidden="false" customHeight="true" outlineLevel="0" collapsed="false">
      <c r="A278" s="1" t="s">
        <v>44</v>
      </c>
      <c r="B278" s="14" t="s">
        <v>2126</v>
      </c>
      <c r="C278" s="14" t="s">
        <v>1420</v>
      </c>
      <c r="D278" s="14" t="s">
        <v>2284</v>
      </c>
      <c r="E278" s="14" t="s">
        <v>2285</v>
      </c>
      <c r="F278" s="14" t="s">
        <v>821</v>
      </c>
      <c r="G278" s="14" t="s">
        <v>297</v>
      </c>
      <c r="H278" s="14" t="s">
        <v>309</v>
      </c>
      <c r="I278" s="14" t="s">
        <v>928</v>
      </c>
      <c r="J278" s="14" t="s">
        <v>53</v>
      </c>
      <c r="K278" s="14" t="s">
        <v>418</v>
      </c>
      <c r="L278" s="14" t="s">
        <v>312</v>
      </c>
      <c r="M278" s="14" t="s">
        <v>131</v>
      </c>
      <c r="N278" s="14" t="s">
        <v>929</v>
      </c>
      <c r="O278" s="14" t="s">
        <v>2286</v>
      </c>
      <c r="P278" s="14" t="s">
        <v>2287</v>
      </c>
      <c r="Q278" s="14" t="s">
        <v>2288</v>
      </c>
      <c r="R278" s="15" t="b">
        <f aca="false">FALSE()</f>
        <v>0</v>
      </c>
      <c r="S278" s="14" t="s">
        <v>2289</v>
      </c>
      <c r="T278" s="14" t="s">
        <v>2290</v>
      </c>
      <c r="U278" s="14" t="s">
        <v>438</v>
      </c>
      <c r="V278" s="14" t="s">
        <v>392</v>
      </c>
      <c r="W278" s="14" t="s">
        <v>90</v>
      </c>
      <c r="X278" s="15" t="b">
        <f aca="false">FALSE()</f>
        <v>0</v>
      </c>
      <c r="Y278" s="14" t="s">
        <v>208</v>
      </c>
      <c r="Z278" s="14" t="s">
        <v>109</v>
      </c>
      <c r="AA278" s="14" t="s">
        <v>70</v>
      </c>
      <c r="AB278" s="16" t="n">
        <v>14550</v>
      </c>
      <c r="AC278" s="16" t="n">
        <v>8850</v>
      </c>
      <c r="AD278" s="12" t="n">
        <f aca="false">AB278/1000</f>
        <v>14.55</v>
      </c>
      <c r="AE278" s="12" t="n">
        <f aca="false">AC278/1000</f>
        <v>8.85</v>
      </c>
      <c r="AF278" s="16" t="n">
        <v>23239</v>
      </c>
      <c r="AG278" s="14" t="s">
        <v>103</v>
      </c>
      <c r="AH278" s="14" t="s">
        <v>2141</v>
      </c>
      <c r="AI278" s="14" t="s">
        <v>70</v>
      </c>
      <c r="AJ278" s="14" t="s">
        <v>267</v>
      </c>
      <c r="AK278" s="14" t="s">
        <v>211</v>
      </c>
      <c r="AL278" s="14"/>
      <c r="AM278" s="15" t="b">
        <f aca="false">TRUE()</f>
        <v>1</v>
      </c>
      <c r="AN278" s="15" t="b">
        <f aca="false">TRUE()</f>
        <v>1</v>
      </c>
      <c r="AO278" s="12" t="n">
        <f aca="false">AE278*0.729155</f>
        <v>6.45302175</v>
      </c>
      <c r="AP278" s="12" t="n">
        <f aca="false">AE278*0.698093</f>
        <v>6.17812305</v>
      </c>
      <c r="AQ278" s="12" t="n">
        <f aca="false">AO278-AP278</f>
        <v>0.274898700000001</v>
      </c>
      <c r="AR278" s="13"/>
      <c r="AS278" s="13"/>
      <c r="AT278" s="13"/>
    </row>
    <row r="279" customFormat="false" ht="12" hidden="false" customHeight="true" outlineLevel="0" collapsed="false">
      <c r="A279" s="1" t="s">
        <v>44</v>
      </c>
      <c r="B279" s="14" t="s">
        <v>2126</v>
      </c>
      <c r="C279" s="14" t="s">
        <v>1420</v>
      </c>
      <c r="D279" s="14" t="s">
        <v>2291</v>
      </c>
      <c r="E279" s="14" t="s">
        <v>2292</v>
      </c>
      <c r="F279" s="14" t="s">
        <v>308</v>
      </c>
      <c r="G279" s="14" t="s">
        <v>97</v>
      </c>
      <c r="H279" s="14" t="s">
        <v>309</v>
      </c>
      <c r="I279" s="14" t="s">
        <v>928</v>
      </c>
      <c r="J279" s="14" t="s">
        <v>53</v>
      </c>
      <c r="K279" s="14" t="s">
        <v>418</v>
      </c>
      <c r="L279" s="14" t="s">
        <v>312</v>
      </c>
      <c r="M279" s="14" t="s">
        <v>131</v>
      </c>
      <c r="N279" s="14" t="s">
        <v>929</v>
      </c>
      <c r="O279" s="14" t="s">
        <v>2293</v>
      </c>
      <c r="P279" s="14" t="s">
        <v>2294</v>
      </c>
      <c r="Q279" s="14" t="s">
        <v>1950</v>
      </c>
      <c r="R279" s="15" t="b">
        <f aca="false">FALSE()</f>
        <v>0</v>
      </c>
      <c r="S279" s="14" t="s">
        <v>2295</v>
      </c>
      <c r="T279" s="14" t="s">
        <v>2295</v>
      </c>
      <c r="U279" s="14" t="s">
        <v>328</v>
      </c>
      <c r="V279" s="14" t="s">
        <v>255</v>
      </c>
      <c r="W279" s="14" t="s">
        <v>84</v>
      </c>
      <c r="X279" s="15" t="b">
        <f aca="false">FALSE()</f>
        <v>0</v>
      </c>
      <c r="Y279" s="14" t="s">
        <v>208</v>
      </c>
      <c r="Z279" s="14" t="s">
        <v>109</v>
      </c>
      <c r="AA279" s="14" t="s">
        <v>70</v>
      </c>
      <c r="AB279" s="16" t="n">
        <v>5160</v>
      </c>
      <c r="AC279" s="16" t="n">
        <v>3000</v>
      </c>
      <c r="AD279" s="12" t="n">
        <f aca="false">AB279/1000</f>
        <v>5.16</v>
      </c>
      <c r="AE279" s="12" t="n">
        <f aca="false">AC279/1000</f>
        <v>3</v>
      </c>
      <c r="AF279" s="16" t="n">
        <v>8166</v>
      </c>
      <c r="AG279" s="14" t="s">
        <v>103</v>
      </c>
      <c r="AH279" s="14" t="s">
        <v>2296</v>
      </c>
      <c r="AI279" s="14" t="s">
        <v>70</v>
      </c>
      <c r="AJ279" s="14" t="s">
        <v>872</v>
      </c>
      <c r="AK279" s="14" t="s">
        <v>211</v>
      </c>
      <c r="AL279" s="14"/>
      <c r="AM279" s="15" t="b">
        <f aca="false">TRUE()</f>
        <v>1</v>
      </c>
      <c r="AN279" s="15" t="b">
        <f aca="false">TRUE()</f>
        <v>1</v>
      </c>
      <c r="AO279" s="12" t="n">
        <f aca="false">AE279*0.729155</f>
        <v>2.187465</v>
      </c>
      <c r="AP279" s="12" t="n">
        <f aca="false">AE279*0.698093</f>
        <v>2.094279</v>
      </c>
      <c r="AQ279" s="12" t="n">
        <f aca="false">AO279-AP279</f>
        <v>0.0931860000000002</v>
      </c>
      <c r="AR279" s="13"/>
      <c r="AS279" s="13"/>
      <c r="AT279" s="13"/>
    </row>
    <row r="280" customFormat="false" ht="12" hidden="false" customHeight="true" outlineLevel="0" collapsed="false">
      <c r="A280" s="1" t="s">
        <v>44</v>
      </c>
      <c r="B280" s="14" t="s">
        <v>2126</v>
      </c>
      <c r="C280" s="14" t="s">
        <v>1745</v>
      </c>
      <c r="D280" s="14" t="s">
        <v>2297</v>
      </c>
      <c r="E280" s="14" t="s">
        <v>2298</v>
      </c>
      <c r="F280" s="14" t="s">
        <v>1497</v>
      </c>
      <c r="G280" s="14" t="s">
        <v>225</v>
      </c>
      <c r="H280" s="14" t="s">
        <v>309</v>
      </c>
      <c r="I280" s="14" t="s">
        <v>2220</v>
      </c>
      <c r="J280" s="14" t="s">
        <v>53</v>
      </c>
      <c r="K280" s="14" t="s">
        <v>327</v>
      </c>
      <c r="L280" s="14" t="s">
        <v>312</v>
      </c>
      <c r="M280" s="14" t="s">
        <v>313</v>
      </c>
      <c r="N280" s="14" t="s">
        <v>314</v>
      </c>
      <c r="O280" s="14" t="s">
        <v>2299</v>
      </c>
      <c r="P280" s="14" t="s">
        <v>2300</v>
      </c>
      <c r="Q280" s="14" t="s">
        <v>70</v>
      </c>
      <c r="R280" s="15" t="b">
        <f aca="false">FALSE()</f>
        <v>0</v>
      </c>
      <c r="S280" s="14" t="s">
        <v>2301</v>
      </c>
      <c r="T280" s="14" t="s">
        <v>2302</v>
      </c>
      <c r="U280" s="14" t="s">
        <v>181</v>
      </c>
      <c r="V280" s="14" t="s">
        <v>503</v>
      </c>
      <c r="W280" s="14" t="s">
        <v>1754</v>
      </c>
      <c r="X280" s="15" t="b">
        <f aca="false">FALSE()</f>
        <v>0</v>
      </c>
      <c r="Y280" s="14" t="s">
        <v>255</v>
      </c>
      <c r="Z280" s="14" t="s">
        <v>380</v>
      </c>
      <c r="AA280" s="14" t="s">
        <v>70</v>
      </c>
      <c r="AB280" s="16" t="n">
        <v>6019</v>
      </c>
      <c r="AC280" s="16" t="n">
        <v>2816</v>
      </c>
      <c r="AD280" s="12" t="n">
        <f aca="false">AB280/1000</f>
        <v>6.019</v>
      </c>
      <c r="AE280" s="12" t="n">
        <f aca="false">AC280/1000</f>
        <v>2.816</v>
      </c>
      <c r="AF280" s="16" t="n">
        <v>8835</v>
      </c>
      <c r="AG280" s="14" t="s">
        <v>103</v>
      </c>
      <c r="AH280" s="14" t="s">
        <v>2303</v>
      </c>
      <c r="AI280" s="14" t="s">
        <v>70</v>
      </c>
      <c r="AJ280" s="14" t="s">
        <v>2304</v>
      </c>
      <c r="AK280" s="14" t="s">
        <v>211</v>
      </c>
      <c r="AL280" s="14"/>
      <c r="AM280" s="15" t="b">
        <f aca="false">TRUE()</f>
        <v>1</v>
      </c>
      <c r="AN280" s="15" t="b">
        <f aca="false">TRUE()</f>
        <v>1</v>
      </c>
      <c r="AO280" s="12" t="n">
        <f aca="false">AE280*0.729155</f>
        <v>2.05330048</v>
      </c>
      <c r="AP280" s="12" t="n">
        <f aca="false">AE280*0.698093</f>
        <v>1.965829888</v>
      </c>
      <c r="AQ280" s="12" t="n">
        <f aca="false">AO280-AP280</f>
        <v>0.0874705920000001</v>
      </c>
      <c r="AR280" s="13"/>
      <c r="AS280" s="13"/>
      <c r="AT280" s="13"/>
    </row>
    <row r="281" customFormat="false" ht="12" hidden="false" customHeight="true" outlineLevel="0" collapsed="false">
      <c r="A281" s="1" t="s">
        <v>44</v>
      </c>
      <c r="B281" s="14" t="s">
        <v>2126</v>
      </c>
      <c r="C281" s="14" t="s">
        <v>1420</v>
      </c>
      <c r="D281" s="14" t="s">
        <v>2305</v>
      </c>
      <c r="E281" s="14" t="s">
        <v>2158</v>
      </c>
      <c r="F281" s="14" t="s">
        <v>606</v>
      </c>
      <c r="G281" s="14" t="s">
        <v>1067</v>
      </c>
      <c r="H281" s="14" t="s">
        <v>309</v>
      </c>
      <c r="I281" s="14" t="s">
        <v>2145</v>
      </c>
      <c r="J281" s="14" t="s">
        <v>586</v>
      </c>
      <c r="K281" s="14" t="s">
        <v>327</v>
      </c>
      <c r="L281" s="14" t="s">
        <v>312</v>
      </c>
      <c r="M281" s="14" t="s">
        <v>119</v>
      </c>
      <c r="N281" s="14" t="s">
        <v>314</v>
      </c>
      <c r="O281" s="14" t="s">
        <v>267</v>
      </c>
      <c r="P281" s="14" t="s">
        <v>2306</v>
      </c>
      <c r="Q281" s="14" t="s">
        <v>331</v>
      </c>
      <c r="R281" s="15" t="b">
        <f aca="false">FALSE()</f>
        <v>0</v>
      </c>
      <c r="S281" s="14" t="s">
        <v>2307</v>
      </c>
      <c r="T281" s="14" t="s">
        <v>2308</v>
      </c>
      <c r="U281" s="14" t="s">
        <v>255</v>
      </c>
      <c r="V281" s="14" t="s">
        <v>211</v>
      </c>
      <c r="W281" s="14" t="s">
        <v>103</v>
      </c>
      <c r="X281" s="15" t="b">
        <f aca="false">FALSE()</f>
        <v>0</v>
      </c>
      <c r="Y281" s="14" t="s">
        <v>66</v>
      </c>
      <c r="Z281" s="14" t="s">
        <v>109</v>
      </c>
      <c r="AA281" s="14" t="s">
        <v>70</v>
      </c>
      <c r="AB281" s="16" t="n">
        <v>198</v>
      </c>
      <c r="AC281" s="16" t="n">
        <v>250</v>
      </c>
      <c r="AD281" s="12" t="n">
        <f aca="false">AB281/1000</f>
        <v>0.198</v>
      </c>
      <c r="AE281" s="12" t="n">
        <f aca="false">AC281/1000</f>
        <v>0.25</v>
      </c>
      <c r="AF281" s="16" t="n">
        <v>846</v>
      </c>
      <c r="AG281" s="14" t="s">
        <v>103</v>
      </c>
      <c r="AH281" s="14" t="s">
        <v>2309</v>
      </c>
      <c r="AI281" s="14" t="s">
        <v>70</v>
      </c>
      <c r="AJ281" s="14" t="s">
        <v>2310</v>
      </c>
      <c r="AK281" s="14" t="s">
        <v>211</v>
      </c>
      <c r="AL281" s="14"/>
      <c r="AM281" s="15" t="b">
        <f aca="false">TRUE()</f>
        <v>1</v>
      </c>
      <c r="AN281" s="15" t="b">
        <f aca="false">TRUE()</f>
        <v>1</v>
      </c>
      <c r="AO281" s="12" t="n">
        <f aca="false">AE281*0.729155</f>
        <v>0.18228875</v>
      </c>
      <c r="AP281" s="12" t="n">
        <f aca="false">AE281*0.698093</f>
        <v>0.17452325</v>
      </c>
      <c r="AQ281" s="12" t="n">
        <f aca="false">AO281-AP281</f>
        <v>0.00776550000000001</v>
      </c>
      <c r="AR281" s="13"/>
      <c r="AS281" s="13"/>
      <c r="AT281" s="13"/>
    </row>
    <row r="282" customFormat="false" ht="12" hidden="false" customHeight="true" outlineLevel="0" collapsed="false">
      <c r="A282" s="1" t="s">
        <v>44</v>
      </c>
      <c r="B282" s="14" t="s">
        <v>2126</v>
      </c>
      <c r="C282" s="14" t="s">
        <v>1745</v>
      </c>
      <c r="D282" s="14" t="s">
        <v>2311</v>
      </c>
      <c r="E282" s="14" t="s">
        <v>2277</v>
      </c>
      <c r="F282" s="14" t="s">
        <v>1497</v>
      </c>
      <c r="G282" s="14" t="s">
        <v>1535</v>
      </c>
      <c r="H282" s="14" t="s">
        <v>309</v>
      </c>
      <c r="I282" s="14" t="s">
        <v>2312</v>
      </c>
      <c r="J282" s="14" t="s">
        <v>53</v>
      </c>
      <c r="K282" s="14" t="s">
        <v>418</v>
      </c>
      <c r="L282" s="14" t="s">
        <v>312</v>
      </c>
      <c r="M282" s="14" t="s">
        <v>147</v>
      </c>
      <c r="N282" s="14" t="s">
        <v>314</v>
      </c>
      <c r="O282" s="14" t="s">
        <v>2313</v>
      </c>
      <c r="P282" s="14" t="s">
        <v>2314</v>
      </c>
      <c r="Q282" s="14" t="s">
        <v>70</v>
      </c>
      <c r="R282" s="15" t="b">
        <f aca="false">FALSE()</f>
        <v>0</v>
      </c>
      <c r="S282" s="14" t="s">
        <v>2315</v>
      </c>
      <c r="T282" s="14" t="s">
        <v>2281</v>
      </c>
      <c r="U282" s="14" t="s">
        <v>147</v>
      </c>
      <c r="V282" s="14" t="s">
        <v>103</v>
      </c>
      <c r="W282" s="14" t="s">
        <v>103</v>
      </c>
      <c r="X282" s="15" t="b">
        <f aca="false">TRUE()</f>
        <v>1</v>
      </c>
      <c r="Y282" s="14" t="s">
        <v>392</v>
      </c>
      <c r="Z282" s="14" t="s">
        <v>255</v>
      </c>
      <c r="AA282" s="14" t="s">
        <v>70</v>
      </c>
      <c r="AB282" s="16" t="n">
        <v>828</v>
      </c>
      <c r="AC282" s="16" t="n">
        <v>837</v>
      </c>
      <c r="AD282" s="12" t="n">
        <f aca="false">AB282/1000</f>
        <v>0.828</v>
      </c>
      <c r="AE282" s="12" t="n">
        <f aca="false">AC282/1000</f>
        <v>0.837</v>
      </c>
      <c r="AF282" s="16" t="n">
        <v>1650</v>
      </c>
      <c r="AG282" s="14" t="s">
        <v>103</v>
      </c>
      <c r="AH282" s="14" t="s">
        <v>134</v>
      </c>
      <c r="AI282" s="14" t="s">
        <v>70</v>
      </c>
      <c r="AJ282" s="14" t="s">
        <v>82</v>
      </c>
      <c r="AK282" s="14" t="s">
        <v>211</v>
      </c>
      <c r="AL282" s="14"/>
      <c r="AM282" s="15" t="b">
        <f aca="false">TRUE()</f>
        <v>1</v>
      </c>
      <c r="AN282" s="15" t="b">
        <f aca="false">TRUE()</f>
        <v>1</v>
      </c>
      <c r="AO282" s="12" t="n">
        <f aca="false">AE282*0.729155</f>
        <v>0.610302735</v>
      </c>
      <c r="AP282" s="12" t="n">
        <f aca="false">AE282*0.698093</f>
        <v>0.584303841</v>
      </c>
      <c r="AQ282" s="12" t="n">
        <f aca="false">AO282-AP282</f>
        <v>0.025998894</v>
      </c>
      <c r="AR282" s="13"/>
      <c r="AS282" s="13"/>
      <c r="AT282" s="13"/>
    </row>
    <row r="283" customFormat="false" ht="12" hidden="false" customHeight="true" outlineLevel="0" collapsed="false">
      <c r="A283" s="1" t="s">
        <v>44</v>
      </c>
      <c r="B283" s="14" t="s">
        <v>2126</v>
      </c>
      <c r="C283" s="14" t="s">
        <v>1420</v>
      </c>
      <c r="D283" s="14" t="s">
        <v>2316</v>
      </c>
      <c r="E283" s="14" t="s">
        <v>2317</v>
      </c>
      <c r="F283" s="14" t="s">
        <v>759</v>
      </c>
      <c r="G283" s="14" t="s">
        <v>559</v>
      </c>
      <c r="H283" s="14" t="s">
        <v>309</v>
      </c>
      <c r="I283" s="14" t="s">
        <v>2203</v>
      </c>
      <c r="J283" s="14" t="s">
        <v>2204</v>
      </c>
      <c r="K283" s="14" t="s">
        <v>418</v>
      </c>
      <c r="L283" s="14" t="s">
        <v>312</v>
      </c>
      <c r="M283" s="14" t="s">
        <v>56</v>
      </c>
      <c r="N283" s="14" t="s">
        <v>250</v>
      </c>
      <c r="O283" s="14" t="s">
        <v>2318</v>
      </c>
      <c r="P283" s="14" t="s">
        <v>2319</v>
      </c>
      <c r="Q283" s="14" t="s">
        <v>2320</v>
      </c>
      <c r="R283" s="15" t="b">
        <f aca="false">FALSE()</f>
        <v>0</v>
      </c>
      <c r="S283" s="14" t="s">
        <v>2321</v>
      </c>
      <c r="T283" s="14" t="s">
        <v>2322</v>
      </c>
      <c r="U283" s="14" t="s">
        <v>159</v>
      </c>
      <c r="V283" s="14" t="s">
        <v>239</v>
      </c>
      <c r="W283" s="14" t="s">
        <v>1514</v>
      </c>
      <c r="X283" s="15" t="b">
        <f aca="false">TRUE()</f>
        <v>1</v>
      </c>
      <c r="Y283" s="14" t="s">
        <v>131</v>
      </c>
      <c r="Z283" s="14" t="s">
        <v>109</v>
      </c>
      <c r="AA283" s="14" t="s">
        <v>70</v>
      </c>
      <c r="AB283" s="16" t="n">
        <v>30663</v>
      </c>
      <c r="AC283" s="16" t="n">
        <v>9500</v>
      </c>
      <c r="AD283" s="12" t="n">
        <f aca="false">AB283/1000</f>
        <v>30.663</v>
      </c>
      <c r="AE283" s="12" t="n">
        <f aca="false">AC283/1000</f>
        <v>9.5</v>
      </c>
      <c r="AF283" s="16" t="n">
        <v>40352</v>
      </c>
      <c r="AG283" s="14" t="s">
        <v>103</v>
      </c>
      <c r="AH283" s="14" t="s">
        <v>2323</v>
      </c>
      <c r="AI283" s="14" t="s">
        <v>70</v>
      </c>
      <c r="AJ283" s="14" t="s">
        <v>330</v>
      </c>
      <c r="AK283" s="14" t="s">
        <v>211</v>
      </c>
      <c r="AL283" s="14"/>
      <c r="AM283" s="15" t="b">
        <f aca="false">TRUE()</f>
        <v>1</v>
      </c>
      <c r="AN283" s="15" t="b">
        <f aca="false">TRUE()</f>
        <v>1</v>
      </c>
      <c r="AO283" s="12" t="n">
        <f aca="false">AE283*0.729155</f>
        <v>6.9269725</v>
      </c>
      <c r="AP283" s="12" t="n">
        <f aca="false">AE283*0.698093</f>
        <v>6.6318835</v>
      </c>
      <c r="AQ283" s="12" t="n">
        <f aca="false">AO283-AP283</f>
        <v>0.295089</v>
      </c>
      <c r="AR283" s="13"/>
      <c r="AS283" s="13"/>
      <c r="AT283" s="13"/>
    </row>
    <row r="284" customFormat="false" ht="12" hidden="false" customHeight="true" outlineLevel="0" collapsed="false">
      <c r="A284" s="1" t="s">
        <v>44</v>
      </c>
      <c r="B284" s="14" t="s">
        <v>2126</v>
      </c>
      <c r="C284" s="14" t="s">
        <v>1420</v>
      </c>
      <c r="D284" s="14" t="s">
        <v>2324</v>
      </c>
      <c r="E284" s="14" t="s">
        <v>2317</v>
      </c>
      <c r="F284" s="14" t="s">
        <v>97</v>
      </c>
      <c r="G284" s="14" t="s">
        <v>154</v>
      </c>
      <c r="H284" s="14" t="s">
        <v>309</v>
      </c>
      <c r="I284" s="14" t="s">
        <v>2203</v>
      </c>
      <c r="J284" s="14" t="s">
        <v>2204</v>
      </c>
      <c r="K284" s="14" t="s">
        <v>418</v>
      </c>
      <c r="L284" s="14" t="s">
        <v>312</v>
      </c>
      <c r="M284" s="14" t="s">
        <v>56</v>
      </c>
      <c r="N284" s="14" t="s">
        <v>250</v>
      </c>
      <c r="O284" s="14" t="s">
        <v>2325</v>
      </c>
      <c r="P284" s="14" t="s">
        <v>2326</v>
      </c>
      <c r="Q284" s="14" t="s">
        <v>2320</v>
      </c>
      <c r="R284" s="15" t="b">
        <f aca="false">FALSE()</f>
        <v>0</v>
      </c>
      <c r="S284" s="14" t="s">
        <v>2327</v>
      </c>
      <c r="T284" s="14" t="s">
        <v>2327</v>
      </c>
      <c r="U284" s="14" t="s">
        <v>159</v>
      </c>
      <c r="V284" s="14" t="s">
        <v>255</v>
      </c>
      <c r="W284" s="14" t="s">
        <v>103</v>
      </c>
      <c r="X284" s="15" t="b">
        <f aca="false">TRUE()</f>
        <v>1</v>
      </c>
      <c r="Y284" s="14" t="s">
        <v>131</v>
      </c>
      <c r="Z284" s="14" t="s">
        <v>109</v>
      </c>
      <c r="AA284" s="14" t="s">
        <v>70</v>
      </c>
      <c r="AB284" s="16" t="n">
        <v>13100</v>
      </c>
      <c r="AC284" s="16" t="n">
        <v>3500</v>
      </c>
      <c r="AD284" s="12" t="n">
        <f aca="false">AB284/1000</f>
        <v>13.1</v>
      </c>
      <c r="AE284" s="12" t="n">
        <f aca="false">AC284/1000</f>
        <v>3.5</v>
      </c>
      <c r="AF284" s="16" t="n">
        <v>16643</v>
      </c>
      <c r="AG284" s="14" t="s">
        <v>103</v>
      </c>
      <c r="AH284" s="14" t="s">
        <v>2328</v>
      </c>
      <c r="AI284" s="14" t="s">
        <v>70</v>
      </c>
      <c r="AJ284" s="14" t="s">
        <v>2329</v>
      </c>
      <c r="AK284" s="14" t="s">
        <v>211</v>
      </c>
      <c r="AL284" s="14"/>
      <c r="AM284" s="15" t="b">
        <f aca="false">TRUE()</f>
        <v>1</v>
      </c>
      <c r="AN284" s="15" t="b">
        <f aca="false">TRUE()</f>
        <v>1</v>
      </c>
      <c r="AO284" s="12" t="n">
        <f aca="false">AE284*0.729155</f>
        <v>2.5520425</v>
      </c>
      <c r="AP284" s="12" t="n">
        <f aca="false">AE284*0.698093</f>
        <v>2.4433255</v>
      </c>
      <c r="AQ284" s="12" t="n">
        <f aca="false">AO284-AP284</f>
        <v>0.108717</v>
      </c>
      <c r="AR284" s="13"/>
      <c r="AS284" s="13"/>
      <c r="AT284" s="13"/>
    </row>
    <row r="285" customFormat="false" ht="12" hidden="false" customHeight="true" outlineLevel="0" collapsed="false">
      <c r="A285" s="1" t="s">
        <v>44</v>
      </c>
      <c r="B285" s="14" t="s">
        <v>2126</v>
      </c>
      <c r="C285" s="14" t="s">
        <v>1420</v>
      </c>
      <c r="D285" s="14" t="s">
        <v>2330</v>
      </c>
      <c r="E285" s="14" t="s">
        <v>2331</v>
      </c>
      <c r="F285" s="14" t="s">
        <v>787</v>
      </c>
      <c r="G285" s="14" t="s">
        <v>97</v>
      </c>
      <c r="H285" s="14" t="s">
        <v>309</v>
      </c>
      <c r="I285" s="14" t="s">
        <v>2271</v>
      </c>
      <c r="J285" s="14" t="s">
        <v>53</v>
      </c>
      <c r="K285" s="14" t="s">
        <v>327</v>
      </c>
      <c r="L285" s="14" t="s">
        <v>312</v>
      </c>
      <c r="M285" s="14" t="s">
        <v>131</v>
      </c>
      <c r="N285" s="14" t="s">
        <v>314</v>
      </c>
      <c r="O285" s="14" t="s">
        <v>2332</v>
      </c>
      <c r="P285" s="14" t="s">
        <v>2333</v>
      </c>
      <c r="Q285" s="14" t="s">
        <v>1612</v>
      </c>
      <c r="R285" s="15" t="b">
        <f aca="false">FALSE()</f>
        <v>0</v>
      </c>
      <c r="S285" s="14" t="s">
        <v>2334</v>
      </c>
      <c r="T285" s="14" t="s">
        <v>2335</v>
      </c>
      <c r="U285" s="14" t="s">
        <v>216</v>
      </c>
      <c r="V285" s="14" t="s">
        <v>119</v>
      </c>
      <c r="W285" s="14" t="s">
        <v>2336</v>
      </c>
      <c r="X285" s="15" t="b">
        <f aca="false">TRUE()</f>
        <v>1</v>
      </c>
      <c r="Y285" s="14" t="s">
        <v>208</v>
      </c>
      <c r="Z285" s="14" t="s">
        <v>109</v>
      </c>
      <c r="AA285" s="14" t="s">
        <v>70</v>
      </c>
      <c r="AB285" s="16" t="n">
        <v>4350</v>
      </c>
      <c r="AC285" s="16" t="n">
        <v>2800</v>
      </c>
      <c r="AD285" s="12" t="n">
        <f aca="false">AB285/1000</f>
        <v>4.35</v>
      </c>
      <c r="AE285" s="12" t="n">
        <f aca="false">AC285/1000</f>
        <v>2.8</v>
      </c>
      <c r="AF285" s="16" t="n">
        <v>7048</v>
      </c>
      <c r="AG285" s="14" t="s">
        <v>103</v>
      </c>
      <c r="AH285" s="14" t="s">
        <v>2337</v>
      </c>
      <c r="AI285" s="14" t="s">
        <v>70</v>
      </c>
      <c r="AJ285" s="14" t="s">
        <v>2338</v>
      </c>
      <c r="AK285" s="14" t="s">
        <v>211</v>
      </c>
      <c r="AL285" s="14"/>
      <c r="AM285" s="15" t="b">
        <f aca="false">TRUE()</f>
        <v>1</v>
      </c>
      <c r="AN285" s="15" t="b">
        <f aca="false">TRUE()</f>
        <v>1</v>
      </c>
      <c r="AO285" s="12" t="n">
        <f aca="false">AE285*0.729155</f>
        <v>2.041634</v>
      </c>
      <c r="AP285" s="12" t="n">
        <f aca="false">AE285*0.698093</f>
        <v>1.9546604</v>
      </c>
      <c r="AQ285" s="12" t="n">
        <f aca="false">AO285-AP285</f>
        <v>0.0869735999999999</v>
      </c>
      <c r="AR285" s="13"/>
      <c r="AS285" s="13"/>
      <c r="AT285" s="13"/>
    </row>
    <row r="286" customFormat="false" ht="12" hidden="false" customHeight="true" outlineLevel="0" collapsed="false">
      <c r="A286" s="1" t="s">
        <v>44</v>
      </c>
      <c r="B286" s="14" t="s">
        <v>2126</v>
      </c>
      <c r="C286" s="14" t="s">
        <v>1420</v>
      </c>
      <c r="D286" s="14" t="s">
        <v>2339</v>
      </c>
      <c r="E286" s="14" t="s">
        <v>2331</v>
      </c>
      <c r="F286" s="14" t="s">
        <v>787</v>
      </c>
      <c r="G286" s="14" t="s">
        <v>75</v>
      </c>
      <c r="H286" s="14" t="s">
        <v>309</v>
      </c>
      <c r="I286" s="14" t="s">
        <v>2340</v>
      </c>
      <c r="J286" s="14" t="s">
        <v>53</v>
      </c>
      <c r="K286" s="14" t="s">
        <v>327</v>
      </c>
      <c r="L286" s="14" t="s">
        <v>312</v>
      </c>
      <c r="M286" s="14" t="s">
        <v>131</v>
      </c>
      <c r="N286" s="14" t="s">
        <v>314</v>
      </c>
      <c r="O286" s="14" t="s">
        <v>2341</v>
      </c>
      <c r="P286" s="14" t="s">
        <v>2342</v>
      </c>
      <c r="Q286" s="14" t="s">
        <v>590</v>
      </c>
      <c r="R286" s="15" t="b">
        <f aca="false">FALSE()</f>
        <v>0</v>
      </c>
      <c r="S286" s="14" t="s">
        <v>2343</v>
      </c>
      <c r="T286" s="14" t="s">
        <v>2344</v>
      </c>
      <c r="U286" s="14" t="s">
        <v>1810</v>
      </c>
      <c r="V286" s="14" t="s">
        <v>118</v>
      </c>
      <c r="W286" s="14" t="s">
        <v>103</v>
      </c>
      <c r="X286" s="15" t="b">
        <f aca="false">TRUE()</f>
        <v>1</v>
      </c>
      <c r="Y286" s="14" t="s">
        <v>208</v>
      </c>
      <c r="Z286" s="14" t="s">
        <v>109</v>
      </c>
      <c r="AA286" s="14" t="s">
        <v>70</v>
      </c>
      <c r="AB286" s="16" t="n">
        <v>15700</v>
      </c>
      <c r="AC286" s="16" t="n">
        <v>8300</v>
      </c>
      <c r="AD286" s="12" t="n">
        <f aca="false">AB286/1000</f>
        <v>15.7</v>
      </c>
      <c r="AE286" s="12" t="n">
        <f aca="false">AC286/1000</f>
        <v>8.3</v>
      </c>
      <c r="AF286" s="16" t="n">
        <v>23936</v>
      </c>
      <c r="AG286" s="14" t="s">
        <v>103</v>
      </c>
      <c r="AH286" s="14" t="s">
        <v>2345</v>
      </c>
      <c r="AI286" s="14" t="s">
        <v>70</v>
      </c>
      <c r="AJ286" s="14" t="s">
        <v>2097</v>
      </c>
      <c r="AK286" s="14" t="s">
        <v>211</v>
      </c>
      <c r="AL286" s="14"/>
      <c r="AM286" s="15" t="b">
        <f aca="false">TRUE()</f>
        <v>1</v>
      </c>
      <c r="AN286" s="15" t="b">
        <f aca="false">TRUE()</f>
        <v>1</v>
      </c>
      <c r="AO286" s="12" t="n">
        <f aca="false">AE286*0.729155</f>
        <v>6.0519865</v>
      </c>
      <c r="AP286" s="12" t="n">
        <f aca="false">AE286*0.698093</f>
        <v>5.7941719</v>
      </c>
      <c r="AQ286" s="12" t="n">
        <f aca="false">AO286-AP286</f>
        <v>0.257814600000001</v>
      </c>
      <c r="AR286" s="13"/>
      <c r="AS286" s="13"/>
      <c r="AT286" s="13"/>
    </row>
    <row r="287" customFormat="false" ht="12" hidden="false" customHeight="true" outlineLevel="0" collapsed="false">
      <c r="A287" s="1" t="s">
        <v>44</v>
      </c>
      <c r="B287" s="14" t="s">
        <v>2126</v>
      </c>
      <c r="C287" s="14" t="s">
        <v>2269</v>
      </c>
      <c r="D287" s="14" t="s">
        <v>2346</v>
      </c>
      <c r="E287" s="14" t="s">
        <v>2233</v>
      </c>
      <c r="F287" s="14" t="s">
        <v>1057</v>
      </c>
      <c r="G287" s="14" t="s">
        <v>324</v>
      </c>
      <c r="H287" s="14" t="s">
        <v>309</v>
      </c>
      <c r="I287" s="14" t="s">
        <v>2145</v>
      </c>
      <c r="J287" s="14" t="s">
        <v>463</v>
      </c>
      <c r="K287" s="14" t="s">
        <v>327</v>
      </c>
      <c r="L287" s="14" t="s">
        <v>312</v>
      </c>
      <c r="M287" s="14" t="s">
        <v>119</v>
      </c>
      <c r="N287" s="14" t="s">
        <v>314</v>
      </c>
      <c r="O287" s="14" t="s">
        <v>1958</v>
      </c>
      <c r="P287" s="14" t="s">
        <v>618</v>
      </c>
      <c r="Q287" s="14" t="s">
        <v>425</v>
      </c>
      <c r="R287" s="15" t="b">
        <f aca="false">FALSE()</f>
        <v>0</v>
      </c>
      <c r="S287" s="14" t="s">
        <v>2347</v>
      </c>
      <c r="T287" s="14" t="s">
        <v>2347</v>
      </c>
      <c r="U287" s="14" t="s">
        <v>239</v>
      </c>
      <c r="V287" s="14" t="s">
        <v>103</v>
      </c>
      <c r="W287" s="14" t="s">
        <v>237</v>
      </c>
      <c r="X287" s="15" t="b">
        <f aca="false">FALSE()</f>
        <v>0</v>
      </c>
      <c r="Y287" s="14" t="s">
        <v>239</v>
      </c>
      <c r="Z287" s="14" t="s">
        <v>109</v>
      </c>
      <c r="AA287" s="14" t="s">
        <v>70</v>
      </c>
      <c r="AB287" s="16" t="n">
        <v>200</v>
      </c>
      <c r="AC287" s="16" t="n">
        <v>2740</v>
      </c>
      <c r="AD287" s="12" t="n">
        <f aca="false">AB287/1000</f>
        <v>0.2</v>
      </c>
      <c r="AE287" s="12" t="n">
        <f aca="false">AC287/1000</f>
        <v>2.74</v>
      </c>
      <c r="AF287" s="17" t="n">
        <v>0</v>
      </c>
      <c r="AG287" s="18" t="s">
        <v>103</v>
      </c>
      <c r="AH287" s="18" t="s">
        <v>752</v>
      </c>
      <c r="AI287" s="18" t="s">
        <v>951</v>
      </c>
      <c r="AJ287" s="18" t="s">
        <v>2097</v>
      </c>
      <c r="AK287" s="18" t="s">
        <v>211</v>
      </c>
      <c r="AL287" s="18"/>
      <c r="AM287" s="19" t="b">
        <f aca="false">TRUE()</f>
        <v>1</v>
      </c>
      <c r="AN287" s="19" t="b">
        <f aca="false">TRUE()</f>
        <v>1</v>
      </c>
      <c r="AO287" s="12" t="n">
        <f aca="false">AE287*0.729155</f>
        <v>1.9978847</v>
      </c>
      <c r="AP287" s="12" t="n">
        <f aca="false">AE287*0.698093</f>
        <v>1.91277482</v>
      </c>
      <c r="AQ287" s="12" t="n">
        <f aca="false">AO287-AP287</f>
        <v>0.0851098800000001</v>
      </c>
      <c r="AR287" s="13"/>
      <c r="AS287" s="13"/>
      <c r="AT287" s="13"/>
    </row>
    <row r="288" customFormat="false" ht="12" hidden="false" customHeight="true" outlineLevel="0" collapsed="false">
      <c r="A288" s="20" t="s">
        <v>2348</v>
      </c>
      <c r="B288" s="14"/>
      <c r="C288" s="14"/>
      <c r="D288" s="14"/>
      <c r="E288" s="14"/>
      <c r="F288" s="14"/>
      <c r="G288" s="14"/>
      <c r="H288" s="14"/>
      <c r="I288" s="14"/>
      <c r="J288" s="14"/>
      <c r="K288" s="14"/>
      <c r="L288" s="14"/>
      <c r="M288" s="14"/>
      <c r="N288" s="14"/>
      <c r="O288" s="14"/>
      <c r="P288" s="14"/>
      <c r="Q288" s="14"/>
      <c r="R288" s="15"/>
      <c r="S288" s="14"/>
      <c r="T288" s="14"/>
      <c r="U288" s="14"/>
      <c r="V288" s="14"/>
      <c r="W288" s="14"/>
      <c r="X288" s="15"/>
      <c r="Y288" s="14"/>
      <c r="Z288" s="14"/>
      <c r="AA288" s="14"/>
      <c r="AB288" s="16"/>
      <c r="AC288" s="16"/>
      <c r="AD288" s="21" t="n">
        <f aca="false">SUM(AD2:AD287)</f>
        <v>2744.943</v>
      </c>
      <c r="AE288" s="22" t="n">
        <f aca="false">SUM(AE2:AE287)</f>
        <v>1849.779</v>
      </c>
      <c r="AF288" s="23"/>
      <c r="AG288" s="24"/>
      <c r="AH288" s="24"/>
      <c r="AI288" s="24"/>
      <c r="AJ288" s="24"/>
      <c r="AK288" s="24"/>
      <c r="AL288" s="24"/>
      <c r="AM288" s="25"/>
      <c r="AN288" s="25"/>
      <c r="AO288" s="26" t="n">
        <f aca="false">SUM(AO2:AO287)</f>
        <v>1348.775606745</v>
      </c>
      <c r="AP288" s="26" t="n">
        <f aca="false">SUM(AP2:AP287)</f>
        <v>1291.317771447</v>
      </c>
      <c r="AQ288" s="26" t="n">
        <f aca="false">SUM(AQ2:AQ287)</f>
        <v>57.4578352980001</v>
      </c>
      <c r="AR288" s="12"/>
      <c r="AS288" s="12"/>
      <c r="AT288" s="12"/>
    </row>
    <row r="289" customFormat="false" ht="12" hidden="false" customHeight="true" outlineLevel="0" collapsed="false">
      <c r="A289" s="20"/>
      <c r="B289" s="14"/>
      <c r="C289" s="14"/>
      <c r="D289" s="14"/>
      <c r="E289" s="14"/>
      <c r="F289" s="14"/>
      <c r="G289" s="14"/>
      <c r="H289" s="14"/>
      <c r="I289" s="14"/>
      <c r="J289" s="14"/>
      <c r="K289" s="14"/>
      <c r="L289" s="14"/>
      <c r="M289" s="14"/>
      <c r="N289" s="14"/>
      <c r="O289" s="14"/>
      <c r="P289" s="14"/>
      <c r="Q289" s="14"/>
      <c r="R289" s="15"/>
      <c r="S289" s="14"/>
      <c r="T289" s="14"/>
      <c r="U289" s="14"/>
      <c r="V289" s="14"/>
      <c r="W289" s="14"/>
      <c r="X289" s="15"/>
      <c r="Y289" s="14"/>
      <c r="Z289" s="14"/>
      <c r="AA289" s="14"/>
      <c r="AB289" s="16"/>
      <c r="AC289" s="16"/>
      <c r="AD289" s="27"/>
      <c r="AE289" s="27"/>
      <c r="AF289" s="28"/>
      <c r="AG289" s="29"/>
      <c r="AH289" s="29"/>
      <c r="AI289" s="29"/>
      <c r="AJ289" s="29"/>
      <c r="AK289" s="29"/>
      <c r="AL289" s="29"/>
      <c r="AM289" s="30"/>
      <c r="AN289" s="30"/>
      <c r="AO289" s="10"/>
      <c r="AP289" s="10"/>
      <c r="AQ289" s="10"/>
    </row>
    <row r="290" customFormat="false" ht="12" hidden="true" customHeight="true" outlineLevel="0" collapsed="false">
      <c r="A290" s="1" t="s">
        <v>2349</v>
      </c>
      <c r="B290" s="14" t="s">
        <v>2350</v>
      </c>
      <c r="C290" s="14" t="s">
        <v>2351</v>
      </c>
      <c r="D290" s="14" t="s">
        <v>2352</v>
      </c>
      <c r="E290" s="14" t="s">
        <v>727</v>
      </c>
      <c r="F290" s="14" t="s">
        <v>821</v>
      </c>
      <c r="G290" s="14" t="s">
        <v>449</v>
      </c>
      <c r="H290" s="14" t="s">
        <v>2353</v>
      </c>
      <c r="I290" s="14" t="s">
        <v>2354</v>
      </c>
      <c r="J290" s="14" t="s">
        <v>944</v>
      </c>
      <c r="K290" s="14" t="s">
        <v>70</v>
      </c>
      <c r="L290" s="14" t="s">
        <v>944</v>
      </c>
      <c r="M290" s="14" t="s">
        <v>135</v>
      </c>
      <c r="N290" s="14" t="s">
        <v>946</v>
      </c>
      <c r="O290" s="14" t="s">
        <v>532</v>
      </c>
      <c r="P290" s="14" t="s">
        <v>201</v>
      </c>
      <c r="Q290" s="14" t="s">
        <v>67</v>
      </c>
      <c r="R290" s="15" t="b">
        <f aca="false">FALSE()</f>
        <v>0</v>
      </c>
      <c r="S290" s="14"/>
      <c r="T290" s="14" t="s">
        <v>70</v>
      </c>
      <c r="U290" s="14" t="s">
        <v>211</v>
      </c>
      <c r="V290" s="14" t="s">
        <v>103</v>
      </c>
      <c r="W290" s="14" t="s">
        <v>201</v>
      </c>
      <c r="X290" s="15" t="b">
        <f aca="false">FALSE()</f>
        <v>0</v>
      </c>
      <c r="Y290" s="14" t="s">
        <v>87</v>
      </c>
      <c r="Z290" s="14" t="s">
        <v>70</v>
      </c>
      <c r="AA290" s="14" t="s">
        <v>67</v>
      </c>
      <c r="AB290" s="16" t="n">
        <v>1200</v>
      </c>
      <c r="AC290" s="16" t="n">
        <v>2100</v>
      </c>
      <c r="AD290" s="31" t="n">
        <f aca="false">AB290/1000</f>
        <v>1.2</v>
      </c>
      <c r="AE290" s="31" t="n">
        <f aca="false">AC290/1000</f>
        <v>2.1</v>
      </c>
      <c r="AF290" s="16" t="s">
        <v>70</v>
      </c>
      <c r="AG290" s="14" t="s">
        <v>103</v>
      </c>
      <c r="AH290" s="14" t="s">
        <v>2355</v>
      </c>
      <c r="AI290" s="14" t="s">
        <v>2355</v>
      </c>
      <c r="AJ290" s="14" t="s">
        <v>348</v>
      </c>
      <c r="AK290" s="14" t="s">
        <v>211</v>
      </c>
      <c r="AL290" s="14"/>
      <c r="AM290" s="15" t="b">
        <f aca="false">TRUE()</f>
        <v>1</v>
      </c>
      <c r="AN290" s="15" t="b">
        <f aca="false">TRUE()</f>
        <v>1</v>
      </c>
      <c r="AO290" s="12" t="n">
        <f aca="false">AE290*0.712487</f>
        <v>1.4962227</v>
      </c>
      <c r="AP290" s="12" t="n">
        <f aca="false">AE290*0.688353</f>
        <v>1.4455413</v>
      </c>
      <c r="AQ290" s="12" t="n">
        <f aca="false">AO290-AP290</f>
        <v>0.0506814</v>
      </c>
    </row>
    <row r="291" customFormat="false" ht="12" hidden="true" customHeight="true" outlineLevel="0" collapsed="false">
      <c r="A291" s="1" t="s">
        <v>2349</v>
      </c>
      <c r="B291" s="14" t="s">
        <v>2356</v>
      </c>
      <c r="C291" s="14" t="s">
        <v>2357</v>
      </c>
      <c r="D291" s="14" t="s">
        <v>2358</v>
      </c>
      <c r="E291" s="14" t="s">
        <v>2359</v>
      </c>
      <c r="F291" s="14" t="s">
        <v>899</v>
      </c>
      <c r="G291" s="14" t="s">
        <v>1439</v>
      </c>
      <c r="H291" s="14" t="s">
        <v>309</v>
      </c>
      <c r="I291" s="14" t="s">
        <v>2360</v>
      </c>
      <c r="J291" s="14" t="s">
        <v>70</v>
      </c>
      <c r="K291" s="14" t="s">
        <v>311</v>
      </c>
      <c r="L291" s="14" t="s">
        <v>312</v>
      </c>
      <c r="M291" s="14" t="s">
        <v>1156</v>
      </c>
      <c r="N291" s="14" t="s">
        <v>250</v>
      </c>
      <c r="O291" s="14" t="s">
        <v>84</v>
      </c>
      <c r="P291" s="14" t="s">
        <v>500</v>
      </c>
      <c r="Q291" s="14" t="s">
        <v>465</v>
      </c>
      <c r="R291" s="15" t="b">
        <f aca="false">FALSE()</f>
        <v>0</v>
      </c>
      <c r="S291" s="14" t="s">
        <v>92</v>
      </c>
      <c r="T291" s="14" t="s">
        <v>522</v>
      </c>
      <c r="U291" s="14" t="s">
        <v>239</v>
      </c>
      <c r="V291" s="14" t="s">
        <v>211</v>
      </c>
      <c r="W291" s="14" t="s">
        <v>527</v>
      </c>
      <c r="X291" s="15" t="b">
        <f aca="false">FALSE()</f>
        <v>0</v>
      </c>
      <c r="Y291" s="14" t="s">
        <v>109</v>
      </c>
      <c r="Z291" s="14" t="s">
        <v>92</v>
      </c>
      <c r="AA291" s="14" t="s">
        <v>201</v>
      </c>
      <c r="AB291" s="16" t="n">
        <v>3290</v>
      </c>
      <c r="AC291" s="16" t="n">
        <v>63</v>
      </c>
      <c r="AD291" s="31" t="n">
        <f aca="false">AB291/1000</f>
        <v>3.29</v>
      </c>
      <c r="AE291" s="31" t="n">
        <f aca="false">AC291/1000</f>
        <v>0.063</v>
      </c>
      <c r="AF291" s="16" t="n">
        <v>0</v>
      </c>
      <c r="AG291" s="14" t="s">
        <v>103</v>
      </c>
      <c r="AH291" s="14" t="s">
        <v>2361</v>
      </c>
      <c r="AI291" s="14" t="s">
        <v>70</v>
      </c>
      <c r="AJ291" s="14" t="s">
        <v>2362</v>
      </c>
      <c r="AK291" s="14" t="s">
        <v>211</v>
      </c>
      <c r="AL291" s="14" t="s">
        <v>2363</v>
      </c>
      <c r="AM291" s="15" t="b">
        <f aca="false">TRUE()</f>
        <v>1</v>
      </c>
      <c r="AN291" s="15" t="b">
        <f aca="false">TRUE()</f>
        <v>1</v>
      </c>
      <c r="AO291" s="12" t="n">
        <f aca="false">AE291*0.712487</f>
        <v>0.044886681</v>
      </c>
      <c r="AP291" s="12" t="n">
        <f aca="false">AE291*0.688353</f>
        <v>0.043366239</v>
      </c>
      <c r="AQ291" s="12" t="n">
        <f aca="false">AO291-AP291</f>
        <v>0.001520442</v>
      </c>
    </row>
    <row r="292" customFormat="false" ht="12" hidden="true" customHeight="true" outlineLevel="0" collapsed="false">
      <c r="A292" s="1" t="s">
        <v>2349</v>
      </c>
      <c r="B292" s="14" t="s">
        <v>2356</v>
      </c>
      <c r="C292" s="14" t="s">
        <v>2364</v>
      </c>
      <c r="D292" s="14" t="s">
        <v>2365</v>
      </c>
      <c r="E292" s="14" t="s">
        <v>2366</v>
      </c>
      <c r="F292" s="14" t="s">
        <v>610</v>
      </c>
      <c r="G292" s="14" t="s">
        <v>165</v>
      </c>
      <c r="H292" s="14" t="s">
        <v>309</v>
      </c>
      <c r="I292" s="14" t="s">
        <v>2367</v>
      </c>
      <c r="J292" s="14" t="s">
        <v>53</v>
      </c>
      <c r="K292" s="14" t="s">
        <v>311</v>
      </c>
      <c r="L292" s="14" t="s">
        <v>312</v>
      </c>
      <c r="M292" s="14" t="s">
        <v>249</v>
      </c>
      <c r="N292" s="14" t="s">
        <v>929</v>
      </c>
      <c r="O292" s="14" t="s">
        <v>2368</v>
      </c>
      <c r="P292" s="14" t="s">
        <v>1498</v>
      </c>
      <c r="Q292" s="14" t="s">
        <v>2169</v>
      </c>
      <c r="R292" s="15" t="b">
        <f aca="false">FALSE()</f>
        <v>0</v>
      </c>
      <c r="S292" s="14" t="s">
        <v>1006</v>
      </c>
      <c r="T292" s="14" t="s">
        <v>1086</v>
      </c>
      <c r="U292" s="14" t="s">
        <v>160</v>
      </c>
      <c r="V292" s="14" t="s">
        <v>103</v>
      </c>
      <c r="W292" s="14" t="s">
        <v>1821</v>
      </c>
      <c r="X292" s="15" t="b">
        <f aca="false">TRUE()</f>
        <v>1</v>
      </c>
      <c r="Y292" s="14" t="s">
        <v>149</v>
      </c>
      <c r="Z292" s="14" t="s">
        <v>109</v>
      </c>
      <c r="AA292" s="14" t="s">
        <v>2369</v>
      </c>
      <c r="AB292" s="16" t="n">
        <v>5100</v>
      </c>
      <c r="AC292" s="16" t="n">
        <v>4000</v>
      </c>
      <c r="AD292" s="31" t="n">
        <f aca="false">AB292/1000</f>
        <v>5.1</v>
      </c>
      <c r="AE292" s="31" t="n">
        <f aca="false">AC292/1000</f>
        <v>4</v>
      </c>
      <c r="AF292" s="16" t="n">
        <v>11998</v>
      </c>
      <c r="AG292" s="14" t="s">
        <v>103</v>
      </c>
      <c r="AH292" s="14" t="s">
        <v>2370</v>
      </c>
      <c r="AI292" s="14" t="s">
        <v>70</v>
      </c>
      <c r="AJ292" s="14" t="s">
        <v>2371</v>
      </c>
      <c r="AK292" s="14" t="s">
        <v>211</v>
      </c>
      <c r="AL292" s="14" t="s">
        <v>2372</v>
      </c>
      <c r="AM292" s="15" t="b">
        <f aca="false">TRUE()</f>
        <v>1</v>
      </c>
      <c r="AN292" s="15" t="b">
        <f aca="false">TRUE()</f>
        <v>1</v>
      </c>
      <c r="AO292" s="12" t="n">
        <f aca="false">AE292*0.712487</f>
        <v>2.849948</v>
      </c>
      <c r="AP292" s="12" t="n">
        <f aca="false">AE292*0.688353</f>
        <v>2.753412</v>
      </c>
      <c r="AQ292" s="12" t="n">
        <f aca="false">AO292-AP292</f>
        <v>0.096536</v>
      </c>
    </row>
    <row r="293" customFormat="false" ht="12" hidden="true" customHeight="true" outlineLevel="0" collapsed="false">
      <c r="A293" s="1" t="s">
        <v>2349</v>
      </c>
      <c r="B293" s="14" t="s">
        <v>2356</v>
      </c>
      <c r="C293" s="14" t="s">
        <v>2364</v>
      </c>
      <c r="D293" s="14" t="s">
        <v>2373</v>
      </c>
      <c r="E293" s="14" t="s">
        <v>2366</v>
      </c>
      <c r="F293" s="14" t="s">
        <v>1057</v>
      </c>
      <c r="G293" s="14" t="s">
        <v>284</v>
      </c>
      <c r="H293" s="14" t="s">
        <v>309</v>
      </c>
      <c r="I293" s="14" t="s">
        <v>2374</v>
      </c>
      <c r="J293" s="14" t="s">
        <v>53</v>
      </c>
      <c r="K293" s="14" t="s">
        <v>311</v>
      </c>
      <c r="L293" s="14" t="s">
        <v>312</v>
      </c>
      <c r="M293" s="14" t="s">
        <v>118</v>
      </c>
      <c r="N293" s="14" t="s">
        <v>929</v>
      </c>
      <c r="O293" s="14" t="s">
        <v>2375</v>
      </c>
      <c r="P293" s="14" t="s">
        <v>237</v>
      </c>
      <c r="Q293" s="14" t="s">
        <v>2177</v>
      </c>
      <c r="R293" s="15" t="b">
        <f aca="false">FALSE()</f>
        <v>0</v>
      </c>
      <c r="S293" s="14" t="s">
        <v>1006</v>
      </c>
      <c r="T293" s="14" t="s">
        <v>1006</v>
      </c>
      <c r="U293" s="14" t="s">
        <v>255</v>
      </c>
      <c r="V293" s="14" t="s">
        <v>103</v>
      </c>
      <c r="W293" s="14" t="s">
        <v>2376</v>
      </c>
      <c r="X293" s="15" t="b">
        <f aca="false">TRUE()</f>
        <v>1</v>
      </c>
      <c r="Y293" s="14" t="s">
        <v>131</v>
      </c>
      <c r="Z293" s="14" t="s">
        <v>109</v>
      </c>
      <c r="AA293" s="14" t="s">
        <v>2377</v>
      </c>
      <c r="AB293" s="16" t="n">
        <v>2500</v>
      </c>
      <c r="AC293" s="16" t="n">
        <v>4000</v>
      </c>
      <c r="AD293" s="31" t="n">
        <f aca="false">AB293/1000</f>
        <v>2.5</v>
      </c>
      <c r="AE293" s="31" t="n">
        <f aca="false">AC293/1000</f>
        <v>4</v>
      </c>
      <c r="AF293" s="16" t="n">
        <v>7494</v>
      </c>
      <c r="AG293" s="14" t="s">
        <v>103</v>
      </c>
      <c r="AH293" s="14" t="s">
        <v>532</v>
      </c>
      <c r="AI293" s="14" t="s">
        <v>70</v>
      </c>
      <c r="AJ293" s="14" t="s">
        <v>88</v>
      </c>
      <c r="AK293" s="14" t="s">
        <v>211</v>
      </c>
      <c r="AL293" s="14" t="s">
        <v>2378</v>
      </c>
      <c r="AM293" s="15" t="b">
        <f aca="false">TRUE()</f>
        <v>1</v>
      </c>
      <c r="AN293" s="15" t="b">
        <f aca="false">TRUE()</f>
        <v>1</v>
      </c>
      <c r="AO293" s="12" t="n">
        <f aca="false">AE293*0.712487</f>
        <v>2.849948</v>
      </c>
      <c r="AP293" s="12" t="n">
        <f aca="false">AE293*0.688353</f>
        <v>2.753412</v>
      </c>
      <c r="AQ293" s="12" t="n">
        <f aca="false">AO293-AP293</f>
        <v>0.096536</v>
      </c>
    </row>
    <row r="294" customFormat="false" ht="12" hidden="true" customHeight="true" outlineLevel="0" collapsed="false">
      <c r="A294" s="1" t="s">
        <v>2349</v>
      </c>
      <c r="B294" s="14" t="s">
        <v>2379</v>
      </c>
      <c r="C294" s="14" t="s">
        <v>2380</v>
      </c>
      <c r="D294" s="14" t="s">
        <v>2381</v>
      </c>
      <c r="E294" s="14" t="s">
        <v>2382</v>
      </c>
      <c r="F294" s="14" t="s">
        <v>476</v>
      </c>
      <c r="G294" s="14" t="s">
        <v>980</v>
      </c>
      <c r="H294" s="14" t="s">
        <v>942</v>
      </c>
      <c r="I294" s="14" t="s">
        <v>2383</v>
      </c>
      <c r="J294" s="14" t="s">
        <v>944</v>
      </c>
      <c r="K294" s="14" t="s">
        <v>70</v>
      </c>
      <c r="L294" s="14" t="s">
        <v>944</v>
      </c>
      <c r="M294" s="14" t="s">
        <v>411</v>
      </c>
      <c r="N294" s="14" t="s">
        <v>946</v>
      </c>
      <c r="O294" s="14" t="s">
        <v>1904</v>
      </c>
      <c r="P294" s="14" t="s">
        <v>2384</v>
      </c>
      <c r="Q294" s="14" t="s">
        <v>67</v>
      </c>
      <c r="R294" s="15" t="b">
        <f aca="false">FALSE()</f>
        <v>0</v>
      </c>
      <c r="S294" s="14" t="s">
        <v>70</v>
      </c>
      <c r="T294" s="14" t="s">
        <v>1006</v>
      </c>
      <c r="U294" s="14" t="s">
        <v>234</v>
      </c>
      <c r="V294" s="14" t="s">
        <v>108</v>
      </c>
      <c r="W294" s="14" t="s">
        <v>195</v>
      </c>
      <c r="X294" s="15" t="b">
        <f aca="false">FALSE()</f>
        <v>0</v>
      </c>
      <c r="Y294" s="14" t="s">
        <v>65</v>
      </c>
      <c r="Z294" s="14" t="s">
        <v>109</v>
      </c>
      <c r="AA294" s="14" t="s">
        <v>67</v>
      </c>
      <c r="AB294" s="16" t="n">
        <v>565</v>
      </c>
      <c r="AC294" s="16" t="n">
        <v>3000</v>
      </c>
      <c r="AD294" s="31" t="n">
        <f aca="false">AB294/1000</f>
        <v>0.565</v>
      </c>
      <c r="AE294" s="31" t="n">
        <f aca="false">AC294/1000</f>
        <v>3</v>
      </c>
      <c r="AF294" s="16" t="s">
        <v>70</v>
      </c>
      <c r="AG294" s="14" t="s">
        <v>532</v>
      </c>
      <c r="AH294" s="14" t="s">
        <v>370</v>
      </c>
      <c r="AI294" s="14" t="s">
        <v>69</v>
      </c>
      <c r="AJ294" s="14" t="s">
        <v>267</v>
      </c>
      <c r="AK294" s="14" t="s">
        <v>211</v>
      </c>
      <c r="AL294" s="14"/>
      <c r="AM294" s="15" t="b">
        <f aca="false">TRUE()</f>
        <v>1</v>
      </c>
      <c r="AN294" s="15" t="b">
        <f aca="false">TRUE()</f>
        <v>1</v>
      </c>
      <c r="AO294" s="12" t="n">
        <f aca="false">AE294*0.712487</f>
        <v>2.137461</v>
      </c>
      <c r="AP294" s="12" t="n">
        <f aca="false">AE294*0.688353</f>
        <v>2.065059</v>
      </c>
      <c r="AQ294" s="12" t="n">
        <f aca="false">AO294-AP294</f>
        <v>0.0724020000000003</v>
      </c>
    </row>
    <row r="295" customFormat="false" ht="12" hidden="true" customHeight="true" outlineLevel="0" collapsed="false">
      <c r="A295" s="1" t="s">
        <v>2349</v>
      </c>
      <c r="B295" s="14" t="s">
        <v>2379</v>
      </c>
      <c r="C295" s="14" t="s">
        <v>2385</v>
      </c>
      <c r="D295" s="14" t="s">
        <v>2386</v>
      </c>
      <c r="E295" s="14" t="s">
        <v>2387</v>
      </c>
      <c r="F295" s="14" t="s">
        <v>1166</v>
      </c>
      <c r="G295" s="14" t="s">
        <v>559</v>
      </c>
      <c r="H295" s="14" t="s">
        <v>309</v>
      </c>
      <c r="I295" s="14" t="s">
        <v>2388</v>
      </c>
      <c r="J295" s="14" t="s">
        <v>53</v>
      </c>
      <c r="K295" s="14" t="s">
        <v>327</v>
      </c>
      <c r="L295" s="14" t="s">
        <v>312</v>
      </c>
      <c r="M295" s="14" t="s">
        <v>131</v>
      </c>
      <c r="N295" s="14" t="s">
        <v>929</v>
      </c>
      <c r="O295" s="14" t="s">
        <v>2389</v>
      </c>
      <c r="P295" s="14" t="s">
        <v>70</v>
      </c>
      <c r="Q295" s="14" t="s">
        <v>1693</v>
      </c>
      <c r="R295" s="15" t="b">
        <f aca="false">FALSE()</f>
        <v>0</v>
      </c>
      <c r="S295" s="14" t="s">
        <v>237</v>
      </c>
      <c r="T295" s="14" t="s">
        <v>2390</v>
      </c>
      <c r="U295" s="14" t="s">
        <v>131</v>
      </c>
      <c r="V295" s="14" t="s">
        <v>380</v>
      </c>
      <c r="W295" s="14" t="s">
        <v>372</v>
      </c>
      <c r="X295" s="15" t="b">
        <f aca="false">FALSE()</f>
        <v>0</v>
      </c>
      <c r="Y295" s="14" t="s">
        <v>65</v>
      </c>
      <c r="Z295" s="14" t="s">
        <v>92</v>
      </c>
      <c r="AA295" s="14" t="s">
        <v>2391</v>
      </c>
      <c r="AB295" s="16" t="n">
        <v>9800</v>
      </c>
      <c r="AC295" s="16" t="n">
        <v>4200</v>
      </c>
      <c r="AD295" s="31" t="n">
        <f aca="false">AB295/1000</f>
        <v>9.8</v>
      </c>
      <c r="AE295" s="31" t="n">
        <f aca="false">AC295/1000</f>
        <v>4.2</v>
      </c>
      <c r="AF295" s="16" t="n">
        <v>14575</v>
      </c>
      <c r="AG295" s="14" t="s">
        <v>103</v>
      </c>
      <c r="AH295" s="14" t="s">
        <v>2252</v>
      </c>
      <c r="AI295" s="14" t="s">
        <v>70</v>
      </c>
      <c r="AJ295" s="14" t="s">
        <v>281</v>
      </c>
      <c r="AK295" s="14" t="s">
        <v>211</v>
      </c>
      <c r="AL295" s="14"/>
      <c r="AM295" s="15" t="b">
        <f aca="false">TRUE()</f>
        <v>1</v>
      </c>
      <c r="AN295" s="15" t="b">
        <f aca="false">TRUE()</f>
        <v>1</v>
      </c>
      <c r="AO295" s="12" t="n">
        <f aca="false">AE295*0.712487</f>
        <v>2.9924454</v>
      </c>
      <c r="AP295" s="12" t="n">
        <f aca="false">AE295*0.688353</f>
        <v>2.8910826</v>
      </c>
      <c r="AQ295" s="12" t="n">
        <f aca="false">AO295-AP295</f>
        <v>0.1013628</v>
      </c>
    </row>
    <row r="296" customFormat="false" ht="12" hidden="true" customHeight="true" outlineLevel="0" collapsed="false">
      <c r="A296" s="1" t="s">
        <v>2349</v>
      </c>
      <c r="B296" s="14" t="s">
        <v>2379</v>
      </c>
      <c r="C296" s="14" t="s">
        <v>2392</v>
      </c>
      <c r="D296" s="14" t="s">
        <v>2393</v>
      </c>
      <c r="E296" s="14" t="s">
        <v>2394</v>
      </c>
      <c r="F296" s="14" t="s">
        <v>96</v>
      </c>
      <c r="G296" s="14" t="s">
        <v>139</v>
      </c>
      <c r="H296" s="14" t="s">
        <v>309</v>
      </c>
      <c r="I296" s="14" t="s">
        <v>2395</v>
      </c>
      <c r="J296" s="14" t="s">
        <v>53</v>
      </c>
      <c r="K296" s="14" t="s">
        <v>311</v>
      </c>
      <c r="L296" s="14" t="s">
        <v>2195</v>
      </c>
      <c r="M296" s="14" t="s">
        <v>149</v>
      </c>
      <c r="N296" s="14" t="s">
        <v>929</v>
      </c>
      <c r="O296" s="14" t="s">
        <v>2396</v>
      </c>
      <c r="P296" s="14" t="s">
        <v>2397</v>
      </c>
      <c r="Q296" s="14" t="s">
        <v>135</v>
      </c>
      <c r="R296" s="15" t="b">
        <f aca="false">FALSE()</f>
        <v>0</v>
      </c>
      <c r="S296" s="14" t="s">
        <v>2212</v>
      </c>
      <c r="T296" s="14" t="s">
        <v>2398</v>
      </c>
      <c r="U296" s="14" t="s">
        <v>86</v>
      </c>
      <c r="V296" s="14" t="s">
        <v>182</v>
      </c>
      <c r="W296" s="14" t="s">
        <v>677</v>
      </c>
      <c r="X296" s="15" t="b">
        <f aca="false">FALSE()</f>
        <v>0</v>
      </c>
      <c r="Y296" s="14" t="s">
        <v>65</v>
      </c>
      <c r="Z296" s="14" t="s">
        <v>109</v>
      </c>
      <c r="AA296" s="14" t="s">
        <v>2399</v>
      </c>
      <c r="AB296" s="16" t="n">
        <v>15814</v>
      </c>
      <c r="AC296" s="16" t="n">
        <v>6365</v>
      </c>
      <c r="AD296" s="31" t="n">
        <f aca="false">AB296/1000</f>
        <v>15.814</v>
      </c>
      <c r="AE296" s="31" t="n">
        <f aca="false">AC296/1000</f>
        <v>6.365</v>
      </c>
      <c r="AF296" s="16" t="n">
        <v>21363</v>
      </c>
      <c r="AG296" s="14" t="s">
        <v>2400</v>
      </c>
      <c r="AH296" s="14" t="s">
        <v>557</v>
      </c>
      <c r="AI296" s="14" t="s">
        <v>1072</v>
      </c>
      <c r="AJ296" s="14" t="s">
        <v>2401</v>
      </c>
      <c r="AK296" s="14" t="s">
        <v>70</v>
      </c>
      <c r="AL296" s="14"/>
      <c r="AM296" s="15" t="b">
        <f aca="false">TRUE()</f>
        <v>1</v>
      </c>
      <c r="AN296" s="15" t="b">
        <f aca="false">FALSE()</f>
        <v>0</v>
      </c>
      <c r="AO296" s="12" t="n">
        <f aca="false">AE296*0.712487</f>
        <v>4.534979755</v>
      </c>
      <c r="AP296" s="12" t="n">
        <f aca="false">AE296*0.688353</f>
        <v>4.381366845</v>
      </c>
      <c r="AQ296" s="12" t="n">
        <f aca="false">AO296-AP296</f>
        <v>0.15361291</v>
      </c>
    </row>
    <row r="297" customFormat="false" ht="12" hidden="true" customHeight="true" outlineLevel="0" collapsed="false">
      <c r="A297" s="1" t="s">
        <v>2349</v>
      </c>
      <c r="B297" s="14" t="s">
        <v>2379</v>
      </c>
      <c r="C297" s="14" t="s">
        <v>2402</v>
      </c>
      <c r="D297" s="14" t="s">
        <v>2403</v>
      </c>
      <c r="E297" s="14" t="s">
        <v>757</v>
      </c>
      <c r="F297" s="14" t="s">
        <v>125</v>
      </c>
      <c r="G297" s="14" t="s">
        <v>1020</v>
      </c>
      <c r="H297" s="14" t="s">
        <v>309</v>
      </c>
      <c r="I297" s="14" t="s">
        <v>2404</v>
      </c>
      <c r="J297" s="14" t="s">
        <v>53</v>
      </c>
      <c r="K297" s="14" t="s">
        <v>311</v>
      </c>
      <c r="L297" s="14" t="s">
        <v>312</v>
      </c>
      <c r="M297" s="14" t="s">
        <v>131</v>
      </c>
      <c r="N297" s="14" t="s">
        <v>314</v>
      </c>
      <c r="O297" s="14" t="s">
        <v>2405</v>
      </c>
      <c r="P297" s="14" t="s">
        <v>2406</v>
      </c>
      <c r="Q297" s="14" t="s">
        <v>2407</v>
      </c>
      <c r="R297" s="15" t="b">
        <f aca="false">FALSE()</f>
        <v>0</v>
      </c>
      <c r="S297" s="14" t="s">
        <v>2408</v>
      </c>
      <c r="T297" s="14" t="s">
        <v>2408</v>
      </c>
      <c r="U297" s="14" t="s">
        <v>216</v>
      </c>
      <c r="V297" s="14" t="s">
        <v>239</v>
      </c>
      <c r="W297" s="14" t="s">
        <v>429</v>
      </c>
      <c r="X297" s="15" t="b">
        <f aca="false">FALSE()</f>
        <v>0</v>
      </c>
      <c r="Y297" s="14" t="s">
        <v>65</v>
      </c>
      <c r="Z297" s="14" t="s">
        <v>109</v>
      </c>
      <c r="AA297" s="14" t="s">
        <v>2409</v>
      </c>
      <c r="AB297" s="16" t="n">
        <v>35081</v>
      </c>
      <c r="AC297" s="16" t="n">
        <v>26300</v>
      </c>
      <c r="AD297" s="31" t="n">
        <f aca="false">AB297/1000</f>
        <v>35.081</v>
      </c>
      <c r="AE297" s="31" t="n">
        <f aca="false">AC297/1000</f>
        <v>26.3</v>
      </c>
      <c r="AF297" s="16" t="n">
        <v>58888</v>
      </c>
      <c r="AG297" s="14" t="s">
        <v>103</v>
      </c>
      <c r="AH297" s="14" t="s">
        <v>961</v>
      </c>
      <c r="AI297" s="14" t="s">
        <v>961</v>
      </c>
      <c r="AJ297" s="14" t="s">
        <v>2410</v>
      </c>
      <c r="AK297" s="14" t="s">
        <v>2411</v>
      </c>
      <c r="AL297" s="14"/>
      <c r="AM297" s="15" t="b">
        <f aca="false">TRUE()</f>
        <v>1</v>
      </c>
      <c r="AN297" s="15" t="b">
        <f aca="false">TRUE()</f>
        <v>1</v>
      </c>
      <c r="AO297" s="12" t="n">
        <f aca="false">AE297*0.712487</f>
        <v>18.7384081</v>
      </c>
      <c r="AP297" s="12" t="n">
        <f aca="false">AE297*0.688353</f>
        <v>18.1036839</v>
      </c>
      <c r="AQ297" s="12" t="n">
        <f aca="false">AO297-AP297</f>
        <v>0.634724200000001</v>
      </c>
    </row>
    <row r="298" customFormat="false" ht="12" hidden="true" customHeight="true" outlineLevel="0" collapsed="false">
      <c r="A298" s="1" t="s">
        <v>2349</v>
      </c>
      <c r="B298" s="14" t="s">
        <v>2379</v>
      </c>
      <c r="C298" s="14" t="s">
        <v>2380</v>
      </c>
      <c r="D298" s="14" t="s">
        <v>2412</v>
      </c>
      <c r="E298" s="14" t="s">
        <v>1988</v>
      </c>
      <c r="F298" s="14" t="s">
        <v>272</v>
      </c>
      <c r="G298" s="14" t="s">
        <v>448</v>
      </c>
      <c r="H298" s="14" t="s">
        <v>309</v>
      </c>
      <c r="I298" s="14" t="s">
        <v>2413</v>
      </c>
      <c r="J298" s="14" t="s">
        <v>53</v>
      </c>
      <c r="K298" s="14" t="s">
        <v>70</v>
      </c>
      <c r="L298" s="14" t="s">
        <v>419</v>
      </c>
      <c r="M298" s="14" t="s">
        <v>482</v>
      </c>
      <c r="N298" s="14" t="s">
        <v>250</v>
      </c>
      <c r="O298" s="14" t="s">
        <v>2414</v>
      </c>
      <c r="P298" s="14" t="s">
        <v>1910</v>
      </c>
      <c r="Q298" s="14" t="s">
        <v>2227</v>
      </c>
      <c r="R298" s="15" t="b">
        <f aca="false">TRUE()</f>
        <v>1</v>
      </c>
      <c r="S298" s="14" t="s">
        <v>70</v>
      </c>
      <c r="T298" s="14" t="s">
        <v>1006</v>
      </c>
      <c r="U298" s="14" t="s">
        <v>160</v>
      </c>
      <c r="V298" s="14" t="s">
        <v>147</v>
      </c>
      <c r="W298" s="14" t="s">
        <v>316</v>
      </c>
      <c r="X298" s="15" t="b">
        <f aca="false">FALSE()</f>
        <v>0</v>
      </c>
      <c r="Y298" s="14" t="s">
        <v>160</v>
      </c>
      <c r="Z298" s="14" t="s">
        <v>109</v>
      </c>
      <c r="AA298" s="14" t="s">
        <v>70</v>
      </c>
      <c r="AB298" s="16" t="n">
        <v>1989</v>
      </c>
      <c r="AC298" s="16" t="n">
        <v>2000</v>
      </c>
      <c r="AD298" s="31" t="n">
        <f aca="false">AB298/1000</f>
        <v>1.989</v>
      </c>
      <c r="AE298" s="31" t="n">
        <f aca="false">AC298/1000</f>
        <v>2</v>
      </c>
      <c r="AF298" s="16" t="s">
        <v>70</v>
      </c>
      <c r="AG298" s="14" t="s">
        <v>2415</v>
      </c>
      <c r="AH298" s="14" t="s">
        <v>887</v>
      </c>
      <c r="AI298" s="14" t="s">
        <v>370</v>
      </c>
      <c r="AJ298" s="14" t="s">
        <v>443</v>
      </c>
      <c r="AK298" s="14" t="s">
        <v>70</v>
      </c>
      <c r="AL298" s="14"/>
      <c r="AM298" s="15" t="b">
        <f aca="false">TRUE()</f>
        <v>1</v>
      </c>
      <c r="AN298" s="15" t="b">
        <f aca="false">FALSE()</f>
        <v>0</v>
      </c>
      <c r="AO298" s="12" t="n">
        <f aca="false">AE298*0.712487</f>
        <v>1.424974</v>
      </c>
      <c r="AP298" s="12" t="n">
        <f aca="false">AE298*0.688353</f>
        <v>1.376706</v>
      </c>
      <c r="AQ298" s="12" t="n">
        <f aca="false">AO298-AP298</f>
        <v>0.048268</v>
      </c>
    </row>
    <row r="299" customFormat="false" ht="12" hidden="true" customHeight="true" outlineLevel="0" collapsed="false">
      <c r="A299" s="1" t="s">
        <v>2349</v>
      </c>
      <c r="B299" s="14" t="s">
        <v>2379</v>
      </c>
      <c r="C299" s="14" t="s">
        <v>783</v>
      </c>
      <c r="D299" s="14" t="s">
        <v>2416</v>
      </c>
      <c r="E299" s="14" t="s">
        <v>2417</v>
      </c>
      <c r="F299" s="14" t="s">
        <v>70</v>
      </c>
      <c r="G299" s="14" t="s">
        <v>1439</v>
      </c>
      <c r="H299" s="14" t="s">
        <v>309</v>
      </c>
      <c r="I299" s="14" t="s">
        <v>2418</v>
      </c>
      <c r="J299" s="14" t="s">
        <v>586</v>
      </c>
      <c r="K299" s="14" t="s">
        <v>311</v>
      </c>
      <c r="L299" s="14" t="s">
        <v>312</v>
      </c>
      <c r="M299" s="14" t="s">
        <v>530</v>
      </c>
      <c r="N299" s="14" t="s">
        <v>250</v>
      </c>
      <c r="O299" s="14" t="s">
        <v>114</v>
      </c>
      <c r="P299" s="14" t="s">
        <v>2419</v>
      </c>
      <c r="Q299" s="14" t="s">
        <v>2420</v>
      </c>
      <c r="R299" s="15" t="b">
        <f aca="false">TRUE()</f>
        <v>1</v>
      </c>
      <c r="S299" s="14" t="s">
        <v>1006</v>
      </c>
      <c r="T299" s="14" t="s">
        <v>522</v>
      </c>
      <c r="U299" s="14" t="s">
        <v>131</v>
      </c>
      <c r="V299" s="14" t="s">
        <v>392</v>
      </c>
      <c r="W299" s="14" t="s">
        <v>1603</v>
      </c>
      <c r="X299" s="15" t="b">
        <f aca="false">FALSE()</f>
        <v>0</v>
      </c>
      <c r="Y299" s="14" t="s">
        <v>66</v>
      </c>
      <c r="Z299" s="14" t="s">
        <v>380</v>
      </c>
      <c r="AA299" s="14" t="s">
        <v>341</v>
      </c>
      <c r="AB299" s="16" t="n">
        <v>180</v>
      </c>
      <c r="AC299" s="16" t="n">
        <v>200</v>
      </c>
      <c r="AD299" s="31" t="n">
        <f aca="false">AB299/1000</f>
        <v>0.18</v>
      </c>
      <c r="AE299" s="31" t="n">
        <f aca="false">AC299/1000</f>
        <v>0.2</v>
      </c>
      <c r="AF299" s="16" t="n">
        <v>316</v>
      </c>
      <c r="AG299" s="14" t="s">
        <v>2421</v>
      </c>
      <c r="AH299" s="14" t="s">
        <v>934</v>
      </c>
      <c r="AI299" s="14" t="s">
        <v>70</v>
      </c>
      <c r="AJ299" s="14" t="s">
        <v>2422</v>
      </c>
      <c r="AK299" s="14" t="s">
        <v>70</v>
      </c>
      <c r="AL299" s="14"/>
      <c r="AM299" s="15" t="b">
        <f aca="false">FALSE()</f>
        <v>0</v>
      </c>
      <c r="AN299" s="15" t="b">
        <f aca="false">TRUE()</f>
        <v>1</v>
      </c>
      <c r="AO299" s="12" t="n">
        <f aca="false">AE299*0.712487</f>
        <v>0.1424974</v>
      </c>
      <c r="AP299" s="12" t="n">
        <f aca="false">AE299*0.688353</f>
        <v>0.1376706</v>
      </c>
      <c r="AQ299" s="12" t="n">
        <f aca="false">AO299-AP299</f>
        <v>0.00482679999999999</v>
      </c>
    </row>
    <row r="300" customFormat="false" ht="12" hidden="true" customHeight="true" outlineLevel="0" collapsed="false">
      <c r="A300" s="1" t="s">
        <v>2349</v>
      </c>
      <c r="B300" s="14" t="s">
        <v>2379</v>
      </c>
      <c r="C300" s="14" t="s">
        <v>2423</v>
      </c>
      <c r="D300" s="14" t="s">
        <v>2424</v>
      </c>
      <c r="E300" s="14" t="s">
        <v>2425</v>
      </c>
      <c r="F300" s="14" t="s">
        <v>653</v>
      </c>
      <c r="G300" s="14" t="s">
        <v>296</v>
      </c>
      <c r="H300" s="14" t="s">
        <v>309</v>
      </c>
      <c r="I300" s="14" t="s">
        <v>2426</v>
      </c>
      <c r="J300" s="14" t="s">
        <v>53</v>
      </c>
      <c r="K300" s="14" t="s">
        <v>311</v>
      </c>
      <c r="L300" s="14" t="s">
        <v>312</v>
      </c>
      <c r="M300" s="14" t="s">
        <v>438</v>
      </c>
      <c r="N300" s="14" t="s">
        <v>250</v>
      </c>
      <c r="O300" s="14" t="s">
        <v>2427</v>
      </c>
      <c r="P300" s="14" t="s">
        <v>2428</v>
      </c>
      <c r="Q300" s="14" t="s">
        <v>2429</v>
      </c>
      <c r="R300" s="15" t="b">
        <f aca="false">FALSE()</f>
        <v>0</v>
      </c>
      <c r="S300" s="14" t="s">
        <v>528</v>
      </c>
      <c r="T300" s="14" t="s">
        <v>1229</v>
      </c>
      <c r="U300" s="14" t="s">
        <v>92</v>
      </c>
      <c r="V300" s="14" t="s">
        <v>103</v>
      </c>
      <c r="W300" s="14" t="s">
        <v>483</v>
      </c>
      <c r="X300" s="15" t="b">
        <f aca="false">FALSE()</f>
        <v>0</v>
      </c>
      <c r="Y300" s="14" t="s">
        <v>66</v>
      </c>
      <c r="Z300" s="14" t="s">
        <v>109</v>
      </c>
      <c r="AA300" s="14" t="s">
        <v>68</v>
      </c>
      <c r="AB300" s="16" t="n">
        <v>1260</v>
      </c>
      <c r="AC300" s="16" t="n">
        <v>0</v>
      </c>
      <c r="AD300" s="31" t="n">
        <f aca="false">AB300/1000</f>
        <v>1.26</v>
      </c>
      <c r="AE300" s="31" t="n">
        <f aca="false">AC300/1000</f>
        <v>0</v>
      </c>
      <c r="AF300" s="16" t="n">
        <v>1260</v>
      </c>
      <c r="AG300" s="14" t="s">
        <v>103</v>
      </c>
      <c r="AH300" s="14" t="s">
        <v>347</v>
      </c>
      <c r="AI300" s="14" t="s">
        <v>316</v>
      </c>
      <c r="AJ300" s="14" t="s">
        <v>88</v>
      </c>
      <c r="AK300" s="14" t="s">
        <v>211</v>
      </c>
      <c r="AL300" s="14"/>
      <c r="AM300" s="15" t="b">
        <f aca="false">TRUE()</f>
        <v>1</v>
      </c>
      <c r="AN300" s="15" t="b">
        <f aca="false">TRUE()</f>
        <v>1</v>
      </c>
      <c r="AO300" s="12" t="n">
        <f aca="false">AE300*0.712487</f>
        <v>0</v>
      </c>
      <c r="AP300" s="12" t="n">
        <f aca="false">AE300*0.688353</f>
        <v>0</v>
      </c>
      <c r="AQ300" s="12" t="n">
        <f aca="false">AO300-AP300</f>
        <v>0</v>
      </c>
    </row>
    <row r="301" customFormat="false" ht="12" hidden="true" customHeight="true" outlineLevel="0" collapsed="false">
      <c r="A301" s="1" t="s">
        <v>2349</v>
      </c>
      <c r="B301" s="14" t="s">
        <v>2379</v>
      </c>
      <c r="C301" s="14" t="s">
        <v>2385</v>
      </c>
      <c r="D301" s="14" t="s">
        <v>2430</v>
      </c>
      <c r="E301" s="14" t="s">
        <v>2431</v>
      </c>
      <c r="F301" s="14" t="s">
        <v>1936</v>
      </c>
      <c r="G301" s="14" t="s">
        <v>97</v>
      </c>
      <c r="H301" s="14" t="s">
        <v>309</v>
      </c>
      <c r="I301" s="14" t="s">
        <v>2432</v>
      </c>
      <c r="J301" s="14" t="s">
        <v>53</v>
      </c>
      <c r="K301" s="14" t="s">
        <v>311</v>
      </c>
      <c r="L301" s="14" t="s">
        <v>312</v>
      </c>
      <c r="M301" s="14" t="s">
        <v>492</v>
      </c>
      <c r="N301" s="14" t="s">
        <v>929</v>
      </c>
      <c r="O301" s="14" t="s">
        <v>2433</v>
      </c>
      <c r="P301" s="14" t="s">
        <v>70</v>
      </c>
      <c r="Q301" s="14" t="s">
        <v>1195</v>
      </c>
      <c r="R301" s="15" t="b">
        <f aca="false">FALSE()</f>
        <v>0</v>
      </c>
      <c r="S301" s="14" t="s">
        <v>949</v>
      </c>
      <c r="T301" s="14" t="s">
        <v>2434</v>
      </c>
      <c r="U301" s="14" t="s">
        <v>1276</v>
      </c>
      <c r="V301" s="14" t="s">
        <v>92</v>
      </c>
      <c r="W301" s="14" t="s">
        <v>103</v>
      </c>
      <c r="X301" s="15" t="b">
        <f aca="false">TRUE()</f>
        <v>1</v>
      </c>
      <c r="Y301" s="14" t="s">
        <v>562</v>
      </c>
      <c r="Z301" s="14" t="s">
        <v>109</v>
      </c>
      <c r="AA301" s="14" t="s">
        <v>2435</v>
      </c>
      <c r="AB301" s="16" t="n">
        <v>8100</v>
      </c>
      <c r="AC301" s="16" t="n">
        <v>4600</v>
      </c>
      <c r="AD301" s="31" t="n">
        <f aca="false">AB301/1000</f>
        <v>8.1</v>
      </c>
      <c r="AE301" s="31" t="n">
        <f aca="false">AC301/1000</f>
        <v>4.6</v>
      </c>
      <c r="AF301" s="16" t="n">
        <v>12623</v>
      </c>
      <c r="AG301" s="14" t="s">
        <v>2436</v>
      </c>
      <c r="AH301" s="14" t="s">
        <v>2437</v>
      </c>
      <c r="AI301" s="14" t="s">
        <v>2437</v>
      </c>
      <c r="AJ301" s="14" t="s">
        <v>318</v>
      </c>
      <c r="AK301" s="14" t="s">
        <v>2438</v>
      </c>
      <c r="AL301" s="14"/>
      <c r="AM301" s="15" t="b">
        <f aca="false">TRUE()</f>
        <v>1</v>
      </c>
      <c r="AN301" s="15" t="b">
        <f aca="false">TRUE()</f>
        <v>1</v>
      </c>
      <c r="AO301" s="12" t="n">
        <f aca="false">AE301*0.712487</f>
        <v>3.2774402</v>
      </c>
      <c r="AP301" s="12" t="n">
        <f aca="false">AE301*0.688353</f>
        <v>3.1664238</v>
      </c>
      <c r="AQ301" s="12" t="n">
        <f aca="false">AO301-AP301</f>
        <v>0.1110164</v>
      </c>
    </row>
    <row r="302" customFormat="false" ht="12" hidden="true" customHeight="true" outlineLevel="0" collapsed="false">
      <c r="A302" s="1" t="s">
        <v>2349</v>
      </c>
      <c r="B302" s="14" t="s">
        <v>2379</v>
      </c>
      <c r="C302" s="14" t="s">
        <v>2385</v>
      </c>
      <c r="D302" s="14" t="s">
        <v>2439</v>
      </c>
      <c r="E302" s="14" t="s">
        <v>2440</v>
      </c>
      <c r="F302" s="14" t="s">
        <v>385</v>
      </c>
      <c r="G302" s="14" t="s">
        <v>652</v>
      </c>
      <c r="H302" s="14" t="s">
        <v>309</v>
      </c>
      <c r="I302" s="14" t="s">
        <v>2441</v>
      </c>
      <c r="J302" s="14" t="s">
        <v>53</v>
      </c>
      <c r="K302" s="14" t="s">
        <v>311</v>
      </c>
      <c r="L302" s="14" t="s">
        <v>312</v>
      </c>
      <c r="M302" s="14" t="s">
        <v>352</v>
      </c>
      <c r="N302" s="14" t="s">
        <v>929</v>
      </c>
      <c r="O302" s="14" t="s">
        <v>2442</v>
      </c>
      <c r="P302" s="14" t="s">
        <v>70</v>
      </c>
      <c r="Q302" s="14" t="s">
        <v>969</v>
      </c>
      <c r="R302" s="15" t="b">
        <f aca="false">FALSE()</f>
        <v>0</v>
      </c>
      <c r="S302" s="14" t="s">
        <v>2443</v>
      </c>
      <c r="T302" s="14" t="s">
        <v>2444</v>
      </c>
      <c r="U302" s="14" t="s">
        <v>525</v>
      </c>
      <c r="V302" s="14" t="s">
        <v>392</v>
      </c>
      <c r="W302" s="14" t="s">
        <v>237</v>
      </c>
      <c r="X302" s="15" t="b">
        <f aca="false">FALSE()</f>
        <v>0</v>
      </c>
      <c r="Y302" s="14" t="s">
        <v>65</v>
      </c>
      <c r="Z302" s="14" t="s">
        <v>92</v>
      </c>
      <c r="AA302" s="14" t="s">
        <v>2445</v>
      </c>
      <c r="AB302" s="16" t="n">
        <v>5200</v>
      </c>
      <c r="AC302" s="16" t="n">
        <v>700</v>
      </c>
      <c r="AD302" s="31" t="n">
        <f aca="false">AB302/1000</f>
        <v>5.2</v>
      </c>
      <c r="AE302" s="31" t="n">
        <f aca="false">AC302/1000</f>
        <v>0.7</v>
      </c>
      <c r="AF302" s="16" t="n">
        <v>5444</v>
      </c>
      <c r="AG302" s="14" t="s">
        <v>2446</v>
      </c>
      <c r="AH302" s="14" t="s">
        <v>1713</v>
      </c>
      <c r="AI302" s="14" t="s">
        <v>1713</v>
      </c>
      <c r="AJ302" s="14" t="s">
        <v>316</v>
      </c>
      <c r="AK302" s="14" t="s">
        <v>211</v>
      </c>
      <c r="AL302" s="14"/>
      <c r="AM302" s="15" t="b">
        <f aca="false">TRUE()</f>
        <v>1</v>
      </c>
      <c r="AN302" s="15" t="b">
        <f aca="false">TRUE()</f>
        <v>1</v>
      </c>
      <c r="AO302" s="12" t="n">
        <f aca="false">AE302*0.712487</f>
        <v>0.4987409</v>
      </c>
      <c r="AP302" s="12" t="n">
        <f aca="false">AE302*0.688353</f>
        <v>0.4818471</v>
      </c>
      <c r="AQ302" s="12" t="n">
        <f aca="false">AO302-AP302</f>
        <v>0.0168938</v>
      </c>
    </row>
    <row r="303" customFormat="false" ht="12" hidden="true" customHeight="true" outlineLevel="0" collapsed="false">
      <c r="A303" s="1" t="s">
        <v>2349</v>
      </c>
      <c r="B303" s="14" t="s">
        <v>2379</v>
      </c>
      <c r="C303" s="14" t="s">
        <v>732</v>
      </c>
      <c r="D303" s="14" t="s">
        <v>2447</v>
      </c>
      <c r="E303" s="14" t="s">
        <v>1988</v>
      </c>
      <c r="F303" s="14" t="s">
        <v>652</v>
      </c>
      <c r="G303" s="14" t="s">
        <v>990</v>
      </c>
      <c r="H303" s="14" t="s">
        <v>309</v>
      </c>
      <c r="I303" s="14" t="s">
        <v>2448</v>
      </c>
      <c r="J303" s="14" t="s">
        <v>508</v>
      </c>
      <c r="K303" s="14" t="s">
        <v>141</v>
      </c>
      <c r="L303" s="14" t="s">
        <v>2449</v>
      </c>
      <c r="M303" s="14" t="s">
        <v>249</v>
      </c>
      <c r="N303" s="14" t="s">
        <v>250</v>
      </c>
      <c r="O303" s="14" t="s">
        <v>2450</v>
      </c>
      <c r="P303" s="14" t="s">
        <v>2451</v>
      </c>
      <c r="Q303" s="14" t="s">
        <v>753</v>
      </c>
      <c r="R303" s="15" t="b">
        <f aca="false">FALSE()</f>
        <v>0</v>
      </c>
      <c r="S303" s="14" t="s">
        <v>183</v>
      </c>
      <c r="T303" s="14" t="s">
        <v>70</v>
      </c>
      <c r="U303" s="14" t="s">
        <v>105</v>
      </c>
      <c r="V303" s="14" t="s">
        <v>313</v>
      </c>
      <c r="W303" s="14" t="s">
        <v>2452</v>
      </c>
      <c r="X303" s="15" t="b">
        <f aca="false">FALSE()</f>
        <v>0</v>
      </c>
      <c r="Y303" s="14" t="s">
        <v>208</v>
      </c>
      <c r="Z303" s="14" t="s">
        <v>92</v>
      </c>
      <c r="AA303" s="14" t="s">
        <v>2453</v>
      </c>
      <c r="AB303" s="16" t="n">
        <v>30000</v>
      </c>
      <c r="AC303" s="16" t="n">
        <v>26000</v>
      </c>
      <c r="AD303" s="31" t="n">
        <f aca="false">AB303/1000</f>
        <v>30</v>
      </c>
      <c r="AE303" s="31" t="n">
        <f aca="false">AC303/1000</f>
        <v>26</v>
      </c>
      <c r="AF303" s="16" t="n">
        <v>0</v>
      </c>
      <c r="AG303" s="14" t="s">
        <v>84</v>
      </c>
      <c r="AH303" s="14" t="s">
        <v>2454</v>
      </c>
      <c r="AI303" s="14" t="s">
        <v>1772</v>
      </c>
      <c r="AJ303" s="14" t="s">
        <v>628</v>
      </c>
      <c r="AK303" s="14" t="s">
        <v>92</v>
      </c>
      <c r="AL303" s="14"/>
      <c r="AM303" s="15" t="b">
        <f aca="false">TRUE()</f>
        <v>1</v>
      </c>
      <c r="AN303" s="15" t="b">
        <f aca="false">TRUE()</f>
        <v>1</v>
      </c>
      <c r="AO303" s="12" t="n">
        <f aca="false">AE303*0.712487</f>
        <v>18.524662</v>
      </c>
      <c r="AP303" s="12" t="n">
        <f aca="false">AE303*0.688353</f>
        <v>17.897178</v>
      </c>
      <c r="AQ303" s="12" t="n">
        <f aca="false">AO303-AP303</f>
        <v>0.627483999999999</v>
      </c>
    </row>
    <row r="304" customFormat="false" ht="12" hidden="true" customHeight="true" outlineLevel="0" collapsed="false">
      <c r="A304" s="1" t="s">
        <v>2349</v>
      </c>
      <c r="B304" s="14" t="s">
        <v>2379</v>
      </c>
      <c r="C304" s="14" t="s">
        <v>2385</v>
      </c>
      <c r="D304" s="14" t="s">
        <v>2455</v>
      </c>
      <c r="E304" s="14" t="s">
        <v>2456</v>
      </c>
      <c r="F304" s="14" t="s">
        <v>1560</v>
      </c>
      <c r="G304" s="14" t="s">
        <v>284</v>
      </c>
      <c r="H304" s="14" t="s">
        <v>309</v>
      </c>
      <c r="I304" s="14" t="s">
        <v>2457</v>
      </c>
      <c r="J304" s="14" t="s">
        <v>53</v>
      </c>
      <c r="K304" s="14" t="s">
        <v>311</v>
      </c>
      <c r="L304" s="14" t="s">
        <v>312</v>
      </c>
      <c r="M304" s="14" t="s">
        <v>108</v>
      </c>
      <c r="N304" s="14" t="s">
        <v>57</v>
      </c>
      <c r="O304" s="14" t="s">
        <v>2458</v>
      </c>
      <c r="P304" s="14" t="s">
        <v>70</v>
      </c>
      <c r="Q304" s="14" t="s">
        <v>959</v>
      </c>
      <c r="R304" s="15" t="b">
        <f aca="false">FALSE()</f>
        <v>0</v>
      </c>
      <c r="S304" s="14" t="s">
        <v>2459</v>
      </c>
      <c r="T304" s="14" t="s">
        <v>2460</v>
      </c>
      <c r="U304" s="14" t="s">
        <v>105</v>
      </c>
      <c r="V304" s="14" t="s">
        <v>87</v>
      </c>
      <c r="W304" s="14" t="s">
        <v>192</v>
      </c>
      <c r="X304" s="15" t="b">
        <f aca="false">FALSE()</f>
        <v>0</v>
      </c>
      <c r="Y304" s="14" t="s">
        <v>562</v>
      </c>
      <c r="Z304" s="14" t="s">
        <v>66</v>
      </c>
      <c r="AA304" s="14" t="s">
        <v>2461</v>
      </c>
      <c r="AB304" s="16" t="n">
        <v>22900</v>
      </c>
      <c r="AC304" s="16" t="n">
        <v>7800</v>
      </c>
      <c r="AD304" s="31" t="n">
        <f aca="false">AB304/1000</f>
        <v>22.9</v>
      </c>
      <c r="AE304" s="31" t="n">
        <f aca="false">AC304/1000</f>
        <v>7.8</v>
      </c>
      <c r="AF304" s="16" t="n">
        <v>29683</v>
      </c>
      <c r="AG304" s="14" t="s">
        <v>2462</v>
      </c>
      <c r="AH304" s="14" t="s">
        <v>370</v>
      </c>
      <c r="AI304" s="14" t="s">
        <v>370</v>
      </c>
      <c r="AJ304" s="14" t="s">
        <v>258</v>
      </c>
      <c r="AK304" s="14" t="s">
        <v>2438</v>
      </c>
      <c r="AL304" s="14"/>
      <c r="AM304" s="15" t="b">
        <f aca="false">TRUE()</f>
        <v>1</v>
      </c>
      <c r="AN304" s="15" t="b">
        <f aca="false">TRUE()</f>
        <v>1</v>
      </c>
      <c r="AO304" s="12" t="n">
        <f aca="false">AE304*0.712487</f>
        <v>5.5573986</v>
      </c>
      <c r="AP304" s="12" t="n">
        <f aca="false">AE304*0.688353</f>
        <v>5.3691534</v>
      </c>
      <c r="AQ304" s="12" t="n">
        <f aca="false">AO304-AP304</f>
        <v>0.1882452</v>
      </c>
    </row>
    <row r="305" customFormat="false" ht="12" hidden="true" customHeight="true" outlineLevel="0" collapsed="false">
      <c r="A305" s="1" t="s">
        <v>2349</v>
      </c>
      <c r="B305" s="14" t="s">
        <v>2379</v>
      </c>
      <c r="C305" s="14" t="s">
        <v>783</v>
      </c>
      <c r="D305" s="14" t="s">
        <v>2463</v>
      </c>
      <c r="E305" s="14" t="s">
        <v>2417</v>
      </c>
      <c r="F305" s="14" t="s">
        <v>1774</v>
      </c>
      <c r="G305" s="14" t="s">
        <v>1067</v>
      </c>
      <c r="H305" s="14" t="s">
        <v>309</v>
      </c>
      <c r="I305" s="14" t="s">
        <v>2464</v>
      </c>
      <c r="J305" s="14" t="s">
        <v>53</v>
      </c>
      <c r="K305" s="14" t="s">
        <v>311</v>
      </c>
      <c r="L305" s="14" t="s">
        <v>312</v>
      </c>
      <c r="M305" s="14" t="s">
        <v>131</v>
      </c>
      <c r="N305" s="14" t="s">
        <v>250</v>
      </c>
      <c r="O305" s="14" t="s">
        <v>2465</v>
      </c>
      <c r="P305" s="14" t="s">
        <v>540</v>
      </c>
      <c r="Q305" s="14" t="s">
        <v>79</v>
      </c>
      <c r="R305" s="15" t="b">
        <f aca="false">FALSE()</f>
        <v>0</v>
      </c>
      <c r="S305" s="14" t="s">
        <v>2466</v>
      </c>
      <c r="T305" s="14" t="s">
        <v>522</v>
      </c>
      <c r="U305" s="14" t="s">
        <v>182</v>
      </c>
      <c r="V305" s="14" t="s">
        <v>66</v>
      </c>
      <c r="W305" s="14" t="s">
        <v>1603</v>
      </c>
      <c r="X305" s="15" t="b">
        <f aca="false">FALSE()</f>
        <v>0</v>
      </c>
      <c r="Y305" s="14" t="s">
        <v>160</v>
      </c>
      <c r="Z305" s="14" t="s">
        <v>380</v>
      </c>
      <c r="AA305" s="14" t="s">
        <v>210</v>
      </c>
      <c r="AB305" s="16" t="n">
        <v>160</v>
      </c>
      <c r="AC305" s="16" t="n">
        <v>200</v>
      </c>
      <c r="AD305" s="31" t="n">
        <f aca="false">AB305/1000</f>
        <v>0.16</v>
      </c>
      <c r="AE305" s="31" t="n">
        <f aca="false">AC305/1000</f>
        <v>0.2</v>
      </c>
      <c r="AF305" s="16" t="n">
        <v>318</v>
      </c>
      <c r="AG305" s="14" t="s">
        <v>103</v>
      </c>
      <c r="AH305" s="14" t="s">
        <v>2222</v>
      </c>
      <c r="AI305" s="14" t="s">
        <v>2222</v>
      </c>
      <c r="AJ305" s="14" t="s">
        <v>2467</v>
      </c>
      <c r="AK305" s="14" t="s">
        <v>160</v>
      </c>
      <c r="AL305" s="14"/>
      <c r="AM305" s="15" t="b">
        <f aca="false">TRUE()</f>
        <v>1</v>
      </c>
      <c r="AN305" s="15" t="b">
        <f aca="false">TRUE()</f>
        <v>1</v>
      </c>
      <c r="AO305" s="12" t="n">
        <f aca="false">AE305*0.712487</f>
        <v>0.1424974</v>
      </c>
      <c r="AP305" s="12" t="n">
        <f aca="false">AE305*0.688353</f>
        <v>0.1376706</v>
      </c>
      <c r="AQ305" s="12" t="n">
        <f aca="false">AO305-AP305</f>
        <v>0.00482679999999999</v>
      </c>
    </row>
    <row r="306" customFormat="false" ht="12" hidden="true" customHeight="true" outlineLevel="0" collapsed="false">
      <c r="A306" s="1" t="s">
        <v>2349</v>
      </c>
      <c r="B306" s="14" t="s">
        <v>2379</v>
      </c>
      <c r="C306" s="14" t="s">
        <v>783</v>
      </c>
      <c r="D306" s="14" t="s">
        <v>2468</v>
      </c>
      <c r="E306" s="14" t="s">
        <v>138</v>
      </c>
      <c r="F306" s="14" t="s">
        <v>1497</v>
      </c>
      <c r="G306" s="14" t="s">
        <v>610</v>
      </c>
      <c r="H306" s="14" t="s">
        <v>309</v>
      </c>
      <c r="I306" s="14" t="s">
        <v>2469</v>
      </c>
      <c r="J306" s="14" t="s">
        <v>70</v>
      </c>
      <c r="K306" s="14" t="s">
        <v>311</v>
      </c>
      <c r="L306" s="14" t="s">
        <v>312</v>
      </c>
      <c r="M306" s="14" t="s">
        <v>525</v>
      </c>
      <c r="N306" s="14" t="s">
        <v>250</v>
      </c>
      <c r="O306" s="14" t="s">
        <v>403</v>
      </c>
      <c r="P306" s="14" t="s">
        <v>771</v>
      </c>
      <c r="Q306" s="14" t="s">
        <v>114</v>
      </c>
      <c r="R306" s="15" t="b">
        <f aca="false">FALSE()</f>
        <v>0</v>
      </c>
      <c r="S306" s="14" t="s">
        <v>2470</v>
      </c>
      <c r="T306" s="14" t="s">
        <v>84</v>
      </c>
      <c r="U306" s="14" t="s">
        <v>503</v>
      </c>
      <c r="V306" s="14" t="s">
        <v>66</v>
      </c>
      <c r="W306" s="14" t="s">
        <v>324</v>
      </c>
      <c r="X306" s="15" t="b">
        <f aca="false">FALSE()</f>
        <v>0</v>
      </c>
      <c r="Y306" s="14" t="s">
        <v>149</v>
      </c>
      <c r="Z306" s="14" t="s">
        <v>380</v>
      </c>
      <c r="AA306" s="14" t="s">
        <v>90</v>
      </c>
      <c r="AB306" s="16" t="n">
        <v>1500</v>
      </c>
      <c r="AC306" s="16" t="n">
        <v>3000</v>
      </c>
      <c r="AD306" s="31" t="n">
        <f aca="false">AB306/1000</f>
        <v>1.5</v>
      </c>
      <c r="AE306" s="31" t="n">
        <f aca="false">AC306/1000</f>
        <v>3</v>
      </c>
      <c r="AF306" s="16" t="n">
        <v>3127</v>
      </c>
      <c r="AG306" s="14" t="s">
        <v>2471</v>
      </c>
      <c r="AH306" s="14" t="s">
        <v>2472</v>
      </c>
      <c r="AI306" s="14" t="s">
        <v>70</v>
      </c>
      <c r="AJ306" s="14" t="s">
        <v>2473</v>
      </c>
      <c r="AK306" s="14" t="s">
        <v>211</v>
      </c>
      <c r="AL306" s="14"/>
      <c r="AM306" s="15" t="b">
        <f aca="false">TRUE()</f>
        <v>1</v>
      </c>
      <c r="AN306" s="15" t="b">
        <f aca="false">TRUE()</f>
        <v>1</v>
      </c>
      <c r="AO306" s="12" t="n">
        <f aca="false">AE306*0.712487</f>
        <v>2.137461</v>
      </c>
      <c r="AP306" s="12" t="n">
        <f aca="false">AE306*0.688353</f>
        <v>2.065059</v>
      </c>
      <c r="AQ306" s="12" t="n">
        <f aca="false">AO306-AP306</f>
        <v>0.0724020000000003</v>
      </c>
    </row>
    <row r="307" customFormat="false" ht="12" hidden="true" customHeight="true" outlineLevel="0" collapsed="false">
      <c r="A307" s="1" t="s">
        <v>2349</v>
      </c>
      <c r="B307" s="14" t="s">
        <v>2379</v>
      </c>
      <c r="C307" s="14" t="s">
        <v>783</v>
      </c>
      <c r="D307" s="14" t="s">
        <v>2474</v>
      </c>
      <c r="E307" s="14" t="s">
        <v>138</v>
      </c>
      <c r="F307" s="14" t="s">
        <v>1497</v>
      </c>
      <c r="G307" s="14" t="s">
        <v>308</v>
      </c>
      <c r="H307" s="14" t="s">
        <v>309</v>
      </c>
      <c r="I307" s="14" t="s">
        <v>2469</v>
      </c>
      <c r="J307" s="14" t="s">
        <v>53</v>
      </c>
      <c r="K307" s="14" t="s">
        <v>311</v>
      </c>
      <c r="L307" s="14" t="s">
        <v>312</v>
      </c>
      <c r="M307" s="14" t="s">
        <v>118</v>
      </c>
      <c r="N307" s="14" t="s">
        <v>250</v>
      </c>
      <c r="O307" s="14" t="s">
        <v>387</v>
      </c>
      <c r="P307" s="14" t="s">
        <v>277</v>
      </c>
      <c r="Q307" s="14" t="s">
        <v>2475</v>
      </c>
      <c r="R307" s="15" t="b">
        <f aca="false">TRUE()</f>
        <v>1</v>
      </c>
      <c r="S307" s="14" t="s">
        <v>1086</v>
      </c>
      <c r="T307" s="14" t="s">
        <v>353</v>
      </c>
      <c r="U307" s="14" t="s">
        <v>149</v>
      </c>
      <c r="V307" s="14" t="s">
        <v>147</v>
      </c>
      <c r="W307" s="14" t="s">
        <v>1603</v>
      </c>
      <c r="X307" s="15" t="b">
        <f aca="false">FALSE()</f>
        <v>0</v>
      </c>
      <c r="Y307" s="14" t="s">
        <v>66</v>
      </c>
      <c r="Z307" s="14" t="s">
        <v>380</v>
      </c>
      <c r="AA307" s="14" t="s">
        <v>387</v>
      </c>
      <c r="AB307" s="16" t="n">
        <v>164</v>
      </c>
      <c r="AC307" s="16" t="n">
        <v>600</v>
      </c>
      <c r="AD307" s="31" t="n">
        <f aca="false">AB307/1000</f>
        <v>0.164</v>
      </c>
      <c r="AE307" s="31" t="n">
        <f aca="false">AC307/1000</f>
        <v>0.6</v>
      </c>
      <c r="AF307" s="16" t="n">
        <v>217</v>
      </c>
      <c r="AG307" s="14" t="s">
        <v>103</v>
      </c>
      <c r="AH307" s="14" t="s">
        <v>886</v>
      </c>
      <c r="AI307" s="14" t="s">
        <v>70</v>
      </c>
      <c r="AJ307" s="14" t="s">
        <v>2476</v>
      </c>
      <c r="AK307" s="14" t="s">
        <v>211</v>
      </c>
      <c r="AL307" s="14"/>
      <c r="AM307" s="15" t="b">
        <f aca="false">TRUE()</f>
        <v>1</v>
      </c>
      <c r="AN307" s="15" t="b">
        <f aca="false">TRUE()</f>
        <v>1</v>
      </c>
      <c r="AO307" s="12" t="n">
        <f aca="false">AE307*0.712487</f>
        <v>0.4274922</v>
      </c>
      <c r="AP307" s="12" t="n">
        <f aca="false">AE307*0.688353</f>
        <v>0.4130118</v>
      </c>
      <c r="AQ307" s="12" t="n">
        <f aca="false">AO307-AP307</f>
        <v>0.0144804</v>
      </c>
    </row>
    <row r="308" customFormat="false" ht="12" hidden="true" customHeight="true" outlineLevel="0" collapsed="false">
      <c r="A308" s="1" t="s">
        <v>2349</v>
      </c>
      <c r="B308" s="14" t="s">
        <v>2379</v>
      </c>
      <c r="C308" s="14" t="s">
        <v>732</v>
      </c>
      <c r="D308" s="14" t="s">
        <v>2477</v>
      </c>
      <c r="E308" s="14" t="s">
        <v>2387</v>
      </c>
      <c r="F308" s="14" t="s">
        <v>1535</v>
      </c>
      <c r="G308" s="14" t="s">
        <v>225</v>
      </c>
      <c r="H308" s="14" t="s">
        <v>309</v>
      </c>
      <c r="I308" s="14" t="s">
        <v>2478</v>
      </c>
      <c r="J308" s="14" t="s">
        <v>508</v>
      </c>
      <c r="K308" s="14" t="s">
        <v>141</v>
      </c>
      <c r="L308" s="14" t="s">
        <v>2449</v>
      </c>
      <c r="M308" s="14" t="s">
        <v>628</v>
      </c>
      <c r="N308" s="14" t="s">
        <v>57</v>
      </c>
      <c r="O308" s="14" t="s">
        <v>2479</v>
      </c>
      <c r="P308" s="14" t="s">
        <v>2480</v>
      </c>
      <c r="Q308" s="14" t="s">
        <v>2481</v>
      </c>
      <c r="R308" s="15" t="b">
        <f aca="false">FALSE()</f>
        <v>0</v>
      </c>
      <c r="S308" s="14" t="s">
        <v>148</v>
      </c>
      <c r="T308" s="14" t="s">
        <v>1174</v>
      </c>
      <c r="U308" s="14" t="s">
        <v>181</v>
      </c>
      <c r="V308" s="14" t="s">
        <v>386</v>
      </c>
      <c r="W308" s="14" t="s">
        <v>201</v>
      </c>
      <c r="X308" s="15" t="b">
        <f aca="false">FALSE()</f>
        <v>0</v>
      </c>
      <c r="Y308" s="14" t="s">
        <v>65</v>
      </c>
      <c r="Z308" s="14" t="s">
        <v>109</v>
      </c>
      <c r="AA308" s="14" t="s">
        <v>2482</v>
      </c>
      <c r="AB308" s="16" t="n">
        <v>32400</v>
      </c>
      <c r="AC308" s="16" t="n">
        <v>5100</v>
      </c>
      <c r="AD308" s="31" t="n">
        <f aca="false">AB308/1000</f>
        <v>32.4</v>
      </c>
      <c r="AE308" s="31" t="n">
        <f aca="false">AC308/1000</f>
        <v>5.1</v>
      </c>
      <c r="AF308" s="16" t="n">
        <v>0</v>
      </c>
      <c r="AG308" s="14" t="s">
        <v>103</v>
      </c>
      <c r="AH308" s="14" t="s">
        <v>348</v>
      </c>
      <c r="AI308" s="14" t="s">
        <v>348</v>
      </c>
      <c r="AJ308" s="14" t="s">
        <v>278</v>
      </c>
      <c r="AK308" s="14" t="s">
        <v>211</v>
      </c>
      <c r="AL308" s="14" t="s">
        <v>2483</v>
      </c>
      <c r="AM308" s="15" t="b">
        <f aca="false">TRUE()</f>
        <v>1</v>
      </c>
      <c r="AN308" s="15" t="b">
        <f aca="false">TRUE()</f>
        <v>1</v>
      </c>
      <c r="AO308" s="12" t="n">
        <f aca="false">AE308*0.712487</f>
        <v>3.6336837</v>
      </c>
      <c r="AP308" s="12" t="n">
        <f aca="false">AE308*0.688353</f>
        <v>3.5106003</v>
      </c>
      <c r="AQ308" s="12" t="n">
        <f aca="false">AO308-AP308</f>
        <v>0.1230834</v>
      </c>
    </row>
    <row r="309" customFormat="false" ht="12" hidden="true" customHeight="true" outlineLevel="0" collapsed="false">
      <c r="A309" s="1" t="s">
        <v>2349</v>
      </c>
      <c r="B309" s="14" t="s">
        <v>2379</v>
      </c>
      <c r="C309" s="14" t="s">
        <v>2385</v>
      </c>
      <c r="D309" s="14" t="s">
        <v>2484</v>
      </c>
      <c r="E309" s="14" t="s">
        <v>2485</v>
      </c>
      <c r="F309" s="14" t="s">
        <v>1439</v>
      </c>
      <c r="G309" s="14" t="s">
        <v>297</v>
      </c>
      <c r="H309" s="14" t="s">
        <v>309</v>
      </c>
      <c r="I309" s="14" t="s">
        <v>2486</v>
      </c>
      <c r="J309" s="14" t="s">
        <v>53</v>
      </c>
      <c r="K309" s="14" t="s">
        <v>311</v>
      </c>
      <c r="L309" s="14" t="s">
        <v>312</v>
      </c>
      <c r="M309" s="14" t="s">
        <v>313</v>
      </c>
      <c r="N309" s="14" t="s">
        <v>929</v>
      </c>
      <c r="O309" s="14" t="s">
        <v>2487</v>
      </c>
      <c r="P309" s="14" t="s">
        <v>70</v>
      </c>
      <c r="Q309" s="14" t="s">
        <v>277</v>
      </c>
      <c r="R309" s="15" t="b">
        <f aca="false">FALSE()</f>
        <v>0</v>
      </c>
      <c r="S309" s="14" t="s">
        <v>2488</v>
      </c>
      <c r="T309" s="14" t="s">
        <v>2489</v>
      </c>
      <c r="U309" s="14" t="s">
        <v>1780</v>
      </c>
      <c r="V309" s="14" t="s">
        <v>363</v>
      </c>
      <c r="W309" s="14" t="s">
        <v>2490</v>
      </c>
      <c r="X309" s="15" t="b">
        <f aca="false">FALSE()</f>
        <v>0</v>
      </c>
      <c r="Y309" s="14" t="s">
        <v>131</v>
      </c>
      <c r="Z309" s="14" t="s">
        <v>109</v>
      </c>
      <c r="AA309" s="14" t="s">
        <v>2491</v>
      </c>
      <c r="AB309" s="16" t="n">
        <v>11900</v>
      </c>
      <c r="AC309" s="16" t="n">
        <v>2200</v>
      </c>
      <c r="AD309" s="31" t="n">
        <f aca="false">AB309/1000</f>
        <v>11.9</v>
      </c>
      <c r="AE309" s="31" t="n">
        <f aca="false">AC309/1000</f>
        <v>2.2</v>
      </c>
      <c r="AF309" s="16" t="n">
        <v>14084</v>
      </c>
      <c r="AG309" s="14" t="s">
        <v>103</v>
      </c>
      <c r="AH309" s="14" t="s">
        <v>2492</v>
      </c>
      <c r="AI309" s="14" t="s">
        <v>2492</v>
      </c>
      <c r="AJ309" s="14" t="s">
        <v>2227</v>
      </c>
      <c r="AK309" s="14" t="s">
        <v>211</v>
      </c>
      <c r="AL309" s="14"/>
      <c r="AM309" s="15" t="b">
        <f aca="false">TRUE()</f>
        <v>1</v>
      </c>
      <c r="AN309" s="15" t="b">
        <f aca="false">TRUE()</f>
        <v>1</v>
      </c>
      <c r="AO309" s="12" t="n">
        <f aca="false">AE309*0.712487</f>
        <v>1.5674714</v>
      </c>
      <c r="AP309" s="12" t="n">
        <f aca="false">AE309*0.688353</f>
        <v>1.5143766</v>
      </c>
      <c r="AQ309" s="12" t="n">
        <f aca="false">AO309-AP309</f>
        <v>0.0530948</v>
      </c>
    </row>
    <row r="310" customFormat="false" ht="12" hidden="true" customHeight="true" outlineLevel="0" collapsed="false">
      <c r="A310" s="1" t="s">
        <v>2349</v>
      </c>
      <c r="B310" s="14" t="s">
        <v>2379</v>
      </c>
      <c r="C310" s="14" t="s">
        <v>2385</v>
      </c>
      <c r="D310" s="14" t="s">
        <v>2493</v>
      </c>
      <c r="E310" s="14" t="s">
        <v>2431</v>
      </c>
      <c r="F310" s="14" t="s">
        <v>2037</v>
      </c>
      <c r="G310" s="14" t="s">
        <v>1286</v>
      </c>
      <c r="H310" s="14" t="s">
        <v>309</v>
      </c>
      <c r="I310" s="14" t="s">
        <v>2432</v>
      </c>
      <c r="J310" s="14" t="s">
        <v>53</v>
      </c>
      <c r="K310" s="14" t="s">
        <v>311</v>
      </c>
      <c r="L310" s="14" t="s">
        <v>312</v>
      </c>
      <c r="M310" s="14" t="s">
        <v>513</v>
      </c>
      <c r="N310" s="14" t="s">
        <v>929</v>
      </c>
      <c r="O310" s="14" t="s">
        <v>2494</v>
      </c>
      <c r="P310" s="14" t="s">
        <v>103</v>
      </c>
      <c r="Q310" s="14" t="s">
        <v>1195</v>
      </c>
      <c r="R310" s="15" t="b">
        <f aca="false">FALSE()</f>
        <v>0</v>
      </c>
      <c r="S310" s="14" t="s">
        <v>1798</v>
      </c>
      <c r="T310" s="14" t="s">
        <v>2495</v>
      </c>
      <c r="U310" s="14" t="s">
        <v>234</v>
      </c>
      <c r="V310" s="14" t="s">
        <v>160</v>
      </c>
      <c r="W310" s="14" t="s">
        <v>2496</v>
      </c>
      <c r="X310" s="15" t="b">
        <f aca="false">TRUE()</f>
        <v>1</v>
      </c>
      <c r="Y310" s="14" t="s">
        <v>131</v>
      </c>
      <c r="Z310" s="14" t="s">
        <v>92</v>
      </c>
      <c r="AA310" s="14" t="s">
        <v>2497</v>
      </c>
      <c r="AB310" s="16" t="n">
        <v>11100</v>
      </c>
      <c r="AC310" s="16" t="n">
        <v>4400</v>
      </c>
      <c r="AD310" s="31" t="n">
        <f aca="false">AB310/1000</f>
        <v>11.1</v>
      </c>
      <c r="AE310" s="31" t="n">
        <f aca="false">AC310/1000</f>
        <v>4.4</v>
      </c>
      <c r="AF310" s="16" t="n">
        <v>14924</v>
      </c>
      <c r="AG310" s="14" t="s">
        <v>103</v>
      </c>
      <c r="AH310" s="14" t="s">
        <v>2498</v>
      </c>
      <c r="AI310" s="14" t="s">
        <v>2498</v>
      </c>
      <c r="AJ310" s="14" t="s">
        <v>329</v>
      </c>
      <c r="AK310" s="14" t="s">
        <v>211</v>
      </c>
      <c r="AL310" s="14"/>
      <c r="AM310" s="15" t="b">
        <f aca="false">TRUE()</f>
        <v>1</v>
      </c>
      <c r="AN310" s="15" t="b">
        <f aca="false">TRUE()</f>
        <v>1</v>
      </c>
      <c r="AO310" s="12" t="n">
        <f aca="false">AE310*0.712487</f>
        <v>3.1349428</v>
      </c>
      <c r="AP310" s="12" t="n">
        <f aca="false">AE310*0.688353</f>
        <v>3.0287532</v>
      </c>
      <c r="AQ310" s="12" t="n">
        <f aca="false">AO310-AP310</f>
        <v>0.1061896</v>
      </c>
    </row>
    <row r="311" customFormat="false" ht="12" hidden="true" customHeight="true" outlineLevel="0" collapsed="false">
      <c r="A311" s="1" t="s">
        <v>2349</v>
      </c>
      <c r="B311" s="14" t="s">
        <v>2379</v>
      </c>
      <c r="C311" s="14" t="s">
        <v>2385</v>
      </c>
      <c r="D311" s="14" t="s">
        <v>2499</v>
      </c>
      <c r="E311" s="14" t="s">
        <v>2500</v>
      </c>
      <c r="F311" s="14" t="s">
        <v>2037</v>
      </c>
      <c r="G311" s="14" t="s">
        <v>113</v>
      </c>
      <c r="H311" s="14" t="s">
        <v>309</v>
      </c>
      <c r="I311" s="14" t="s">
        <v>2432</v>
      </c>
      <c r="J311" s="14" t="s">
        <v>53</v>
      </c>
      <c r="K311" s="14" t="s">
        <v>311</v>
      </c>
      <c r="L311" s="14" t="s">
        <v>312</v>
      </c>
      <c r="M311" s="14" t="s">
        <v>131</v>
      </c>
      <c r="N311" s="14" t="s">
        <v>250</v>
      </c>
      <c r="O311" s="14" t="s">
        <v>2501</v>
      </c>
      <c r="P311" s="14" t="s">
        <v>70</v>
      </c>
      <c r="Q311" s="14" t="s">
        <v>2502</v>
      </c>
      <c r="R311" s="15" t="b">
        <f aca="false">FALSE()</f>
        <v>0</v>
      </c>
      <c r="S311" s="14" t="s">
        <v>2503</v>
      </c>
      <c r="T311" s="14" t="s">
        <v>2504</v>
      </c>
      <c r="U311" s="14" t="s">
        <v>108</v>
      </c>
      <c r="V311" s="14" t="s">
        <v>160</v>
      </c>
      <c r="W311" s="14" t="s">
        <v>103</v>
      </c>
      <c r="X311" s="15" t="b">
        <f aca="false">FALSE()</f>
        <v>0</v>
      </c>
      <c r="Y311" s="14" t="s">
        <v>239</v>
      </c>
      <c r="Z311" s="14" t="s">
        <v>380</v>
      </c>
      <c r="AA311" s="14" t="s">
        <v>2505</v>
      </c>
      <c r="AB311" s="16" t="n">
        <v>2900</v>
      </c>
      <c r="AC311" s="16" t="n">
        <v>300</v>
      </c>
      <c r="AD311" s="31" t="n">
        <f aca="false">AB311/1000</f>
        <v>2.9</v>
      </c>
      <c r="AE311" s="31" t="n">
        <f aca="false">AC311/1000</f>
        <v>0.3</v>
      </c>
      <c r="AF311" s="16" t="n">
        <v>3244</v>
      </c>
      <c r="AG311" s="14" t="s">
        <v>103</v>
      </c>
      <c r="AH311" s="14" t="s">
        <v>122</v>
      </c>
      <c r="AI311" s="14" t="s">
        <v>122</v>
      </c>
      <c r="AJ311" s="14" t="s">
        <v>2506</v>
      </c>
      <c r="AK311" s="14" t="s">
        <v>211</v>
      </c>
      <c r="AL311" s="14"/>
      <c r="AM311" s="15" t="b">
        <f aca="false">TRUE()</f>
        <v>1</v>
      </c>
      <c r="AN311" s="15" t="b">
        <f aca="false">TRUE()</f>
        <v>1</v>
      </c>
      <c r="AO311" s="12" t="n">
        <f aca="false">AE311*0.712487</f>
        <v>0.2137461</v>
      </c>
      <c r="AP311" s="12" t="n">
        <f aca="false">AE311*0.688353</f>
        <v>0.2065059</v>
      </c>
      <c r="AQ311" s="12" t="n">
        <f aca="false">AO311-AP311</f>
        <v>0.0072402</v>
      </c>
    </row>
    <row r="312" customFormat="false" ht="12" hidden="true" customHeight="true" outlineLevel="0" collapsed="false">
      <c r="A312" s="1" t="s">
        <v>2349</v>
      </c>
      <c r="B312" s="14" t="s">
        <v>2379</v>
      </c>
      <c r="C312" s="14" t="s">
        <v>2385</v>
      </c>
      <c r="D312" s="14" t="s">
        <v>2507</v>
      </c>
      <c r="E312" s="14" t="s">
        <v>2431</v>
      </c>
      <c r="F312" s="14" t="s">
        <v>2037</v>
      </c>
      <c r="G312" s="14" t="s">
        <v>631</v>
      </c>
      <c r="H312" s="14" t="s">
        <v>309</v>
      </c>
      <c r="I312" s="14" t="s">
        <v>2432</v>
      </c>
      <c r="J312" s="14" t="s">
        <v>53</v>
      </c>
      <c r="K312" s="14" t="s">
        <v>311</v>
      </c>
      <c r="L312" s="14" t="s">
        <v>312</v>
      </c>
      <c r="M312" s="14" t="s">
        <v>159</v>
      </c>
      <c r="N312" s="14" t="s">
        <v>929</v>
      </c>
      <c r="O312" s="14" t="s">
        <v>2508</v>
      </c>
      <c r="P312" s="14" t="s">
        <v>70</v>
      </c>
      <c r="Q312" s="14" t="s">
        <v>1195</v>
      </c>
      <c r="R312" s="15" t="b">
        <f aca="false">FALSE()</f>
        <v>0</v>
      </c>
      <c r="S312" s="14" t="s">
        <v>2509</v>
      </c>
      <c r="T312" s="14" t="s">
        <v>2510</v>
      </c>
      <c r="U312" s="14" t="s">
        <v>273</v>
      </c>
      <c r="V312" s="14" t="s">
        <v>392</v>
      </c>
      <c r="W312" s="14" t="s">
        <v>103</v>
      </c>
      <c r="X312" s="15" t="b">
        <f aca="false">TRUE()</f>
        <v>1</v>
      </c>
      <c r="Y312" s="14" t="s">
        <v>65</v>
      </c>
      <c r="Z312" s="14" t="s">
        <v>92</v>
      </c>
      <c r="AA312" s="14" t="s">
        <v>2511</v>
      </c>
      <c r="AB312" s="16" t="n">
        <v>11600</v>
      </c>
      <c r="AC312" s="16" t="n">
        <v>6700</v>
      </c>
      <c r="AD312" s="31" t="n">
        <f aca="false">AB312/1000</f>
        <v>11.6</v>
      </c>
      <c r="AE312" s="31" t="n">
        <f aca="false">AC312/1000</f>
        <v>6.7</v>
      </c>
      <c r="AF312" s="16" t="n">
        <v>18157</v>
      </c>
      <c r="AG312" s="14" t="s">
        <v>103</v>
      </c>
      <c r="AH312" s="14" t="s">
        <v>370</v>
      </c>
      <c r="AI312" s="14" t="s">
        <v>370</v>
      </c>
      <c r="AJ312" s="14" t="s">
        <v>2512</v>
      </c>
      <c r="AK312" s="14" t="s">
        <v>211</v>
      </c>
      <c r="AL312" s="14"/>
      <c r="AM312" s="15" t="b">
        <f aca="false">TRUE()</f>
        <v>1</v>
      </c>
      <c r="AN312" s="15" t="b">
        <f aca="false">TRUE()</f>
        <v>1</v>
      </c>
      <c r="AO312" s="12" t="n">
        <f aca="false">AE312*0.712487</f>
        <v>4.7736629</v>
      </c>
      <c r="AP312" s="12" t="n">
        <f aca="false">AE312*0.688353</f>
        <v>4.6119651</v>
      </c>
      <c r="AQ312" s="12" t="n">
        <f aca="false">AO312-AP312</f>
        <v>0.1616978</v>
      </c>
    </row>
    <row r="313" customFormat="false" ht="12" hidden="true" customHeight="true" outlineLevel="0" collapsed="false">
      <c r="A313" s="1" t="s">
        <v>2349</v>
      </c>
      <c r="B313" s="14" t="s">
        <v>2513</v>
      </c>
      <c r="C313" s="14" t="s">
        <v>2514</v>
      </c>
      <c r="D313" s="14" t="s">
        <v>2515</v>
      </c>
      <c r="E313" s="14" t="s">
        <v>2516</v>
      </c>
      <c r="F313" s="14" t="s">
        <v>802</v>
      </c>
      <c r="G313" s="14" t="s">
        <v>1372</v>
      </c>
      <c r="H313" s="14"/>
      <c r="I313" s="14" t="s">
        <v>70</v>
      </c>
      <c r="J313" s="14" t="s">
        <v>70</v>
      </c>
      <c r="K313" s="14" t="s">
        <v>70</v>
      </c>
      <c r="L313" s="14" t="s">
        <v>944</v>
      </c>
      <c r="M313" s="14" t="s">
        <v>135</v>
      </c>
      <c r="N313" s="14" t="s">
        <v>946</v>
      </c>
      <c r="O313" s="14" t="s">
        <v>201</v>
      </c>
      <c r="P313" s="14" t="s">
        <v>70</v>
      </c>
      <c r="Q313" s="14" t="s">
        <v>67</v>
      </c>
      <c r="R313" s="15" t="b">
        <f aca="false">FALSE()</f>
        <v>0</v>
      </c>
      <c r="S313" s="14" t="s">
        <v>70</v>
      </c>
      <c r="T313" s="14" t="s">
        <v>70</v>
      </c>
      <c r="U313" s="14" t="s">
        <v>211</v>
      </c>
      <c r="V313" s="14" t="s">
        <v>103</v>
      </c>
      <c r="W313" s="14" t="s">
        <v>70</v>
      </c>
      <c r="X313" s="15" t="b">
        <f aca="false">FALSE()</f>
        <v>0</v>
      </c>
      <c r="Y313" s="14" t="s">
        <v>70</v>
      </c>
      <c r="Z313" s="14" t="s">
        <v>70</v>
      </c>
      <c r="AA313" s="14" t="s">
        <v>67</v>
      </c>
      <c r="AB313" s="16" t="n">
        <v>1300</v>
      </c>
      <c r="AC313" s="16" t="n">
        <v>4700</v>
      </c>
      <c r="AD313" s="31" t="n">
        <f aca="false">AB313/1000</f>
        <v>1.3</v>
      </c>
      <c r="AE313" s="31" t="n">
        <f aca="false">AC313/1000</f>
        <v>4.7</v>
      </c>
      <c r="AF313" s="16" t="s">
        <v>70</v>
      </c>
      <c r="AG313" s="14" t="s">
        <v>2517</v>
      </c>
      <c r="AH313" s="14" t="s">
        <v>441</v>
      </c>
      <c r="AI313" s="14" t="s">
        <v>70</v>
      </c>
      <c r="AJ313" s="14" t="s">
        <v>2518</v>
      </c>
      <c r="AK313" s="14" t="s">
        <v>70</v>
      </c>
      <c r="AL313" s="14"/>
      <c r="AM313" s="15" t="b">
        <f aca="false">TRUE()</f>
        <v>1</v>
      </c>
      <c r="AN313" s="15" t="b">
        <f aca="false">TRUE()</f>
        <v>1</v>
      </c>
      <c r="AO313" s="12" t="n">
        <f aca="false">AE313*0.712487</f>
        <v>3.3486889</v>
      </c>
      <c r="AP313" s="12" t="n">
        <f aca="false">AE313*0.688353</f>
        <v>3.2352591</v>
      </c>
      <c r="AQ313" s="12" t="n">
        <f aca="false">AO313-AP313</f>
        <v>0.1134298</v>
      </c>
    </row>
    <row r="314" customFormat="false" ht="12" hidden="true" customHeight="true" outlineLevel="0" collapsed="false">
      <c r="A314" s="1" t="s">
        <v>2349</v>
      </c>
      <c r="B314" s="14" t="s">
        <v>2513</v>
      </c>
      <c r="C314" s="14" t="s">
        <v>2519</v>
      </c>
      <c r="D314" s="14" t="s">
        <v>2520</v>
      </c>
      <c r="E314" s="14" t="s">
        <v>2521</v>
      </c>
      <c r="F314" s="14" t="s">
        <v>631</v>
      </c>
      <c r="G314" s="14" t="s">
        <v>1020</v>
      </c>
      <c r="H314" s="14" t="s">
        <v>309</v>
      </c>
      <c r="I314" s="14" t="s">
        <v>2522</v>
      </c>
      <c r="J314" s="14" t="s">
        <v>463</v>
      </c>
      <c r="K314" s="14" t="s">
        <v>1356</v>
      </c>
      <c r="L314" s="14" t="s">
        <v>312</v>
      </c>
      <c r="M314" s="14" t="s">
        <v>386</v>
      </c>
      <c r="N314" s="14" t="s">
        <v>929</v>
      </c>
      <c r="O314" s="14" t="s">
        <v>2523</v>
      </c>
      <c r="P314" s="14" t="s">
        <v>2524</v>
      </c>
      <c r="Q314" s="14" t="s">
        <v>2525</v>
      </c>
      <c r="R314" s="15" t="b">
        <f aca="false">TRUE()</f>
        <v>1</v>
      </c>
      <c r="S314" s="14" t="s">
        <v>2526</v>
      </c>
      <c r="T314" s="14" t="s">
        <v>2527</v>
      </c>
      <c r="U314" s="14" t="s">
        <v>302</v>
      </c>
      <c r="V314" s="14" t="s">
        <v>568</v>
      </c>
      <c r="W314" s="14" t="s">
        <v>2528</v>
      </c>
      <c r="X314" s="15" t="b">
        <f aca="false">FALSE()</f>
        <v>0</v>
      </c>
      <c r="Y314" s="14" t="s">
        <v>313</v>
      </c>
      <c r="Z314" s="14" t="s">
        <v>392</v>
      </c>
      <c r="AA314" s="14" t="s">
        <v>2529</v>
      </c>
      <c r="AB314" s="16" t="n">
        <v>49900</v>
      </c>
      <c r="AC314" s="16" t="n">
        <v>65000</v>
      </c>
      <c r="AD314" s="31" t="n">
        <f aca="false">AB314/1000</f>
        <v>49.9</v>
      </c>
      <c r="AE314" s="31" t="n">
        <f aca="false">AC314/1000</f>
        <v>65</v>
      </c>
      <c r="AF314" s="16" t="n">
        <v>106265</v>
      </c>
      <c r="AG314" s="14" t="s">
        <v>2530</v>
      </c>
      <c r="AH314" s="14" t="s">
        <v>2531</v>
      </c>
      <c r="AI314" s="14" t="s">
        <v>70</v>
      </c>
      <c r="AJ314" s="14" t="s">
        <v>286</v>
      </c>
      <c r="AK314" s="14" t="s">
        <v>70</v>
      </c>
      <c r="AL314" s="14"/>
      <c r="AM314" s="15" t="b">
        <f aca="false">TRUE()</f>
        <v>1</v>
      </c>
      <c r="AN314" s="15" t="b">
        <f aca="false">TRUE()</f>
        <v>1</v>
      </c>
      <c r="AO314" s="12" t="n">
        <f aca="false">AE314*0.712487</f>
        <v>46.311655</v>
      </c>
      <c r="AP314" s="12" t="n">
        <f aca="false">AE314*0.688353</f>
        <v>44.742945</v>
      </c>
      <c r="AQ314" s="12" t="n">
        <f aca="false">AO314-AP314</f>
        <v>1.56871</v>
      </c>
    </row>
    <row r="315" customFormat="false" ht="12" hidden="true" customHeight="true" outlineLevel="0" collapsed="false">
      <c r="A315" s="1" t="s">
        <v>2349</v>
      </c>
      <c r="B315" s="14" t="s">
        <v>2513</v>
      </c>
      <c r="C315" s="14" t="s">
        <v>2532</v>
      </c>
      <c r="D315" s="14" t="s">
        <v>2533</v>
      </c>
      <c r="E315" s="14" t="s">
        <v>2534</v>
      </c>
      <c r="F315" s="14" t="s">
        <v>631</v>
      </c>
      <c r="G315" s="14" t="s">
        <v>214</v>
      </c>
      <c r="H315" s="14" t="s">
        <v>309</v>
      </c>
      <c r="I315" s="14" t="s">
        <v>2535</v>
      </c>
      <c r="J315" s="14" t="s">
        <v>70</v>
      </c>
      <c r="K315" s="14" t="s">
        <v>2536</v>
      </c>
      <c r="L315" s="14" t="s">
        <v>312</v>
      </c>
      <c r="M315" s="14" t="s">
        <v>2537</v>
      </c>
      <c r="N315" s="14" t="s">
        <v>250</v>
      </c>
      <c r="O315" s="14" t="s">
        <v>2538</v>
      </c>
      <c r="P315" s="14" t="s">
        <v>2539</v>
      </c>
      <c r="Q315" s="14" t="s">
        <v>551</v>
      </c>
      <c r="R315" s="15" t="b">
        <f aca="false">FALSE()</f>
        <v>0</v>
      </c>
      <c r="S315" s="14" t="s">
        <v>70</v>
      </c>
      <c r="T315" s="14" t="s">
        <v>70</v>
      </c>
      <c r="U315" s="14" t="s">
        <v>1228</v>
      </c>
      <c r="V315" s="14" t="s">
        <v>66</v>
      </c>
      <c r="W315" s="14" t="s">
        <v>2540</v>
      </c>
      <c r="X315" s="15" t="b">
        <f aca="false">FALSE()</f>
        <v>0</v>
      </c>
      <c r="Y315" s="14" t="s">
        <v>131</v>
      </c>
      <c r="Z315" s="14" t="s">
        <v>160</v>
      </c>
      <c r="AA315" s="14" t="s">
        <v>70</v>
      </c>
      <c r="AB315" s="16" t="n">
        <v>67200</v>
      </c>
      <c r="AC315" s="16" t="n">
        <v>73800</v>
      </c>
      <c r="AD315" s="31" t="n">
        <f aca="false">AB315/1000</f>
        <v>67.2</v>
      </c>
      <c r="AE315" s="31" t="n">
        <f aca="false">AC315/1000</f>
        <v>73.8</v>
      </c>
      <c r="AF315" s="16" t="n">
        <v>0</v>
      </c>
      <c r="AG315" s="14" t="s">
        <v>201</v>
      </c>
      <c r="AH315" s="14" t="s">
        <v>257</v>
      </c>
      <c r="AI315" s="14" t="s">
        <v>70</v>
      </c>
      <c r="AJ315" s="14" t="s">
        <v>1378</v>
      </c>
      <c r="AK315" s="14" t="s">
        <v>70</v>
      </c>
      <c r="AL315" s="14"/>
      <c r="AM315" s="15" t="b">
        <f aca="false">TRUE()</f>
        <v>1</v>
      </c>
      <c r="AN315" s="15" t="b">
        <f aca="false">TRUE()</f>
        <v>1</v>
      </c>
      <c r="AO315" s="12" t="n">
        <f aca="false">AE315*0.712487</f>
        <v>52.5815406</v>
      </c>
      <c r="AP315" s="12" t="n">
        <f aca="false">AE315*0.688353</f>
        <v>50.8004514</v>
      </c>
      <c r="AQ315" s="12" t="n">
        <f aca="false">AO315-AP315</f>
        <v>1.7810892</v>
      </c>
    </row>
    <row r="316" customFormat="false" ht="12" hidden="true" customHeight="true" outlineLevel="0" collapsed="false">
      <c r="A316" s="1" t="s">
        <v>2349</v>
      </c>
      <c r="B316" s="14" t="s">
        <v>2513</v>
      </c>
      <c r="C316" s="14" t="s">
        <v>269</v>
      </c>
      <c r="D316" s="14" t="s">
        <v>2541</v>
      </c>
      <c r="E316" s="14" t="s">
        <v>187</v>
      </c>
      <c r="F316" s="14" t="s">
        <v>96</v>
      </c>
      <c r="G316" s="14" t="s">
        <v>139</v>
      </c>
      <c r="H316" s="14" t="s">
        <v>309</v>
      </c>
      <c r="I316" s="14" t="s">
        <v>2542</v>
      </c>
      <c r="J316" s="14" t="s">
        <v>53</v>
      </c>
      <c r="K316" s="14" t="s">
        <v>2543</v>
      </c>
      <c r="L316" s="14" t="s">
        <v>312</v>
      </c>
      <c r="M316" s="14" t="s">
        <v>147</v>
      </c>
      <c r="N316" s="14" t="s">
        <v>929</v>
      </c>
      <c r="O316" s="14" t="s">
        <v>2544</v>
      </c>
      <c r="P316" s="14" t="s">
        <v>2545</v>
      </c>
      <c r="Q316" s="14" t="s">
        <v>2546</v>
      </c>
      <c r="R316" s="15" t="b">
        <f aca="false">FALSE()</f>
        <v>0</v>
      </c>
      <c r="S316" s="14" t="s">
        <v>2547</v>
      </c>
      <c r="T316" s="14" t="s">
        <v>2548</v>
      </c>
      <c r="U316" s="14" t="s">
        <v>562</v>
      </c>
      <c r="V316" s="14" t="s">
        <v>109</v>
      </c>
      <c r="W316" s="14" t="s">
        <v>2549</v>
      </c>
      <c r="X316" s="15" t="b">
        <f aca="false">TRUE()</f>
        <v>1</v>
      </c>
      <c r="Y316" s="14" t="s">
        <v>87</v>
      </c>
      <c r="Z316" s="14" t="s">
        <v>109</v>
      </c>
      <c r="AA316" s="14" t="s">
        <v>2550</v>
      </c>
      <c r="AB316" s="16" t="n">
        <v>31642</v>
      </c>
      <c r="AC316" s="16" t="n">
        <v>23558</v>
      </c>
      <c r="AD316" s="31" t="n">
        <f aca="false">AB316/1000</f>
        <v>31.642</v>
      </c>
      <c r="AE316" s="31" t="n">
        <f aca="false">AC316/1000</f>
        <v>23.558</v>
      </c>
      <c r="AF316" s="16" t="n">
        <v>50934</v>
      </c>
      <c r="AG316" s="14" t="s">
        <v>103</v>
      </c>
      <c r="AH316" s="14" t="s">
        <v>2551</v>
      </c>
      <c r="AI316" s="14" t="s">
        <v>70</v>
      </c>
      <c r="AJ316" s="14" t="s">
        <v>716</v>
      </c>
      <c r="AK316" s="14" t="s">
        <v>211</v>
      </c>
      <c r="AL316" s="14"/>
      <c r="AM316" s="15" t="b">
        <f aca="false">TRUE()</f>
        <v>1</v>
      </c>
      <c r="AN316" s="15" t="b">
        <f aca="false">TRUE()</f>
        <v>1</v>
      </c>
      <c r="AO316" s="12" t="n">
        <f aca="false">AE316*0.712487</f>
        <v>16.784768746</v>
      </c>
      <c r="AP316" s="12" t="n">
        <f aca="false">AE316*0.688353</f>
        <v>16.216219974</v>
      </c>
      <c r="AQ316" s="12" t="n">
        <f aca="false">AO316-AP316</f>
        <v>0.568548772</v>
      </c>
    </row>
    <row r="317" customFormat="false" ht="12" hidden="true" customHeight="true" outlineLevel="0" collapsed="false">
      <c r="A317" s="1" t="s">
        <v>2349</v>
      </c>
      <c r="B317" s="14" t="s">
        <v>2513</v>
      </c>
      <c r="C317" s="14" t="s">
        <v>2552</v>
      </c>
      <c r="D317" s="14" t="s">
        <v>2553</v>
      </c>
      <c r="E317" s="14" t="s">
        <v>2554</v>
      </c>
      <c r="F317" s="14" t="s">
        <v>2555</v>
      </c>
      <c r="G317" s="14" t="s">
        <v>535</v>
      </c>
      <c r="H317" s="14" t="s">
        <v>309</v>
      </c>
      <c r="I317" s="14" t="s">
        <v>2556</v>
      </c>
      <c r="J317" s="14" t="s">
        <v>463</v>
      </c>
      <c r="K317" s="14" t="s">
        <v>1356</v>
      </c>
      <c r="L317" s="14" t="s">
        <v>312</v>
      </c>
      <c r="M317" s="14" t="s">
        <v>328</v>
      </c>
      <c r="N317" s="14" t="s">
        <v>929</v>
      </c>
      <c r="O317" s="14" t="s">
        <v>1247</v>
      </c>
      <c r="P317" s="14" t="s">
        <v>2557</v>
      </c>
      <c r="Q317" s="14" t="s">
        <v>2558</v>
      </c>
      <c r="R317" s="15" t="b">
        <f aca="false">TRUE()</f>
        <v>1</v>
      </c>
      <c r="S317" s="14" t="s">
        <v>2559</v>
      </c>
      <c r="T317" s="14" t="s">
        <v>2559</v>
      </c>
      <c r="U317" s="14" t="s">
        <v>1070</v>
      </c>
      <c r="V317" s="14" t="s">
        <v>171</v>
      </c>
      <c r="W317" s="14" t="s">
        <v>2560</v>
      </c>
      <c r="X317" s="15" t="b">
        <f aca="false">FALSE()</f>
        <v>0</v>
      </c>
      <c r="Y317" s="14" t="s">
        <v>313</v>
      </c>
      <c r="Z317" s="14" t="s">
        <v>109</v>
      </c>
      <c r="AA317" s="14" t="s">
        <v>2561</v>
      </c>
      <c r="AB317" s="16" t="n">
        <v>29851</v>
      </c>
      <c r="AC317" s="16" t="n">
        <v>12900</v>
      </c>
      <c r="AD317" s="31" t="n">
        <f aca="false">AB317/1000</f>
        <v>29.851</v>
      </c>
      <c r="AE317" s="31" t="n">
        <f aca="false">AC317/1000</f>
        <v>12.9</v>
      </c>
      <c r="AF317" s="16" t="n">
        <v>42484</v>
      </c>
      <c r="AG317" s="14" t="s">
        <v>103</v>
      </c>
      <c r="AH317" s="14" t="s">
        <v>2562</v>
      </c>
      <c r="AI317" s="14" t="s">
        <v>70</v>
      </c>
      <c r="AJ317" s="14" t="s">
        <v>2563</v>
      </c>
      <c r="AK317" s="14" t="s">
        <v>211</v>
      </c>
      <c r="AL317" s="14"/>
      <c r="AM317" s="15" t="b">
        <f aca="false">TRUE()</f>
        <v>1</v>
      </c>
      <c r="AN317" s="15" t="b">
        <f aca="false">TRUE()</f>
        <v>1</v>
      </c>
      <c r="AO317" s="12" t="n">
        <f aca="false">AE317*0.712487</f>
        <v>9.1910823</v>
      </c>
      <c r="AP317" s="12" t="n">
        <f aca="false">AE317*0.688353</f>
        <v>8.8797537</v>
      </c>
      <c r="AQ317" s="12" t="n">
        <f aca="false">AO317-AP317</f>
        <v>0.3113286</v>
      </c>
    </row>
    <row r="318" customFormat="false" ht="12" hidden="true" customHeight="true" outlineLevel="0" collapsed="false">
      <c r="A318" s="1" t="s">
        <v>2349</v>
      </c>
      <c r="B318" s="14" t="s">
        <v>2513</v>
      </c>
      <c r="C318" s="14" t="s">
        <v>2564</v>
      </c>
      <c r="D318" s="14" t="s">
        <v>2565</v>
      </c>
      <c r="E318" s="14" t="s">
        <v>2566</v>
      </c>
      <c r="F318" s="14" t="s">
        <v>1057</v>
      </c>
      <c r="G318" s="14" t="s">
        <v>176</v>
      </c>
      <c r="H318" s="14" t="s">
        <v>309</v>
      </c>
      <c r="I318" s="14" t="s">
        <v>2567</v>
      </c>
      <c r="J318" s="14" t="s">
        <v>70</v>
      </c>
      <c r="K318" s="14" t="s">
        <v>248</v>
      </c>
      <c r="L318" s="14" t="s">
        <v>312</v>
      </c>
      <c r="M318" s="14" t="s">
        <v>171</v>
      </c>
      <c r="N318" s="14" t="s">
        <v>250</v>
      </c>
      <c r="O318" s="14" t="s">
        <v>2568</v>
      </c>
      <c r="P318" s="14" t="s">
        <v>2398</v>
      </c>
      <c r="Q318" s="14" t="s">
        <v>2569</v>
      </c>
      <c r="R318" s="15" t="b">
        <f aca="false">FALSE()</f>
        <v>0</v>
      </c>
      <c r="S318" s="14" t="s">
        <v>2570</v>
      </c>
      <c r="T318" s="14" t="s">
        <v>2571</v>
      </c>
      <c r="U318" s="14" t="s">
        <v>255</v>
      </c>
      <c r="V318" s="14" t="s">
        <v>211</v>
      </c>
      <c r="W318" s="14" t="s">
        <v>128</v>
      </c>
      <c r="X318" s="15" t="b">
        <f aca="false">FALSE()</f>
        <v>0</v>
      </c>
      <c r="Y318" s="14" t="s">
        <v>149</v>
      </c>
      <c r="Z318" s="14" t="s">
        <v>66</v>
      </c>
      <c r="AA318" s="14" t="s">
        <v>2572</v>
      </c>
      <c r="AB318" s="16" t="n">
        <v>11526</v>
      </c>
      <c r="AC318" s="16" t="n">
        <v>12000</v>
      </c>
      <c r="AD318" s="31" t="n">
        <f aca="false">AB318/1000</f>
        <v>11.526</v>
      </c>
      <c r="AE318" s="31" t="n">
        <f aca="false">AC318/1000</f>
        <v>12</v>
      </c>
      <c r="AF318" s="16" t="n">
        <v>17980</v>
      </c>
      <c r="AG318" s="14" t="s">
        <v>103</v>
      </c>
      <c r="AH318" s="14" t="s">
        <v>358</v>
      </c>
      <c r="AI318" s="14" t="s">
        <v>70</v>
      </c>
      <c r="AJ318" s="14" t="s">
        <v>2573</v>
      </c>
      <c r="AK318" s="14" t="s">
        <v>211</v>
      </c>
      <c r="AL318" s="14" t="s">
        <v>937</v>
      </c>
      <c r="AM318" s="15" t="b">
        <f aca="false">TRUE()</f>
        <v>1</v>
      </c>
      <c r="AN318" s="15" t="b">
        <f aca="false">TRUE()</f>
        <v>1</v>
      </c>
      <c r="AO318" s="12" t="n">
        <f aca="false">AE318*0.712487</f>
        <v>8.549844</v>
      </c>
      <c r="AP318" s="12" t="n">
        <f aca="false">AE318*0.688353</f>
        <v>8.260236</v>
      </c>
      <c r="AQ318" s="12" t="n">
        <f aca="false">AO318-AP318</f>
        <v>0.289608000000001</v>
      </c>
    </row>
    <row r="319" customFormat="false" ht="12" hidden="true" customHeight="true" outlineLevel="0" collapsed="false">
      <c r="A319" s="1" t="s">
        <v>2349</v>
      </c>
      <c r="B319" s="14" t="s">
        <v>2513</v>
      </c>
      <c r="C319" s="14" t="s">
        <v>2574</v>
      </c>
      <c r="D319" s="14" t="s">
        <v>2575</v>
      </c>
      <c r="E319" s="14" t="s">
        <v>2576</v>
      </c>
      <c r="F319" s="14" t="s">
        <v>272</v>
      </c>
      <c r="G319" s="14" t="s">
        <v>348</v>
      </c>
      <c r="H319" s="14" t="s">
        <v>309</v>
      </c>
      <c r="I319" s="14" t="s">
        <v>2577</v>
      </c>
      <c r="J319" s="14" t="s">
        <v>53</v>
      </c>
      <c r="K319" s="14" t="s">
        <v>70</v>
      </c>
      <c r="L319" s="14" t="s">
        <v>312</v>
      </c>
      <c r="M319" s="14" t="s">
        <v>149</v>
      </c>
      <c r="N319" s="14" t="s">
        <v>929</v>
      </c>
      <c r="O319" s="14" t="s">
        <v>1174</v>
      </c>
      <c r="P319" s="14" t="s">
        <v>2578</v>
      </c>
      <c r="Q319" s="14" t="s">
        <v>1204</v>
      </c>
      <c r="R319" s="15" t="b">
        <f aca="false">FALSE()</f>
        <v>0</v>
      </c>
      <c r="S319" s="14" t="s">
        <v>70</v>
      </c>
      <c r="T319" s="14" t="s">
        <v>2579</v>
      </c>
      <c r="U319" s="14" t="s">
        <v>313</v>
      </c>
      <c r="V319" s="14" t="s">
        <v>92</v>
      </c>
      <c r="W319" s="14" t="s">
        <v>2580</v>
      </c>
      <c r="X319" s="15" t="b">
        <f aca="false">FALSE()</f>
        <v>0</v>
      </c>
      <c r="Y319" s="14" t="s">
        <v>208</v>
      </c>
      <c r="Z319" s="14" t="s">
        <v>160</v>
      </c>
      <c r="AA319" s="14" t="s">
        <v>1336</v>
      </c>
      <c r="AB319" s="16" t="n">
        <v>12300</v>
      </c>
      <c r="AC319" s="16" t="n">
        <v>37500</v>
      </c>
      <c r="AD319" s="31" t="n">
        <f aca="false">AB319/1000</f>
        <v>12.3</v>
      </c>
      <c r="AE319" s="31" t="n">
        <f aca="false">AC319/1000</f>
        <v>37.5</v>
      </c>
      <c r="AF319" s="16" t="s">
        <v>70</v>
      </c>
      <c r="AG319" s="14" t="s">
        <v>103</v>
      </c>
      <c r="AH319" s="14" t="s">
        <v>866</v>
      </c>
      <c r="AI319" s="14" t="s">
        <v>70</v>
      </c>
      <c r="AJ319" s="14" t="s">
        <v>84</v>
      </c>
      <c r="AK319" s="14" t="s">
        <v>211</v>
      </c>
      <c r="AL319" s="14"/>
      <c r="AM319" s="15" t="b">
        <f aca="false">TRUE()</f>
        <v>1</v>
      </c>
      <c r="AN319" s="15" t="b">
        <f aca="false">TRUE()</f>
        <v>1</v>
      </c>
      <c r="AO319" s="12" t="n">
        <f aca="false">AE319*0.712487</f>
        <v>26.7182625</v>
      </c>
      <c r="AP319" s="12" t="n">
        <f aca="false">AE319*0.688353</f>
        <v>25.8132375</v>
      </c>
      <c r="AQ319" s="12" t="n">
        <f aca="false">AO319-AP319</f>
        <v>0.905024999999998</v>
      </c>
    </row>
    <row r="320" customFormat="false" ht="12" hidden="true" customHeight="true" outlineLevel="0" collapsed="false">
      <c r="A320" s="1" t="s">
        <v>2349</v>
      </c>
      <c r="B320" s="14" t="s">
        <v>2513</v>
      </c>
      <c r="C320" s="14" t="s">
        <v>2423</v>
      </c>
      <c r="D320" s="14" t="s">
        <v>2581</v>
      </c>
      <c r="E320" s="14" t="s">
        <v>187</v>
      </c>
      <c r="F320" s="14" t="s">
        <v>308</v>
      </c>
      <c r="G320" s="14" t="s">
        <v>166</v>
      </c>
      <c r="H320" s="14" t="s">
        <v>309</v>
      </c>
      <c r="I320" s="14" t="s">
        <v>2582</v>
      </c>
      <c r="J320" s="14" t="s">
        <v>53</v>
      </c>
      <c r="K320" s="14" t="s">
        <v>1356</v>
      </c>
      <c r="L320" s="14" t="s">
        <v>312</v>
      </c>
      <c r="M320" s="14" t="s">
        <v>182</v>
      </c>
      <c r="N320" s="14" t="s">
        <v>929</v>
      </c>
      <c r="O320" s="14" t="s">
        <v>1718</v>
      </c>
      <c r="P320" s="14" t="s">
        <v>2583</v>
      </c>
      <c r="Q320" s="14" t="s">
        <v>798</v>
      </c>
      <c r="R320" s="15" t="b">
        <f aca="false">FALSE()</f>
        <v>0</v>
      </c>
      <c r="S320" s="14" t="s">
        <v>2584</v>
      </c>
      <c r="T320" s="14" t="s">
        <v>2585</v>
      </c>
      <c r="U320" s="14" t="s">
        <v>66</v>
      </c>
      <c r="V320" s="14" t="s">
        <v>380</v>
      </c>
      <c r="W320" s="14" t="s">
        <v>201</v>
      </c>
      <c r="X320" s="15" t="b">
        <f aca="false">FALSE()</f>
        <v>0</v>
      </c>
      <c r="Y320" s="14" t="s">
        <v>160</v>
      </c>
      <c r="Z320" s="14" t="s">
        <v>66</v>
      </c>
      <c r="AA320" s="14" t="s">
        <v>2586</v>
      </c>
      <c r="AB320" s="16" t="n">
        <v>3500</v>
      </c>
      <c r="AC320" s="16" t="n">
        <v>2200</v>
      </c>
      <c r="AD320" s="31" t="n">
        <f aca="false">AB320/1000</f>
        <v>3.5</v>
      </c>
      <c r="AE320" s="31" t="n">
        <f aca="false">AC320/1000</f>
        <v>2.2</v>
      </c>
      <c r="AF320" s="16" t="n">
        <v>4328</v>
      </c>
      <c r="AG320" s="14" t="s">
        <v>103</v>
      </c>
      <c r="AH320" s="14" t="s">
        <v>2587</v>
      </c>
      <c r="AI320" s="14" t="s">
        <v>70</v>
      </c>
      <c r="AJ320" s="14" t="s">
        <v>2573</v>
      </c>
      <c r="AK320" s="14" t="s">
        <v>211</v>
      </c>
      <c r="AL320" s="14" t="s">
        <v>937</v>
      </c>
      <c r="AM320" s="15" t="b">
        <f aca="false">TRUE()</f>
        <v>1</v>
      </c>
      <c r="AN320" s="15" t="b">
        <f aca="false">TRUE()</f>
        <v>1</v>
      </c>
      <c r="AO320" s="12" t="n">
        <f aca="false">AE320*0.712487</f>
        <v>1.5674714</v>
      </c>
      <c r="AP320" s="12" t="n">
        <f aca="false">AE320*0.688353</f>
        <v>1.5143766</v>
      </c>
      <c r="AQ320" s="12" t="n">
        <f aca="false">AO320-AP320</f>
        <v>0.0530948</v>
      </c>
    </row>
    <row r="321" customFormat="false" ht="12" hidden="true" customHeight="true" outlineLevel="0" collapsed="false">
      <c r="A321" s="1" t="s">
        <v>2349</v>
      </c>
      <c r="B321" s="14" t="s">
        <v>2513</v>
      </c>
      <c r="C321" s="14" t="s">
        <v>2564</v>
      </c>
      <c r="D321" s="14" t="s">
        <v>727</v>
      </c>
      <c r="E321" s="14" t="s">
        <v>2588</v>
      </c>
      <c r="F321" s="14" t="s">
        <v>96</v>
      </c>
      <c r="G321" s="14" t="s">
        <v>226</v>
      </c>
      <c r="H321" s="14" t="s">
        <v>309</v>
      </c>
      <c r="I321" s="14" t="s">
        <v>2589</v>
      </c>
      <c r="J321" s="14" t="s">
        <v>70</v>
      </c>
      <c r="K321" s="14" t="s">
        <v>248</v>
      </c>
      <c r="L321" s="14" t="s">
        <v>2590</v>
      </c>
      <c r="M321" s="14" t="s">
        <v>239</v>
      </c>
      <c r="N321" s="14" t="s">
        <v>250</v>
      </c>
      <c r="O321" s="14" t="s">
        <v>2591</v>
      </c>
      <c r="P321" s="14" t="s">
        <v>2592</v>
      </c>
      <c r="Q321" s="14" t="s">
        <v>2593</v>
      </c>
      <c r="R321" s="15" t="b">
        <f aca="false">FALSE()</f>
        <v>0</v>
      </c>
      <c r="S321" s="14" t="s">
        <v>2594</v>
      </c>
      <c r="T321" s="14" t="s">
        <v>2595</v>
      </c>
      <c r="U321" s="14" t="s">
        <v>668</v>
      </c>
      <c r="V321" s="14" t="s">
        <v>66</v>
      </c>
      <c r="W321" s="14" t="s">
        <v>2283</v>
      </c>
      <c r="X321" s="15" t="b">
        <f aca="false">FALSE()</f>
        <v>0</v>
      </c>
      <c r="Y321" s="14" t="s">
        <v>63</v>
      </c>
      <c r="Z321" s="14" t="s">
        <v>109</v>
      </c>
      <c r="AA321" s="14" t="s">
        <v>2596</v>
      </c>
      <c r="AB321" s="16" t="n">
        <v>45167</v>
      </c>
      <c r="AC321" s="16" t="n">
        <v>75000</v>
      </c>
      <c r="AD321" s="31" t="n">
        <f aca="false">AB321/1000</f>
        <v>45.167</v>
      </c>
      <c r="AE321" s="31" t="n">
        <f aca="false">AC321/1000</f>
        <v>75</v>
      </c>
      <c r="AF321" s="16" t="n">
        <v>97531</v>
      </c>
      <c r="AG321" s="14" t="s">
        <v>103</v>
      </c>
      <c r="AH321" s="14" t="s">
        <v>866</v>
      </c>
      <c r="AI321" s="14" t="s">
        <v>70</v>
      </c>
      <c r="AJ321" s="14" t="s">
        <v>1006</v>
      </c>
      <c r="AK321" s="14" t="s">
        <v>2597</v>
      </c>
      <c r="AL321" s="14" t="s">
        <v>2598</v>
      </c>
      <c r="AM321" s="15" t="b">
        <f aca="false">TRUE()</f>
        <v>1</v>
      </c>
      <c r="AN321" s="15" t="b">
        <f aca="false">TRUE()</f>
        <v>1</v>
      </c>
      <c r="AO321" s="12" t="n">
        <f aca="false">AE321*0.712487</f>
        <v>53.436525</v>
      </c>
      <c r="AP321" s="12" t="n">
        <f aca="false">AE321*0.688353</f>
        <v>51.626475</v>
      </c>
      <c r="AQ321" s="12" t="n">
        <f aca="false">AO321-AP321</f>
        <v>1.81005</v>
      </c>
    </row>
    <row r="322" customFormat="false" ht="12" hidden="true" customHeight="true" outlineLevel="0" collapsed="false">
      <c r="A322" s="1" t="s">
        <v>2349</v>
      </c>
      <c r="B322" s="14" t="s">
        <v>2513</v>
      </c>
      <c r="C322" s="14" t="s">
        <v>269</v>
      </c>
      <c r="D322" s="14" t="s">
        <v>2599</v>
      </c>
      <c r="E322" s="14" t="s">
        <v>187</v>
      </c>
      <c r="F322" s="14" t="s">
        <v>1067</v>
      </c>
      <c r="G322" s="14" t="s">
        <v>153</v>
      </c>
      <c r="H322" s="14" t="s">
        <v>309</v>
      </c>
      <c r="I322" s="14" t="s">
        <v>2542</v>
      </c>
      <c r="J322" s="14" t="s">
        <v>53</v>
      </c>
      <c r="K322" s="14" t="s">
        <v>2543</v>
      </c>
      <c r="L322" s="14" t="s">
        <v>312</v>
      </c>
      <c r="M322" s="14" t="s">
        <v>239</v>
      </c>
      <c r="N322" s="14" t="s">
        <v>929</v>
      </c>
      <c r="O322" s="14" t="s">
        <v>2600</v>
      </c>
      <c r="P322" s="14" t="s">
        <v>2601</v>
      </c>
      <c r="Q322" s="14" t="s">
        <v>2602</v>
      </c>
      <c r="R322" s="15" t="b">
        <f aca="false">FALSE()</f>
        <v>0</v>
      </c>
      <c r="S322" s="14" t="s">
        <v>2603</v>
      </c>
      <c r="T322" s="14" t="s">
        <v>1979</v>
      </c>
      <c r="U322" s="14" t="s">
        <v>159</v>
      </c>
      <c r="V322" s="14" t="s">
        <v>147</v>
      </c>
      <c r="W322" s="14" t="s">
        <v>103</v>
      </c>
      <c r="X322" s="15" t="b">
        <f aca="false">TRUE()</f>
        <v>1</v>
      </c>
      <c r="Y322" s="14" t="s">
        <v>109</v>
      </c>
      <c r="Z322" s="14" t="s">
        <v>109</v>
      </c>
      <c r="AA322" s="14" t="s">
        <v>1072</v>
      </c>
      <c r="AB322" s="16" t="n">
        <v>13725</v>
      </c>
      <c r="AC322" s="16" t="n">
        <v>10000</v>
      </c>
      <c r="AD322" s="31" t="n">
        <f aca="false">AB322/1000</f>
        <v>13.725</v>
      </c>
      <c r="AE322" s="31" t="n">
        <f aca="false">AC322/1000</f>
        <v>10</v>
      </c>
      <c r="AF322" s="16" t="n">
        <v>23688</v>
      </c>
      <c r="AG322" s="14" t="s">
        <v>103</v>
      </c>
      <c r="AH322" s="14" t="s">
        <v>332</v>
      </c>
      <c r="AI322" s="14" t="s">
        <v>70</v>
      </c>
      <c r="AJ322" s="14" t="s">
        <v>769</v>
      </c>
      <c r="AK322" s="14" t="s">
        <v>211</v>
      </c>
      <c r="AL322" s="14"/>
      <c r="AM322" s="15" t="b">
        <f aca="false">TRUE()</f>
        <v>1</v>
      </c>
      <c r="AN322" s="15" t="b">
        <f aca="false">TRUE()</f>
        <v>1</v>
      </c>
      <c r="AO322" s="12" t="n">
        <f aca="false">AE322*0.712487</f>
        <v>7.12487</v>
      </c>
      <c r="AP322" s="12" t="n">
        <f aca="false">AE322*0.688353</f>
        <v>6.88353</v>
      </c>
      <c r="AQ322" s="12" t="n">
        <f aca="false">AO322-AP322</f>
        <v>0.241339999999999</v>
      </c>
    </row>
    <row r="323" customFormat="false" ht="12" hidden="true" customHeight="true" outlineLevel="0" collapsed="false">
      <c r="A323" s="1" t="s">
        <v>2349</v>
      </c>
      <c r="B323" s="14" t="s">
        <v>2513</v>
      </c>
      <c r="C323" s="14" t="s">
        <v>2604</v>
      </c>
      <c r="D323" s="14" t="s">
        <v>2605</v>
      </c>
      <c r="E323" s="14" t="s">
        <v>2606</v>
      </c>
      <c r="F323" s="14" t="s">
        <v>476</v>
      </c>
      <c r="G323" s="14" t="s">
        <v>802</v>
      </c>
      <c r="H323" s="14" t="s">
        <v>2353</v>
      </c>
      <c r="I323" s="14" t="s">
        <v>2354</v>
      </c>
      <c r="J323" s="14" t="s">
        <v>944</v>
      </c>
      <c r="K323" s="14" t="s">
        <v>78</v>
      </c>
      <c r="L323" s="14" t="s">
        <v>944</v>
      </c>
      <c r="M323" s="14"/>
      <c r="N323" s="14" t="s">
        <v>946</v>
      </c>
      <c r="O323" s="14" t="s">
        <v>1514</v>
      </c>
      <c r="P323" s="14" t="s">
        <v>2607</v>
      </c>
      <c r="Q323" s="14" t="s">
        <v>67</v>
      </c>
      <c r="R323" s="15" t="b">
        <f aca="false">FALSE()</f>
        <v>0</v>
      </c>
      <c r="S323" s="14" t="s">
        <v>70</v>
      </c>
      <c r="T323" s="14" t="s">
        <v>70</v>
      </c>
      <c r="U323" s="14" t="s">
        <v>92</v>
      </c>
      <c r="V323" s="14" t="s">
        <v>103</v>
      </c>
      <c r="W323" s="14" t="s">
        <v>2608</v>
      </c>
      <c r="X323" s="15" t="b">
        <f aca="false">FALSE()</f>
        <v>0</v>
      </c>
      <c r="Y323" s="14" t="s">
        <v>208</v>
      </c>
      <c r="Z323" s="14" t="s">
        <v>131</v>
      </c>
      <c r="AA323" s="14" t="s">
        <v>67</v>
      </c>
      <c r="AB323" s="16" t="n">
        <v>2540</v>
      </c>
      <c r="AC323" s="16" t="n">
        <v>9180</v>
      </c>
      <c r="AD323" s="31" t="n">
        <f aca="false">AB323/1000</f>
        <v>2.54</v>
      </c>
      <c r="AE323" s="31" t="n">
        <f aca="false">AC323/1000</f>
        <v>9.18</v>
      </c>
      <c r="AF323" s="16" t="n">
        <v>0</v>
      </c>
      <c r="AG323" s="14" t="s">
        <v>114</v>
      </c>
      <c r="AH323" s="14" t="s">
        <v>2609</v>
      </c>
      <c r="AI323" s="14" t="s">
        <v>2609</v>
      </c>
      <c r="AJ323" s="14" t="s">
        <v>2610</v>
      </c>
      <c r="AK323" s="14" t="s">
        <v>149</v>
      </c>
      <c r="AL323" s="14"/>
      <c r="AM323" s="15" t="b">
        <f aca="false">TRUE()</f>
        <v>1</v>
      </c>
      <c r="AN323" s="15" t="b">
        <f aca="false">TRUE()</f>
        <v>1</v>
      </c>
      <c r="AO323" s="12" t="n">
        <f aca="false">AE323*0.712487</f>
        <v>6.54063066</v>
      </c>
      <c r="AP323" s="12" t="n">
        <f aca="false">AE323*0.688353</f>
        <v>6.31908054</v>
      </c>
      <c r="AQ323" s="12" t="n">
        <f aca="false">AO323-AP323</f>
        <v>0.22155012</v>
      </c>
    </row>
    <row r="324" customFormat="false" ht="12" hidden="true" customHeight="true" outlineLevel="0" collapsed="false">
      <c r="A324" s="1" t="s">
        <v>2349</v>
      </c>
      <c r="B324" s="14" t="s">
        <v>2513</v>
      </c>
      <c r="C324" s="14" t="s">
        <v>2611</v>
      </c>
      <c r="D324" s="14" t="s">
        <v>2612</v>
      </c>
      <c r="E324" s="14" t="s">
        <v>2613</v>
      </c>
      <c r="F324" s="14" t="s">
        <v>153</v>
      </c>
      <c r="G324" s="14" t="s">
        <v>1148</v>
      </c>
      <c r="H324" s="14" t="s">
        <v>2353</v>
      </c>
      <c r="I324" s="14" t="s">
        <v>70</v>
      </c>
      <c r="J324" s="14" t="s">
        <v>70</v>
      </c>
      <c r="K324" s="14" t="s">
        <v>70</v>
      </c>
      <c r="L324" s="14" t="s">
        <v>944</v>
      </c>
      <c r="M324" s="14" t="s">
        <v>70</v>
      </c>
      <c r="N324" s="14" t="s">
        <v>946</v>
      </c>
      <c r="O324" s="14" t="s">
        <v>70</v>
      </c>
      <c r="P324" s="14" t="s">
        <v>70</v>
      </c>
      <c r="Q324" s="14" t="s">
        <v>67</v>
      </c>
      <c r="R324" s="15" t="b">
        <f aca="false">FALSE()</f>
        <v>0</v>
      </c>
      <c r="S324" s="14" t="s">
        <v>70</v>
      </c>
      <c r="T324" s="14" t="s">
        <v>70</v>
      </c>
      <c r="U324" s="14" t="s">
        <v>211</v>
      </c>
      <c r="V324" s="14" t="s">
        <v>103</v>
      </c>
      <c r="W324" s="14" t="s">
        <v>201</v>
      </c>
      <c r="X324" s="15" t="b">
        <f aca="false">FALSE()</f>
        <v>0</v>
      </c>
      <c r="Y324" s="14" t="s">
        <v>70</v>
      </c>
      <c r="Z324" s="14" t="s">
        <v>70</v>
      </c>
      <c r="AA324" s="14" t="s">
        <v>67</v>
      </c>
      <c r="AB324" s="16" t="n">
        <v>1332</v>
      </c>
      <c r="AC324" s="16" t="n">
        <v>2068</v>
      </c>
      <c r="AD324" s="31" t="n">
        <f aca="false">AB324/1000</f>
        <v>1.332</v>
      </c>
      <c r="AE324" s="31" t="n">
        <f aca="false">AC324/1000</f>
        <v>2.068</v>
      </c>
      <c r="AF324" s="16" t="s">
        <v>70</v>
      </c>
      <c r="AG324" s="14" t="s">
        <v>557</v>
      </c>
      <c r="AH324" s="14" t="s">
        <v>441</v>
      </c>
      <c r="AI324" s="14" t="s">
        <v>70</v>
      </c>
      <c r="AJ324" s="14" t="s">
        <v>891</v>
      </c>
      <c r="AK324" s="14" t="s">
        <v>70</v>
      </c>
      <c r="AL324" s="14"/>
      <c r="AM324" s="15" t="b">
        <f aca="false">TRUE()</f>
        <v>1</v>
      </c>
      <c r="AN324" s="15" t="b">
        <f aca="false">TRUE()</f>
        <v>1</v>
      </c>
      <c r="AO324" s="12" t="n">
        <f aca="false">AE324*0.712487</f>
        <v>1.473423116</v>
      </c>
      <c r="AP324" s="12" t="n">
        <f aca="false">AE324*0.688353</f>
        <v>1.423514004</v>
      </c>
      <c r="AQ324" s="12" t="n">
        <f aca="false">AO324-AP324</f>
        <v>0.0499091119999999</v>
      </c>
    </row>
    <row r="325" customFormat="false" ht="12" hidden="true" customHeight="true" outlineLevel="0" collapsed="false">
      <c r="A325" s="1" t="s">
        <v>2349</v>
      </c>
      <c r="B325" s="14" t="s">
        <v>2614</v>
      </c>
      <c r="C325" s="14" t="s">
        <v>2615</v>
      </c>
      <c r="D325" s="14" t="s">
        <v>2616</v>
      </c>
      <c r="E325" s="14" t="s">
        <v>534</v>
      </c>
      <c r="F325" s="14" t="s">
        <v>810</v>
      </c>
      <c r="G325" s="14" t="s">
        <v>96</v>
      </c>
      <c r="H325" s="14" t="s">
        <v>309</v>
      </c>
      <c r="I325" s="14" t="s">
        <v>2617</v>
      </c>
      <c r="J325" s="14" t="s">
        <v>53</v>
      </c>
      <c r="K325" s="14" t="s">
        <v>327</v>
      </c>
      <c r="L325" s="14" t="s">
        <v>312</v>
      </c>
      <c r="M325" s="14" t="s">
        <v>239</v>
      </c>
      <c r="N325" s="14" t="s">
        <v>250</v>
      </c>
      <c r="O325" s="14" t="s">
        <v>2618</v>
      </c>
      <c r="P325" s="14" t="s">
        <v>2619</v>
      </c>
      <c r="Q325" s="14" t="s">
        <v>2620</v>
      </c>
      <c r="R325" s="15" t="b">
        <f aca="false">TRUE()</f>
        <v>1</v>
      </c>
      <c r="S325" s="14" t="s">
        <v>2621</v>
      </c>
      <c r="T325" s="14" t="s">
        <v>1086</v>
      </c>
      <c r="U325" s="14" t="s">
        <v>66</v>
      </c>
      <c r="V325" s="14" t="s">
        <v>103</v>
      </c>
      <c r="W325" s="14" t="s">
        <v>483</v>
      </c>
      <c r="X325" s="15" t="b">
        <f aca="false">TRUE()</f>
        <v>1</v>
      </c>
      <c r="Y325" s="14" t="s">
        <v>66</v>
      </c>
      <c r="Z325" s="14" t="s">
        <v>109</v>
      </c>
      <c r="AA325" s="14" t="s">
        <v>723</v>
      </c>
      <c r="AB325" s="16" t="n">
        <v>740</v>
      </c>
      <c r="AC325" s="16" t="n">
        <v>1353</v>
      </c>
      <c r="AD325" s="31" t="n">
        <f aca="false">AB325/1000</f>
        <v>0.74</v>
      </c>
      <c r="AE325" s="31" t="n">
        <f aca="false">AC325/1000</f>
        <v>1.353</v>
      </c>
      <c r="AF325" s="16" t="n">
        <v>2102</v>
      </c>
      <c r="AG325" s="14" t="s">
        <v>103</v>
      </c>
      <c r="AH325" s="14" t="s">
        <v>1467</v>
      </c>
      <c r="AI325" s="14" t="s">
        <v>134</v>
      </c>
      <c r="AJ325" s="14" t="s">
        <v>818</v>
      </c>
      <c r="AK325" s="14" t="s">
        <v>211</v>
      </c>
      <c r="AL325" s="14"/>
      <c r="AM325" s="15" t="b">
        <f aca="false">TRUE()</f>
        <v>1</v>
      </c>
      <c r="AN325" s="15" t="b">
        <f aca="false">TRUE()</f>
        <v>1</v>
      </c>
      <c r="AO325" s="12" t="n">
        <f aca="false">AE325*0.712487</f>
        <v>0.963994911</v>
      </c>
      <c r="AP325" s="12" t="n">
        <f aca="false">AE325*0.688353</f>
        <v>0.931341609</v>
      </c>
      <c r="AQ325" s="12" t="n">
        <f aca="false">AO325-AP325</f>
        <v>0.0326533020000001</v>
      </c>
    </row>
    <row r="326" customFormat="false" ht="12" hidden="true" customHeight="true" outlineLevel="0" collapsed="false">
      <c r="A326" s="1" t="s">
        <v>2349</v>
      </c>
      <c r="B326" s="14" t="s">
        <v>2614</v>
      </c>
      <c r="C326" s="14" t="s">
        <v>2615</v>
      </c>
      <c r="D326" s="14" t="s">
        <v>2622</v>
      </c>
      <c r="E326" s="14" t="s">
        <v>2623</v>
      </c>
      <c r="F326" s="14" t="s">
        <v>2624</v>
      </c>
      <c r="G326" s="14" t="s">
        <v>980</v>
      </c>
      <c r="H326" s="14" t="s">
        <v>309</v>
      </c>
      <c r="I326" s="14" t="s">
        <v>2625</v>
      </c>
      <c r="J326" s="14" t="s">
        <v>53</v>
      </c>
      <c r="K326" s="14" t="s">
        <v>327</v>
      </c>
      <c r="L326" s="14" t="s">
        <v>312</v>
      </c>
      <c r="M326" s="14" t="s">
        <v>160</v>
      </c>
      <c r="N326" s="14" t="s">
        <v>314</v>
      </c>
      <c r="O326" s="14" t="s">
        <v>1468</v>
      </c>
      <c r="P326" s="14" t="s">
        <v>163</v>
      </c>
      <c r="Q326" s="14" t="s">
        <v>2626</v>
      </c>
      <c r="R326" s="15" t="b">
        <f aca="false">FALSE()</f>
        <v>0</v>
      </c>
      <c r="S326" s="14" t="s">
        <v>2627</v>
      </c>
      <c r="T326" s="14" t="s">
        <v>70</v>
      </c>
      <c r="U326" s="14" t="s">
        <v>239</v>
      </c>
      <c r="V326" s="14" t="s">
        <v>103</v>
      </c>
      <c r="W326" s="14" t="s">
        <v>2628</v>
      </c>
      <c r="X326" s="15" t="b">
        <f aca="false">TRUE()</f>
        <v>1</v>
      </c>
      <c r="Y326" s="14" t="s">
        <v>66</v>
      </c>
      <c r="Z326" s="14" t="s">
        <v>109</v>
      </c>
      <c r="AA326" s="14" t="s">
        <v>2629</v>
      </c>
      <c r="AB326" s="16" t="n">
        <v>1246</v>
      </c>
      <c r="AC326" s="16" t="n">
        <v>830</v>
      </c>
      <c r="AD326" s="31" t="n">
        <f aca="false">AB326/1000</f>
        <v>1.246</v>
      </c>
      <c r="AE326" s="31" t="n">
        <f aca="false">AC326/1000</f>
        <v>0.83</v>
      </c>
      <c r="AF326" s="16" t="n">
        <v>0</v>
      </c>
      <c r="AG326" s="14" t="s">
        <v>103</v>
      </c>
      <c r="AH326" s="14" t="s">
        <v>703</v>
      </c>
      <c r="AI326" s="14" t="s">
        <v>183</v>
      </c>
      <c r="AJ326" s="14" t="s">
        <v>82</v>
      </c>
      <c r="AK326" s="14" t="s">
        <v>211</v>
      </c>
      <c r="AL326" s="14"/>
      <c r="AM326" s="15" t="b">
        <f aca="false">TRUE()</f>
        <v>1</v>
      </c>
      <c r="AN326" s="15" t="b">
        <f aca="false">TRUE()</f>
        <v>1</v>
      </c>
      <c r="AO326" s="12" t="n">
        <f aca="false">AE326*0.712487</f>
        <v>0.59136421</v>
      </c>
      <c r="AP326" s="12" t="n">
        <f aca="false">AE326*0.688353</f>
        <v>0.57133299</v>
      </c>
      <c r="AQ326" s="12" t="n">
        <f aca="false">AO326-AP326</f>
        <v>0.02003122</v>
      </c>
    </row>
    <row r="327" customFormat="false" ht="12" hidden="true" customHeight="true" outlineLevel="0" collapsed="false">
      <c r="A327" s="1" t="s">
        <v>2349</v>
      </c>
      <c r="B327" s="14" t="s">
        <v>2614</v>
      </c>
      <c r="C327" s="14" t="s">
        <v>2532</v>
      </c>
      <c r="D327" s="14" t="s">
        <v>2285</v>
      </c>
      <c r="E327" s="14" t="s">
        <v>2630</v>
      </c>
      <c r="F327" s="14" t="s">
        <v>298</v>
      </c>
      <c r="G327" s="14" t="s">
        <v>113</v>
      </c>
      <c r="H327" s="14" t="s">
        <v>309</v>
      </c>
      <c r="I327" s="14" t="s">
        <v>2631</v>
      </c>
      <c r="J327" s="14" t="s">
        <v>70</v>
      </c>
      <c r="K327" s="14" t="s">
        <v>2632</v>
      </c>
      <c r="L327" s="14" t="s">
        <v>312</v>
      </c>
      <c r="M327" s="14" t="s">
        <v>70</v>
      </c>
      <c r="N327" s="14" t="s">
        <v>250</v>
      </c>
      <c r="O327" s="14" t="s">
        <v>128</v>
      </c>
      <c r="P327" s="14" t="s">
        <v>2633</v>
      </c>
      <c r="Q327" s="14" t="s">
        <v>2634</v>
      </c>
      <c r="R327" s="15" t="b">
        <f aca="false">FALSE()</f>
        <v>0</v>
      </c>
      <c r="S327" s="14" t="s">
        <v>103</v>
      </c>
      <c r="T327" s="14" t="s">
        <v>70</v>
      </c>
      <c r="U327" s="14" t="s">
        <v>160</v>
      </c>
      <c r="V327" s="14" t="s">
        <v>182</v>
      </c>
      <c r="W327" s="14" t="s">
        <v>103</v>
      </c>
      <c r="X327" s="15" t="b">
        <f aca="false">FALSE()</f>
        <v>0</v>
      </c>
      <c r="Y327" s="14" t="s">
        <v>70</v>
      </c>
      <c r="Z327" s="14" t="s">
        <v>70</v>
      </c>
      <c r="AA327" s="14" t="s">
        <v>70</v>
      </c>
      <c r="AB327" s="16" t="n">
        <v>2824</v>
      </c>
      <c r="AC327" s="16" t="n">
        <v>2676</v>
      </c>
      <c r="AD327" s="31" t="n">
        <f aca="false">AB327/1000</f>
        <v>2.824</v>
      </c>
      <c r="AE327" s="31" t="n">
        <f aca="false">AC327/1000</f>
        <v>2.676</v>
      </c>
      <c r="AF327" s="16" t="n">
        <v>0</v>
      </c>
      <c r="AG327" s="14" t="s">
        <v>70</v>
      </c>
      <c r="AH327" s="14" t="s">
        <v>56</v>
      </c>
      <c r="AI327" s="14" t="s">
        <v>70</v>
      </c>
      <c r="AJ327" s="14" t="s">
        <v>128</v>
      </c>
      <c r="AK327" s="14" t="s">
        <v>2635</v>
      </c>
      <c r="AL327" s="14" t="s">
        <v>2636</v>
      </c>
      <c r="AM327" s="15" t="b">
        <f aca="false">FALSE()</f>
        <v>0</v>
      </c>
      <c r="AN327" s="15" t="b">
        <f aca="false">TRUE()</f>
        <v>1</v>
      </c>
      <c r="AO327" s="12" t="n">
        <f aca="false">AE327*0.712487</f>
        <v>1.906615212</v>
      </c>
      <c r="AP327" s="12" t="n">
        <f aca="false">AE327*0.688353</f>
        <v>1.842032628</v>
      </c>
      <c r="AQ327" s="12" t="n">
        <f aca="false">AO327-AP327</f>
        <v>0.0645825840000001</v>
      </c>
    </row>
    <row r="328" customFormat="false" ht="12" hidden="true" customHeight="true" outlineLevel="0" collapsed="false">
      <c r="A328" s="1" t="s">
        <v>2349</v>
      </c>
      <c r="B328" s="14" t="s">
        <v>2614</v>
      </c>
      <c r="C328" s="14" t="s">
        <v>2637</v>
      </c>
      <c r="D328" s="14" t="s">
        <v>2638</v>
      </c>
      <c r="E328" s="14" t="s">
        <v>534</v>
      </c>
      <c r="F328" s="14" t="s">
        <v>610</v>
      </c>
      <c r="G328" s="14" t="s">
        <v>325</v>
      </c>
      <c r="H328" s="14" t="s">
        <v>309</v>
      </c>
      <c r="I328" s="14" t="s">
        <v>2639</v>
      </c>
      <c r="J328" s="14" t="s">
        <v>53</v>
      </c>
      <c r="K328" s="14" t="s">
        <v>327</v>
      </c>
      <c r="L328" s="14" t="s">
        <v>312</v>
      </c>
      <c r="M328" s="14" t="s">
        <v>99</v>
      </c>
      <c r="N328" s="14" t="s">
        <v>250</v>
      </c>
      <c r="O328" s="14" t="s">
        <v>797</v>
      </c>
      <c r="P328" s="14" t="s">
        <v>2640</v>
      </c>
      <c r="Q328" s="14" t="s">
        <v>2641</v>
      </c>
      <c r="R328" s="15" t="b">
        <f aca="false">TRUE()</f>
        <v>1</v>
      </c>
      <c r="S328" s="14" t="s">
        <v>2642</v>
      </c>
      <c r="T328" s="14" t="s">
        <v>1266</v>
      </c>
      <c r="U328" s="14" t="s">
        <v>1999</v>
      </c>
      <c r="V328" s="14" t="s">
        <v>92</v>
      </c>
      <c r="W328" s="14" t="s">
        <v>2643</v>
      </c>
      <c r="X328" s="15" t="b">
        <f aca="false">FALSE()</f>
        <v>0</v>
      </c>
      <c r="Y328" s="14" t="s">
        <v>363</v>
      </c>
      <c r="Z328" s="14" t="s">
        <v>147</v>
      </c>
      <c r="AA328" s="14" t="s">
        <v>2644</v>
      </c>
      <c r="AB328" s="16" t="n">
        <v>61820</v>
      </c>
      <c r="AC328" s="16" t="n">
        <v>31000</v>
      </c>
      <c r="AD328" s="31" t="n">
        <f aca="false">AB328/1000</f>
        <v>61.82</v>
      </c>
      <c r="AE328" s="31" t="n">
        <f aca="false">AC328/1000</f>
        <v>31</v>
      </c>
      <c r="AF328" s="16" t="n">
        <v>91155</v>
      </c>
      <c r="AG328" s="14" t="s">
        <v>103</v>
      </c>
      <c r="AH328" s="14" t="s">
        <v>69</v>
      </c>
      <c r="AI328" s="14" t="s">
        <v>2528</v>
      </c>
      <c r="AJ328" s="14" t="s">
        <v>716</v>
      </c>
      <c r="AK328" s="14" t="s">
        <v>211</v>
      </c>
      <c r="AL328" s="14" t="s">
        <v>2645</v>
      </c>
      <c r="AM328" s="15" t="b">
        <f aca="false">TRUE()</f>
        <v>1</v>
      </c>
      <c r="AN328" s="15" t="b">
        <f aca="false">TRUE()</f>
        <v>1</v>
      </c>
      <c r="AO328" s="12" t="n">
        <f aca="false">AE328*0.712487</f>
        <v>22.087097</v>
      </c>
      <c r="AP328" s="12" t="n">
        <f aca="false">AE328*0.688353</f>
        <v>21.338943</v>
      </c>
      <c r="AQ328" s="12" t="n">
        <f aca="false">AO328-AP328</f>
        <v>0.748154</v>
      </c>
    </row>
    <row r="329" customFormat="false" ht="12" hidden="true" customHeight="true" outlineLevel="0" collapsed="false">
      <c r="A329" s="1" t="s">
        <v>2349</v>
      </c>
      <c r="B329" s="14" t="s">
        <v>2614</v>
      </c>
      <c r="C329" s="14" t="s">
        <v>2564</v>
      </c>
      <c r="D329" s="14" t="s">
        <v>2646</v>
      </c>
      <c r="E329" s="14" t="s">
        <v>2647</v>
      </c>
      <c r="F329" s="14" t="s">
        <v>476</v>
      </c>
      <c r="G329" s="14" t="s">
        <v>154</v>
      </c>
      <c r="H329" s="14" t="s">
        <v>2353</v>
      </c>
      <c r="I329" s="14" t="s">
        <v>2354</v>
      </c>
      <c r="J329" s="14" t="s">
        <v>70</v>
      </c>
      <c r="K329" s="14" t="s">
        <v>248</v>
      </c>
      <c r="L329" s="14" t="s">
        <v>944</v>
      </c>
      <c r="M329" s="14" t="s">
        <v>70</v>
      </c>
      <c r="N329" s="14" t="s">
        <v>946</v>
      </c>
      <c r="O329" s="14" t="s">
        <v>2648</v>
      </c>
      <c r="P329" s="14" t="s">
        <v>1514</v>
      </c>
      <c r="Q329" s="14" t="s">
        <v>67</v>
      </c>
      <c r="R329" s="15" t="b">
        <f aca="false">FALSE()</f>
        <v>0</v>
      </c>
      <c r="S329" s="14" t="s">
        <v>103</v>
      </c>
      <c r="T329" s="14" t="s">
        <v>70</v>
      </c>
      <c r="U329" s="14" t="s">
        <v>392</v>
      </c>
      <c r="V329" s="14" t="s">
        <v>211</v>
      </c>
      <c r="W329" s="14" t="s">
        <v>2649</v>
      </c>
      <c r="X329" s="15" t="b">
        <f aca="false">FALSE()</f>
        <v>0</v>
      </c>
      <c r="Y329" s="14" t="s">
        <v>108</v>
      </c>
      <c r="Z329" s="14" t="s">
        <v>65</v>
      </c>
      <c r="AA329" s="14" t="s">
        <v>67</v>
      </c>
      <c r="AB329" s="16" t="n">
        <v>7700</v>
      </c>
      <c r="AC329" s="16" t="n">
        <v>15000</v>
      </c>
      <c r="AD329" s="31" t="n">
        <f aca="false">AB329/1000</f>
        <v>7.7</v>
      </c>
      <c r="AE329" s="31" t="n">
        <f aca="false">AC329/1000</f>
        <v>15</v>
      </c>
      <c r="AF329" s="16" t="n">
        <v>11107</v>
      </c>
      <c r="AG329" s="14" t="s">
        <v>103</v>
      </c>
      <c r="AH329" s="14" t="s">
        <v>69</v>
      </c>
      <c r="AI329" s="14" t="s">
        <v>2528</v>
      </c>
      <c r="AJ329" s="14" t="s">
        <v>818</v>
      </c>
      <c r="AK329" s="14" t="s">
        <v>211</v>
      </c>
      <c r="AL329" s="14" t="s">
        <v>2650</v>
      </c>
      <c r="AM329" s="15" t="b">
        <f aca="false">TRUE()</f>
        <v>1</v>
      </c>
      <c r="AN329" s="15" t="b">
        <f aca="false">TRUE()</f>
        <v>1</v>
      </c>
      <c r="AO329" s="12" t="n">
        <f aca="false">AE329*0.712487</f>
        <v>10.687305</v>
      </c>
      <c r="AP329" s="12" t="n">
        <f aca="false">AE329*0.688353</f>
        <v>10.325295</v>
      </c>
      <c r="AQ329" s="12" t="n">
        <f aca="false">AO329-AP329</f>
        <v>0.36201</v>
      </c>
    </row>
    <row r="330" customFormat="false" ht="12" hidden="true" customHeight="true" outlineLevel="0" collapsed="false">
      <c r="A330" s="1" t="s">
        <v>2349</v>
      </c>
      <c r="B330" s="14" t="s">
        <v>2614</v>
      </c>
      <c r="C330" s="14" t="s">
        <v>2651</v>
      </c>
      <c r="D330" s="14" t="s">
        <v>2652</v>
      </c>
      <c r="E330" s="14" t="s">
        <v>2653</v>
      </c>
      <c r="F330" s="14" t="s">
        <v>476</v>
      </c>
      <c r="G330" s="14" t="s">
        <v>436</v>
      </c>
      <c r="H330" s="14" t="s">
        <v>2353</v>
      </c>
      <c r="I330" s="14" t="s">
        <v>2654</v>
      </c>
      <c r="J330" s="14" t="s">
        <v>2655</v>
      </c>
      <c r="K330" s="14" t="s">
        <v>70</v>
      </c>
      <c r="L330" s="14" t="s">
        <v>944</v>
      </c>
      <c r="M330" s="14" t="s">
        <v>70</v>
      </c>
      <c r="N330" s="14" t="s">
        <v>946</v>
      </c>
      <c r="O330" s="14" t="s">
        <v>316</v>
      </c>
      <c r="P330" s="14" t="s">
        <v>174</v>
      </c>
      <c r="Q330" s="14" t="s">
        <v>67</v>
      </c>
      <c r="R330" s="15" t="b">
        <f aca="false">FALSE()</f>
        <v>0</v>
      </c>
      <c r="S330" s="14" t="s">
        <v>70</v>
      </c>
      <c r="T330" s="14" t="s">
        <v>493</v>
      </c>
      <c r="U330" s="14" t="s">
        <v>380</v>
      </c>
      <c r="V330" s="14" t="s">
        <v>103</v>
      </c>
      <c r="W330" s="14" t="s">
        <v>2656</v>
      </c>
      <c r="X330" s="15" t="b">
        <f aca="false">FALSE()</f>
        <v>0</v>
      </c>
      <c r="Y330" s="14" t="s">
        <v>131</v>
      </c>
      <c r="Z330" s="14" t="s">
        <v>160</v>
      </c>
      <c r="AA330" s="14" t="s">
        <v>67</v>
      </c>
      <c r="AB330" s="16" t="n">
        <v>2000</v>
      </c>
      <c r="AC330" s="16" t="n">
        <v>3500</v>
      </c>
      <c r="AD330" s="31" t="n">
        <f aca="false">AB330/1000</f>
        <v>2</v>
      </c>
      <c r="AE330" s="31" t="n">
        <f aca="false">AC330/1000</f>
        <v>3.5</v>
      </c>
      <c r="AF330" s="16" t="s">
        <v>70</v>
      </c>
      <c r="AG330" s="14" t="s">
        <v>103</v>
      </c>
      <c r="AH330" s="14" t="s">
        <v>122</v>
      </c>
      <c r="AI330" s="14" t="s">
        <v>122</v>
      </c>
      <c r="AJ330" s="14" t="s">
        <v>1312</v>
      </c>
      <c r="AK330" s="14" t="s">
        <v>211</v>
      </c>
      <c r="AL330" s="14"/>
      <c r="AM330" s="15" t="b">
        <f aca="false">FALSE()</f>
        <v>0</v>
      </c>
      <c r="AN330" s="15" t="b">
        <f aca="false">TRUE()</f>
        <v>1</v>
      </c>
      <c r="AO330" s="12" t="n">
        <f aca="false">AE330*0.712487</f>
        <v>2.4937045</v>
      </c>
      <c r="AP330" s="12" t="n">
        <f aca="false">AE330*0.688353</f>
        <v>2.4092355</v>
      </c>
      <c r="AQ330" s="12" t="n">
        <f aca="false">AO330-AP330</f>
        <v>0.0844689999999999</v>
      </c>
    </row>
    <row r="331" customFormat="false" ht="12" hidden="true" customHeight="true" outlineLevel="0" collapsed="false">
      <c r="A331" s="1" t="s">
        <v>2349</v>
      </c>
      <c r="B331" s="14" t="s">
        <v>2614</v>
      </c>
      <c r="C331" s="14" t="s">
        <v>2651</v>
      </c>
      <c r="D331" s="14" t="s">
        <v>2657</v>
      </c>
      <c r="E331" s="14" t="s">
        <v>2653</v>
      </c>
      <c r="F331" s="14" t="s">
        <v>476</v>
      </c>
      <c r="G331" s="14" t="s">
        <v>980</v>
      </c>
      <c r="H331" s="14" t="s">
        <v>2353</v>
      </c>
      <c r="I331" s="14" t="s">
        <v>2654</v>
      </c>
      <c r="J331" s="14" t="s">
        <v>2655</v>
      </c>
      <c r="K331" s="14" t="s">
        <v>70</v>
      </c>
      <c r="L331" s="14" t="s">
        <v>944</v>
      </c>
      <c r="M331" s="14" t="s">
        <v>70</v>
      </c>
      <c r="N331" s="14" t="s">
        <v>946</v>
      </c>
      <c r="O331" s="14" t="s">
        <v>316</v>
      </c>
      <c r="P331" s="14" t="s">
        <v>174</v>
      </c>
      <c r="Q331" s="14" t="s">
        <v>67</v>
      </c>
      <c r="R331" s="15" t="b">
        <f aca="false">FALSE()</f>
        <v>0</v>
      </c>
      <c r="S331" s="14" t="s">
        <v>493</v>
      </c>
      <c r="T331" s="14" t="s">
        <v>493</v>
      </c>
      <c r="U331" s="14" t="s">
        <v>211</v>
      </c>
      <c r="V331" s="14" t="s">
        <v>103</v>
      </c>
      <c r="W331" s="14" t="s">
        <v>2658</v>
      </c>
      <c r="X331" s="15" t="b">
        <f aca="false">FALSE()</f>
        <v>0</v>
      </c>
      <c r="Y331" s="14" t="s">
        <v>131</v>
      </c>
      <c r="Z331" s="14" t="s">
        <v>2659</v>
      </c>
      <c r="AA331" s="14" t="s">
        <v>67</v>
      </c>
      <c r="AB331" s="16" t="n">
        <v>1700</v>
      </c>
      <c r="AC331" s="16" t="n">
        <v>3200</v>
      </c>
      <c r="AD331" s="31" t="n">
        <f aca="false">AB331/1000</f>
        <v>1.7</v>
      </c>
      <c r="AE331" s="31" t="n">
        <f aca="false">AC331/1000</f>
        <v>3.2</v>
      </c>
      <c r="AF331" s="16" t="s">
        <v>70</v>
      </c>
      <c r="AG331" s="14" t="s">
        <v>70</v>
      </c>
      <c r="AH331" s="14" t="s">
        <v>277</v>
      </c>
      <c r="AI331" s="14" t="s">
        <v>70</v>
      </c>
      <c r="AJ331" s="14" t="s">
        <v>252</v>
      </c>
      <c r="AK331" s="14" t="s">
        <v>2660</v>
      </c>
      <c r="AL331" s="14" t="s">
        <v>2661</v>
      </c>
      <c r="AM331" s="15" t="b">
        <f aca="false">FALSE()</f>
        <v>0</v>
      </c>
      <c r="AN331" s="15" t="b">
        <f aca="false">TRUE()</f>
        <v>1</v>
      </c>
      <c r="AO331" s="12" t="n">
        <f aca="false">AE331*0.712487</f>
        <v>2.2799584</v>
      </c>
      <c r="AP331" s="12" t="n">
        <f aca="false">AE331*0.688353</f>
        <v>2.2027296</v>
      </c>
      <c r="AQ331" s="12" t="n">
        <f aca="false">AO331-AP331</f>
        <v>0.0772287999999999</v>
      </c>
    </row>
    <row r="332" customFormat="false" ht="12" hidden="true" customHeight="true" outlineLevel="0" collapsed="false">
      <c r="A332" s="1" t="s">
        <v>2349</v>
      </c>
      <c r="B332" s="14" t="s">
        <v>2662</v>
      </c>
      <c r="C332" s="14" t="s">
        <v>2663</v>
      </c>
      <c r="D332" s="14" t="s">
        <v>2664</v>
      </c>
      <c r="E332" s="14" t="s">
        <v>2665</v>
      </c>
      <c r="F332" s="14" t="s">
        <v>176</v>
      </c>
      <c r="G332" s="14" t="s">
        <v>139</v>
      </c>
      <c r="H332" s="14" t="s">
        <v>51</v>
      </c>
      <c r="I332" s="14" t="s">
        <v>2666</v>
      </c>
      <c r="J332" s="14" t="s">
        <v>53</v>
      </c>
      <c r="K332" s="14" t="s">
        <v>248</v>
      </c>
      <c r="L332" s="14" t="s">
        <v>55</v>
      </c>
      <c r="M332" s="14" t="s">
        <v>2667</v>
      </c>
      <c r="N332" s="14" t="s">
        <v>250</v>
      </c>
      <c r="O332" s="14" t="s">
        <v>2668</v>
      </c>
      <c r="P332" s="14" t="s">
        <v>2669</v>
      </c>
      <c r="Q332" s="14" t="s">
        <v>278</v>
      </c>
      <c r="R332" s="15" t="b">
        <f aca="false">FALSE()</f>
        <v>0</v>
      </c>
      <c r="S332" s="14" t="s">
        <v>103</v>
      </c>
      <c r="T332" s="14" t="s">
        <v>70</v>
      </c>
      <c r="U332" s="14" t="s">
        <v>109</v>
      </c>
      <c r="V332" s="14" t="s">
        <v>160</v>
      </c>
      <c r="W332" s="14" t="s">
        <v>135</v>
      </c>
      <c r="X332" s="15" t="b">
        <f aca="false">FALSE()</f>
        <v>0</v>
      </c>
      <c r="Y332" s="14" t="s">
        <v>109</v>
      </c>
      <c r="Z332" s="14" t="s">
        <v>109</v>
      </c>
      <c r="AA332" s="14" t="s">
        <v>67</v>
      </c>
      <c r="AB332" s="16" t="n">
        <v>3630</v>
      </c>
      <c r="AC332" s="16" t="n">
        <v>1130</v>
      </c>
      <c r="AD332" s="31" t="n">
        <f aca="false">AB332/1000</f>
        <v>3.63</v>
      </c>
      <c r="AE332" s="31" t="n">
        <f aca="false">AC332/1000</f>
        <v>1.13</v>
      </c>
      <c r="AF332" s="16" t="n">
        <v>0</v>
      </c>
      <c r="AG332" s="14" t="s">
        <v>103</v>
      </c>
      <c r="AH332" s="14" t="s">
        <v>2670</v>
      </c>
      <c r="AI332" s="14" t="s">
        <v>70</v>
      </c>
      <c r="AJ332" s="14" t="s">
        <v>348</v>
      </c>
      <c r="AK332" s="14" t="s">
        <v>239</v>
      </c>
      <c r="AL332" s="14"/>
      <c r="AM332" s="15" t="b">
        <f aca="false">TRUE()</f>
        <v>1</v>
      </c>
      <c r="AN332" s="15" t="b">
        <f aca="false">TRUE()</f>
        <v>1</v>
      </c>
      <c r="AO332" s="12" t="n">
        <f aca="false">AE332*0.712487</f>
        <v>0.80511031</v>
      </c>
      <c r="AP332" s="12" t="n">
        <f aca="false">AE332*0.688353</f>
        <v>0.77783889</v>
      </c>
      <c r="AQ332" s="12" t="n">
        <f aca="false">AO332-AP332</f>
        <v>0.0272714199999999</v>
      </c>
    </row>
    <row r="333" customFormat="false" ht="12" hidden="true" customHeight="true" outlineLevel="0" collapsed="false">
      <c r="A333" s="1" t="s">
        <v>2349</v>
      </c>
      <c r="B333" s="14" t="s">
        <v>2662</v>
      </c>
      <c r="C333" s="14" t="s">
        <v>2671</v>
      </c>
      <c r="D333" s="14" t="s">
        <v>2672</v>
      </c>
      <c r="E333" s="14" t="s">
        <v>2673</v>
      </c>
      <c r="F333" s="14" t="s">
        <v>189</v>
      </c>
      <c r="G333" s="14" t="s">
        <v>139</v>
      </c>
      <c r="H333" s="14" t="s">
        <v>309</v>
      </c>
      <c r="I333" s="14" t="s">
        <v>2674</v>
      </c>
      <c r="J333" s="14" t="s">
        <v>70</v>
      </c>
      <c r="K333" s="14" t="s">
        <v>311</v>
      </c>
      <c r="L333" s="14" t="s">
        <v>312</v>
      </c>
      <c r="M333" s="14" t="s">
        <v>118</v>
      </c>
      <c r="N333" s="14" t="s">
        <v>476</v>
      </c>
      <c r="O333" s="14" t="s">
        <v>2675</v>
      </c>
      <c r="P333" s="14" t="s">
        <v>192</v>
      </c>
      <c r="Q333" s="14" t="s">
        <v>813</v>
      </c>
      <c r="R333" s="15" t="b">
        <f aca="false">FALSE()</f>
        <v>0</v>
      </c>
      <c r="S333" s="14" t="s">
        <v>128</v>
      </c>
      <c r="T333" s="14" t="s">
        <v>359</v>
      </c>
      <c r="U333" s="14" t="s">
        <v>109</v>
      </c>
      <c r="V333" s="14" t="s">
        <v>211</v>
      </c>
      <c r="W333" s="14" t="s">
        <v>348</v>
      </c>
      <c r="X333" s="15" t="b">
        <f aca="false">FALSE()</f>
        <v>0</v>
      </c>
      <c r="Y333" s="14" t="s">
        <v>66</v>
      </c>
      <c r="Z333" s="14" t="s">
        <v>109</v>
      </c>
      <c r="AA333" s="14" t="s">
        <v>70</v>
      </c>
      <c r="AB333" s="16" t="s">
        <v>70</v>
      </c>
      <c r="AC333" s="16" t="n">
        <v>2364</v>
      </c>
      <c r="AD333" s="31" t="n">
        <v>0</v>
      </c>
      <c r="AE333" s="31" t="n">
        <f aca="false">AC333/1000</f>
        <v>2.364</v>
      </c>
      <c r="AF333" s="16" t="n">
        <v>0</v>
      </c>
      <c r="AG333" s="14" t="s">
        <v>103</v>
      </c>
      <c r="AH333" s="14" t="s">
        <v>2222</v>
      </c>
      <c r="AI333" s="14" t="s">
        <v>2222</v>
      </c>
      <c r="AJ333" s="14" t="s">
        <v>2676</v>
      </c>
      <c r="AK333" s="14" t="s">
        <v>2677</v>
      </c>
      <c r="AL333" s="14" t="s">
        <v>2678</v>
      </c>
      <c r="AM333" s="15" t="b">
        <f aca="false">FALSE()</f>
        <v>0</v>
      </c>
      <c r="AN333" s="15" t="b">
        <f aca="false">TRUE()</f>
        <v>1</v>
      </c>
      <c r="AO333" s="12" t="n">
        <f aca="false">AE333*0.712487</f>
        <v>1.684319268</v>
      </c>
      <c r="AP333" s="12" t="n">
        <f aca="false">AE333*0.688353</f>
        <v>1.627266492</v>
      </c>
      <c r="AQ333" s="12" t="n">
        <f aca="false">AO333-AP333</f>
        <v>0.0570527759999999</v>
      </c>
    </row>
    <row r="334" customFormat="false" ht="12" hidden="true" customHeight="true" outlineLevel="0" collapsed="false">
      <c r="A334" s="1" t="s">
        <v>2349</v>
      </c>
      <c r="B334" s="14" t="s">
        <v>2662</v>
      </c>
      <c r="C334" s="14" t="s">
        <v>2679</v>
      </c>
      <c r="D334" s="14" t="s">
        <v>2680</v>
      </c>
      <c r="E334" s="14" t="s">
        <v>2681</v>
      </c>
      <c r="F334" s="14" t="s">
        <v>176</v>
      </c>
      <c r="G334" s="14" t="s">
        <v>448</v>
      </c>
      <c r="H334" s="14" t="s">
        <v>309</v>
      </c>
      <c r="I334" s="14" t="s">
        <v>2674</v>
      </c>
      <c r="J334" s="14" t="s">
        <v>53</v>
      </c>
      <c r="K334" s="14" t="s">
        <v>311</v>
      </c>
      <c r="L334" s="14" t="s">
        <v>312</v>
      </c>
      <c r="M334" s="14" t="s">
        <v>313</v>
      </c>
      <c r="N334" s="14" t="s">
        <v>250</v>
      </c>
      <c r="O334" s="14" t="s">
        <v>2682</v>
      </c>
      <c r="P334" s="14" t="s">
        <v>2683</v>
      </c>
      <c r="Q334" s="14" t="s">
        <v>1917</v>
      </c>
      <c r="R334" s="15" t="b">
        <f aca="false">FALSE()</f>
        <v>0</v>
      </c>
      <c r="S334" s="14" t="s">
        <v>2684</v>
      </c>
      <c r="T334" s="14" t="s">
        <v>2685</v>
      </c>
      <c r="U334" s="14" t="s">
        <v>206</v>
      </c>
      <c r="V334" s="14" t="s">
        <v>380</v>
      </c>
      <c r="W334" s="14" t="s">
        <v>2686</v>
      </c>
      <c r="X334" s="15" t="b">
        <f aca="false">FALSE()</f>
        <v>0</v>
      </c>
      <c r="Y334" s="14" t="s">
        <v>208</v>
      </c>
      <c r="Z334" s="14" t="s">
        <v>92</v>
      </c>
      <c r="AA334" s="14" t="s">
        <v>2687</v>
      </c>
      <c r="AB334" s="16" t="n">
        <v>24562</v>
      </c>
      <c r="AC334" s="16" t="n">
        <v>2500</v>
      </c>
      <c r="AD334" s="31" t="n">
        <f aca="false">AB334/1000</f>
        <v>24.562</v>
      </c>
      <c r="AE334" s="31" t="n">
        <f aca="false">AC334/1000</f>
        <v>2.5</v>
      </c>
      <c r="AF334" s="16" t="n">
        <v>0</v>
      </c>
      <c r="AG334" s="14" t="s">
        <v>2688</v>
      </c>
      <c r="AH334" s="14" t="s">
        <v>442</v>
      </c>
      <c r="AI334" s="14" t="s">
        <v>70</v>
      </c>
      <c r="AJ334" s="14" t="s">
        <v>1332</v>
      </c>
      <c r="AK334" s="14" t="s">
        <v>211</v>
      </c>
      <c r="AL334" s="14" t="s">
        <v>2689</v>
      </c>
      <c r="AM334" s="15" t="b">
        <f aca="false">TRUE()</f>
        <v>1</v>
      </c>
      <c r="AN334" s="15" t="b">
        <f aca="false">TRUE()</f>
        <v>1</v>
      </c>
      <c r="AO334" s="12" t="n">
        <f aca="false">AE334*0.712487</f>
        <v>1.7812175</v>
      </c>
      <c r="AP334" s="12" t="n">
        <f aca="false">AE334*0.688353</f>
        <v>1.7208825</v>
      </c>
      <c r="AQ334" s="12" t="n">
        <f aca="false">AO334-AP334</f>
        <v>0.0603349999999998</v>
      </c>
    </row>
    <row r="335" customFormat="false" ht="12" hidden="true" customHeight="true" outlineLevel="0" collapsed="false">
      <c r="A335" s="1" t="s">
        <v>2349</v>
      </c>
      <c r="B335" s="14" t="s">
        <v>2690</v>
      </c>
      <c r="C335" s="14" t="s">
        <v>2691</v>
      </c>
      <c r="D335" s="14" t="s">
        <v>2692</v>
      </c>
      <c r="E335" s="14" t="s">
        <v>1879</v>
      </c>
      <c r="F335" s="14" t="s">
        <v>70</v>
      </c>
      <c r="G335" s="14" t="s">
        <v>70</v>
      </c>
      <c r="H335" s="14"/>
      <c r="I335" s="14" t="s">
        <v>70</v>
      </c>
      <c r="J335" s="14" t="s">
        <v>70</v>
      </c>
      <c r="K335" s="14" t="s">
        <v>70</v>
      </c>
      <c r="L335" s="14" t="s">
        <v>70</v>
      </c>
      <c r="M335" s="14" t="s">
        <v>70</v>
      </c>
      <c r="N335" s="14"/>
      <c r="O335" s="14" t="s">
        <v>70</v>
      </c>
      <c r="P335" s="14" t="s">
        <v>70</v>
      </c>
      <c r="Q335" s="14" t="s">
        <v>70</v>
      </c>
      <c r="R335" s="15" t="b">
        <f aca="false">FALSE()</f>
        <v>0</v>
      </c>
      <c r="S335" s="14" t="s">
        <v>70</v>
      </c>
      <c r="T335" s="14" t="s">
        <v>70</v>
      </c>
      <c r="U335" s="14" t="s">
        <v>70</v>
      </c>
      <c r="V335" s="14"/>
      <c r="W335" s="14" t="s">
        <v>70</v>
      </c>
      <c r="X335" s="15" t="b">
        <f aca="false">FALSE()</f>
        <v>0</v>
      </c>
      <c r="Y335" s="14" t="s">
        <v>70</v>
      </c>
      <c r="Z335" s="14" t="s">
        <v>70</v>
      </c>
      <c r="AA335" s="14" t="s">
        <v>70</v>
      </c>
      <c r="AB335" s="16" t="s">
        <v>70</v>
      </c>
      <c r="AC335" s="16" t="n">
        <v>8000</v>
      </c>
      <c r="AD335" s="31" t="n">
        <v>0</v>
      </c>
      <c r="AE335" s="31" t="n">
        <f aca="false">AC335/1000</f>
        <v>8</v>
      </c>
      <c r="AF335" s="16" t="s">
        <v>70</v>
      </c>
      <c r="AG335" s="14" t="s">
        <v>2693</v>
      </c>
      <c r="AH335" s="14" t="s">
        <v>122</v>
      </c>
      <c r="AI335" s="14" t="s">
        <v>122</v>
      </c>
      <c r="AJ335" s="14" t="s">
        <v>2694</v>
      </c>
      <c r="AK335" s="14" t="s">
        <v>70</v>
      </c>
      <c r="AL335" s="14"/>
      <c r="AM335" s="15" t="b">
        <f aca="false">FALSE()</f>
        <v>0</v>
      </c>
      <c r="AN335" s="15" t="b">
        <f aca="false">TRUE()</f>
        <v>1</v>
      </c>
      <c r="AO335" s="12" t="n">
        <f aca="false">AE335*0.712487</f>
        <v>5.699896</v>
      </c>
      <c r="AP335" s="12" t="n">
        <f aca="false">AE335*0.688353</f>
        <v>5.506824</v>
      </c>
      <c r="AQ335" s="12" t="n">
        <f aca="false">AO335-AP335</f>
        <v>0.193072</v>
      </c>
    </row>
    <row r="336" customFormat="false" ht="12" hidden="true" customHeight="true" outlineLevel="0" collapsed="false">
      <c r="A336" s="1" t="s">
        <v>2349</v>
      </c>
      <c r="B336" s="14" t="s">
        <v>2690</v>
      </c>
      <c r="C336" s="14" t="s">
        <v>2423</v>
      </c>
      <c r="D336" s="14" t="s">
        <v>2695</v>
      </c>
      <c r="E336" s="14" t="s">
        <v>2696</v>
      </c>
      <c r="F336" s="14" t="s">
        <v>1525</v>
      </c>
      <c r="G336" s="14" t="s">
        <v>2555</v>
      </c>
      <c r="H336" s="14" t="s">
        <v>309</v>
      </c>
      <c r="I336" s="14" t="s">
        <v>2697</v>
      </c>
      <c r="J336" s="14" t="s">
        <v>70</v>
      </c>
      <c r="K336" s="14" t="s">
        <v>311</v>
      </c>
      <c r="L336" s="14" t="s">
        <v>312</v>
      </c>
      <c r="M336" s="14" t="s">
        <v>99</v>
      </c>
      <c r="N336" s="14" t="s">
        <v>250</v>
      </c>
      <c r="O336" s="14" t="s">
        <v>2427</v>
      </c>
      <c r="P336" s="14" t="s">
        <v>2698</v>
      </c>
      <c r="Q336" s="14" t="s">
        <v>791</v>
      </c>
      <c r="R336" s="15" t="b">
        <f aca="false">FALSE()</f>
        <v>0</v>
      </c>
      <c r="S336" s="14" t="s">
        <v>2699</v>
      </c>
      <c r="T336" s="14" t="s">
        <v>2700</v>
      </c>
      <c r="U336" s="14" t="s">
        <v>530</v>
      </c>
      <c r="V336" s="14" t="s">
        <v>147</v>
      </c>
      <c r="W336" s="14" t="s">
        <v>2701</v>
      </c>
      <c r="X336" s="15" t="b">
        <f aca="false">FALSE()</f>
        <v>0</v>
      </c>
      <c r="Y336" s="14" t="s">
        <v>131</v>
      </c>
      <c r="Z336" s="14" t="s">
        <v>66</v>
      </c>
      <c r="AA336" s="14" t="s">
        <v>2702</v>
      </c>
      <c r="AB336" s="16" t="n">
        <v>11914</v>
      </c>
      <c r="AC336" s="16" t="n">
        <v>10000</v>
      </c>
      <c r="AD336" s="31" t="n">
        <f aca="false">AB336/1000</f>
        <v>11.914</v>
      </c>
      <c r="AE336" s="31" t="n">
        <f aca="false">AC336/1000</f>
        <v>10</v>
      </c>
      <c r="AF336" s="16" t="n">
        <v>18279</v>
      </c>
      <c r="AG336" s="14" t="s">
        <v>103</v>
      </c>
      <c r="AH336" s="14" t="s">
        <v>2252</v>
      </c>
      <c r="AI336" s="14" t="s">
        <v>70</v>
      </c>
      <c r="AJ336" s="14" t="s">
        <v>82</v>
      </c>
      <c r="AK336" s="14" t="s">
        <v>70</v>
      </c>
      <c r="AL336" s="14" t="s">
        <v>2703</v>
      </c>
      <c r="AM336" s="15" t="b">
        <f aca="false">TRUE()</f>
        <v>1</v>
      </c>
      <c r="AN336" s="15" t="b">
        <f aca="false">TRUE()</f>
        <v>1</v>
      </c>
      <c r="AO336" s="12" t="n">
        <f aca="false">AE336*0.712487</f>
        <v>7.12487</v>
      </c>
      <c r="AP336" s="12" t="n">
        <f aca="false">AE336*0.688353</f>
        <v>6.88353</v>
      </c>
      <c r="AQ336" s="12" t="n">
        <f aca="false">AO336-AP336</f>
        <v>0.241339999999999</v>
      </c>
    </row>
    <row r="337" customFormat="false" ht="12" hidden="true" customHeight="true" outlineLevel="0" collapsed="false">
      <c r="A337" s="1" t="s">
        <v>2349</v>
      </c>
      <c r="B337" s="14" t="s">
        <v>2690</v>
      </c>
      <c r="C337" s="14" t="s">
        <v>2704</v>
      </c>
      <c r="D337" s="14" t="s">
        <v>2705</v>
      </c>
      <c r="E337" s="14" t="s">
        <v>2706</v>
      </c>
      <c r="F337" s="14" t="s">
        <v>559</v>
      </c>
      <c r="G337" s="14" t="s">
        <v>76</v>
      </c>
      <c r="H337" s="14" t="s">
        <v>309</v>
      </c>
      <c r="I337" s="14" t="s">
        <v>2360</v>
      </c>
      <c r="J337" s="14" t="s">
        <v>70</v>
      </c>
      <c r="K337" s="14" t="s">
        <v>311</v>
      </c>
      <c r="L337" s="14" t="s">
        <v>312</v>
      </c>
      <c r="M337" s="14" t="s">
        <v>363</v>
      </c>
      <c r="N337" s="14" t="s">
        <v>250</v>
      </c>
      <c r="O337" s="14" t="s">
        <v>103</v>
      </c>
      <c r="P337" s="14" t="s">
        <v>190</v>
      </c>
      <c r="Q337" s="14" t="s">
        <v>485</v>
      </c>
      <c r="R337" s="15" t="b">
        <f aca="false">FALSE()</f>
        <v>0</v>
      </c>
      <c r="S337" s="14" t="s">
        <v>103</v>
      </c>
      <c r="T337" s="14" t="s">
        <v>70</v>
      </c>
      <c r="U337" s="14" t="s">
        <v>70</v>
      </c>
      <c r="V337" s="14" t="s">
        <v>103</v>
      </c>
      <c r="W337" s="14" t="s">
        <v>103</v>
      </c>
      <c r="X337" s="15" t="b">
        <f aca="false">FALSE()</f>
        <v>0</v>
      </c>
      <c r="Y337" s="14" t="s">
        <v>70</v>
      </c>
      <c r="Z337" s="14" t="s">
        <v>70</v>
      </c>
      <c r="AA337" s="14" t="s">
        <v>70</v>
      </c>
      <c r="AB337" s="16" t="n">
        <v>0</v>
      </c>
      <c r="AC337" s="16" t="n">
        <v>0</v>
      </c>
      <c r="AD337" s="31" t="n">
        <f aca="false">AB337/1000</f>
        <v>0</v>
      </c>
      <c r="AE337" s="31" t="n">
        <f aca="false">AC337/1000</f>
        <v>0</v>
      </c>
      <c r="AF337" s="16" t="n">
        <v>0</v>
      </c>
      <c r="AG337" s="14" t="s">
        <v>2707</v>
      </c>
      <c r="AH337" s="14" t="s">
        <v>70</v>
      </c>
      <c r="AI337" s="14" t="s">
        <v>2708</v>
      </c>
      <c r="AJ337" s="14" t="s">
        <v>2709</v>
      </c>
      <c r="AK337" s="14" t="s">
        <v>211</v>
      </c>
      <c r="AL337" s="14" t="s">
        <v>2710</v>
      </c>
      <c r="AM337" s="15" t="b">
        <f aca="false">TRUE()</f>
        <v>1</v>
      </c>
      <c r="AN337" s="15" t="b">
        <f aca="false">TRUE()</f>
        <v>1</v>
      </c>
      <c r="AO337" s="12" t="n">
        <f aca="false">AE337*0.712487</f>
        <v>0</v>
      </c>
      <c r="AP337" s="12" t="n">
        <f aca="false">AE337*0.688353</f>
        <v>0</v>
      </c>
      <c r="AQ337" s="12" t="n">
        <f aca="false">AO337-AP337</f>
        <v>0</v>
      </c>
    </row>
    <row r="338" customFormat="false" ht="12" hidden="true" customHeight="true" outlineLevel="0" collapsed="false">
      <c r="A338" s="1" t="s">
        <v>2349</v>
      </c>
      <c r="B338" s="14" t="s">
        <v>2690</v>
      </c>
      <c r="C338" s="14" t="s">
        <v>2423</v>
      </c>
      <c r="D338" s="14" t="s">
        <v>2711</v>
      </c>
      <c r="E338" s="14" t="s">
        <v>2712</v>
      </c>
      <c r="F338" s="14" t="s">
        <v>75</v>
      </c>
      <c r="G338" s="14" t="s">
        <v>948</v>
      </c>
      <c r="H338" s="14" t="s">
        <v>309</v>
      </c>
      <c r="I338" s="14" t="s">
        <v>2713</v>
      </c>
      <c r="J338" s="14" t="s">
        <v>463</v>
      </c>
      <c r="K338" s="14" t="s">
        <v>311</v>
      </c>
      <c r="L338" s="14" t="s">
        <v>312</v>
      </c>
      <c r="M338" s="14" t="s">
        <v>1156</v>
      </c>
      <c r="N338" s="14" t="s">
        <v>929</v>
      </c>
      <c r="O338" s="14" t="s">
        <v>2714</v>
      </c>
      <c r="P338" s="14" t="s">
        <v>2715</v>
      </c>
      <c r="Q338" s="14" t="s">
        <v>922</v>
      </c>
      <c r="R338" s="15" t="b">
        <f aca="false">FALSE()</f>
        <v>0</v>
      </c>
      <c r="S338" s="14" t="s">
        <v>2669</v>
      </c>
      <c r="T338" s="14" t="s">
        <v>2716</v>
      </c>
      <c r="U338" s="14" t="s">
        <v>131</v>
      </c>
      <c r="V338" s="14" t="s">
        <v>92</v>
      </c>
      <c r="W338" s="14" t="s">
        <v>2523</v>
      </c>
      <c r="X338" s="15" t="b">
        <f aca="false">FALSE()</f>
        <v>0</v>
      </c>
      <c r="Y338" s="14" t="s">
        <v>149</v>
      </c>
      <c r="Z338" s="14" t="s">
        <v>66</v>
      </c>
      <c r="AA338" s="14" t="s">
        <v>2717</v>
      </c>
      <c r="AB338" s="16" t="n">
        <v>14000</v>
      </c>
      <c r="AC338" s="16" t="n">
        <v>12000</v>
      </c>
      <c r="AD338" s="31" t="n">
        <f aca="false">AB338/1000</f>
        <v>14</v>
      </c>
      <c r="AE338" s="31" t="n">
        <f aca="false">AC338/1000</f>
        <v>12</v>
      </c>
      <c r="AF338" s="16" t="n">
        <v>23710</v>
      </c>
      <c r="AG338" s="14" t="s">
        <v>103</v>
      </c>
      <c r="AH338" s="14" t="s">
        <v>2718</v>
      </c>
      <c r="AI338" s="14" t="s">
        <v>70</v>
      </c>
      <c r="AJ338" s="14" t="s">
        <v>478</v>
      </c>
      <c r="AK338" s="14" t="s">
        <v>70</v>
      </c>
      <c r="AL338" s="14" t="s">
        <v>2719</v>
      </c>
      <c r="AM338" s="15" t="b">
        <f aca="false">TRUE()</f>
        <v>1</v>
      </c>
      <c r="AN338" s="15" t="b">
        <f aca="false">TRUE()</f>
        <v>1</v>
      </c>
      <c r="AO338" s="12" t="n">
        <f aca="false">AE338*0.712487</f>
        <v>8.549844</v>
      </c>
      <c r="AP338" s="12" t="n">
        <f aca="false">AE338*0.688353</f>
        <v>8.260236</v>
      </c>
      <c r="AQ338" s="12" t="n">
        <f aca="false">AO338-AP338</f>
        <v>0.289608000000001</v>
      </c>
    </row>
    <row r="339" customFormat="false" ht="12" hidden="true" customHeight="true" outlineLevel="0" collapsed="false">
      <c r="A339" s="1" t="s">
        <v>2349</v>
      </c>
      <c r="B339" s="14" t="s">
        <v>2690</v>
      </c>
      <c r="C339" s="14" t="s">
        <v>2720</v>
      </c>
      <c r="D339" s="14" t="s">
        <v>2721</v>
      </c>
      <c r="E339" s="14" t="s">
        <v>2722</v>
      </c>
      <c r="F339" s="14" t="s">
        <v>2037</v>
      </c>
      <c r="G339" s="14" t="s">
        <v>324</v>
      </c>
      <c r="H339" s="14" t="s">
        <v>309</v>
      </c>
      <c r="I339" s="14" t="s">
        <v>2723</v>
      </c>
      <c r="J339" s="14" t="s">
        <v>53</v>
      </c>
      <c r="K339" s="14" t="s">
        <v>311</v>
      </c>
      <c r="L339" s="14" t="s">
        <v>312</v>
      </c>
      <c r="M339" s="14" t="s">
        <v>525</v>
      </c>
      <c r="N339" s="14" t="s">
        <v>929</v>
      </c>
      <c r="O339" s="14" t="s">
        <v>2724</v>
      </c>
      <c r="P339" s="14" t="s">
        <v>1150</v>
      </c>
      <c r="Q339" s="14" t="s">
        <v>353</v>
      </c>
      <c r="R339" s="15" t="b">
        <f aca="false">FALSE()</f>
        <v>0</v>
      </c>
      <c r="S339" s="14" t="s">
        <v>201</v>
      </c>
      <c r="T339" s="14" t="s">
        <v>2725</v>
      </c>
      <c r="U339" s="14" t="s">
        <v>239</v>
      </c>
      <c r="V339" s="14" t="s">
        <v>119</v>
      </c>
      <c r="W339" s="14" t="s">
        <v>2649</v>
      </c>
      <c r="X339" s="15" t="b">
        <f aca="false">FALSE()</f>
        <v>0</v>
      </c>
      <c r="Y339" s="14" t="s">
        <v>65</v>
      </c>
      <c r="Z339" s="14" t="s">
        <v>66</v>
      </c>
      <c r="AA339" s="14" t="s">
        <v>2726</v>
      </c>
      <c r="AB339" s="16" t="n">
        <v>37147</v>
      </c>
      <c r="AC339" s="16" t="n">
        <v>21899</v>
      </c>
      <c r="AD339" s="31" t="n">
        <f aca="false">AB339/1000</f>
        <v>37.147</v>
      </c>
      <c r="AE339" s="31" t="n">
        <f aca="false">AC339/1000</f>
        <v>21.899</v>
      </c>
      <c r="AF339" s="16" t="n">
        <v>53474</v>
      </c>
      <c r="AG339" s="14" t="s">
        <v>103</v>
      </c>
      <c r="AH339" s="14" t="s">
        <v>122</v>
      </c>
      <c r="AI339" s="14" t="s">
        <v>70</v>
      </c>
      <c r="AJ339" s="14" t="s">
        <v>552</v>
      </c>
      <c r="AK339" s="14" t="s">
        <v>70</v>
      </c>
      <c r="AL339" s="14"/>
      <c r="AM339" s="15" t="b">
        <f aca="false">TRUE()</f>
        <v>1</v>
      </c>
      <c r="AN339" s="15" t="b">
        <f aca="false">TRUE()</f>
        <v>1</v>
      </c>
      <c r="AO339" s="12" t="n">
        <f aca="false">AE339*0.712487</f>
        <v>15.602752813</v>
      </c>
      <c r="AP339" s="12" t="n">
        <f aca="false">AE339*0.688353</f>
        <v>15.074242347</v>
      </c>
      <c r="AQ339" s="12" t="n">
        <f aca="false">AO339-AP339</f>
        <v>0.528510466</v>
      </c>
    </row>
    <row r="340" customFormat="false" ht="12" hidden="true" customHeight="true" outlineLevel="0" collapsed="false">
      <c r="A340" s="1" t="s">
        <v>2349</v>
      </c>
      <c r="B340" s="14" t="s">
        <v>2690</v>
      </c>
      <c r="C340" s="14" t="s">
        <v>2727</v>
      </c>
      <c r="D340" s="14" t="s">
        <v>2728</v>
      </c>
      <c r="E340" s="14" t="s">
        <v>2729</v>
      </c>
      <c r="F340" s="14" t="s">
        <v>70</v>
      </c>
      <c r="G340" s="14" t="s">
        <v>610</v>
      </c>
      <c r="H340" s="14" t="s">
        <v>309</v>
      </c>
      <c r="I340" s="14" t="s">
        <v>70</v>
      </c>
      <c r="J340" s="14" t="s">
        <v>70</v>
      </c>
      <c r="K340" s="14" t="s">
        <v>311</v>
      </c>
      <c r="L340" s="14" t="s">
        <v>312</v>
      </c>
      <c r="M340" s="14" t="s">
        <v>482</v>
      </c>
      <c r="N340" s="14" t="s">
        <v>314</v>
      </c>
      <c r="O340" s="14" t="s">
        <v>123</v>
      </c>
      <c r="P340" s="14" t="s">
        <v>81</v>
      </c>
      <c r="Q340" s="14" t="s">
        <v>103</v>
      </c>
      <c r="R340" s="15" t="b">
        <f aca="false">FALSE()</f>
        <v>0</v>
      </c>
      <c r="S340" s="14" t="s">
        <v>2730</v>
      </c>
      <c r="T340" s="14" t="s">
        <v>1156</v>
      </c>
      <c r="U340" s="14" t="s">
        <v>380</v>
      </c>
      <c r="V340" s="14" t="s">
        <v>211</v>
      </c>
      <c r="W340" s="14" t="s">
        <v>103</v>
      </c>
      <c r="X340" s="15" t="b">
        <f aca="false">FALSE()</f>
        <v>0</v>
      </c>
      <c r="Y340" s="14" t="s">
        <v>160</v>
      </c>
      <c r="Z340" s="14" t="s">
        <v>66</v>
      </c>
      <c r="AA340" s="14" t="s">
        <v>70</v>
      </c>
      <c r="AB340" s="16" t="n">
        <v>550</v>
      </c>
      <c r="AC340" s="16" t="n">
        <v>802</v>
      </c>
      <c r="AD340" s="31" t="n">
        <f aca="false">AB340/1000</f>
        <v>0.55</v>
      </c>
      <c r="AE340" s="31" t="n">
        <f aca="false">AC340/1000</f>
        <v>0.802</v>
      </c>
      <c r="AF340" s="16" t="n">
        <v>918</v>
      </c>
      <c r="AG340" s="14" t="s">
        <v>103</v>
      </c>
      <c r="AH340" s="14" t="s">
        <v>887</v>
      </c>
      <c r="AI340" s="14" t="s">
        <v>70</v>
      </c>
      <c r="AJ340" s="14" t="s">
        <v>135</v>
      </c>
      <c r="AK340" s="14" t="s">
        <v>70</v>
      </c>
      <c r="AL340" s="14" t="s">
        <v>2731</v>
      </c>
      <c r="AM340" s="15" t="b">
        <f aca="false">TRUE()</f>
        <v>1</v>
      </c>
      <c r="AN340" s="15" t="b">
        <f aca="false">TRUE()</f>
        <v>1</v>
      </c>
      <c r="AO340" s="12" t="n">
        <f aca="false">AE340*0.712487</f>
        <v>0.571414574</v>
      </c>
      <c r="AP340" s="12" t="n">
        <f aca="false">AE340*0.688353</f>
        <v>0.552059106</v>
      </c>
      <c r="AQ340" s="12" t="n">
        <f aca="false">AO340-AP340</f>
        <v>0.019355468</v>
      </c>
    </row>
    <row r="341" customFormat="false" ht="12" hidden="true" customHeight="true" outlineLevel="0" collapsed="false">
      <c r="A341" s="1" t="s">
        <v>2349</v>
      </c>
      <c r="B341" s="14" t="s">
        <v>2690</v>
      </c>
      <c r="C341" s="14" t="s">
        <v>2732</v>
      </c>
      <c r="D341" s="14" t="s">
        <v>2733</v>
      </c>
      <c r="E341" s="14" t="s">
        <v>1879</v>
      </c>
      <c r="F341" s="14" t="s">
        <v>113</v>
      </c>
      <c r="G341" s="14" t="s">
        <v>139</v>
      </c>
      <c r="H341" s="14" t="s">
        <v>309</v>
      </c>
      <c r="I341" s="14" t="s">
        <v>2734</v>
      </c>
      <c r="J341" s="14" t="s">
        <v>53</v>
      </c>
      <c r="K341" s="14" t="s">
        <v>311</v>
      </c>
      <c r="L341" s="14" t="s">
        <v>312</v>
      </c>
      <c r="M341" s="14" t="s">
        <v>668</v>
      </c>
      <c r="N341" s="14" t="s">
        <v>314</v>
      </c>
      <c r="O341" s="14" t="s">
        <v>2735</v>
      </c>
      <c r="P341" s="14" t="s">
        <v>2736</v>
      </c>
      <c r="Q341" s="14" t="s">
        <v>281</v>
      </c>
      <c r="R341" s="15" t="b">
        <f aca="false">FALSE()</f>
        <v>0</v>
      </c>
      <c r="S341" s="14" t="s">
        <v>856</v>
      </c>
      <c r="T341" s="14" t="s">
        <v>592</v>
      </c>
      <c r="U341" s="14" t="s">
        <v>181</v>
      </c>
      <c r="V341" s="14" t="s">
        <v>109</v>
      </c>
      <c r="W341" s="14" t="s">
        <v>2737</v>
      </c>
      <c r="X341" s="15" t="b">
        <f aca="false">FALSE()</f>
        <v>0</v>
      </c>
      <c r="Y341" s="14" t="s">
        <v>65</v>
      </c>
      <c r="Z341" s="14" t="s">
        <v>92</v>
      </c>
      <c r="AA341" s="14" t="s">
        <v>70</v>
      </c>
      <c r="AB341" s="16" t="n">
        <v>2636</v>
      </c>
      <c r="AC341" s="16" t="n">
        <v>12501</v>
      </c>
      <c r="AD341" s="31" t="n">
        <f aca="false">AB341/1000</f>
        <v>2.636</v>
      </c>
      <c r="AE341" s="31" t="n">
        <f aca="false">AC341/1000</f>
        <v>12.501</v>
      </c>
      <c r="AF341" s="16" t="n">
        <v>22916</v>
      </c>
      <c r="AG341" s="14" t="s">
        <v>103</v>
      </c>
      <c r="AH341" s="14" t="s">
        <v>887</v>
      </c>
      <c r="AI341" s="14" t="s">
        <v>70</v>
      </c>
      <c r="AJ341" s="14" t="s">
        <v>135</v>
      </c>
      <c r="AK341" s="14" t="s">
        <v>70</v>
      </c>
      <c r="AL341" s="14" t="s">
        <v>2738</v>
      </c>
      <c r="AM341" s="15" t="b">
        <f aca="false">TRUE()</f>
        <v>1</v>
      </c>
      <c r="AN341" s="15" t="b">
        <f aca="false">TRUE()</f>
        <v>1</v>
      </c>
      <c r="AO341" s="12" t="n">
        <f aca="false">AE341*0.712487</f>
        <v>8.906799987</v>
      </c>
      <c r="AP341" s="12" t="n">
        <f aca="false">AE341*0.688353</f>
        <v>8.605100853</v>
      </c>
      <c r="AQ341" s="12" t="n">
        <f aca="false">AO341-AP341</f>
        <v>0.301699134</v>
      </c>
    </row>
    <row r="342" customFormat="false" ht="12" hidden="true" customHeight="true" outlineLevel="0" collapsed="false">
      <c r="A342" s="1" t="s">
        <v>2349</v>
      </c>
      <c r="B342" s="14" t="s">
        <v>2690</v>
      </c>
      <c r="C342" s="14" t="s">
        <v>2720</v>
      </c>
      <c r="D342" s="14" t="s">
        <v>2739</v>
      </c>
      <c r="E342" s="14" t="s">
        <v>2706</v>
      </c>
      <c r="F342" s="14" t="s">
        <v>606</v>
      </c>
      <c r="G342" s="14" t="s">
        <v>653</v>
      </c>
      <c r="H342" s="14" t="s">
        <v>309</v>
      </c>
      <c r="I342" s="14" t="s">
        <v>2740</v>
      </c>
      <c r="J342" s="14" t="s">
        <v>53</v>
      </c>
      <c r="K342" s="14" t="s">
        <v>311</v>
      </c>
      <c r="L342" s="14" t="s">
        <v>312</v>
      </c>
      <c r="M342" s="14" t="s">
        <v>249</v>
      </c>
      <c r="N342" s="14" t="s">
        <v>929</v>
      </c>
      <c r="O342" s="14" t="s">
        <v>1256</v>
      </c>
      <c r="P342" s="14" t="s">
        <v>82</v>
      </c>
      <c r="Q342" s="14" t="s">
        <v>2741</v>
      </c>
      <c r="R342" s="15" t="b">
        <f aca="false">FALSE()</f>
        <v>0</v>
      </c>
      <c r="S342" s="14" t="s">
        <v>201</v>
      </c>
      <c r="T342" s="14" t="s">
        <v>2742</v>
      </c>
      <c r="U342" s="14" t="s">
        <v>313</v>
      </c>
      <c r="V342" s="14" t="s">
        <v>160</v>
      </c>
      <c r="W342" s="14" t="s">
        <v>103</v>
      </c>
      <c r="X342" s="15" t="b">
        <f aca="false">FALSE()</f>
        <v>0</v>
      </c>
      <c r="Y342" s="14" t="s">
        <v>313</v>
      </c>
      <c r="Z342" s="14" t="s">
        <v>66</v>
      </c>
      <c r="AA342" s="14" t="s">
        <v>2743</v>
      </c>
      <c r="AB342" s="16" t="n">
        <v>9610</v>
      </c>
      <c r="AC342" s="16" t="n">
        <v>4314</v>
      </c>
      <c r="AD342" s="31" t="n">
        <f aca="false">AB342/1000</f>
        <v>9.61</v>
      </c>
      <c r="AE342" s="31" t="n">
        <f aca="false">AC342/1000</f>
        <v>4.314</v>
      </c>
      <c r="AF342" s="16" t="n">
        <v>12823</v>
      </c>
      <c r="AG342" s="14" t="s">
        <v>103</v>
      </c>
      <c r="AH342" s="14" t="s">
        <v>817</v>
      </c>
      <c r="AI342" s="14" t="s">
        <v>70</v>
      </c>
      <c r="AJ342" s="14" t="s">
        <v>82</v>
      </c>
      <c r="AK342" s="14" t="s">
        <v>70</v>
      </c>
      <c r="AL342" s="14" t="s">
        <v>2744</v>
      </c>
      <c r="AM342" s="15" t="b">
        <f aca="false">TRUE()</f>
        <v>1</v>
      </c>
      <c r="AN342" s="15" t="b">
        <f aca="false">TRUE()</f>
        <v>1</v>
      </c>
      <c r="AO342" s="12" t="n">
        <f aca="false">AE342*0.712487</f>
        <v>3.073668918</v>
      </c>
      <c r="AP342" s="12" t="n">
        <f aca="false">AE342*0.688353</f>
        <v>2.969554842</v>
      </c>
      <c r="AQ342" s="12" t="n">
        <f aca="false">AO342-AP342</f>
        <v>0.104114076</v>
      </c>
    </row>
    <row r="343" customFormat="false" ht="12" hidden="true" customHeight="true" outlineLevel="0" collapsed="false">
      <c r="A343" s="1" t="s">
        <v>2349</v>
      </c>
      <c r="B343" s="14" t="s">
        <v>2690</v>
      </c>
      <c r="C343" s="14" t="s">
        <v>293</v>
      </c>
      <c r="D343" s="14" t="s">
        <v>2745</v>
      </c>
      <c r="E343" s="14" t="s">
        <v>2746</v>
      </c>
      <c r="F343" s="14" t="s">
        <v>165</v>
      </c>
      <c r="G343" s="14" t="s">
        <v>226</v>
      </c>
      <c r="H343" s="14" t="s">
        <v>309</v>
      </c>
      <c r="I343" s="14" t="s">
        <v>2747</v>
      </c>
      <c r="J343" s="14" t="s">
        <v>463</v>
      </c>
      <c r="K343" s="14" t="s">
        <v>418</v>
      </c>
      <c r="L343" s="14" t="s">
        <v>312</v>
      </c>
      <c r="M343" s="14" t="s">
        <v>119</v>
      </c>
      <c r="N343" s="14" t="s">
        <v>929</v>
      </c>
      <c r="O343" s="14" t="s">
        <v>2748</v>
      </c>
      <c r="P343" s="14" t="s">
        <v>2749</v>
      </c>
      <c r="Q343" s="14" t="s">
        <v>2750</v>
      </c>
      <c r="R343" s="15" t="b">
        <f aca="false">FALSE()</f>
        <v>0</v>
      </c>
      <c r="S343" s="14" t="s">
        <v>2751</v>
      </c>
      <c r="T343" s="14" t="s">
        <v>2751</v>
      </c>
      <c r="U343" s="14" t="s">
        <v>87</v>
      </c>
      <c r="V343" s="14" t="s">
        <v>255</v>
      </c>
      <c r="W343" s="14" t="s">
        <v>1266</v>
      </c>
      <c r="X343" s="15" t="b">
        <f aca="false">FALSE()</f>
        <v>0</v>
      </c>
      <c r="Y343" s="14" t="s">
        <v>149</v>
      </c>
      <c r="Z343" s="14" t="s">
        <v>109</v>
      </c>
      <c r="AA343" s="14" t="s">
        <v>2752</v>
      </c>
      <c r="AB343" s="16" t="n">
        <v>11600</v>
      </c>
      <c r="AC343" s="16" t="n">
        <v>10000</v>
      </c>
      <c r="AD343" s="31" t="n">
        <f aca="false">AB343/1000</f>
        <v>11.6</v>
      </c>
      <c r="AE343" s="31" t="n">
        <f aca="false">AC343/1000</f>
        <v>10</v>
      </c>
      <c r="AF343" s="16" t="n">
        <v>18955</v>
      </c>
      <c r="AG343" s="14" t="s">
        <v>103</v>
      </c>
      <c r="AH343" s="14" t="s">
        <v>122</v>
      </c>
      <c r="AI343" s="14" t="s">
        <v>70</v>
      </c>
      <c r="AJ343" s="14" t="s">
        <v>71</v>
      </c>
      <c r="AK343" s="14" t="s">
        <v>70</v>
      </c>
      <c r="AL343" s="14"/>
      <c r="AM343" s="15" t="b">
        <f aca="false">TRUE()</f>
        <v>1</v>
      </c>
      <c r="AN343" s="15" t="b">
        <f aca="false">TRUE()</f>
        <v>1</v>
      </c>
      <c r="AO343" s="12" t="n">
        <f aca="false">AE343*0.712487</f>
        <v>7.12487</v>
      </c>
      <c r="AP343" s="12" t="n">
        <f aca="false">AE343*0.688353</f>
        <v>6.88353</v>
      </c>
      <c r="AQ343" s="12" t="n">
        <f aca="false">AO343-AP343</f>
        <v>0.241339999999999</v>
      </c>
    </row>
    <row r="344" customFormat="false" ht="12" hidden="true" customHeight="true" outlineLevel="0" collapsed="false">
      <c r="A344" s="1" t="s">
        <v>2349</v>
      </c>
      <c r="B344" s="14" t="s">
        <v>2690</v>
      </c>
      <c r="C344" s="14" t="s">
        <v>2720</v>
      </c>
      <c r="D344" s="14" t="s">
        <v>2729</v>
      </c>
      <c r="E344" s="14" t="s">
        <v>2729</v>
      </c>
      <c r="F344" s="14" t="s">
        <v>2037</v>
      </c>
      <c r="G344" s="14" t="s">
        <v>1057</v>
      </c>
      <c r="H344" s="14" t="s">
        <v>309</v>
      </c>
      <c r="I344" s="14" t="s">
        <v>2753</v>
      </c>
      <c r="J344" s="14" t="s">
        <v>53</v>
      </c>
      <c r="K344" s="14" t="s">
        <v>311</v>
      </c>
      <c r="L344" s="14" t="s">
        <v>312</v>
      </c>
      <c r="M344" s="14" t="s">
        <v>131</v>
      </c>
      <c r="N344" s="14" t="s">
        <v>250</v>
      </c>
      <c r="O344" s="14" t="s">
        <v>286</v>
      </c>
      <c r="P344" s="14" t="s">
        <v>2184</v>
      </c>
      <c r="Q344" s="14" t="s">
        <v>2754</v>
      </c>
      <c r="R344" s="15" t="b">
        <f aca="false">FALSE()</f>
        <v>0</v>
      </c>
      <c r="S344" s="14" t="s">
        <v>82</v>
      </c>
      <c r="T344" s="14" t="s">
        <v>359</v>
      </c>
      <c r="U344" s="14" t="s">
        <v>66</v>
      </c>
      <c r="V344" s="14" t="s">
        <v>255</v>
      </c>
      <c r="W344" s="14" t="s">
        <v>103</v>
      </c>
      <c r="X344" s="15" t="b">
        <f aca="false">FALSE()</f>
        <v>0</v>
      </c>
      <c r="Y344" s="14" t="s">
        <v>149</v>
      </c>
      <c r="Z344" s="14" t="s">
        <v>66</v>
      </c>
      <c r="AA344" s="14" t="s">
        <v>2755</v>
      </c>
      <c r="AB344" s="16" t="n">
        <v>1892</v>
      </c>
      <c r="AC344" s="16" t="n">
        <v>1092</v>
      </c>
      <c r="AD344" s="31" t="n">
        <f aca="false">AB344/1000</f>
        <v>1.892</v>
      </c>
      <c r="AE344" s="31" t="n">
        <f aca="false">AC344/1000</f>
        <v>1.092</v>
      </c>
      <c r="AF344" s="16" t="n">
        <v>2789</v>
      </c>
      <c r="AG344" s="14" t="s">
        <v>103</v>
      </c>
      <c r="AH344" s="14" t="s">
        <v>2756</v>
      </c>
      <c r="AI344" s="14" t="s">
        <v>70</v>
      </c>
      <c r="AJ344" s="14" t="s">
        <v>135</v>
      </c>
      <c r="AK344" s="14" t="s">
        <v>70</v>
      </c>
      <c r="AL344" s="14" t="s">
        <v>2757</v>
      </c>
      <c r="AM344" s="15" t="b">
        <f aca="false">TRUE()</f>
        <v>1</v>
      </c>
      <c r="AN344" s="15" t="b">
        <f aca="false">TRUE()</f>
        <v>1</v>
      </c>
      <c r="AO344" s="12" t="n">
        <f aca="false">AE344*0.712487</f>
        <v>0.778035804</v>
      </c>
      <c r="AP344" s="12" t="n">
        <f aca="false">AE344*0.688353</f>
        <v>0.751681476</v>
      </c>
      <c r="AQ344" s="12" t="n">
        <f aca="false">AO344-AP344</f>
        <v>0.026354328</v>
      </c>
    </row>
    <row r="345" customFormat="false" ht="12" hidden="true" customHeight="true" outlineLevel="0" collapsed="false">
      <c r="A345" s="1" t="s">
        <v>2349</v>
      </c>
      <c r="B345" s="14" t="s">
        <v>2690</v>
      </c>
      <c r="C345" s="14" t="s">
        <v>93</v>
      </c>
      <c r="D345" s="14" t="s">
        <v>2758</v>
      </c>
      <c r="E345" s="14" t="s">
        <v>2759</v>
      </c>
      <c r="F345" s="14" t="s">
        <v>2037</v>
      </c>
      <c r="G345" s="14" t="s">
        <v>97</v>
      </c>
      <c r="H345" s="14" t="s">
        <v>309</v>
      </c>
      <c r="I345" s="14" t="s">
        <v>2760</v>
      </c>
      <c r="J345" s="14" t="s">
        <v>463</v>
      </c>
      <c r="K345" s="14" t="s">
        <v>2761</v>
      </c>
      <c r="L345" s="14" t="s">
        <v>312</v>
      </c>
      <c r="M345" s="14" t="s">
        <v>1025</v>
      </c>
      <c r="N345" s="14" t="s">
        <v>250</v>
      </c>
      <c r="O345" s="14" t="s">
        <v>2476</v>
      </c>
      <c r="P345" s="14" t="s">
        <v>70</v>
      </c>
      <c r="Q345" s="14" t="s">
        <v>769</v>
      </c>
      <c r="R345" s="15" t="b">
        <f aca="false">FALSE()</f>
        <v>0</v>
      </c>
      <c r="S345" s="14" t="s">
        <v>103</v>
      </c>
      <c r="T345" s="14" t="s">
        <v>2762</v>
      </c>
      <c r="U345" s="14" t="s">
        <v>530</v>
      </c>
      <c r="V345" s="14" t="s">
        <v>386</v>
      </c>
      <c r="W345" s="14" t="s">
        <v>2763</v>
      </c>
      <c r="X345" s="15" t="b">
        <f aca="false">FALSE()</f>
        <v>0</v>
      </c>
      <c r="Y345" s="14" t="s">
        <v>131</v>
      </c>
      <c r="Z345" s="14" t="s">
        <v>66</v>
      </c>
      <c r="AA345" s="14" t="s">
        <v>1761</v>
      </c>
      <c r="AB345" s="16" t="n">
        <v>53000</v>
      </c>
      <c r="AC345" s="16" t="n">
        <v>33000</v>
      </c>
      <c r="AD345" s="31" t="n">
        <f aca="false">AB345/1000</f>
        <v>53</v>
      </c>
      <c r="AE345" s="31" t="n">
        <f aca="false">AC345/1000</f>
        <v>33</v>
      </c>
      <c r="AF345" s="16" t="n">
        <v>86464</v>
      </c>
      <c r="AG345" s="14" t="s">
        <v>2764</v>
      </c>
      <c r="AH345" s="14" t="s">
        <v>70</v>
      </c>
      <c r="AI345" s="14" t="s">
        <v>2765</v>
      </c>
      <c r="AJ345" s="14" t="s">
        <v>2766</v>
      </c>
      <c r="AK345" s="14" t="s">
        <v>211</v>
      </c>
      <c r="AL345" s="14" t="s">
        <v>2767</v>
      </c>
      <c r="AM345" s="15" t="b">
        <f aca="false">TRUE()</f>
        <v>1</v>
      </c>
      <c r="AN345" s="15" t="b">
        <f aca="false">TRUE()</f>
        <v>1</v>
      </c>
      <c r="AO345" s="12" t="n">
        <f aca="false">AE345*0.712487</f>
        <v>23.512071</v>
      </c>
      <c r="AP345" s="12" t="n">
        <f aca="false">AE345*0.688353</f>
        <v>22.715649</v>
      </c>
      <c r="AQ345" s="12" t="n">
        <f aca="false">AO345-AP345</f>
        <v>0.796422</v>
      </c>
    </row>
    <row r="346" customFormat="false" ht="12" hidden="true" customHeight="true" outlineLevel="0" collapsed="false">
      <c r="A346" s="1" t="s">
        <v>2349</v>
      </c>
      <c r="B346" s="14" t="s">
        <v>2690</v>
      </c>
      <c r="C346" s="14" t="s">
        <v>2768</v>
      </c>
      <c r="D346" s="14" t="s">
        <v>2769</v>
      </c>
      <c r="E346" s="14" t="s">
        <v>2770</v>
      </c>
      <c r="F346" s="14" t="s">
        <v>821</v>
      </c>
      <c r="G346" s="14" t="s">
        <v>97</v>
      </c>
      <c r="H346" s="14" t="s">
        <v>309</v>
      </c>
      <c r="I346" s="14" t="s">
        <v>2771</v>
      </c>
      <c r="J346" s="14" t="s">
        <v>70</v>
      </c>
      <c r="K346" s="14" t="s">
        <v>311</v>
      </c>
      <c r="L346" s="14" t="s">
        <v>312</v>
      </c>
      <c r="M346" s="14" t="s">
        <v>249</v>
      </c>
      <c r="N346" s="14" t="s">
        <v>314</v>
      </c>
      <c r="O346" s="14" t="s">
        <v>297</v>
      </c>
      <c r="P346" s="14" t="s">
        <v>2065</v>
      </c>
      <c r="Q346" s="14" t="s">
        <v>2772</v>
      </c>
      <c r="R346" s="15" t="b">
        <f aca="false">FALSE()</f>
        <v>0</v>
      </c>
      <c r="S346" s="14" t="s">
        <v>317</v>
      </c>
      <c r="T346" s="14" t="s">
        <v>317</v>
      </c>
      <c r="U346" s="14" t="s">
        <v>109</v>
      </c>
      <c r="V346" s="14" t="s">
        <v>160</v>
      </c>
      <c r="W346" s="14" t="s">
        <v>555</v>
      </c>
      <c r="X346" s="15" t="b">
        <f aca="false">FALSE()</f>
        <v>0</v>
      </c>
      <c r="Y346" s="14" t="s">
        <v>70</v>
      </c>
      <c r="Z346" s="14" t="s">
        <v>70</v>
      </c>
      <c r="AA346" s="14" t="s">
        <v>70</v>
      </c>
      <c r="AB346" s="16" t="n">
        <v>0</v>
      </c>
      <c r="AC346" s="16" t="n">
        <v>0</v>
      </c>
      <c r="AD346" s="31" t="n">
        <f aca="false">AB346/1000</f>
        <v>0</v>
      </c>
      <c r="AE346" s="31" t="n">
        <f aca="false">AC346/1000</f>
        <v>0</v>
      </c>
      <c r="AF346" s="16" t="n">
        <v>0</v>
      </c>
      <c r="AG346" s="14" t="s">
        <v>67</v>
      </c>
      <c r="AH346" s="14" t="s">
        <v>2492</v>
      </c>
      <c r="AI346" s="14" t="s">
        <v>70</v>
      </c>
      <c r="AJ346" s="14" t="s">
        <v>2773</v>
      </c>
      <c r="AK346" s="14" t="s">
        <v>119</v>
      </c>
      <c r="AL346" s="14"/>
      <c r="AM346" s="15" t="b">
        <f aca="false">FALSE()</f>
        <v>0</v>
      </c>
      <c r="AN346" s="15" t="b">
        <f aca="false">TRUE()</f>
        <v>1</v>
      </c>
      <c r="AO346" s="12" t="n">
        <f aca="false">AE346*0.712487</f>
        <v>0</v>
      </c>
      <c r="AP346" s="12" t="n">
        <f aca="false">AE346*0.688353</f>
        <v>0</v>
      </c>
      <c r="AQ346" s="12" t="n">
        <f aca="false">AO346-AP346</f>
        <v>0</v>
      </c>
    </row>
    <row r="347" customFormat="false" ht="12" hidden="true" customHeight="true" outlineLevel="0" collapsed="false">
      <c r="A347" s="1" t="s">
        <v>2349</v>
      </c>
      <c r="B347" s="14" t="s">
        <v>2690</v>
      </c>
      <c r="C347" s="14" t="s">
        <v>2385</v>
      </c>
      <c r="D347" s="14" t="s">
        <v>2774</v>
      </c>
      <c r="E347" s="14" t="s">
        <v>2775</v>
      </c>
      <c r="F347" s="14" t="s">
        <v>810</v>
      </c>
      <c r="G347" s="14" t="s">
        <v>214</v>
      </c>
      <c r="H347" s="14" t="s">
        <v>309</v>
      </c>
      <c r="I347" s="14" t="s">
        <v>2776</v>
      </c>
      <c r="J347" s="14" t="s">
        <v>70</v>
      </c>
      <c r="K347" s="14" t="s">
        <v>327</v>
      </c>
      <c r="L347" s="14" t="s">
        <v>312</v>
      </c>
      <c r="M347" s="14" t="s">
        <v>99</v>
      </c>
      <c r="N347" s="14" t="s">
        <v>929</v>
      </c>
      <c r="O347" s="14" t="s">
        <v>2777</v>
      </c>
      <c r="P347" s="14" t="s">
        <v>70</v>
      </c>
      <c r="Q347" s="14" t="s">
        <v>723</v>
      </c>
      <c r="R347" s="15" t="b">
        <f aca="false">FALSE()</f>
        <v>0</v>
      </c>
      <c r="S347" s="14" t="s">
        <v>71</v>
      </c>
      <c r="T347" s="14" t="s">
        <v>1229</v>
      </c>
      <c r="U347" s="14" t="s">
        <v>492</v>
      </c>
      <c r="V347" s="14" t="s">
        <v>239</v>
      </c>
      <c r="W347" s="14" t="s">
        <v>372</v>
      </c>
      <c r="X347" s="15" t="b">
        <f aca="false">FALSE()</f>
        <v>0</v>
      </c>
      <c r="Y347" s="14" t="s">
        <v>562</v>
      </c>
      <c r="Z347" s="14" t="s">
        <v>66</v>
      </c>
      <c r="AA347" s="14" t="s">
        <v>2778</v>
      </c>
      <c r="AB347" s="16" t="n">
        <v>46300</v>
      </c>
      <c r="AC347" s="16" t="n">
        <v>12500</v>
      </c>
      <c r="AD347" s="31" t="n">
        <f aca="false">AB347/1000</f>
        <v>46.3</v>
      </c>
      <c r="AE347" s="31" t="n">
        <f aca="false">AC347/1000</f>
        <v>12.5</v>
      </c>
      <c r="AF347" s="16" t="n">
        <v>59892</v>
      </c>
      <c r="AG347" s="14" t="s">
        <v>103</v>
      </c>
      <c r="AH347" s="14" t="s">
        <v>813</v>
      </c>
      <c r="AI347" s="14" t="s">
        <v>70</v>
      </c>
      <c r="AJ347" s="14" t="s">
        <v>135</v>
      </c>
      <c r="AK347" s="14" t="s">
        <v>70</v>
      </c>
      <c r="AL347" s="14" t="s">
        <v>2779</v>
      </c>
      <c r="AM347" s="15" t="b">
        <f aca="false">TRUE()</f>
        <v>1</v>
      </c>
      <c r="AN347" s="15" t="b">
        <f aca="false">TRUE()</f>
        <v>1</v>
      </c>
      <c r="AO347" s="12" t="n">
        <f aca="false">AE347*0.712487</f>
        <v>8.9060875</v>
      </c>
      <c r="AP347" s="12" t="n">
        <f aca="false">AE347*0.688353</f>
        <v>8.6044125</v>
      </c>
      <c r="AQ347" s="12" t="n">
        <f aca="false">AO347-AP347</f>
        <v>0.301674999999999</v>
      </c>
    </row>
    <row r="348" customFormat="false" ht="12" hidden="true" customHeight="true" outlineLevel="0" collapsed="false">
      <c r="A348" s="1" t="s">
        <v>2349</v>
      </c>
      <c r="B348" s="14" t="s">
        <v>2690</v>
      </c>
      <c r="C348" s="14" t="s">
        <v>2720</v>
      </c>
      <c r="D348" s="14" t="s">
        <v>2780</v>
      </c>
      <c r="E348" s="14" t="s">
        <v>2781</v>
      </c>
      <c r="F348" s="14" t="s">
        <v>653</v>
      </c>
      <c r="G348" s="14" t="s">
        <v>272</v>
      </c>
      <c r="H348" s="14" t="s">
        <v>309</v>
      </c>
      <c r="I348" s="14" t="s">
        <v>2782</v>
      </c>
      <c r="J348" s="14" t="s">
        <v>53</v>
      </c>
      <c r="K348" s="14" t="s">
        <v>311</v>
      </c>
      <c r="L348" s="14" t="s">
        <v>2195</v>
      </c>
      <c r="M348" s="14" t="s">
        <v>131</v>
      </c>
      <c r="N348" s="14" t="s">
        <v>314</v>
      </c>
      <c r="O348" s="14" t="s">
        <v>2783</v>
      </c>
      <c r="P348" s="14" t="s">
        <v>2524</v>
      </c>
      <c r="Q348" s="14" t="s">
        <v>1793</v>
      </c>
      <c r="R348" s="15" t="b">
        <f aca="false">FALSE()</f>
        <v>0</v>
      </c>
      <c r="S348" s="14" t="s">
        <v>789</v>
      </c>
      <c r="T348" s="14" t="s">
        <v>466</v>
      </c>
      <c r="U348" s="14" t="s">
        <v>119</v>
      </c>
      <c r="V348" s="14" t="s">
        <v>147</v>
      </c>
      <c r="W348" s="14" t="s">
        <v>961</v>
      </c>
      <c r="X348" s="15" t="b">
        <f aca="false">FALSE()</f>
        <v>0</v>
      </c>
      <c r="Y348" s="14" t="s">
        <v>149</v>
      </c>
      <c r="Z348" s="14" t="s">
        <v>66</v>
      </c>
      <c r="AA348" s="14" t="s">
        <v>2784</v>
      </c>
      <c r="AB348" s="16" t="n">
        <v>30334</v>
      </c>
      <c r="AC348" s="16" t="n">
        <v>17966</v>
      </c>
      <c r="AD348" s="31" t="n">
        <f aca="false">AB348/1000</f>
        <v>30.334</v>
      </c>
      <c r="AE348" s="31" t="n">
        <f aca="false">AC348/1000</f>
        <v>17.966</v>
      </c>
      <c r="AF348" s="16" t="n">
        <v>47350</v>
      </c>
      <c r="AG348" s="14" t="s">
        <v>103</v>
      </c>
      <c r="AH348" s="14" t="s">
        <v>1467</v>
      </c>
      <c r="AI348" s="14" t="s">
        <v>70</v>
      </c>
      <c r="AJ348" s="14" t="s">
        <v>135</v>
      </c>
      <c r="AK348" s="14" t="s">
        <v>70</v>
      </c>
      <c r="AL348" s="14" t="s">
        <v>2703</v>
      </c>
      <c r="AM348" s="15" t="b">
        <f aca="false">TRUE()</f>
        <v>1</v>
      </c>
      <c r="AN348" s="15" t="b">
        <f aca="false">TRUE()</f>
        <v>1</v>
      </c>
      <c r="AO348" s="12" t="n">
        <f aca="false">AE348*0.712487</f>
        <v>12.800541442</v>
      </c>
      <c r="AP348" s="12" t="n">
        <f aca="false">AE348*0.688353</f>
        <v>12.366949998</v>
      </c>
      <c r="AQ348" s="12" t="n">
        <f aca="false">AO348-AP348</f>
        <v>0.433591443999999</v>
      </c>
    </row>
    <row r="349" customFormat="false" ht="12" hidden="true" customHeight="true" outlineLevel="0" collapsed="false">
      <c r="A349" s="1" t="s">
        <v>2349</v>
      </c>
      <c r="B349" s="14" t="s">
        <v>2785</v>
      </c>
      <c r="C349" s="14" t="s">
        <v>2786</v>
      </c>
      <c r="D349" s="14" t="s">
        <v>2787</v>
      </c>
      <c r="E349" s="14" t="s">
        <v>2788</v>
      </c>
      <c r="F349" s="14" t="s">
        <v>980</v>
      </c>
      <c r="G349" s="14" t="s">
        <v>980</v>
      </c>
      <c r="H349" s="14" t="s">
        <v>942</v>
      </c>
      <c r="I349" s="14" t="s">
        <v>2789</v>
      </c>
      <c r="J349" s="14" t="s">
        <v>944</v>
      </c>
      <c r="K349" s="14" t="s">
        <v>2761</v>
      </c>
      <c r="L349" s="14" t="s">
        <v>944</v>
      </c>
      <c r="M349" s="14" t="s">
        <v>82</v>
      </c>
      <c r="N349" s="14" t="s">
        <v>946</v>
      </c>
      <c r="O349" s="14" t="s">
        <v>67</v>
      </c>
      <c r="P349" s="14" t="s">
        <v>67</v>
      </c>
      <c r="Q349" s="14" t="s">
        <v>67</v>
      </c>
      <c r="R349" s="15" t="b">
        <f aca="false">FALSE()</f>
        <v>0</v>
      </c>
      <c r="S349" s="14" t="s">
        <v>92</v>
      </c>
      <c r="T349" s="14" t="s">
        <v>70</v>
      </c>
      <c r="U349" s="14" t="s">
        <v>211</v>
      </c>
      <c r="V349" s="14" t="s">
        <v>103</v>
      </c>
      <c r="W349" s="14" t="s">
        <v>103</v>
      </c>
      <c r="X349" s="15" t="b">
        <f aca="false">TRUE()</f>
        <v>1</v>
      </c>
      <c r="Y349" s="14" t="s">
        <v>239</v>
      </c>
      <c r="Z349" s="14" t="s">
        <v>392</v>
      </c>
      <c r="AA349" s="14" t="s">
        <v>67</v>
      </c>
      <c r="AB349" s="16" t="n">
        <v>420</v>
      </c>
      <c r="AC349" s="16" t="n">
        <v>990</v>
      </c>
      <c r="AD349" s="31" t="n">
        <f aca="false">AB349/1000</f>
        <v>0.42</v>
      </c>
      <c r="AE349" s="31" t="n">
        <f aca="false">AC349/1000</f>
        <v>0.99</v>
      </c>
      <c r="AF349" s="16" t="n">
        <v>0</v>
      </c>
      <c r="AG349" s="14" t="s">
        <v>804</v>
      </c>
      <c r="AH349" s="14" t="s">
        <v>70</v>
      </c>
      <c r="AI349" s="14" t="s">
        <v>70</v>
      </c>
      <c r="AJ349" s="14" t="s">
        <v>331</v>
      </c>
      <c r="AK349" s="14" t="s">
        <v>211</v>
      </c>
      <c r="AL349" s="14" t="s">
        <v>2790</v>
      </c>
      <c r="AM349" s="15" t="b">
        <f aca="false">TRUE()</f>
        <v>1</v>
      </c>
      <c r="AN349" s="15" t="b">
        <f aca="false">TRUE()</f>
        <v>1</v>
      </c>
      <c r="AO349" s="12" t="n">
        <f aca="false">AE349*0.712487</f>
        <v>0.70536213</v>
      </c>
      <c r="AP349" s="12" t="n">
        <f aca="false">AE349*0.688353</f>
        <v>0.68146947</v>
      </c>
      <c r="AQ349" s="12" t="n">
        <f aca="false">AO349-AP349</f>
        <v>0.0238926599999999</v>
      </c>
    </row>
    <row r="350" customFormat="false" ht="12" hidden="true" customHeight="true" outlineLevel="0" collapsed="false">
      <c r="A350" s="1" t="s">
        <v>2349</v>
      </c>
      <c r="B350" s="14" t="s">
        <v>2785</v>
      </c>
      <c r="C350" s="14" t="s">
        <v>2786</v>
      </c>
      <c r="D350" s="14" t="s">
        <v>2791</v>
      </c>
      <c r="E350" s="14" t="s">
        <v>2788</v>
      </c>
      <c r="F350" s="14" t="s">
        <v>802</v>
      </c>
      <c r="G350" s="14" t="s">
        <v>802</v>
      </c>
      <c r="H350" s="14" t="s">
        <v>942</v>
      </c>
      <c r="I350" s="14" t="s">
        <v>2789</v>
      </c>
      <c r="J350" s="14" t="s">
        <v>944</v>
      </c>
      <c r="K350" s="14" t="s">
        <v>2761</v>
      </c>
      <c r="L350" s="14" t="s">
        <v>944</v>
      </c>
      <c r="M350" s="14" t="s">
        <v>82</v>
      </c>
      <c r="N350" s="14" t="s">
        <v>946</v>
      </c>
      <c r="O350" s="14" t="s">
        <v>67</v>
      </c>
      <c r="P350" s="14" t="s">
        <v>67</v>
      </c>
      <c r="Q350" s="14" t="s">
        <v>67</v>
      </c>
      <c r="R350" s="15" t="b">
        <f aca="false">FALSE()</f>
        <v>0</v>
      </c>
      <c r="S350" s="14" t="s">
        <v>92</v>
      </c>
      <c r="T350" s="14" t="s">
        <v>70</v>
      </c>
      <c r="U350" s="14" t="s">
        <v>211</v>
      </c>
      <c r="V350" s="14" t="s">
        <v>103</v>
      </c>
      <c r="W350" s="14" t="s">
        <v>103</v>
      </c>
      <c r="X350" s="15" t="b">
        <f aca="false">TRUE()</f>
        <v>1</v>
      </c>
      <c r="Y350" s="14" t="s">
        <v>149</v>
      </c>
      <c r="Z350" s="14" t="s">
        <v>392</v>
      </c>
      <c r="AA350" s="14" t="s">
        <v>67</v>
      </c>
      <c r="AB350" s="16" t="n">
        <v>460</v>
      </c>
      <c r="AC350" s="16" t="n">
        <v>1070</v>
      </c>
      <c r="AD350" s="31" t="n">
        <f aca="false">AB350/1000</f>
        <v>0.46</v>
      </c>
      <c r="AE350" s="31" t="n">
        <f aca="false">AC350/1000</f>
        <v>1.07</v>
      </c>
      <c r="AF350" s="16" t="s">
        <v>103</v>
      </c>
      <c r="AG350" s="14" t="s">
        <v>2792</v>
      </c>
      <c r="AH350" s="14" t="s">
        <v>70</v>
      </c>
      <c r="AI350" s="14" t="s">
        <v>70</v>
      </c>
      <c r="AJ350" s="14" t="s">
        <v>218</v>
      </c>
      <c r="AK350" s="14" t="s">
        <v>211</v>
      </c>
      <c r="AL350" s="14" t="s">
        <v>2793</v>
      </c>
      <c r="AM350" s="15" t="b">
        <f aca="false">TRUE()</f>
        <v>1</v>
      </c>
      <c r="AN350" s="15" t="b">
        <f aca="false">TRUE()</f>
        <v>1</v>
      </c>
      <c r="AO350" s="12" t="n">
        <f aca="false">AE350*0.712487</f>
        <v>0.76236109</v>
      </c>
      <c r="AP350" s="12" t="n">
        <f aca="false">AE350*0.688353</f>
        <v>0.73653771</v>
      </c>
      <c r="AQ350" s="12" t="n">
        <f aca="false">AO350-AP350</f>
        <v>0.0258233800000001</v>
      </c>
    </row>
    <row r="351" customFormat="false" ht="12" hidden="true" customHeight="true" outlineLevel="0" collapsed="false">
      <c r="A351" s="1" t="s">
        <v>2349</v>
      </c>
      <c r="B351" s="14" t="s">
        <v>2785</v>
      </c>
      <c r="C351" s="14" t="s">
        <v>2786</v>
      </c>
      <c r="D351" s="14" t="s">
        <v>2794</v>
      </c>
      <c r="E351" s="14" t="s">
        <v>2788</v>
      </c>
      <c r="F351" s="14" t="s">
        <v>1372</v>
      </c>
      <c r="G351" s="14" t="s">
        <v>1372</v>
      </c>
      <c r="H351" s="14" t="s">
        <v>942</v>
      </c>
      <c r="I351" s="14" t="s">
        <v>2789</v>
      </c>
      <c r="J351" s="14" t="s">
        <v>944</v>
      </c>
      <c r="K351" s="14" t="s">
        <v>627</v>
      </c>
      <c r="L351" s="14" t="s">
        <v>944</v>
      </c>
      <c r="M351" s="14" t="s">
        <v>82</v>
      </c>
      <c r="N351" s="14" t="s">
        <v>946</v>
      </c>
      <c r="O351" s="14" t="s">
        <v>67</v>
      </c>
      <c r="P351" s="14" t="s">
        <v>67</v>
      </c>
      <c r="Q351" s="14" t="s">
        <v>67</v>
      </c>
      <c r="R351" s="15" t="b">
        <f aca="false">FALSE()</f>
        <v>0</v>
      </c>
      <c r="S351" s="14" t="s">
        <v>103</v>
      </c>
      <c r="T351" s="14" t="s">
        <v>70</v>
      </c>
      <c r="U351" s="14" t="s">
        <v>211</v>
      </c>
      <c r="V351" s="14" t="s">
        <v>103</v>
      </c>
      <c r="W351" s="14" t="s">
        <v>103</v>
      </c>
      <c r="X351" s="15" t="b">
        <f aca="false">TRUE()</f>
        <v>1</v>
      </c>
      <c r="Y351" s="14" t="s">
        <v>149</v>
      </c>
      <c r="Z351" s="14" t="s">
        <v>392</v>
      </c>
      <c r="AA351" s="14" t="s">
        <v>67</v>
      </c>
      <c r="AB351" s="16" t="n">
        <v>410</v>
      </c>
      <c r="AC351" s="16" t="n">
        <v>880</v>
      </c>
      <c r="AD351" s="31" t="n">
        <f aca="false">AB351/1000</f>
        <v>0.41</v>
      </c>
      <c r="AE351" s="31" t="n">
        <f aca="false">AC351/1000</f>
        <v>0.88</v>
      </c>
      <c r="AF351" s="16" t="n">
        <v>0</v>
      </c>
      <c r="AG351" s="14" t="s">
        <v>103</v>
      </c>
      <c r="AH351" s="14" t="s">
        <v>70</v>
      </c>
      <c r="AI351" s="14" t="s">
        <v>70</v>
      </c>
      <c r="AJ351" s="14" t="s">
        <v>82</v>
      </c>
      <c r="AK351" s="14" t="s">
        <v>211</v>
      </c>
      <c r="AL351" s="14"/>
      <c r="AM351" s="15" t="b">
        <f aca="false">TRUE()</f>
        <v>1</v>
      </c>
      <c r="AN351" s="15" t="b">
        <f aca="false">TRUE()</f>
        <v>1</v>
      </c>
      <c r="AO351" s="12" t="n">
        <f aca="false">AE351*0.712487</f>
        <v>0.62698856</v>
      </c>
      <c r="AP351" s="12" t="n">
        <f aca="false">AE351*0.688353</f>
        <v>0.60575064</v>
      </c>
      <c r="AQ351" s="12" t="n">
        <f aca="false">AO351-AP351</f>
        <v>0.02123792</v>
      </c>
    </row>
    <row r="352" customFormat="false" ht="12" hidden="true" customHeight="true" outlineLevel="0" collapsed="false">
      <c r="A352" s="1" t="s">
        <v>2349</v>
      </c>
      <c r="B352" s="14" t="s">
        <v>2785</v>
      </c>
      <c r="C352" s="14" t="s">
        <v>2795</v>
      </c>
      <c r="D352" s="14" t="s">
        <v>2796</v>
      </c>
      <c r="E352" s="14" t="s">
        <v>2797</v>
      </c>
      <c r="F352" s="14" t="s">
        <v>324</v>
      </c>
      <c r="G352" s="14" t="s">
        <v>284</v>
      </c>
      <c r="H352" s="14" t="s">
        <v>309</v>
      </c>
      <c r="I352" s="14" t="s">
        <v>587</v>
      </c>
      <c r="J352" s="14" t="s">
        <v>70</v>
      </c>
      <c r="K352" s="14" t="s">
        <v>327</v>
      </c>
      <c r="L352" s="14" t="s">
        <v>419</v>
      </c>
      <c r="M352" s="14" t="s">
        <v>344</v>
      </c>
      <c r="N352" s="14" t="s">
        <v>57</v>
      </c>
      <c r="O352" s="14" t="s">
        <v>70</v>
      </c>
      <c r="P352" s="14" t="s">
        <v>254</v>
      </c>
      <c r="Q352" s="14" t="s">
        <v>1474</v>
      </c>
      <c r="R352" s="15" t="b">
        <f aca="false">FALSE()</f>
        <v>0</v>
      </c>
      <c r="S352" s="14" t="s">
        <v>2798</v>
      </c>
      <c r="T352" s="14" t="s">
        <v>2056</v>
      </c>
      <c r="U352" s="14" t="s">
        <v>147</v>
      </c>
      <c r="V352" s="14" t="s">
        <v>103</v>
      </c>
      <c r="W352" s="14" t="s">
        <v>712</v>
      </c>
      <c r="X352" s="15" t="b">
        <f aca="false">FALSE()</f>
        <v>0</v>
      </c>
      <c r="Y352" s="14" t="s">
        <v>66</v>
      </c>
      <c r="Z352" s="14" t="s">
        <v>92</v>
      </c>
      <c r="AA352" s="14" t="s">
        <v>1067</v>
      </c>
      <c r="AB352" s="16" t="n">
        <v>657</v>
      </c>
      <c r="AC352" s="16" t="n">
        <v>872</v>
      </c>
      <c r="AD352" s="31" t="n">
        <f aca="false">AB352/1000</f>
        <v>0.657</v>
      </c>
      <c r="AE352" s="31" t="n">
        <f aca="false">AC352/1000</f>
        <v>0.872</v>
      </c>
      <c r="AF352" s="16" t="n">
        <v>1536</v>
      </c>
      <c r="AG352" s="14" t="s">
        <v>103</v>
      </c>
      <c r="AH352" s="14" t="s">
        <v>2799</v>
      </c>
      <c r="AI352" s="14" t="s">
        <v>2799</v>
      </c>
      <c r="AJ352" s="14" t="s">
        <v>2800</v>
      </c>
      <c r="AK352" s="14" t="s">
        <v>211</v>
      </c>
      <c r="AL352" s="14" t="s">
        <v>2801</v>
      </c>
      <c r="AM352" s="15" t="b">
        <f aca="false">TRUE()</f>
        <v>1</v>
      </c>
      <c r="AN352" s="15" t="b">
        <f aca="false">TRUE()</f>
        <v>1</v>
      </c>
      <c r="AO352" s="12" t="n">
        <f aca="false">AE352*0.712487</f>
        <v>0.621288664</v>
      </c>
      <c r="AP352" s="12" t="n">
        <f aca="false">AE352*0.688353</f>
        <v>0.600243816</v>
      </c>
      <c r="AQ352" s="12" t="n">
        <f aca="false">AO352-AP352</f>
        <v>0.021044848</v>
      </c>
    </row>
    <row r="353" customFormat="false" ht="12" hidden="true" customHeight="true" outlineLevel="0" collapsed="false">
      <c r="A353" s="1" t="s">
        <v>2349</v>
      </c>
      <c r="B353" s="14" t="s">
        <v>2785</v>
      </c>
      <c r="C353" s="14" t="s">
        <v>2802</v>
      </c>
      <c r="D353" s="14" t="s">
        <v>2803</v>
      </c>
      <c r="E353" s="14" t="s">
        <v>2804</v>
      </c>
      <c r="F353" s="14" t="s">
        <v>631</v>
      </c>
      <c r="G353" s="14" t="s">
        <v>1067</v>
      </c>
      <c r="H353" s="14" t="s">
        <v>309</v>
      </c>
      <c r="I353" s="14" t="s">
        <v>2805</v>
      </c>
      <c r="J353" s="14" t="s">
        <v>53</v>
      </c>
      <c r="K353" s="14" t="s">
        <v>70</v>
      </c>
      <c r="L353" s="14" t="s">
        <v>2806</v>
      </c>
      <c r="M353" s="14" t="s">
        <v>386</v>
      </c>
      <c r="N353" s="14" t="s">
        <v>314</v>
      </c>
      <c r="O353" s="14" t="s">
        <v>1460</v>
      </c>
      <c r="P353" s="14" t="s">
        <v>2807</v>
      </c>
      <c r="Q353" s="14" t="s">
        <v>804</v>
      </c>
      <c r="R353" s="15" t="b">
        <f aca="false">FALSE()</f>
        <v>0</v>
      </c>
      <c r="S353" s="14" t="s">
        <v>715</v>
      </c>
      <c r="T353" s="14" t="s">
        <v>715</v>
      </c>
      <c r="U353" s="14" t="s">
        <v>216</v>
      </c>
      <c r="V353" s="14" t="s">
        <v>103</v>
      </c>
      <c r="W353" s="14" t="s">
        <v>2808</v>
      </c>
      <c r="X353" s="15" t="b">
        <f aca="false">FALSE()</f>
        <v>0</v>
      </c>
      <c r="Y353" s="14" t="s">
        <v>131</v>
      </c>
      <c r="Z353" s="14" t="s">
        <v>66</v>
      </c>
      <c r="AA353" s="14" t="s">
        <v>70</v>
      </c>
      <c r="AB353" s="16" t="n">
        <v>46100</v>
      </c>
      <c r="AC353" s="16" t="n">
        <v>32220</v>
      </c>
      <c r="AD353" s="31" t="n">
        <f aca="false">AB353/1000</f>
        <v>46.1</v>
      </c>
      <c r="AE353" s="31" t="n">
        <f aca="false">AC353/1000</f>
        <v>32.22</v>
      </c>
      <c r="AF353" s="16" t="s">
        <v>70</v>
      </c>
      <c r="AG353" s="14" t="s">
        <v>103</v>
      </c>
      <c r="AH353" s="14" t="s">
        <v>2809</v>
      </c>
      <c r="AI353" s="14" t="s">
        <v>2809</v>
      </c>
      <c r="AJ353" s="14" t="s">
        <v>2810</v>
      </c>
      <c r="AK353" s="14" t="s">
        <v>211</v>
      </c>
      <c r="AL353" s="14"/>
      <c r="AM353" s="15" t="b">
        <f aca="false">TRUE()</f>
        <v>1</v>
      </c>
      <c r="AN353" s="15" t="b">
        <f aca="false">TRUE()</f>
        <v>1</v>
      </c>
      <c r="AO353" s="12" t="n">
        <f aca="false">AE353*0.712487</f>
        <v>22.95633114</v>
      </c>
      <c r="AP353" s="12" t="n">
        <f aca="false">AE353*0.688353</f>
        <v>22.17873366</v>
      </c>
      <c r="AQ353" s="12" t="n">
        <f aca="false">AO353-AP353</f>
        <v>0.777597480000001</v>
      </c>
    </row>
    <row r="354" customFormat="false" ht="12" hidden="true" customHeight="true" outlineLevel="0" collapsed="false">
      <c r="A354" s="1" t="s">
        <v>2349</v>
      </c>
      <c r="B354" s="14" t="s">
        <v>2785</v>
      </c>
      <c r="C354" s="14" t="s">
        <v>2786</v>
      </c>
      <c r="D354" s="14" t="s">
        <v>2811</v>
      </c>
      <c r="E354" s="14" t="s">
        <v>2788</v>
      </c>
      <c r="F354" s="14" t="s">
        <v>76</v>
      </c>
      <c r="G354" s="14" t="s">
        <v>1148</v>
      </c>
      <c r="H354" s="14" t="s">
        <v>309</v>
      </c>
      <c r="I354" s="14" t="s">
        <v>2812</v>
      </c>
      <c r="J354" s="14" t="s">
        <v>53</v>
      </c>
      <c r="K354" s="14" t="s">
        <v>2761</v>
      </c>
      <c r="L354" s="14" t="s">
        <v>312</v>
      </c>
      <c r="M354" s="14" t="s">
        <v>503</v>
      </c>
      <c r="N354" s="14" t="s">
        <v>250</v>
      </c>
      <c r="O354" s="14" t="s">
        <v>2813</v>
      </c>
      <c r="P354" s="14" t="s">
        <v>2814</v>
      </c>
      <c r="Q354" s="14" t="s">
        <v>2815</v>
      </c>
      <c r="R354" s="15" t="b">
        <f aca="false">TRUE()</f>
        <v>1</v>
      </c>
      <c r="S354" s="14" t="s">
        <v>359</v>
      </c>
      <c r="T354" s="14" t="s">
        <v>359</v>
      </c>
      <c r="U354" s="14" t="s">
        <v>92</v>
      </c>
      <c r="V354" s="14" t="s">
        <v>211</v>
      </c>
      <c r="W354" s="14" t="s">
        <v>167</v>
      </c>
      <c r="X354" s="15" t="b">
        <f aca="false">TRUE()</f>
        <v>1</v>
      </c>
      <c r="Y354" s="14" t="s">
        <v>239</v>
      </c>
      <c r="Z354" s="14" t="s">
        <v>255</v>
      </c>
      <c r="AA354" s="14" t="s">
        <v>2816</v>
      </c>
      <c r="AB354" s="16" t="n">
        <v>2000</v>
      </c>
      <c r="AC354" s="16" t="n">
        <v>5500</v>
      </c>
      <c r="AD354" s="31" t="n">
        <f aca="false">AB354/1000</f>
        <v>2</v>
      </c>
      <c r="AE354" s="31" t="n">
        <f aca="false">AC354/1000</f>
        <v>5.5</v>
      </c>
      <c r="AF354" s="16" t="n">
        <v>0</v>
      </c>
      <c r="AG354" s="14" t="s">
        <v>103</v>
      </c>
      <c r="AH354" s="14" t="s">
        <v>70</v>
      </c>
      <c r="AI354" s="14" t="s">
        <v>99</v>
      </c>
      <c r="AJ354" s="14" t="s">
        <v>493</v>
      </c>
      <c r="AK354" s="14" t="s">
        <v>211</v>
      </c>
      <c r="AL354" s="14"/>
      <c r="AM354" s="15" t="b">
        <f aca="false">TRUE()</f>
        <v>1</v>
      </c>
      <c r="AN354" s="15" t="b">
        <f aca="false">TRUE()</f>
        <v>1</v>
      </c>
      <c r="AO354" s="12" t="n">
        <f aca="false">AE354*0.712487</f>
        <v>3.9186785</v>
      </c>
      <c r="AP354" s="12" t="n">
        <f aca="false">AE354*0.688353</f>
        <v>3.7859415</v>
      </c>
      <c r="AQ354" s="12" t="n">
        <f aca="false">AO354-AP354</f>
        <v>0.132737</v>
      </c>
    </row>
    <row r="355" customFormat="false" ht="12" hidden="true" customHeight="true" outlineLevel="0" collapsed="false">
      <c r="A355" s="1" t="s">
        <v>2349</v>
      </c>
      <c r="B355" s="14" t="s">
        <v>2785</v>
      </c>
      <c r="C355" s="14" t="s">
        <v>2795</v>
      </c>
      <c r="D355" s="14" t="s">
        <v>2817</v>
      </c>
      <c r="E355" s="14" t="s">
        <v>2818</v>
      </c>
      <c r="F355" s="14" t="s">
        <v>899</v>
      </c>
      <c r="G355" s="14" t="s">
        <v>49</v>
      </c>
      <c r="H355" s="14" t="s">
        <v>309</v>
      </c>
      <c r="I355" s="14" t="s">
        <v>2819</v>
      </c>
      <c r="J355" s="14" t="s">
        <v>70</v>
      </c>
      <c r="K355" s="14" t="s">
        <v>311</v>
      </c>
      <c r="L355" s="14" t="s">
        <v>2195</v>
      </c>
      <c r="M355" s="14" t="s">
        <v>530</v>
      </c>
      <c r="N355" s="14" t="s">
        <v>57</v>
      </c>
      <c r="O355" s="14" t="s">
        <v>70</v>
      </c>
      <c r="P355" s="14" t="s">
        <v>254</v>
      </c>
      <c r="Q355" s="14" t="s">
        <v>1474</v>
      </c>
      <c r="R355" s="15" t="b">
        <f aca="false">FALSE()</f>
        <v>0</v>
      </c>
      <c r="S355" s="14" t="s">
        <v>555</v>
      </c>
      <c r="T355" s="14" t="s">
        <v>2820</v>
      </c>
      <c r="U355" s="14" t="s">
        <v>182</v>
      </c>
      <c r="V355" s="14" t="s">
        <v>103</v>
      </c>
      <c r="W355" s="14" t="s">
        <v>128</v>
      </c>
      <c r="X355" s="15" t="b">
        <f aca="false">FALSE()</f>
        <v>0</v>
      </c>
      <c r="Y355" s="14" t="s">
        <v>160</v>
      </c>
      <c r="Z355" s="14" t="s">
        <v>109</v>
      </c>
      <c r="AA355" s="14" t="s">
        <v>2821</v>
      </c>
      <c r="AB355" s="16" t="n">
        <v>2238</v>
      </c>
      <c r="AC355" s="16" t="n">
        <v>8104</v>
      </c>
      <c r="AD355" s="31" t="n">
        <f aca="false">AB355/1000</f>
        <v>2.238</v>
      </c>
      <c r="AE355" s="31" t="n">
        <f aca="false">AC355/1000</f>
        <v>8.104</v>
      </c>
      <c r="AF355" s="16" t="n">
        <v>11918</v>
      </c>
      <c r="AG355" s="14" t="s">
        <v>103</v>
      </c>
      <c r="AH355" s="14" t="s">
        <v>2822</v>
      </c>
      <c r="AI355" s="14" t="s">
        <v>70</v>
      </c>
      <c r="AJ355" s="14" t="s">
        <v>2823</v>
      </c>
      <c r="AK355" s="14" t="s">
        <v>70</v>
      </c>
      <c r="AL355" s="14" t="s">
        <v>2824</v>
      </c>
      <c r="AM355" s="15" t="b">
        <f aca="false">TRUE()</f>
        <v>1</v>
      </c>
      <c r="AN355" s="15" t="b">
        <f aca="false">TRUE()</f>
        <v>1</v>
      </c>
      <c r="AO355" s="12" t="n">
        <f aca="false">AE355*0.712487</f>
        <v>5.773994648</v>
      </c>
      <c r="AP355" s="12" t="n">
        <f aca="false">AE355*0.688353</f>
        <v>5.578412712</v>
      </c>
      <c r="AQ355" s="12" t="n">
        <f aca="false">AO355-AP355</f>
        <v>0.195581936</v>
      </c>
    </row>
    <row r="356" customFormat="false" ht="12" hidden="true" customHeight="true" outlineLevel="0" collapsed="false">
      <c r="A356" s="1" t="s">
        <v>2349</v>
      </c>
      <c r="B356" s="14" t="s">
        <v>2785</v>
      </c>
      <c r="C356" s="14" t="s">
        <v>2825</v>
      </c>
      <c r="D356" s="14" t="s">
        <v>2826</v>
      </c>
      <c r="E356" s="14" t="s">
        <v>2827</v>
      </c>
      <c r="F356" s="14" t="s">
        <v>97</v>
      </c>
      <c r="G356" s="14" t="s">
        <v>980</v>
      </c>
      <c r="H356" s="14" t="s">
        <v>309</v>
      </c>
      <c r="I356" s="14" t="s">
        <v>2828</v>
      </c>
      <c r="J356" s="14" t="s">
        <v>53</v>
      </c>
      <c r="K356" s="14" t="s">
        <v>70</v>
      </c>
      <c r="L356" s="14" t="s">
        <v>2829</v>
      </c>
      <c r="M356" s="14" t="s">
        <v>482</v>
      </c>
      <c r="N356" s="14" t="s">
        <v>929</v>
      </c>
      <c r="O356" s="14" t="s">
        <v>2830</v>
      </c>
      <c r="P356" s="14" t="s">
        <v>2831</v>
      </c>
      <c r="Q356" s="14" t="s">
        <v>333</v>
      </c>
      <c r="R356" s="15" t="b">
        <f aca="false">TRUE()</f>
        <v>1</v>
      </c>
      <c r="S356" s="14"/>
      <c r="T356" s="14" t="s">
        <v>71</v>
      </c>
      <c r="U356" s="14" t="s">
        <v>147</v>
      </c>
      <c r="V356" s="14" t="s">
        <v>182</v>
      </c>
      <c r="W356" s="14" t="s">
        <v>2832</v>
      </c>
      <c r="X356" s="15" t="b">
        <f aca="false">FALSE()</f>
        <v>0</v>
      </c>
      <c r="Y356" s="14" t="s">
        <v>160</v>
      </c>
      <c r="Z356" s="14" t="s">
        <v>66</v>
      </c>
      <c r="AA356" s="14" t="s">
        <v>997</v>
      </c>
      <c r="AB356" s="16" t="n">
        <v>6870</v>
      </c>
      <c r="AC356" s="16" t="n">
        <v>20000</v>
      </c>
      <c r="AD356" s="31" t="n">
        <f aca="false">AB356/1000</f>
        <v>6.87</v>
      </c>
      <c r="AE356" s="31" t="n">
        <f aca="false">AC356/1000</f>
        <v>20</v>
      </c>
      <c r="AF356" s="16" t="s">
        <v>70</v>
      </c>
      <c r="AG356" s="14" t="s">
        <v>2833</v>
      </c>
      <c r="AH356" s="14" t="s">
        <v>134</v>
      </c>
      <c r="AI356" s="14" t="s">
        <v>70</v>
      </c>
      <c r="AJ356" s="14" t="s">
        <v>590</v>
      </c>
      <c r="AK356" s="14" t="s">
        <v>70</v>
      </c>
      <c r="AL356" s="14" t="s">
        <v>2834</v>
      </c>
      <c r="AM356" s="15" t="b">
        <f aca="false">FALSE()</f>
        <v>0</v>
      </c>
      <c r="AN356" s="15" t="b">
        <f aca="false">TRUE()</f>
        <v>1</v>
      </c>
      <c r="AO356" s="12" t="n">
        <f aca="false">AE356*0.712487</f>
        <v>14.24974</v>
      </c>
      <c r="AP356" s="12" t="n">
        <f aca="false">AE356*0.688353</f>
        <v>13.76706</v>
      </c>
      <c r="AQ356" s="12" t="n">
        <f aca="false">AO356-AP356</f>
        <v>0.482679999999998</v>
      </c>
    </row>
    <row r="357" customFormat="false" ht="12" hidden="true" customHeight="true" outlineLevel="0" collapsed="false">
      <c r="A357" s="1" t="s">
        <v>2349</v>
      </c>
      <c r="B357" s="14" t="s">
        <v>2785</v>
      </c>
      <c r="C357" s="14" t="s">
        <v>2795</v>
      </c>
      <c r="D357" s="14" t="s">
        <v>2835</v>
      </c>
      <c r="E357" s="14" t="s">
        <v>2836</v>
      </c>
      <c r="F357" s="14" t="s">
        <v>125</v>
      </c>
      <c r="G357" s="14" t="s">
        <v>214</v>
      </c>
      <c r="H357" s="14" t="s">
        <v>309</v>
      </c>
      <c r="I357" s="14" t="s">
        <v>2837</v>
      </c>
      <c r="J357" s="14" t="s">
        <v>70</v>
      </c>
      <c r="K357" s="14" t="s">
        <v>311</v>
      </c>
      <c r="L357" s="14" t="s">
        <v>312</v>
      </c>
      <c r="M357" s="14" t="s">
        <v>149</v>
      </c>
      <c r="N357" s="14" t="s">
        <v>250</v>
      </c>
      <c r="O357" s="14" t="s">
        <v>70</v>
      </c>
      <c r="P357" s="14" t="s">
        <v>2838</v>
      </c>
      <c r="Q357" s="14" t="s">
        <v>1264</v>
      </c>
      <c r="R357" s="15" t="b">
        <f aca="false">FALSE()</f>
        <v>0</v>
      </c>
      <c r="S357" s="14" t="s">
        <v>493</v>
      </c>
      <c r="T357" s="14" t="s">
        <v>856</v>
      </c>
      <c r="U357" s="14" t="s">
        <v>392</v>
      </c>
      <c r="V357" s="14" t="s">
        <v>103</v>
      </c>
      <c r="W357" s="14" t="s">
        <v>493</v>
      </c>
      <c r="X357" s="15" t="b">
        <f aca="false">FALSE()</f>
        <v>0</v>
      </c>
      <c r="Y357" s="14" t="s">
        <v>160</v>
      </c>
      <c r="Z357" s="14" t="s">
        <v>109</v>
      </c>
      <c r="AA357" s="14" t="s">
        <v>2839</v>
      </c>
      <c r="AB357" s="16" t="n">
        <v>1442</v>
      </c>
      <c r="AC357" s="16" t="n">
        <v>2825</v>
      </c>
      <c r="AD357" s="31" t="n">
        <f aca="false">AB357/1000</f>
        <v>1.442</v>
      </c>
      <c r="AE357" s="31" t="n">
        <f aca="false">AC357/1000</f>
        <v>2.825</v>
      </c>
      <c r="AF357" s="16" t="n">
        <v>4122</v>
      </c>
      <c r="AG357" s="14" t="s">
        <v>103</v>
      </c>
      <c r="AH357" s="14" t="s">
        <v>2840</v>
      </c>
      <c r="AI357" s="14" t="s">
        <v>70</v>
      </c>
      <c r="AJ357" s="14" t="s">
        <v>1910</v>
      </c>
      <c r="AK357" s="14" t="s">
        <v>70</v>
      </c>
      <c r="AL357" s="14" t="s">
        <v>2841</v>
      </c>
      <c r="AM357" s="15" t="b">
        <f aca="false">TRUE()</f>
        <v>1</v>
      </c>
      <c r="AN357" s="15" t="b">
        <f aca="false">TRUE()</f>
        <v>1</v>
      </c>
      <c r="AO357" s="12" t="n">
        <f aca="false">AE357*0.712487</f>
        <v>2.012775775</v>
      </c>
      <c r="AP357" s="12" t="n">
        <f aca="false">AE357*0.688353</f>
        <v>1.944597225</v>
      </c>
      <c r="AQ357" s="12" t="n">
        <f aca="false">AO357-AP357</f>
        <v>0.0681785500000001</v>
      </c>
    </row>
    <row r="358" customFormat="false" ht="12" hidden="true" customHeight="true" outlineLevel="0" collapsed="false">
      <c r="A358" s="1" t="s">
        <v>2349</v>
      </c>
      <c r="B358" s="14" t="s">
        <v>2785</v>
      </c>
      <c r="C358" s="14" t="s">
        <v>2795</v>
      </c>
      <c r="D358" s="14" t="s">
        <v>2842</v>
      </c>
      <c r="E358" s="14" t="s">
        <v>2797</v>
      </c>
      <c r="F358" s="14" t="s">
        <v>113</v>
      </c>
      <c r="G358" s="14" t="s">
        <v>990</v>
      </c>
      <c r="H358" s="14" t="s">
        <v>309</v>
      </c>
      <c r="I358" s="14" t="s">
        <v>587</v>
      </c>
      <c r="J358" s="14" t="s">
        <v>70</v>
      </c>
      <c r="K358" s="14" t="s">
        <v>327</v>
      </c>
      <c r="L358" s="14" t="s">
        <v>419</v>
      </c>
      <c r="M358" s="14" t="s">
        <v>2843</v>
      </c>
      <c r="N358" s="14" t="s">
        <v>57</v>
      </c>
      <c r="O358" s="14" t="s">
        <v>70</v>
      </c>
      <c r="P358" s="14" t="s">
        <v>1460</v>
      </c>
      <c r="Q358" s="14" t="s">
        <v>1435</v>
      </c>
      <c r="R358" s="15" t="b">
        <f aca="false">FALSE()</f>
        <v>0</v>
      </c>
      <c r="S358" s="14" t="s">
        <v>863</v>
      </c>
      <c r="T358" s="14" t="s">
        <v>1551</v>
      </c>
      <c r="U358" s="14" t="s">
        <v>160</v>
      </c>
      <c r="V358" s="14" t="s">
        <v>103</v>
      </c>
      <c r="W358" s="14" t="s">
        <v>84</v>
      </c>
      <c r="X358" s="15" t="b">
        <f aca="false">FALSE()</f>
        <v>0</v>
      </c>
      <c r="Y358" s="14" t="s">
        <v>160</v>
      </c>
      <c r="Z358" s="14" t="s">
        <v>92</v>
      </c>
      <c r="AA358" s="14" t="s">
        <v>2844</v>
      </c>
      <c r="AB358" s="16" t="n">
        <v>1065</v>
      </c>
      <c r="AC358" s="16" t="n">
        <v>3425</v>
      </c>
      <c r="AD358" s="31" t="n">
        <f aca="false">AB358/1000</f>
        <v>1.065</v>
      </c>
      <c r="AE358" s="31" t="n">
        <f aca="false">AC358/1000</f>
        <v>3.425</v>
      </c>
      <c r="AF358" s="16" t="n">
        <v>3597</v>
      </c>
      <c r="AG358" s="14" t="s">
        <v>103</v>
      </c>
      <c r="AH358" s="14" t="s">
        <v>2845</v>
      </c>
      <c r="AI358" s="14" t="s">
        <v>70</v>
      </c>
      <c r="AJ358" s="14" t="s">
        <v>128</v>
      </c>
      <c r="AK358" s="14" t="s">
        <v>70</v>
      </c>
      <c r="AL358" s="14" t="s">
        <v>2846</v>
      </c>
      <c r="AM358" s="15" t="b">
        <f aca="false">TRUE()</f>
        <v>1</v>
      </c>
      <c r="AN358" s="15" t="b">
        <f aca="false">TRUE()</f>
        <v>1</v>
      </c>
      <c r="AO358" s="12" t="n">
        <f aca="false">AE358*0.712487</f>
        <v>2.440267975</v>
      </c>
      <c r="AP358" s="12" t="n">
        <f aca="false">AE358*0.688353</f>
        <v>2.357609025</v>
      </c>
      <c r="AQ358" s="12" t="n">
        <f aca="false">AO358-AP358</f>
        <v>0.0826589499999999</v>
      </c>
    </row>
    <row r="359" customFormat="false" ht="12" hidden="true" customHeight="true" outlineLevel="0" collapsed="false">
      <c r="A359" s="1" t="s">
        <v>2349</v>
      </c>
      <c r="B359" s="14" t="s">
        <v>2785</v>
      </c>
      <c r="C359" s="14" t="s">
        <v>2847</v>
      </c>
      <c r="D359" s="14" t="s">
        <v>2848</v>
      </c>
      <c r="E359" s="14" t="s">
        <v>2849</v>
      </c>
      <c r="F359" s="14" t="s">
        <v>1628</v>
      </c>
      <c r="G359" s="14" t="s">
        <v>166</v>
      </c>
      <c r="H359" s="14" t="s">
        <v>309</v>
      </c>
      <c r="I359" s="14" t="s">
        <v>2837</v>
      </c>
      <c r="J359" s="14" t="s">
        <v>53</v>
      </c>
      <c r="K359" s="14" t="s">
        <v>311</v>
      </c>
      <c r="L359" s="14" t="s">
        <v>2195</v>
      </c>
      <c r="M359" s="14" t="s">
        <v>182</v>
      </c>
      <c r="N359" s="14" t="s">
        <v>314</v>
      </c>
      <c r="O359" s="14" t="s">
        <v>2628</v>
      </c>
      <c r="P359" s="14" t="s">
        <v>2850</v>
      </c>
      <c r="Q359" s="14" t="s">
        <v>70</v>
      </c>
      <c r="R359" s="15" t="b">
        <f aca="false">FALSE()</f>
        <v>0</v>
      </c>
      <c r="S359" s="14" t="s">
        <v>1311</v>
      </c>
      <c r="T359" s="14" t="s">
        <v>2851</v>
      </c>
      <c r="U359" s="14" t="s">
        <v>239</v>
      </c>
      <c r="V359" s="14" t="s">
        <v>92</v>
      </c>
      <c r="W359" s="14" t="s">
        <v>348</v>
      </c>
      <c r="X359" s="15" t="b">
        <f aca="false">FALSE()</f>
        <v>0</v>
      </c>
      <c r="Y359" s="14" t="s">
        <v>160</v>
      </c>
      <c r="Z359" s="14" t="s">
        <v>109</v>
      </c>
      <c r="AA359" s="14" t="s">
        <v>70</v>
      </c>
      <c r="AB359" s="16" t="n">
        <v>355</v>
      </c>
      <c r="AC359" s="16" t="n">
        <v>717</v>
      </c>
      <c r="AD359" s="31" t="n">
        <f aca="false">AB359/1000</f>
        <v>0.355</v>
      </c>
      <c r="AE359" s="31" t="n">
        <f aca="false">AC359/1000</f>
        <v>0.717</v>
      </c>
      <c r="AF359" s="16" t="n">
        <v>826</v>
      </c>
      <c r="AG359" s="14" t="s">
        <v>103</v>
      </c>
      <c r="AH359" s="14" t="s">
        <v>2852</v>
      </c>
      <c r="AI359" s="14" t="s">
        <v>70</v>
      </c>
      <c r="AJ359" s="14" t="s">
        <v>277</v>
      </c>
      <c r="AK359" s="14" t="s">
        <v>70</v>
      </c>
      <c r="AL359" s="14"/>
      <c r="AM359" s="15" t="b">
        <f aca="false">TRUE()</f>
        <v>1</v>
      </c>
      <c r="AN359" s="15" t="b">
        <f aca="false">TRUE()</f>
        <v>1</v>
      </c>
      <c r="AO359" s="12" t="n">
        <f aca="false">AE359*0.712487</f>
        <v>0.510853179</v>
      </c>
      <c r="AP359" s="12" t="n">
        <f aca="false">AE359*0.688353</f>
        <v>0.493549101</v>
      </c>
      <c r="AQ359" s="12" t="n">
        <f aca="false">AO359-AP359</f>
        <v>0.0173040779999999</v>
      </c>
    </row>
    <row r="360" customFormat="false" ht="12" hidden="true" customHeight="true" outlineLevel="0" collapsed="false">
      <c r="A360" s="1" t="s">
        <v>2349</v>
      </c>
      <c r="B360" s="14" t="s">
        <v>2785</v>
      </c>
      <c r="C360" s="14" t="s">
        <v>2786</v>
      </c>
      <c r="D360" s="14" t="s">
        <v>2853</v>
      </c>
      <c r="E360" s="14" t="s">
        <v>2788</v>
      </c>
      <c r="F360" s="14" t="s">
        <v>50</v>
      </c>
      <c r="G360" s="14" t="s">
        <v>1020</v>
      </c>
      <c r="H360" s="14" t="s">
        <v>309</v>
      </c>
      <c r="I360" s="14" t="s">
        <v>2812</v>
      </c>
      <c r="J360" s="14" t="s">
        <v>53</v>
      </c>
      <c r="K360" s="14" t="s">
        <v>2761</v>
      </c>
      <c r="L360" s="14" t="s">
        <v>312</v>
      </c>
      <c r="M360" s="14" t="s">
        <v>503</v>
      </c>
      <c r="N360" s="14" t="s">
        <v>250</v>
      </c>
      <c r="O360" s="14" t="s">
        <v>2814</v>
      </c>
      <c r="P360" s="14" t="s">
        <v>2854</v>
      </c>
      <c r="Q360" s="14" t="s">
        <v>2815</v>
      </c>
      <c r="R360" s="15" t="b">
        <f aca="false">TRUE()</f>
        <v>1</v>
      </c>
      <c r="S360" s="14" t="s">
        <v>71</v>
      </c>
      <c r="T360" s="14" t="s">
        <v>522</v>
      </c>
      <c r="U360" s="14" t="s">
        <v>208</v>
      </c>
      <c r="V360" s="14" t="s">
        <v>211</v>
      </c>
      <c r="W360" s="14" t="s">
        <v>1910</v>
      </c>
      <c r="X360" s="15" t="b">
        <f aca="false">TRUE()</f>
        <v>1</v>
      </c>
      <c r="Y360" s="14" t="s">
        <v>239</v>
      </c>
      <c r="Z360" s="14" t="s">
        <v>92</v>
      </c>
      <c r="AA360" s="14" t="s">
        <v>2855</v>
      </c>
      <c r="AB360" s="16" t="n">
        <v>5500</v>
      </c>
      <c r="AC360" s="16" t="n">
        <v>8000</v>
      </c>
      <c r="AD360" s="31" t="n">
        <f aca="false">AB360/1000</f>
        <v>5.5</v>
      </c>
      <c r="AE360" s="31" t="n">
        <f aca="false">AC360/1000</f>
        <v>8</v>
      </c>
      <c r="AF360" s="16" t="n">
        <v>0</v>
      </c>
      <c r="AG360" s="14" t="s">
        <v>2856</v>
      </c>
      <c r="AH360" s="14" t="s">
        <v>70</v>
      </c>
      <c r="AI360" s="14" t="s">
        <v>70</v>
      </c>
      <c r="AJ360" s="14" t="s">
        <v>81</v>
      </c>
      <c r="AK360" s="14" t="s">
        <v>211</v>
      </c>
      <c r="AL360" s="14" t="s">
        <v>2790</v>
      </c>
      <c r="AM360" s="15" t="b">
        <f aca="false">TRUE()</f>
        <v>1</v>
      </c>
      <c r="AN360" s="15" t="b">
        <f aca="false">TRUE()</f>
        <v>1</v>
      </c>
      <c r="AO360" s="12" t="n">
        <f aca="false">AE360*0.712487</f>
        <v>5.699896</v>
      </c>
      <c r="AP360" s="12" t="n">
        <f aca="false">AE360*0.688353</f>
        <v>5.506824</v>
      </c>
      <c r="AQ360" s="12" t="n">
        <f aca="false">AO360-AP360</f>
        <v>0.193072</v>
      </c>
    </row>
    <row r="361" customFormat="false" ht="12" hidden="true" customHeight="true" outlineLevel="0" collapsed="false">
      <c r="A361" s="1" t="s">
        <v>2349</v>
      </c>
      <c r="B361" s="14" t="s">
        <v>2785</v>
      </c>
      <c r="C361" s="14" t="s">
        <v>2795</v>
      </c>
      <c r="D361" s="14" t="s">
        <v>2857</v>
      </c>
      <c r="E361" s="14" t="s">
        <v>2797</v>
      </c>
      <c r="F361" s="14" t="s">
        <v>416</v>
      </c>
      <c r="G361" s="14" t="s">
        <v>297</v>
      </c>
      <c r="H361" s="14" t="s">
        <v>309</v>
      </c>
      <c r="I361" s="14" t="s">
        <v>587</v>
      </c>
      <c r="J361" s="14" t="s">
        <v>70</v>
      </c>
      <c r="K361" s="14" t="s">
        <v>327</v>
      </c>
      <c r="L361" s="14" t="s">
        <v>419</v>
      </c>
      <c r="M361" s="14" t="s">
        <v>1025</v>
      </c>
      <c r="N361" s="14" t="s">
        <v>57</v>
      </c>
      <c r="O361" s="14" t="s">
        <v>70</v>
      </c>
      <c r="P361" s="14" t="s">
        <v>2858</v>
      </c>
      <c r="Q361" s="14" t="s">
        <v>1419</v>
      </c>
      <c r="R361" s="15" t="b">
        <f aca="false">FALSE()</f>
        <v>0</v>
      </c>
      <c r="S361" s="14" t="s">
        <v>483</v>
      </c>
      <c r="T361" s="14" t="s">
        <v>2859</v>
      </c>
      <c r="U361" s="14" t="s">
        <v>255</v>
      </c>
      <c r="V361" s="14" t="s">
        <v>103</v>
      </c>
      <c r="W361" s="14" t="s">
        <v>2860</v>
      </c>
      <c r="X361" s="15" t="b">
        <f aca="false">FALSE()</f>
        <v>0</v>
      </c>
      <c r="Y361" s="14" t="s">
        <v>149</v>
      </c>
      <c r="Z361" s="14" t="s">
        <v>66</v>
      </c>
      <c r="AA361" s="14" t="s">
        <v>2861</v>
      </c>
      <c r="AB361" s="16" t="n">
        <v>2064</v>
      </c>
      <c r="AC361" s="16" t="n">
        <v>5290</v>
      </c>
      <c r="AD361" s="31" t="n">
        <f aca="false">AB361/1000</f>
        <v>2.064</v>
      </c>
      <c r="AE361" s="31" t="n">
        <f aca="false">AC361/1000</f>
        <v>5.29</v>
      </c>
      <c r="AF361" s="16" t="n">
        <v>7646</v>
      </c>
      <c r="AG361" s="14" t="s">
        <v>103</v>
      </c>
      <c r="AH361" s="14" t="s">
        <v>2862</v>
      </c>
      <c r="AI361" s="14" t="s">
        <v>70</v>
      </c>
      <c r="AJ361" s="14" t="s">
        <v>1840</v>
      </c>
      <c r="AK361" s="14" t="s">
        <v>70</v>
      </c>
      <c r="AL361" s="14"/>
      <c r="AM361" s="15" t="b">
        <f aca="false">TRUE()</f>
        <v>1</v>
      </c>
      <c r="AN361" s="15" t="b">
        <f aca="false">TRUE()</f>
        <v>1</v>
      </c>
      <c r="AO361" s="12" t="n">
        <f aca="false">AE361*0.712487</f>
        <v>3.76905623</v>
      </c>
      <c r="AP361" s="12" t="n">
        <f aca="false">AE361*0.688353</f>
        <v>3.64138737</v>
      </c>
      <c r="AQ361" s="12" t="n">
        <f aca="false">AO361-AP361</f>
        <v>0.12766886</v>
      </c>
    </row>
    <row r="362" customFormat="false" ht="12" hidden="true" customHeight="true" outlineLevel="0" collapsed="false">
      <c r="A362" s="1" t="s">
        <v>2349</v>
      </c>
      <c r="B362" s="14" t="s">
        <v>2785</v>
      </c>
      <c r="C362" s="14" t="s">
        <v>93</v>
      </c>
      <c r="D362" s="14" t="s">
        <v>2863</v>
      </c>
      <c r="E362" s="14" t="s">
        <v>1847</v>
      </c>
      <c r="F362" s="14" t="s">
        <v>1067</v>
      </c>
      <c r="G362" s="14" t="s">
        <v>225</v>
      </c>
      <c r="H362" s="14" t="s">
        <v>309</v>
      </c>
      <c r="I362" s="14" t="s">
        <v>2864</v>
      </c>
      <c r="J362" s="14" t="s">
        <v>463</v>
      </c>
      <c r="K362" s="14" t="s">
        <v>248</v>
      </c>
      <c r="L362" s="14" t="s">
        <v>2865</v>
      </c>
      <c r="M362" s="14" t="s">
        <v>344</v>
      </c>
      <c r="N362" s="14" t="s">
        <v>314</v>
      </c>
      <c r="O362" s="14" t="s">
        <v>2866</v>
      </c>
      <c r="P362" s="14" t="s">
        <v>2867</v>
      </c>
      <c r="Q362" s="14" t="s">
        <v>804</v>
      </c>
      <c r="R362" s="15" t="b">
        <f aca="false">FALSE()</f>
        <v>0</v>
      </c>
      <c r="S362" s="14" t="s">
        <v>103</v>
      </c>
      <c r="T362" s="14" t="s">
        <v>2868</v>
      </c>
      <c r="U362" s="14" t="s">
        <v>1914</v>
      </c>
      <c r="V362" s="14" t="s">
        <v>206</v>
      </c>
      <c r="W362" s="14" t="s">
        <v>2869</v>
      </c>
      <c r="X362" s="15" t="b">
        <f aca="false">FALSE()</f>
        <v>0</v>
      </c>
      <c r="Y362" s="14" t="s">
        <v>131</v>
      </c>
      <c r="Z362" s="14" t="s">
        <v>109</v>
      </c>
      <c r="AA362" s="14" t="s">
        <v>70</v>
      </c>
      <c r="AB362" s="16" t="n">
        <v>84000</v>
      </c>
      <c r="AC362" s="16" t="n">
        <v>69000</v>
      </c>
      <c r="AD362" s="31" t="n">
        <f aca="false">AB362/1000</f>
        <v>84</v>
      </c>
      <c r="AE362" s="31" t="n">
        <f aca="false">AC362/1000</f>
        <v>69</v>
      </c>
      <c r="AF362" s="16" t="n">
        <v>144121</v>
      </c>
      <c r="AG362" s="14" t="s">
        <v>103</v>
      </c>
      <c r="AH362" s="14" t="s">
        <v>557</v>
      </c>
      <c r="AI362" s="14" t="s">
        <v>557</v>
      </c>
      <c r="AJ362" s="14" t="s">
        <v>1910</v>
      </c>
      <c r="AK362" s="14" t="s">
        <v>211</v>
      </c>
      <c r="AL362" s="14"/>
      <c r="AM362" s="15" t="b">
        <f aca="false">TRUE()</f>
        <v>1</v>
      </c>
      <c r="AN362" s="15" t="b">
        <f aca="false">TRUE()</f>
        <v>1</v>
      </c>
      <c r="AO362" s="12" t="n">
        <f aca="false">AE362*0.712487</f>
        <v>49.161603</v>
      </c>
      <c r="AP362" s="12" t="n">
        <f aca="false">AE362*0.688353</f>
        <v>47.496357</v>
      </c>
      <c r="AQ362" s="12" t="n">
        <f aca="false">AO362-AP362</f>
        <v>1.665246</v>
      </c>
    </row>
    <row r="363" customFormat="false" ht="12" hidden="true" customHeight="true" outlineLevel="0" collapsed="false">
      <c r="A363" s="1" t="s">
        <v>2349</v>
      </c>
      <c r="B363" s="14" t="s">
        <v>2785</v>
      </c>
      <c r="C363" s="14" t="s">
        <v>2795</v>
      </c>
      <c r="D363" s="14" t="s">
        <v>2870</v>
      </c>
      <c r="E363" s="14" t="s">
        <v>2871</v>
      </c>
      <c r="F363" s="14" t="s">
        <v>97</v>
      </c>
      <c r="G363" s="14" t="s">
        <v>189</v>
      </c>
      <c r="H363" s="14" t="s">
        <v>309</v>
      </c>
      <c r="I363" s="14" t="s">
        <v>2872</v>
      </c>
      <c r="J363" s="14" t="s">
        <v>70</v>
      </c>
      <c r="K363" s="14" t="s">
        <v>311</v>
      </c>
      <c r="L363" s="14" t="s">
        <v>419</v>
      </c>
      <c r="M363" s="14" t="s">
        <v>160</v>
      </c>
      <c r="N363" s="14" t="s">
        <v>929</v>
      </c>
      <c r="O363" s="14" t="s">
        <v>103</v>
      </c>
      <c r="P363" s="14" t="s">
        <v>2873</v>
      </c>
      <c r="Q363" s="14" t="s">
        <v>1468</v>
      </c>
      <c r="R363" s="15" t="b">
        <f aca="false">FALSE()</f>
        <v>0</v>
      </c>
      <c r="S363" s="14" t="s">
        <v>281</v>
      </c>
      <c r="T363" s="14" t="s">
        <v>515</v>
      </c>
      <c r="U363" s="14" t="s">
        <v>65</v>
      </c>
      <c r="V363" s="14" t="s">
        <v>103</v>
      </c>
      <c r="W363" s="14" t="s">
        <v>430</v>
      </c>
      <c r="X363" s="15" t="b">
        <f aca="false">FALSE()</f>
        <v>0</v>
      </c>
      <c r="Y363" s="14" t="s">
        <v>160</v>
      </c>
      <c r="Z363" s="14" t="s">
        <v>109</v>
      </c>
      <c r="AA363" s="14" t="s">
        <v>2874</v>
      </c>
      <c r="AB363" s="16" t="n">
        <v>895</v>
      </c>
      <c r="AC363" s="16" t="n">
        <v>1310</v>
      </c>
      <c r="AD363" s="31" t="n">
        <f aca="false">AB363/1000</f>
        <v>0.895</v>
      </c>
      <c r="AE363" s="31" t="n">
        <f aca="false">AC363/1000</f>
        <v>1.31</v>
      </c>
      <c r="AF363" s="16" t="n">
        <v>1963</v>
      </c>
      <c r="AG363" s="14" t="s">
        <v>103</v>
      </c>
      <c r="AH363" s="14" t="s">
        <v>2875</v>
      </c>
      <c r="AI363" s="14" t="s">
        <v>70</v>
      </c>
      <c r="AJ363" s="14" t="s">
        <v>618</v>
      </c>
      <c r="AK363" s="14" t="s">
        <v>70</v>
      </c>
      <c r="AL363" s="14" t="s">
        <v>2876</v>
      </c>
      <c r="AM363" s="15" t="b">
        <f aca="false">TRUE()</f>
        <v>1</v>
      </c>
      <c r="AN363" s="15" t="b">
        <f aca="false">TRUE()</f>
        <v>1</v>
      </c>
      <c r="AO363" s="12" t="n">
        <f aca="false">AE363*0.712487</f>
        <v>0.93335797</v>
      </c>
      <c r="AP363" s="12" t="n">
        <f aca="false">AE363*0.688353</f>
        <v>0.90174243</v>
      </c>
      <c r="AQ363" s="12" t="n">
        <f aca="false">AO363-AP363</f>
        <v>0.03161554</v>
      </c>
    </row>
    <row r="364" customFormat="false" ht="12" hidden="true" customHeight="true" outlineLevel="0" collapsed="false">
      <c r="A364" s="1" t="s">
        <v>2349</v>
      </c>
      <c r="B364" s="14" t="s">
        <v>2785</v>
      </c>
      <c r="C364" s="14" t="s">
        <v>2877</v>
      </c>
      <c r="D364" s="14" t="s">
        <v>2878</v>
      </c>
      <c r="E364" s="14" t="s">
        <v>2804</v>
      </c>
      <c r="F364" s="14" t="s">
        <v>284</v>
      </c>
      <c r="G364" s="14" t="s">
        <v>2879</v>
      </c>
      <c r="H364" s="14" t="s">
        <v>309</v>
      </c>
      <c r="I364" s="14" t="s">
        <v>2880</v>
      </c>
      <c r="J364" s="14" t="s">
        <v>53</v>
      </c>
      <c r="K364" s="14"/>
      <c r="L364" s="14" t="s">
        <v>2195</v>
      </c>
      <c r="M364" s="14" t="s">
        <v>503</v>
      </c>
      <c r="N364" s="14" t="s">
        <v>250</v>
      </c>
      <c r="O364" s="14" t="s">
        <v>2881</v>
      </c>
      <c r="P364" s="14" t="s">
        <v>2882</v>
      </c>
      <c r="Q364" s="14" t="s">
        <v>148</v>
      </c>
      <c r="R364" s="15" t="b">
        <f aca="false">FALSE()</f>
        <v>0</v>
      </c>
      <c r="S364" s="14"/>
      <c r="T364" s="14" t="s">
        <v>1612</v>
      </c>
      <c r="U364" s="14" t="s">
        <v>392</v>
      </c>
      <c r="V364" s="14" t="s">
        <v>103</v>
      </c>
      <c r="W364" s="14" t="s">
        <v>135</v>
      </c>
      <c r="X364" s="15" t="b">
        <f aca="false">FALSE()</f>
        <v>0</v>
      </c>
      <c r="Y364" s="14" t="s">
        <v>239</v>
      </c>
      <c r="Z364" s="14" t="s">
        <v>92</v>
      </c>
      <c r="AA364" s="14" t="s">
        <v>88</v>
      </c>
      <c r="AB364" s="16" t="n">
        <v>200</v>
      </c>
      <c r="AC364" s="16" t="n">
        <v>1000</v>
      </c>
      <c r="AD364" s="31" t="n">
        <f aca="false">AB364/1000</f>
        <v>0.2</v>
      </c>
      <c r="AE364" s="31" t="n">
        <f aca="false">AC364/1000</f>
        <v>1</v>
      </c>
      <c r="AF364" s="16"/>
      <c r="AG364" s="14" t="s">
        <v>103</v>
      </c>
      <c r="AH364" s="14" t="s">
        <v>2883</v>
      </c>
      <c r="AI364" s="14" t="s">
        <v>2883</v>
      </c>
      <c r="AJ364" s="14" t="s">
        <v>116</v>
      </c>
      <c r="AK364" s="14" t="s">
        <v>211</v>
      </c>
      <c r="AL364" s="14"/>
      <c r="AM364" s="15" t="b">
        <f aca="false">TRUE()</f>
        <v>1</v>
      </c>
      <c r="AN364" s="15" t="b">
        <f aca="false">TRUE()</f>
        <v>1</v>
      </c>
      <c r="AO364" s="12" t="n">
        <f aca="false">AE364*0.712487</f>
        <v>0.712487</v>
      </c>
      <c r="AP364" s="12" t="n">
        <f aca="false">AE364*0.688353</f>
        <v>0.688353</v>
      </c>
      <c r="AQ364" s="12" t="n">
        <f aca="false">AO364-AP364</f>
        <v>0.024134</v>
      </c>
    </row>
    <row r="365" customFormat="false" ht="12" hidden="true" customHeight="true" outlineLevel="0" collapsed="false">
      <c r="A365" s="1" t="s">
        <v>2349</v>
      </c>
      <c r="B365" s="14" t="s">
        <v>2785</v>
      </c>
      <c r="C365" s="14" t="s">
        <v>2884</v>
      </c>
      <c r="D365" s="14" t="s">
        <v>2885</v>
      </c>
      <c r="E365" s="14" t="s">
        <v>2886</v>
      </c>
      <c r="F365" s="14" t="s">
        <v>96</v>
      </c>
      <c r="G365" s="14" t="s">
        <v>139</v>
      </c>
      <c r="H365" s="14" t="s">
        <v>309</v>
      </c>
      <c r="I365" s="14" t="s">
        <v>2887</v>
      </c>
      <c r="J365" s="14" t="s">
        <v>70</v>
      </c>
      <c r="K365" s="14" t="s">
        <v>311</v>
      </c>
      <c r="L365" s="14" t="s">
        <v>2888</v>
      </c>
      <c r="M365" s="14" t="s">
        <v>239</v>
      </c>
      <c r="N365" s="14" t="s">
        <v>314</v>
      </c>
      <c r="O365" s="14" t="s">
        <v>1468</v>
      </c>
      <c r="P365" s="14" t="s">
        <v>266</v>
      </c>
      <c r="Q365" s="14" t="s">
        <v>2889</v>
      </c>
      <c r="R365" s="15" t="b">
        <f aca="false">FALSE()</f>
        <v>0</v>
      </c>
      <c r="S365" s="14" t="s">
        <v>148</v>
      </c>
      <c r="T365" s="14" t="s">
        <v>201</v>
      </c>
      <c r="U365" s="14" t="s">
        <v>328</v>
      </c>
      <c r="V365" s="14" t="s">
        <v>160</v>
      </c>
      <c r="W365" s="14" t="s">
        <v>372</v>
      </c>
      <c r="X365" s="15" t="b">
        <f aca="false">FALSE()</f>
        <v>0</v>
      </c>
      <c r="Y365" s="14" t="s">
        <v>65</v>
      </c>
      <c r="Z365" s="14" t="s">
        <v>87</v>
      </c>
      <c r="AA365" s="14" t="s">
        <v>254</v>
      </c>
      <c r="AB365" s="16" t="n">
        <v>2089</v>
      </c>
      <c r="AC365" s="16" t="n">
        <v>6465</v>
      </c>
      <c r="AD365" s="31" t="n">
        <f aca="false">AB365/1000</f>
        <v>2.089</v>
      </c>
      <c r="AE365" s="31" t="n">
        <f aca="false">AC365/1000</f>
        <v>6.465</v>
      </c>
      <c r="AF365" s="16" t="n">
        <v>8410</v>
      </c>
      <c r="AG365" s="14" t="s">
        <v>1204</v>
      </c>
      <c r="AH365" s="14" t="s">
        <v>751</v>
      </c>
      <c r="AI365" s="14" t="s">
        <v>70</v>
      </c>
      <c r="AJ365" s="14" t="s">
        <v>617</v>
      </c>
      <c r="AK365" s="14" t="s">
        <v>70</v>
      </c>
      <c r="AL365" s="14" t="s">
        <v>2834</v>
      </c>
      <c r="AM365" s="15" t="b">
        <f aca="false">FALSE()</f>
        <v>0</v>
      </c>
      <c r="AN365" s="15" t="b">
        <f aca="false">TRUE()</f>
        <v>1</v>
      </c>
      <c r="AO365" s="12" t="n">
        <f aca="false">AE365*0.712487</f>
        <v>4.606228455</v>
      </c>
      <c r="AP365" s="12" t="n">
        <f aca="false">AE365*0.688353</f>
        <v>4.450202145</v>
      </c>
      <c r="AQ365" s="12" t="n">
        <f aca="false">AO365-AP365</f>
        <v>0.156026310000001</v>
      </c>
    </row>
    <row r="366" customFormat="false" ht="12" hidden="true" customHeight="true" outlineLevel="0" collapsed="false">
      <c r="A366" s="1" t="s">
        <v>2349</v>
      </c>
      <c r="B366" s="14" t="s">
        <v>2785</v>
      </c>
      <c r="C366" s="14" t="s">
        <v>2795</v>
      </c>
      <c r="D366" s="14" t="s">
        <v>2890</v>
      </c>
      <c r="E366" s="14" t="s">
        <v>820</v>
      </c>
      <c r="F366" s="14" t="s">
        <v>416</v>
      </c>
      <c r="G366" s="14" t="s">
        <v>297</v>
      </c>
      <c r="H366" s="14" t="s">
        <v>309</v>
      </c>
      <c r="I366" s="14" t="s">
        <v>2891</v>
      </c>
      <c r="J366" s="14" t="s">
        <v>70</v>
      </c>
      <c r="K366" s="14" t="s">
        <v>1356</v>
      </c>
      <c r="L366" s="14" t="s">
        <v>2195</v>
      </c>
      <c r="M366" s="14" t="s">
        <v>149</v>
      </c>
      <c r="N366" s="14" t="s">
        <v>57</v>
      </c>
      <c r="O366" s="14" t="s">
        <v>70</v>
      </c>
      <c r="P366" s="14" t="s">
        <v>1979</v>
      </c>
      <c r="Q366" s="14" t="s">
        <v>381</v>
      </c>
      <c r="R366" s="15" t="b">
        <f aca="false">FALSE()</f>
        <v>0</v>
      </c>
      <c r="S366" s="14" t="s">
        <v>2892</v>
      </c>
      <c r="T366" s="14" t="s">
        <v>2893</v>
      </c>
      <c r="U366" s="14" t="s">
        <v>206</v>
      </c>
      <c r="V366" s="14" t="s">
        <v>239</v>
      </c>
      <c r="W366" s="14" t="s">
        <v>2894</v>
      </c>
      <c r="X366" s="15" t="b">
        <f aca="false">TRUE()</f>
        <v>1</v>
      </c>
      <c r="Y366" s="14" t="s">
        <v>131</v>
      </c>
      <c r="Z366" s="14" t="s">
        <v>380</v>
      </c>
      <c r="AA366" s="14" t="s">
        <v>2895</v>
      </c>
      <c r="AB366" s="16" t="n">
        <v>7161</v>
      </c>
      <c r="AC366" s="16" t="n">
        <v>18453</v>
      </c>
      <c r="AD366" s="31" t="n">
        <f aca="false">AB366/1000</f>
        <v>7.161</v>
      </c>
      <c r="AE366" s="31" t="n">
        <f aca="false">AC366/1000</f>
        <v>18.453</v>
      </c>
      <c r="AF366" s="16" t="n">
        <v>23272</v>
      </c>
      <c r="AG366" s="14" t="s">
        <v>103</v>
      </c>
      <c r="AH366" s="14" t="s">
        <v>2896</v>
      </c>
      <c r="AI366" s="14" t="s">
        <v>70</v>
      </c>
      <c r="AJ366" s="14" t="s">
        <v>262</v>
      </c>
      <c r="AK366" s="14" t="s">
        <v>70</v>
      </c>
      <c r="AL366" s="14" t="s">
        <v>2897</v>
      </c>
      <c r="AM366" s="15" t="b">
        <f aca="false">TRUE()</f>
        <v>1</v>
      </c>
      <c r="AN366" s="15" t="b">
        <f aca="false">TRUE()</f>
        <v>1</v>
      </c>
      <c r="AO366" s="12" t="n">
        <f aca="false">AE366*0.712487</f>
        <v>13.147522611</v>
      </c>
      <c r="AP366" s="12" t="n">
        <f aca="false">AE366*0.688353</f>
        <v>12.702177909</v>
      </c>
      <c r="AQ366" s="12" t="n">
        <f aca="false">AO366-AP366</f>
        <v>0.445344702</v>
      </c>
    </row>
    <row r="367" customFormat="false" ht="12" hidden="true" customHeight="true" outlineLevel="0" collapsed="false">
      <c r="A367" s="1" t="s">
        <v>2349</v>
      </c>
      <c r="B367" s="14" t="s">
        <v>2785</v>
      </c>
      <c r="C367" s="14" t="s">
        <v>2898</v>
      </c>
      <c r="D367" s="14" t="s">
        <v>2899</v>
      </c>
      <c r="E367" s="14" t="s">
        <v>2804</v>
      </c>
      <c r="F367" s="14" t="s">
        <v>1166</v>
      </c>
      <c r="G367" s="14" t="s">
        <v>154</v>
      </c>
      <c r="H367" s="14" t="s">
        <v>309</v>
      </c>
      <c r="I367" s="14" t="s">
        <v>2900</v>
      </c>
      <c r="J367" s="14" t="s">
        <v>53</v>
      </c>
      <c r="K367" s="14" t="s">
        <v>70</v>
      </c>
      <c r="L367" s="14" t="s">
        <v>312</v>
      </c>
      <c r="M367" s="14" t="s">
        <v>1025</v>
      </c>
      <c r="N367" s="14" t="s">
        <v>57</v>
      </c>
      <c r="O367" s="14" t="s">
        <v>1266</v>
      </c>
      <c r="P367" s="14" t="s">
        <v>2901</v>
      </c>
      <c r="Q367" s="14" t="s">
        <v>650</v>
      </c>
      <c r="R367" s="15" t="b">
        <f aca="false">FALSE()</f>
        <v>0</v>
      </c>
      <c r="S367" s="14"/>
      <c r="T367" s="14" t="s">
        <v>771</v>
      </c>
      <c r="U367" s="14" t="s">
        <v>119</v>
      </c>
      <c r="V367" s="14" t="s">
        <v>211</v>
      </c>
      <c r="W367" s="14" t="s">
        <v>845</v>
      </c>
      <c r="X367" s="15" t="b">
        <f aca="false">FALSE()</f>
        <v>0</v>
      </c>
      <c r="Y367" s="14" t="s">
        <v>2902</v>
      </c>
      <c r="Z367" s="14" t="s">
        <v>472</v>
      </c>
      <c r="AA367" s="14" t="s">
        <v>2309</v>
      </c>
      <c r="AB367" s="16" t="n">
        <v>29000</v>
      </c>
      <c r="AC367" s="16" t="n">
        <v>96000</v>
      </c>
      <c r="AD367" s="31" t="n">
        <f aca="false">AB367/1000</f>
        <v>29</v>
      </c>
      <c r="AE367" s="31" t="n">
        <f aca="false">AC367/1000</f>
        <v>96</v>
      </c>
      <c r="AF367" s="16" t="s">
        <v>70</v>
      </c>
      <c r="AG367" s="14" t="s">
        <v>2903</v>
      </c>
      <c r="AH367" s="14" t="s">
        <v>703</v>
      </c>
      <c r="AI367" s="14" t="s">
        <v>70</v>
      </c>
      <c r="AJ367" s="14" t="s">
        <v>123</v>
      </c>
      <c r="AK367" s="14" t="s">
        <v>70</v>
      </c>
      <c r="AL367" s="14"/>
      <c r="AM367" s="15" t="b">
        <f aca="false">TRUE()</f>
        <v>1</v>
      </c>
      <c r="AN367" s="15" t="b">
        <f aca="false">TRUE()</f>
        <v>1</v>
      </c>
      <c r="AO367" s="12" t="n">
        <f aca="false">AE367*0.712487</f>
        <v>68.398752</v>
      </c>
      <c r="AP367" s="12" t="n">
        <f aca="false">AE367*0.688353</f>
        <v>66.081888</v>
      </c>
      <c r="AQ367" s="12" t="n">
        <f aca="false">AO367-AP367</f>
        <v>2.31686400000001</v>
      </c>
    </row>
    <row r="368" customFormat="false" ht="12" hidden="true" customHeight="true" outlineLevel="0" collapsed="false">
      <c r="A368" s="1" t="s">
        <v>2349</v>
      </c>
      <c r="B368" s="14" t="s">
        <v>2785</v>
      </c>
      <c r="C368" s="14" t="s">
        <v>2884</v>
      </c>
      <c r="D368" s="14" t="s">
        <v>2904</v>
      </c>
      <c r="E368" s="14" t="s">
        <v>2905</v>
      </c>
      <c r="F368" s="14" t="s">
        <v>1067</v>
      </c>
      <c r="G368" s="14" t="s">
        <v>990</v>
      </c>
      <c r="H368" s="14" t="s">
        <v>309</v>
      </c>
      <c r="I368" s="14" t="s">
        <v>2906</v>
      </c>
      <c r="J368" s="14" t="s">
        <v>70</v>
      </c>
      <c r="K368" s="14" t="s">
        <v>311</v>
      </c>
      <c r="L368" s="14" t="s">
        <v>2195</v>
      </c>
      <c r="M368" s="14" t="s">
        <v>131</v>
      </c>
      <c r="N368" s="14" t="s">
        <v>314</v>
      </c>
      <c r="O368" s="14" t="s">
        <v>529</v>
      </c>
      <c r="P368" s="14" t="s">
        <v>2907</v>
      </c>
      <c r="Q368" s="14" t="s">
        <v>1224</v>
      </c>
      <c r="R368" s="15" t="b">
        <f aca="false">FALSE()</f>
        <v>0</v>
      </c>
      <c r="S368" s="14" t="s">
        <v>715</v>
      </c>
      <c r="T368" s="14" t="s">
        <v>1573</v>
      </c>
      <c r="U368" s="14" t="s">
        <v>1843</v>
      </c>
      <c r="V368" s="14" t="s">
        <v>182</v>
      </c>
      <c r="W368" s="14" t="s">
        <v>167</v>
      </c>
      <c r="X368" s="15" t="b">
        <f aca="false">FALSE()</f>
        <v>0</v>
      </c>
      <c r="Y368" s="14" t="s">
        <v>149</v>
      </c>
      <c r="Z368" s="14" t="s">
        <v>380</v>
      </c>
      <c r="AA368" s="14" t="s">
        <v>1987</v>
      </c>
      <c r="AB368" s="16" t="n">
        <v>3083</v>
      </c>
      <c r="AC368" s="16" t="n">
        <v>12830</v>
      </c>
      <c r="AD368" s="31" t="n">
        <f aca="false">AB368/1000</f>
        <v>3.083</v>
      </c>
      <c r="AE368" s="31" t="n">
        <f aca="false">AC368/1000</f>
        <v>12.83</v>
      </c>
      <c r="AF368" s="16" t="n">
        <v>10575</v>
      </c>
      <c r="AG368" s="14" t="s">
        <v>2908</v>
      </c>
      <c r="AH368" s="14" t="s">
        <v>370</v>
      </c>
      <c r="AI368" s="14" t="s">
        <v>70</v>
      </c>
      <c r="AJ368" s="14" t="s">
        <v>590</v>
      </c>
      <c r="AK368" s="14" t="s">
        <v>70</v>
      </c>
      <c r="AL368" s="14" t="s">
        <v>2909</v>
      </c>
      <c r="AM368" s="15" t="b">
        <f aca="false">FALSE()</f>
        <v>0</v>
      </c>
      <c r="AN368" s="15" t="b">
        <f aca="false">TRUE()</f>
        <v>1</v>
      </c>
      <c r="AO368" s="12" t="n">
        <f aca="false">AE368*0.712487</f>
        <v>9.14120821</v>
      </c>
      <c r="AP368" s="12" t="n">
        <f aca="false">AE368*0.688353</f>
        <v>8.83156899</v>
      </c>
      <c r="AQ368" s="12" t="n">
        <f aca="false">AO368-AP368</f>
        <v>0.309639220000001</v>
      </c>
    </row>
    <row r="369" customFormat="false" ht="12" hidden="true" customHeight="true" outlineLevel="0" collapsed="false">
      <c r="A369" s="1" t="s">
        <v>2349</v>
      </c>
      <c r="B369" s="14" t="s">
        <v>2785</v>
      </c>
      <c r="C369" s="14" t="s">
        <v>2795</v>
      </c>
      <c r="D369" s="14" t="s">
        <v>786</v>
      </c>
      <c r="E369" s="14" t="s">
        <v>2431</v>
      </c>
      <c r="F369" s="14" t="s">
        <v>2879</v>
      </c>
      <c r="G369" s="14" t="s">
        <v>2879</v>
      </c>
      <c r="H369" s="14" t="s">
        <v>2353</v>
      </c>
      <c r="I369" s="14" t="s">
        <v>2910</v>
      </c>
      <c r="J369" s="14" t="s">
        <v>70</v>
      </c>
      <c r="K369" s="14" t="s">
        <v>2543</v>
      </c>
      <c r="L369" s="14" t="s">
        <v>944</v>
      </c>
      <c r="M369" s="14" t="s">
        <v>70</v>
      </c>
      <c r="N369" s="14" t="s">
        <v>946</v>
      </c>
      <c r="O369" s="14" t="s">
        <v>70</v>
      </c>
      <c r="P369" s="14" t="s">
        <v>70</v>
      </c>
      <c r="Q369" s="14" t="s">
        <v>67</v>
      </c>
      <c r="R369" s="15" t="b">
        <f aca="false">FALSE()</f>
        <v>0</v>
      </c>
      <c r="S369" s="14" t="s">
        <v>103</v>
      </c>
      <c r="T369" s="14" t="s">
        <v>70</v>
      </c>
      <c r="U369" s="14" t="s">
        <v>92</v>
      </c>
      <c r="V369" s="14" t="s">
        <v>103</v>
      </c>
      <c r="W369" s="14" t="s">
        <v>254</v>
      </c>
      <c r="X369" s="15" t="b">
        <f aca="false">FALSE()</f>
        <v>0</v>
      </c>
      <c r="Y369" s="14" t="s">
        <v>70</v>
      </c>
      <c r="Z369" s="14" t="s">
        <v>70</v>
      </c>
      <c r="AA369" s="14" t="s">
        <v>67</v>
      </c>
      <c r="AB369" s="16" t="n">
        <v>2984</v>
      </c>
      <c r="AC369" s="16" t="n">
        <v>7057</v>
      </c>
      <c r="AD369" s="31" t="n">
        <f aca="false">AB369/1000</f>
        <v>2.984</v>
      </c>
      <c r="AE369" s="31" t="n">
        <f aca="false">AC369/1000</f>
        <v>7.057</v>
      </c>
      <c r="AF369" s="16" t="n">
        <v>10041</v>
      </c>
      <c r="AG369" s="14" t="s">
        <v>103</v>
      </c>
      <c r="AH369" s="14" t="s">
        <v>470</v>
      </c>
      <c r="AI369" s="14" t="s">
        <v>70</v>
      </c>
      <c r="AJ369" s="14" t="s">
        <v>2911</v>
      </c>
      <c r="AK369" s="14" t="s">
        <v>70</v>
      </c>
      <c r="AL369" s="14"/>
      <c r="AM369" s="15" t="b">
        <f aca="false">TRUE()</f>
        <v>1</v>
      </c>
      <c r="AN369" s="15" t="b">
        <f aca="false">TRUE()</f>
        <v>1</v>
      </c>
      <c r="AO369" s="12" t="n">
        <f aca="false">AE369*0.712487</f>
        <v>5.028020759</v>
      </c>
      <c r="AP369" s="12" t="n">
        <f aca="false">AE369*0.688353</f>
        <v>4.857707121</v>
      </c>
      <c r="AQ369" s="12" t="n">
        <f aca="false">AO369-AP369</f>
        <v>0.170313638000001</v>
      </c>
    </row>
    <row r="370" customFormat="false" ht="12" hidden="true" customHeight="true" outlineLevel="0" collapsed="false">
      <c r="A370" s="1" t="s">
        <v>2349</v>
      </c>
      <c r="B370" s="14" t="s">
        <v>2785</v>
      </c>
      <c r="C370" s="14" t="s">
        <v>2884</v>
      </c>
      <c r="D370" s="14" t="s">
        <v>2912</v>
      </c>
      <c r="E370" s="14" t="s">
        <v>2431</v>
      </c>
      <c r="F370" s="14" t="s">
        <v>476</v>
      </c>
      <c r="G370" s="14" t="s">
        <v>246</v>
      </c>
      <c r="H370" s="14" t="s">
        <v>2353</v>
      </c>
      <c r="I370" s="14" t="s">
        <v>2353</v>
      </c>
      <c r="J370" s="14" t="s">
        <v>70</v>
      </c>
      <c r="K370" s="14" t="s">
        <v>2543</v>
      </c>
      <c r="L370" s="14" t="s">
        <v>944</v>
      </c>
      <c r="M370" s="14" t="s">
        <v>135</v>
      </c>
      <c r="N370" s="14" t="s">
        <v>946</v>
      </c>
      <c r="O370" s="14" t="s">
        <v>1952</v>
      </c>
      <c r="P370" s="14" t="s">
        <v>2913</v>
      </c>
      <c r="Q370" s="14" t="s">
        <v>67</v>
      </c>
      <c r="R370" s="15" t="b">
        <f aca="false">FALSE()</f>
        <v>0</v>
      </c>
      <c r="S370" s="14" t="s">
        <v>103</v>
      </c>
      <c r="T370" s="14" t="s">
        <v>1276</v>
      </c>
      <c r="U370" s="14" t="s">
        <v>380</v>
      </c>
      <c r="V370" s="14" t="s">
        <v>103</v>
      </c>
      <c r="W370" s="14" t="s">
        <v>961</v>
      </c>
      <c r="X370" s="15" t="b">
        <f aca="false">FALSE()</f>
        <v>0</v>
      </c>
      <c r="Y370" s="14" t="s">
        <v>131</v>
      </c>
      <c r="Z370" s="14" t="s">
        <v>149</v>
      </c>
      <c r="AA370" s="14" t="s">
        <v>67</v>
      </c>
      <c r="AB370" s="16" t="n">
        <v>5092</v>
      </c>
      <c r="AC370" s="16" t="n">
        <v>7459</v>
      </c>
      <c r="AD370" s="31" t="n">
        <f aca="false">AB370/1000</f>
        <v>5.092</v>
      </c>
      <c r="AE370" s="31" t="n">
        <f aca="false">AC370/1000</f>
        <v>7.459</v>
      </c>
      <c r="AF370" s="16" t="n">
        <v>12686</v>
      </c>
      <c r="AG370" s="14" t="s">
        <v>1789</v>
      </c>
      <c r="AH370" s="14" t="s">
        <v>2494</v>
      </c>
      <c r="AI370" s="14" t="s">
        <v>70</v>
      </c>
      <c r="AJ370" s="14" t="s">
        <v>521</v>
      </c>
      <c r="AK370" s="14" t="s">
        <v>70</v>
      </c>
      <c r="AL370" s="14"/>
      <c r="AM370" s="15" t="b">
        <f aca="false">TRUE()</f>
        <v>1</v>
      </c>
      <c r="AN370" s="15" t="b">
        <f aca="false">TRUE()</f>
        <v>1</v>
      </c>
      <c r="AO370" s="12" t="n">
        <f aca="false">AE370*0.712487</f>
        <v>5.314440533</v>
      </c>
      <c r="AP370" s="12" t="n">
        <f aca="false">AE370*0.688353</f>
        <v>5.134425027</v>
      </c>
      <c r="AQ370" s="12" t="n">
        <f aca="false">AO370-AP370</f>
        <v>0.180015506</v>
      </c>
    </row>
    <row r="371" customFormat="false" ht="12" hidden="true" customHeight="true" outlineLevel="0" collapsed="false">
      <c r="A371" s="1" t="s">
        <v>2349</v>
      </c>
      <c r="B371" s="14" t="s">
        <v>2785</v>
      </c>
      <c r="C371" s="14" t="s">
        <v>2884</v>
      </c>
      <c r="D371" s="14" t="s">
        <v>2914</v>
      </c>
      <c r="E371" s="14" t="s">
        <v>2431</v>
      </c>
      <c r="F371" s="14" t="s">
        <v>476</v>
      </c>
      <c r="G371" s="14" t="s">
        <v>990</v>
      </c>
      <c r="H371" s="14" t="s">
        <v>2353</v>
      </c>
      <c r="I371" s="14" t="s">
        <v>2353</v>
      </c>
      <c r="J371" s="14" t="s">
        <v>70</v>
      </c>
      <c r="K371" s="14" t="s">
        <v>2543</v>
      </c>
      <c r="L371" s="14" t="s">
        <v>944</v>
      </c>
      <c r="M371" s="14" t="s">
        <v>135</v>
      </c>
      <c r="N371" s="14" t="s">
        <v>946</v>
      </c>
      <c r="O371" s="14" t="s">
        <v>1952</v>
      </c>
      <c r="P371" s="14" t="s">
        <v>2913</v>
      </c>
      <c r="Q371" s="14" t="s">
        <v>67</v>
      </c>
      <c r="R371" s="15" t="b">
        <f aca="false">FALSE()</f>
        <v>0</v>
      </c>
      <c r="S371" s="14" t="s">
        <v>103</v>
      </c>
      <c r="T371" s="14" t="s">
        <v>70</v>
      </c>
      <c r="U371" s="14" t="s">
        <v>70</v>
      </c>
      <c r="V371" s="14" t="s">
        <v>103</v>
      </c>
      <c r="W371" s="14" t="s">
        <v>103</v>
      </c>
      <c r="X371" s="15" t="b">
        <f aca="false">FALSE()</f>
        <v>0</v>
      </c>
      <c r="Y371" s="14" t="s">
        <v>70</v>
      </c>
      <c r="Z371" s="14" t="s">
        <v>70</v>
      </c>
      <c r="AA371" s="14" t="s">
        <v>67</v>
      </c>
      <c r="AB371" s="16" t="n">
        <v>0</v>
      </c>
      <c r="AC371" s="16" t="n">
        <v>0</v>
      </c>
      <c r="AD371" s="31" t="n">
        <f aca="false">AB371/1000</f>
        <v>0</v>
      </c>
      <c r="AE371" s="31" t="n">
        <f aca="false">AC371/1000</f>
        <v>0</v>
      </c>
      <c r="AF371" s="16" t="n">
        <v>0</v>
      </c>
      <c r="AG371" s="14" t="s">
        <v>1289</v>
      </c>
      <c r="AH371" s="14" t="s">
        <v>370</v>
      </c>
      <c r="AI371" s="14" t="s">
        <v>70</v>
      </c>
      <c r="AJ371" s="14" t="s">
        <v>464</v>
      </c>
      <c r="AK371" s="14" t="s">
        <v>70</v>
      </c>
      <c r="AL371" s="14" t="s">
        <v>2834</v>
      </c>
      <c r="AM371" s="15" t="b">
        <f aca="false">FALSE()</f>
        <v>0</v>
      </c>
      <c r="AN371" s="15" t="b">
        <f aca="false">TRUE()</f>
        <v>1</v>
      </c>
      <c r="AO371" s="12" t="n">
        <f aca="false">AE371*0.712487</f>
        <v>0</v>
      </c>
      <c r="AP371" s="12" t="n">
        <f aca="false">AE371*0.688353</f>
        <v>0</v>
      </c>
      <c r="AQ371" s="12" t="n">
        <f aca="false">AO371-AP371</f>
        <v>0</v>
      </c>
    </row>
    <row r="372" customFormat="false" ht="12" hidden="true" customHeight="true" outlineLevel="0" collapsed="false">
      <c r="A372" s="1" t="s">
        <v>2349</v>
      </c>
      <c r="B372" s="14" t="s">
        <v>2785</v>
      </c>
      <c r="C372" s="14" t="s">
        <v>2915</v>
      </c>
      <c r="D372" s="14" t="s">
        <v>2916</v>
      </c>
      <c r="E372" s="14" t="s">
        <v>2917</v>
      </c>
      <c r="F372" s="14" t="s">
        <v>476</v>
      </c>
      <c r="G372" s="14" t="s">
        <v>70</v>
      </c>
      <c r="H372" s="14" t="s">
        <v>2353</v>
      </c>
      <c r="I372" s="14" t="s">
        <v>70</v>
      </c>
      <c r="J372" s="14" t="s">
        <v>944</v>
      </c>
      <c r="K372" s="14" t="s">
        <v>70</v>
      </c>
      <c r="L372" s="14" t="s">
        <v>944</v>
      </c>
      <c r="M372" s="14" t="s">
        <v>70</v>
      </c>
      <c r="N372" s="14" t="s">
        <v>946</v>
      </c>
      <c r="O372" s="14" t="s">
        <v>70</v>
      </c>
      <c r="P372" s="14" t="s">
        <v>70</v>
      </c>
      <c r="Q372" s="14" t="s">
        <v>67</v>
      </c>
      <c r="R372" s="15" t="b">
        <f aca="false">FALSE()</f>
        <v>0</v>
      </c>
      <c r="S372" s="14" t="s">
        <v>70</v>
      </c>
      <c r="T372" s="14" t="s">
        <v>70</v>
      </c>
      <c r="U372" s="14" t="s">
        <v>92</v>
      </c>
      <c r="V372" s="14" t="s">
        <v>103</v>
      </c>
      <c r="W372" s="14" t="s">
        <v>2918</v>
      </c>
      <c r="X372" s="15" t="b">
        <f aca="false">FALSE()</f>
        <v>0</v>
      </c>
      <c r="Y372" s="14" t="s">
        <v>70</v>
      </c>
      <c r="Z372" s="14" t="s">
        <v>70</v>
      </c>
      <c r="AA372" s="14" t="s">
        <v>67</v>
      </c>
      <c r="AB372" s="16" t="n">
        <v>2400</v>
      </c>
      <c r="AC372" s="16" t="n">
        <v>6400</v>
      </c>
      <c r="AD372" s="31" t="n">
        <f aca="false">AB372/1000</f>
        <v>2.4</v>
      </c>
      <c r="AE372" s="31" t="n">
        <f aca="false">AC372/1000</f>
        <v>6.4</v>
      </c>
      <c r="AF372" s="16" t="s">
        <v>70</v>
      </c>
      <c r="AG372" s="14" t="s">
        <v>103</v>
      </c>
      <c r="AH372" s="14" t="s">
        <v>2919</v>
      </c>
      <c r="AI372" s="14" t="s">
        <v>70</v>
      </c>
      <c r="AJ372" s="14" t="s">
        <v>1498</v>
      </c>
      <c r="AK372" s="14" t="s">
        <v>70</v>
      </c>
      <c r="AL372" s="14"/>
      <c r="AM372" s="15" t="b">
        <f aca="false">TRUE()</f>
        <v>1</v>
      </c>
      <c r="AN372" s="15" t="b">
        <f aca="false">TRUE()</f>
        <v>1</v>
      </c>
      <c r="AO372" s="12" t="n">
        <f aca="false">AE372*0.712487</f>
        <v>4.5599168</v>
      </c>
      <c r="AP372" s="12" t="n">
        <f aca="false">AE372*0.688353</f>
        <v>4.4054592</v>
      </c>
      <c r="AQ372" s="12" t="n">
        <f aca="false">AO372-AP372</f>
        <v>0.1544576</v>
      </c>
    </row>
    <row r="373" customFormat="false" ht="12" hidden="true" customHeight="true" outlineLevel="0" collapsed="false">
      <c r="A373" s="1" t="s">
        <v>2349</v>
      </c>
      <c r="B373" s="14" t="s">
        <v>2785</v>
      </c>
      <c r="C373" s="14" t="s">
        <v>2604</v>
      </c>
      <c r="D373" s="14" t="s">
        <v>2920</v>
      </c>
      <c r="E373" s="14" t="s">
        <v>2921</v>
      </c>
      <c r="F373" s="14" t="s">
        <v>476</v>
      </c>
      <c r="G373" s="14" t="s">
        <v>436</v>
      </c>
      <c r="H373" s="14" t="s">
        <v>2353</v>
      </c>
      <c r="I373" s="14" t="s">
        <v>2354</v>
      </c>
      <c r="J373" s="14" t="s">
        <v>944</v>
      </c>
      <c r="K373" s="14" t="s">
        <v>627</v>
      </c>
      <c r="L373" s="14" t="s">
        <v>944</v>
      </c>
      <c r="M373" s="14" t="s">
        <v>70</v>
      </c>
      <c r="N373" s="14" t="s">
        <v>946</v>
      </c>
      <c r="O373" s="14" t="s">
        <v>90</v>
      </c>
      <c r="P373" s="14" t="s">
        <v>148</v>
      </c>
      <c r="Q373" s="14" t="s">
        <v>67</v>
      </c>
      <c r="R373" s="15" t="b">
        <f aca="false">FALSE()</f>
        <v>0</v>
      </c>
      <c r="S373" s="14" t="s">
        <v>103</v>
      </c>
      <c r="T373" s="14" t="s">
        <v>70</v>
      </c>
      <c r="U373" s="14" t="s">
        <v>380</v>
      </c>
      <c r="V373" s="14" t="s">
        <v>103</v>
      </c>
      <c r="W373" s="14" t="s">
        <v>2922</v>
      </c>
      <c r="X373" s="15" t="b">
        <f aca="false">FALSE()</f>
        <v>0</v>
      </c>
      <c r="Y373" s="14" t="s">
        <v>131</v>
      </c>
      <c r="Z373" s="14" t="s">
        <v>65</v>
      </c>
      <c r="AA373" s="14" t="s">
        <v>67</v>
      </c>
      <c r="AB373" s="16" t="n">
        <v>2985</v>
      </c>
      <c r="AC373" s="16" t="n">
        <v>10220</v>
      </c>
      <c r="AD373" s="31" t="n">
        <f aca="false">AB373/1000</f>
        <v>2.985</v>
      </c>
      <c r="AE373" s="31" t="n">
        <f aca="false">AC373/1000</f>
        <v>10.22</v>
      </c>
      <c r="AF373" s="16" t="n">
        <v>0</v>
      </c>
      <c r="AG373" s="14" t="s">
        <v>103</v>
      </c>
      <c r="AH373" s="14" t="s">
        <v>2923</v>
      </c>
      <c r="AI373" s="14" t="s">
        <v>70</v>
      </c>
      <c r="AJ373" s="14" t="s">
        <v>324</v>
      </c>
      <c r="AK373" s="14" t="s">
        <v>70</v>
      </c>
      <c r="AL373" s="14"/>
      <c r="AM373" s="15" t="b">
        <f aca="false">TRUE()</f>
        <v>1</v>
      </c>
      <c r="AN373" s="15" t="b">
        <f aca="false">TRUE()</f>
        <v>1</v>
      </c>
      <c r="AO373" s="12" t="n">
        <f aca="false">AE373*0.712487</f>
        <v>7.28161714</v>
      </c>
      <c r="AP373" s="12" t="n">
        <f aca="false">AE373*0.688353</f>
        <v>7.03496766</v>
      </c>
      <c r="AQ373" s="12" t="n">
        <f aca="false">AO373-AP373</f>
        <v>0.24664948</v>
      </c>
    </row>
    <row r="374" customFormat="false" ht="12" hidden="true" customHeight="true" outlineLevel="0" collapsed="false">
      <c r="A374" s="1" t="s">
        <v>2349</v>
      </c>
      <c r="B374" s="14" t="s">
        <v>2785</v>
      </c>
      <c r="C374" s="14" t="s">
        <v>2924</v>
      </c>
      <c r="D374" s="14" t="s">
        <v>2925</v>
      </c>
      <c r="E374" s="14" t="s">
        <v>2921</v>
      </c>
      <c r="F374" s="14" t="s">
        <v>476</v>
      </c>
      <c r="G374" s="14" t="s">
        <v>973</v>
      </c>
      <c r="H374" s="14" t="s">
        <v>2353</v>
      </c>
      <c r="I374" s="14" t="s">
        <v>2354</v>
      </c>
      <c r="J374" s="14" t="s">
        <v>2655</v>
      </c>
      <c r="K374" s="14" t="s">
        <v>70</v>
      </c>
      <c r="L374" s="14" t="s">
        <v>944</v>
      </c>
      <c r="M374" s="14" t="s">
        <v>555</v>
      </c>
      <c r="N374" s="14" t="s">
        <v>946</v>
      </c>
      <c r="O374" s="14" t="s">
        <v>381</v>
      </c>
      <c r="P374" s="14" t="s">
        <v>381</v>
      </c>
      <c r="Q374" s="14" t="s">
        <v>67</v>
      </c>
      <c r="R374" s="15" t="b">
        <f aca="false">FALSE()</f>
        <v>0</v>
      </c>
      <c r="S374" s="14"/>
      <c r="T374" s="14" t="s">
        <v>255</v>
      </c>
      <c r="U374" s="14" t="s">
        <v>92</v>
      </c>
      <c r="V374" s="14" t="s">
        <v>103</v>
      </c>
      <c r="W374" s="14" t="s">
        <v>2926</v>
      </c>
      <c r="X374" s="15" t="b">
        <f aca="false">FALSE()</f>
        <v>0</v>
      </c>
      <c r="Y374" s="14" t="s">
        <v>2927</v>
      </c>
      <c r="Z374" s="14" t="s">
        <v>2927</v>
      </c>
      <c r="AA374" s="14" t="s">
        <v>67</v>
      </c>
      <c r="AB374" s="16" t="n">
        <v>2150</v>
      </c>
      <c r="AC374" s="16" t="n">
        <v>4189</v>
      </c>
      <c r="AD374" s="31" t="n">
        <f aca="false">AB374/1000</f>
        <v>2.15</v>
      </c>
      <c r="AE374" s="31" t="n">
        <f aca="false">AC374/1000</f>
        <v>4.189</v>
      </c>
      <c r="AF374" s="16" t="s">
        <v>70</v>
      </c>
      <c r="AG374" s="14" t="s">
        <v>2928</v>
      </c>
      <c r="AH374" s="14" t="s">
        <v>2929</v>
      </c>
      <c r="AI374" s="14" t="s">
        <v>2929</v>
      </c>
      <c r="AJ374" s="14" t="s">
        <v>484</v>
      </c>
      <c r="AK374" s="14" t="s">
        <v>211</v>
      </c>
      <c r="AL374" s="14" t="s">
        <v>2930</v>
      </c>
      <c r="AM374" s="15" t="b">
        <f aca="false">TRUE()</f>
        <v>1</v>
      </c>
      <c r="AN374" s="15" t="b">
        <f aca="false">TRUE()</f>
        <v>1</v>
      </c>
      <c r="AO374" s="12" t="n">
        <f aca="false">AE374*0.712487</f>
        <v>2.984608043</v>
      </c>
      <c r="AP374" s="12" t="n">
        <f aca="false">AE374*0.688353</f>
        <v>2.883510717</v>
      </c>
      <c r="AQ374" s="12" t="n">
        <f aca="false">AO374-AP374</f>
        <v>0.101097326</v>
      </c>
    </row>
    <row r="375" customFormat="false" ht="12" hidden="true" customHeight="true" outlineLevel="0" collapsed="false">
      <c r="A375" s="1" t="s">
        <v>2349</v>
      </c>
      <c r="B375" s="14" t="s">
        <v>2785</v>
      </c>
      <c r="C375" s="14" t="s">
        <v>2931</v>
      </c>
      <c r="D375" s="14" t="s">
        <v>2932</v>
      </c>
      <c r="E375" s="14" t="s">
        <v>900</v>
      </c>
      <c r="F375" s="14" t="s">
        <v>476</v>
      </c>
      <c r="G375" s="14" t="s">
        <v>1148</v>
      </c>
      <c r="H375" s="14" t="s">
        <v>2353</v>
      </c>
      <c r="I375" s="14" t="s">
        <v>2933</v>
      </c>
      <c r="J375" s="14" t="s">
        <v>2655</v>
      </c>
      <c r="K375" s="14" t="s">
        <v>2543</v>
      </c>
      <c r="L375" s="14" t="s">
        <v>944</v>
      </c>
      <c r="M375" s="14" t="s">
        <v>135</v>
      </c>
      <c r="N375" s="14" t="s">
        <v>946</v>
      </c>
      <c r="O375" s="14" t="s">
        <v>2934</v>
      </c>
      <c r="P375" s="14" t="s">
        <v>2935</v>
      </c>
      <c r="Q375" s="14" t="s">
        <v>67</v>
      </c>
      <c r="R375" s="15" t="b">
        <f aca="false">FALSE()</f>
        <v>0</v>
      </c>
      <c r="S375" s="14" t="s">
        <v>525</v>
      </c>
      <c r="T375" s="14" t="s">
        <v>525</v>
      </c>
      <c r="U375" s="14" t="s">
        <v>380</v>
      </c>
      <c r="V375" s="14" t="s">
        <v>103</v>
      </c>
      <c r="W375" s="14" t="s">
        <v>1518</v>
      </c>
      <c r="X375" s="15" t="b">
        <f aca="false">FALSE()</f>
        <v>0</v>
      </c>
      <c r="Y375" s="14" t="s">
        <v>131</v>
      </c>
      <c r="Z375" s="14" t="s">
        <v>131</v>
      </c>
      <c r="AA375" s="14" t="s">
        <v>67</v>
      </c>
      <c r="AB375" s="16" t="n">
        <v>3777</v>
      </c>
      <c r="AC375" s="16" t="n">
        <v>8592</v>
      </c>
      <c r="AD375" s="31" t="n">
        <f aca="false">AB375/1000</f>
        <v>3.777</v>
      </c>
      <c r="AE375" s="31" t="n">
        <f aca="false">AC375/1000</f>
        <v>8.592</v>
      </c>
      <c r="AF375" s="16" t="n">
        <v>2086</v>
      </c>
      <c r="AG375" s="14" t="s">
        <v>148</v>
      </c>
      <c r="AH375" s="14" t="s">
        <v>183</v>
      </c>
      <c r="AI375" s="14" t="s">
        <v>183</v>
      </c>
      <c r="AJ375" s="14" t="s">
        <v>348</v>
      </c>
      <c r="AK375" s="14" t="s">
        <v>211</v>
      </c>
      <c r="AL375" s="14"/>
      <c r="AM375" s="15" t="b">
        <f aca="false">TRUE()</f>
        <v>1</v>
      </c>
      <c r="AN375" s="15" t="b">
        <f aca="false">TRUE()</f>
        <v>1</v>
      </c>
      <c r="AO375" s="12" t="n">
        <f aca="false">AE375*0.712487</f>
        <v>6.121688304</v>
      </c>
      <c r="AP375" s="12" t="n">
        <f aca="false">AE375*0.688353</f>
        <v>5.914328976</v>
      </c>
      <c r="AQ375" s="12" t="n">
        <f aca="false">AO375-AP375</f>
        <v>0.207359328</v>
      </c>
    </row>
    <row r="376" customFormat="false" ht="12" hidden="true" customHeight="true" outlineLevel="0" collapsed="false">
      <c r="A376" s="1" t="s">
        <v>2349</v>
      </c>
      <c r="B376" s="14" t="s">
        <v>2785</v>
      </c>
      <c r="C376" s="14" t="s">
        <v>2936</v>
      </c>
      <c r="D376" s="14" t="s">
        <v>2932</v>
      </c>
      <c r="E376" s="14" t="s">
        <v>900</v>
      </c>
      <c r="F376" s="14" t="s">
        <v>476</v>
      </c>
      <c r="G376" s="14" t="s">
        <v>1148</v>
      </c>
      <c r="H376" s="14" t="s">
        <v>2353</v>
      </c>
      <c r="I376" s="14" t="s">
        <v>2937</v>
      </c>
      <c r="J376" s="14" t="s">
        <v>944</v>
      </c>
      <c r="K376" s="14" t="s">
        <v>70</v>
      </c>
      <c r="L376" s="14" t="s">
        <v>944</v>
      </c>
      <c r="M376" s="14" t="s">
        <v>82</v>
      </c>
      <c r="N376" s="14" t="s">
        <v>946</v>
      </c>
      <c r="O376" s="14" t="s">
        <v>529</v>
      </c>
      <c r="P376" s="14" t="s">
        <v>200</v>
      </c>
      <c r="Q376" s="14" t="s">
        <v>67</v>
      </c>
      <c r="R376" s="15" t="b">
        <f aca="false">FALSE()</f>
        <v>0</v>
      </c>
      <c r="S376" s="14" t="s">
        <v>404</v>
      </c>
      <c r="T376" s="14" t="s">
        <v>404</v>
      </c>
      <c r="U376" s="14" t="s">
        <v>92</v>
      </c>
      <c r="V376" s="14" t="s">
        <v>70</v>
      </c>
      <c r="W376" s="14" t="s">
        <v>2938</v>
      </c>
      <c r="X376" s="15" t="b">
        <f aca="false">FALSE()</f>
        <v>0</v>
      </c>
      <c r="Y376" s="14" t="s">
        <v>131</v>
      </c>
      <c r="Z376" s="14" t="s">
        <v>131</v>
      </c>
      <c r="AA376" s="14" t="s">
        <v>67</v>
      </c>
      <c r="AB376" s="16" t="n">
        <v>5000</v>
      </c>
      <c r="AC376" s="16" t="n">
        <v>7000</v>
      </c>
      <c r="AD376" s="31" t="n">
        <f aca="false">AB376/1000</f>
        <v>5</v>
      </c>
      <c r="AE376" s="31" t="n">
        <f aca="false">AC376/1000</f>
        <v>7</v>
      </c>
      <c r="AF376" s="16" t="s">
        <v>70</v>
      </c>
      <c r="AG376" s="14" t="s">
        <v>2698</v>
      </c>
      <c r="AH376" s="14" t="s">
        <v>751</v>
      </c>
      <c r="AI376" s="14" t="s">
        <v>70</v>
      </c>
      <c r="AJ376" s="14" t="s">
        <v>1086</v>
      </c>
      <c r="AK376" s="14" t="s">
        <v>70</v>
      </c>
      <c r="AL376" s="14"/>
      <c r="AM376" s="15" t="b">
        <f aca="false">TRUE()</f>
        <v>1</v>
      </c>
      <c r="AN376" s="15" t="b">
        <f aca="false">TRUE()</f>
        <v>1</v>
      </c>
      <c r="AO376" s="12" t="n">
        <f aca="false">AE376*0.712487</f>
        <v>4.987409</v>
      </c>
      <c r="AP376" s="12" t="n">
        <f aca="false">AE376*0.688353</f>
        <v>4.818471</v>
      </c>
      <c r="AQ376" s="12" t="n">
        <f aca="false">AO376-AP376</f>
        <v>0.168938</v>
      </c>
    </row>
    <row r="377" customFormat="false" ht="12" hidden="true" customHeight="true" outlineLevel="0" collapsed="false">
      <c r="A377" s="1" t="s">
        <v>2349</v>
      </c>
      <c r="B377" s="14" t="s">
        <v>2785</v>
      </c>
      <c r="C377" s="14" t="s">
        <v>2915</v>
      </c>
      <c r="D377" s="14" t="s">
        <v>2939</v>
      </c>
      <c r="E377" s="14" t="s">
        <v>2940</v>
      </c>
      <c r="F377" s="14" t="s">
        <v>476</v>
      </c>
      <c r="G377" s="14" t="s">
        <v>406</v>
      </c>
      <c r="H377" s="14" t="s">
        <v>2353</v>
      </c>
      <c r="I377" s="14" t="s">
        <v>70</v>
      </c>
      <c r="J377" s="14" t="s">
        <v>944</v>
      </c>
      <c r="K377" s="14" t="s">
        <v>70</v>
      </c>
      <c r="L377" s="14" t="s">
        <v>944</v>
      </c>
      <c r="M377" s="14" t="s">
        <v>70</v>
      </c>
      <c r="N377" s="14" t="s">
        <v>946</v>
      </c>
      <c r="O377" s="14" t="s">
        <v>70</v>
      </c>
      <c r="P377" s="14" t="s">
        <v>70</v>
      </c>
      <c r="Q377" s="14" t="s">
        <v>67</v>
      </c>
      <c r="R377" s="15" t="b">
        <f aca="false">FALSE()</f>
        <v>0</v>
      </c>
      <c r="S377" s="14" t="s">
        <v>70</v>
      </c>
      <c r="T377" s="14" t="s">
        <v>70</v>
      </c>
      <c r="U377" s="14" t="s">
        <v>211</v>
      </c>
      <c r="V377" s="14" t="s">
        <v>103</v>
      </c>
      <c r="W377" s="14" t="s">
        <v>2941</v>
      </c>
      <c r="X377" s="15" t="b">
        <f aca="false">FALSE()</f>
        <v>0</v>
      </c>
      <c r="Y377" s="14" t="s">
        <v>70</v>
      </c>
      <c r="Z377" s="14" t="s">
        <v>70</v>
      </c>
      <c r="AA377" s="14" t="s">
        <v>67</v>
      </c>
      <c r="AB377" s="16" t="n">
        <v>4000</v>
      </c>
      <c r="AC377" s="16" t="n">
        <v>6000</v>
      </c>
      <c r="AD377" s="31" t="n">
        <f aca="false">AB377/1000</f>
        <v>4</v>
      </c>
      <c r="AE377" s="31" t="n">
        <f aca="false">AC377/1000</f>
        <v>6</v>
      </c>
      <c r="AF377" s="16" t="s">
        <v>70</v>
      </c>
      <c r="AG377" s="14" t="s">
        <v>103</v>
      </c>
      <c r="AH377" s="14" t="s">
        <v>1364</v>
      </c>
      <c r="AI377" s="14" t="s">
        <v>70</v>
      </c>
      <c r="AJ377" s="14" t="s">
        <v>84</v>
      </c>
      <c r="AK377" s="14" t="s">
        <v>70</v>
      </c>
      <c r="AL377" s="14"/>
      <c r="AM377" s="15" t="b">
        <f aca="false">TRUE()</f>
        <v>1</v>
      </c>
      <c r="AN377" s="15" t="b">
        <f aca="false">TRUE()</f>
        <v>1</v>
      </c>
      <c r="AO377" s="12" t="n">
        <f aca="false">AE377*0.712487</f>
        <v>4.274922</v>
      </c>
      <c r="AP377" s="12" t="n">
        <f aca="false">AE377*0.688353</f>
        <v>4.130118</v>
      </c>
      <c r="AQ377" s="12" t="n">
        <f aca="false">AO377-AP377</f>
        <v>0.144804000000001</v>
      </c>
    </row>
    <row r="378" customFormat="false" ht="12" hidden="true" customHeight="true" outlineLevel="0" collapsed="false">
      <c r="A378" s="1" t="s">
        <v>2349</v>
      </c>
      <c r="B378" s="14" t="s">
        <v>2785</v>
      </c>
      <c r="C378" s="14" t="s">
        <v>2942</v>
      </c>
      <c r="D378" s="14" t="s">
        <v>2939</v>
      </c>
      <c r="E378" s="14" t="s">
        <v>2940</v>
      </c>
      <c r="F378" s="14" t="s">
        <v>821</v>
      </c>
      <c r="G378" s="14" t="s">
        <v>2810</v>
      </c>
      <c r="H378" s="14" t="s">
        <v>2353</v>
      </c>
      <c r="I378" s="14" t="s">
        <v>70</v>
      </c>
      <c r="J378" s="14" t="s">
        <v>70</v>
      </c>
      <c r="K378" s="14" t="s">
        <v>70</v>
      </c>
      <c r="L378" s="14" t="s">
        <v>944</v>
      </c>
      <c r="M378" s="14" t="s">
        <v>70</v>
      </c>
      <c r="N378" s="14" t="s">
        <v>946</v>
      </c>
      <c r="O378" s="14" t="s">
        <v>70</v>
      </c>
      <c r="P378" s="14" t="s">
        <v>70</v>
      </c>
      <c r="Q378" s="14" t="s">
        <v>67</v>
      </c>
      <c r="R378" s="15" t="b">
        <f aca="false">FALSE()</f>
        <v>0</v>
      </c>
      <c r="S378" s="14"/>
      <c r="T378" s="14" t="s">
        <v>70</v>
      </c>
      <c r="U378" s="14" t="s">
        <v>92</v>
      </c>
      <c r="V378" s="14" t="s">
        <v>103</v>
      </c>
      <c r="W378" s="14" t="s">
        <v>1204</v>
      </c>
      <c r="X378" s="15" t="b">
        <f aca="false">TRUE()</f>
        <v>1</v>
      </c>
      <c r="Y378" s="14" t="s">
        <v>70</v>
      </c>
      <c r="Z378" s="14" t="s">
        <v>70</v>
      </c>
      <c r="AA378" s="14" t="s">
        <v>67</v>
      </c>
      <c r="AB378" s="16" t="n">
        <v>1200</v>
      </c>
      <c r="AC378" s="16" t="n">
        <v>1563</v>
      </c>
      <c r="AD378" s="31" t="n">
        <f aca="false">AB378/1000</f>
        <v>1.2</v>
      </c>
      <c r="AE378" s="31" t="n">
        <f aca="false">AC378/1000</f>
        <v>1.563</v>
      </c>
      <c r="AF378" s="16" t="s">
        <v>70</v>
      </c>
      <c r="AG378" s="14" t="s">
        <v>2943</v>
      </c>
      <c r="AH378" s="14" t="s">
        <v>2944</v>
      </c>
      <c r="AI378" s="14" t="s">
        <v>70</v>
      </c>
      <c r="AJ378" s="14" t="s">
        <v>2945</v>
      </c>
      <c r="AK378" s="14" t="s">
        <v>70</v>
      </c>
      <c r="AL378" s="14"/>
      <c r="AM378" s="15" t="b">
        <f aca="false">TRUE()</f>
        <v>1</v>
      </c>
      <c r="AN378" s="15" t="b">
        <f aca="false">TRUE()</f>
        <v>1</v>
      </c>
      <c r="AO378" s="12" t="n">
        <f aca="false">AE378*0.712487</f>
        <v>1.113617181</v>
      </c>
      <c r="AP378" s="12" t="n">
        <f aca="false">AE378*0.688353</f>
        <v>1.075895739</v>
      </c>
      <c r="AQ378" s="12" t="n">
        <f aca="false">AO378-AP378</f>
        <v>0.0377214420000001</v>
      </c>
    </row>
    <row r="379" customFormat="false" ht="12" hidden="true" customHeight="true" outlineLevel="0" collapsed="false">
      <c r="A379" s="1" t="s">
        <v>2349</v>
      </c>
      <c r="B379" s="14" t="s">
        <v>2785</v>
      </c>
      <c r="C379" s="14" t="s">
        <v>2946</v>
      </c>
      <c r="D379" s="14" t="s">
        <v>2947</v>
      </c>
      <c r="E379" s="14" t="s">
        <v>2103</v>
      </c>
      <c r="F379" s="14" t="s">
        <v>476</v>
      </c>
      <c r="G379" s="14" t="s">
        <v>1020</v>
      </c>
      <c r="H379" s="14" t="s">
        <v>2353</v>
      </c>
      <c r="I379" s="14" t="s">
        <v>2948</v>
      </c>
      <c r="J379" s="14" t="s">
        <v>2949</v>
      </c>
      <c r="K379" s="14" t="s">
        <v>627</v>
      </c>
      <c r="L379" s="14" t="s">
        <v>944</v>
      </c>
      <c r="M379" s="14" t="s">
        <v>70</v>
      </c>
      <c r="N379" s="14" t="s">
        <v>946</v>
      </c>
      <c r="O379" s="14" t="s">
        <v>201</v>
      </c>
      <c r="P379" s="14" t="s">
        <v>381</v>
      </c>
      <c r="Q379" s="14" t="s">
        <v>67</v>
      </c>
      <c r="R379" s="15" t="b">
        <f aca="false">TRUE()</f>
        <v>1</v>
      </c>
      <c r="S379" s="14" t="s">
        <v>1398</v>
      </c>
      <c r="T379" s="14" t="s">
        <v>2950</v>
      </c>
      <c r="U379" s="14" t="s">
        <v>109</v>
      </c>
      <c r="V379" s="14" t="s">
        <v>103</v>
      </c>
      <c r="W379" s="14" t="s">
        <v>195</v>
      </c>
      <c r="X379" s="15" t="b">
        <f aca="false">FALSE()</f>
        <v>0</v>
      </c>
      <c r="Y379" s="14" t="s">
        <v>208</v>
      </c>
      <c r="Z379" s="14" t="s">
        <v>65</v>
      </c>
      <c r="AA379" s="14" t="s">
        <v>67</v>
      </c>
      <c r="AB379" s="16" t="n">
        <v>4354</v>
      </c>
      <c r="AC379" s="16" t="n">
        <v>7695</v>
      </c>
      <c r="AD379" s="31" t="n">
        <f aca="false">AB379/1000</f>
        <v>4.354</v>
      </c>
      <c r="AE379" s="31" t="n">
        <f aca="false">AC379/1000</f>
        <v>7.695</v>
      </c>
      <c r="AF379" s="16" t="n">
        <v>11371</v>
      </c>
      <c r="AG379" s="14" t="s">
        <v>103</v>
      </c>
      <c r="AH379" s="14" t="s">
        <v>817</v>
      </c>
      <c r="AI379" s="14" t="s">
        <v>70</v>
      </c>
      <c r="AJ379" s="14" t="s">
        <v>590</v>
      </c>
      <c r="AK379" s="14" t="s">
        <v>70</v>
      </c>
      <c r="AL379" s="14" t="s">
        <v>2951</v>
      </c>
      <c r="AM379" s="15" t="b">
        <f aca="false">TRUE()</f>
        <v>1</v>
      </c>
      <c r="AN379" s="15" t="b">
        <f aca="false">TRUE()</f>
        <v>1</v>
      </c>
      <c r="AO379" s="12" t="n">
        <f aca="false">AE379*0.712487</f>
        <v>5.482587465</v>
      </c>
      <c r="AP379" s="12" t="n">
        <f aca="false">AE379*0.688353</f>
        <v>5.296876335</v>
      </c>
      <c r="AQ379" s="12" t="n">
        <f aca="false">AO379-AP379</f>
        <v>0.18571113</v>
      </c>
    </row>
    <row r="380" customFormat="false" ht="12" hidden="true" customHeight="true" outlineLevel="0" collapsed="false">
      <c r="A380" s="20" t="s">
        <v>2348</v>
      </c>
      <c r="B380" s="14"/>
      <c r="C380" s="14"/>
      <c r="D380" s="14"/>
      <c r="E380" s="14"/>
      <c r="F380" s="14"/>
      <c r="G380" s="14"/>
      <c r="H380" s="14"/>
      <c r="I380" s="14"/>
      <c r="J380" s="14"/>
      <c r="K380" s="14"/>
      <c r="L380" s="14"/>
      <c r="M380" s="14"/>
      <c r="N380" s="14"/>
      <c r="O380" s="14"/>
      <c r="P380" s="14"/>
      <c r="Q380" s="14"/>
      <c r="R380" s="15"/>
      <c r="S380" s="14"/>
      <c r="T380" s="14"/>
      <c r="U380" s="14"/>
      <c r="V380" s="14"/>
      <c r="W380" s="14"/>
      <c r="X380" s="15"/>
      <c r="Y380" s="14"/>
      <c r="Z380" s="14"/>
      <c r="AA380" s="14"/>
      <c r="AB380" s="16"/>
      <c r="AC380" s="16"/>
      <c r="AD380" s="21" t="n">
        <f aca="false">SUM(AD290:AD379)</f>
        <v>1039.842</v>
      </c>
      <c r="AE380" s="21" t="n">
        <f aca="false">SUM(AE290:AE379)</f>
        <v>1010.487</v>
      </c>
      <c r="AF380" s="16"/>
      <c r="AG380" s="14"/>
      <c r="AH380" s="14"/>
      <c r="AI380" s="14"/>
      <c r="AJ380" s="14"/>
      <c r="AK380" s="14"/>
      <c r="AL380" s="14"/>
      <c r="AM380" s="15"/>
      <c r="AN380" s="15"/>
      <c r="AO380" s="21" t="n">
        <f aca="false">SUM(AO290:AO379)</f>
        <v>719.958851169</v>
      </c>
      <c r="AP380" s="26" t="n">
        <f aca="false">SUM(AP290:AP379)</f>
        <v>695.571757911</v>
      </c>
      <c r="AQ380" s="26" t="n">
        <f aca="false">SUM(AQ290:AQ379)</f>
        <v>24.387093258</v>
      </c>
    </row>
    <row r="381" customFormat="false" ht="12" hidden="false" customHeight="true" outlineLevel="0" collapsed="false">
      <c r="A381" s="20"/>
      <c r="B381" s="14"/>
      <c r="C381" s="14"/>
      <c r="D381" s="14"/>
      <c r="E381" s="14"/>
      <c r="F381" s="14"/>
      <c r="G381" s="14"/>
      <c r="H381" s="14"/>
      <c r="I381" s="14"/>
      <c r="J381" s="14"/>
      <c r="K381" s="14"/>
      <c r="L381" s="14"/>
      <c r="M381" s="14"/>
      <c r="N381" s="14"/>
      <c r="O381" s="14"/>
      <c r="P381" s="14"/>
      <c r="Q381" s="14"/>
      <c r="R381" s="32"/>
      <c r="S381" s="14"/>
      <c r="T381" s="14"/>
      <c r="U381" s="14"/>
      <c r="V381" s="14"/>
      <c r="W381" s="14"/>
      <c r="X381" s="32"/>
      <c r="Y381" s="14"/>
      <c r="Z381" s="14"/>
      <c r="AA381" s="14"/>
      <c r="AB381" s="16"/>
      <c r="AC381" s="16"/>
      <c r="AD381" s="27"/>
      <c r="AE381" s="27"/>
      <c r="AF381" s="16"/>
      <c r="AG381" s="14"/>
      <c r="AH381" s="14"/>
      <c r="AI381" s="14"/>
      <c r="AJ381" s="14"/>
      <c r="AK381" s="14"/>
      <c r="AL381" s="14"/>
      <c r="AM381" s="32"/>
      <c r="AN381" s="32"/>
      <c r="AO381" s="27"/>
      <c r="AP381" s="27"/>
      <c r="AQ381" s="27"/>
    </row>
    <row r="382" customFormat="false" ht="12" hidden="true" customHeight="true" outlineLevel="0" collapsed="false">
      <c r="A382" s="1" t="s">
        <v>2952</v>
      </c>
      <c r="B382" s="14" t="s">
        <v>2953</v>
      </c>
      <c r="C382" s="14" t="s">
        <v>2954</v>
      </c>
      <c r="D382" s="14" t="s">
        <v>2955</v>
      </c>
      <c r="E382" s="14" t="s">
        <v>2956</v>
      </c>
      <c r="F382" s="14" t="s">
        <v>1166</v>
      </c>
      <c r="G382" s="14" t="s">
        <v>139</v>
      </c>
      <c r="H382" s="14" t="s">
        <v>309</v>
      </c>
      <c r="I382" s="14" t="s">
        <v>2957</v>
      </c>
      <c r="J382" s="14" t="s">
        <v>53</v>
      </c>
      <c r="K382" s="14" t="s">
        <v>248</v>
      </c>
      <c r="L382" s="14" t="s">
        <v>2958</v>
      </c>
      <c r="M382" s="14" t="s">
        <v>613</v>
      </c>
      <c r="N382" s="14" t="s">
        <v>250</v>
      </c>
      <c r="O382" s="14" t="s">
        <v>183</v>
      </c>
      <c r="P382" s="14" t="s">
        <v>2959</v>
      </c>
      <c r="Q382" s="14" t="s">
        <v>2960</v>
      </c>
      <c r="R382" s="15" t="b">
        <f aca="false">TRUE()</f>
        <v>1</v>
      </c>
      <c r="S382" s="14" t="s">
        <v>959</v>
      </c>
      <c r="T382" s="14" t="s">
        <v>201</v>
      </c>
      <c r="U382" s="14" t="s">
        <v>2961</v>
      </c>
      <c r="V382" s="14" t="s">
        <v>160</v>
      </c>
      <c r="W382" s="14" t="s">
        <v>1803</v>
      </c>
      <c r="X382" s="15" t="b">
        <f aca="false">FALSE()</f>
        <v>0</v>
      </c>
      <c r="Y382" s="14" t="s">
        <v>131</v>
      </c>
      <c r="Z382" s="14" t="s">
        <v>380</v>
      </c>
      <c r="AA382" s="14" t="s">
        <v>441</v>
      </c>
      <c r="AB382" s="16" t="n">
        <v>91525</v>
      </c>
      <c r="AC382" s="16" t="n">
        <v>70000</v>
      </c>
      <c r="AD382" s="31" t="n">
        <f aca="false">AB382/1000</f>
        <v>91.525</v>
      </c>
      <c r="AE382" s="31" t="n">
        <f aca="false">AC382/1000</f>
        <v>70</v>
      </c>
      <c r="AF382" s="16" t="n">
        <v>79100</v>
      </c>
      <c r="AG382" s="14" t="s">
        <v>103</v>
      </c>
      <c r="AH382" s="14" t="s">
        <v>2962</v>
      </c>
      <c r="AI382" s="14" t="s">
        <v>70</v>
      </c>
      <c r="AJ382" s="14" t="s">
        <v>1950</v>
      </c>
      <c r="AK382" s="14" t="s">
        <v>70</v>
      </c>
      <c r="AL382" s="14" t="s">
        <v>2963</v>
      </c>
      <c r="AM382" s="15" t="b">
        <f aca="false">TRUE()</f>
        <v>1</v>
      </c>
      <c r="AN382" s="15" t="b">
        <f aca="false">TRUE()</f>
        <v>1</v>
      </c>
      <c r="AO382" s="12" t="n">
        <f aca="false">AE382*0.794466</f>
        <v>55.61262</v>
      </c>
      <c r="AP382" s="12" t="n">
        <f aca="false">AE382*0.782609</f>
        <v>54.78263</v>
      </c>
      <c r="AQ382" s="12" t="n">
        <f aca="false">AO382-AP382</f>
        <v>0.829990000000002</v>
      </c>
    </row>
    <row r="383" customFormat="false" ht="12" hidden="true" customHeight="true" outlineLevel="0" collapsed="false">
      <c r="A383" s="1" t="s">
        <v>2952</v>
      </c>
      <c r="B383" s="14" t="s">
        <v>2953</v>
      </c>
      <c r="C383" s="14" t="s">
        <v>2954</v>
      </c>
      <c r="D383" s="14" t="s">
        <v>2964</v>
      </c>
      <c r="E383" s="14" t="s">
        <v>2956</v>
      </c>
      <c r="F383" s="14" t="s">
        <v>625</v>
      </c>
      <c r="G383" s="14" t="s">
        <v>225</v>
      </c>
      <c r="H383" s="14" t="s">
        <v>309</v>
      </c>
      <c r="I383" s="14" t="s">
        <v>2965</v>
      </c>
      <c r="J383" s="14" t="s">
        <v>53</v>
      </c>
      <c r="K383" s="14" t="s">
        <v>248</v>
      </c>
      <c r="L383" s="14" t="s">
        <v>419</v>
      </c>
      <c r="M383" s="14" t="s">
        <v>613</v>
      </c>
      <c r="N383" s="14" t="s">
        <v>250</v>
      </c>
      <c r="O383" s="14" t="s">
        <v>934</v>
      </c>
      <c r="P383" s="14" t="s">
        <v>1174</v>
      </c>
      <c r="Q383" s="14" t="s">
        <v>2966</v>
      </c>
      <c r="R383" s="15" t="b">
        <f aca="false">TRUE()</f>
        <v>1</v>
      </c>
      <c r="S383" s="14" t="s">
        <v>1243</v>
      </c>
      <c r="T383" s="14" t="s">
        <v>2967</v>
      </c>
      <c r="U383" s="14" t="s">
        <v>503</v>
      </c>
      <c r="V383" s="14" t="s">
        <v>92</v>
      </c>
      <c r="W383" s="14" t="s">
        <v>629</v>
      </c>
      <c r="X383" s="15" t="b">
        <f aca="false">FALSE()</f>
        <v>0</v>
      </c>
      <c r="Y383" s="14" t="s">
        <v>208</v>
      </c>
      <c r="Z383" s="14" t="s">
        <v>380</v>
      </c>
      <c r="AA383" s="14" t="s">
        <v>2968</v>
      </c>
      <c r="AB383" s="16" t="n">
        <v>19500</v>
      </c>
      <c r="AC383" s="16" t="n">
        <v>19500</v>
      </c>
      <c r="AD383" s="31" t="n">
        <f aca="false">AB383/1000</f>
        <v>19.5</v>
      </c>
      <c r="AE383" s="31" t="n">
        <f aca="false">AC383/1000</f>
        <v>19.5</v>
      </c>
      <c r="AF383" s="16" t="n">
        <v>31363</v>
      </c>
      <c r="AG383" s="14" t="s">
        <v>103</v>
      </c>
      <c r="AH383" s="14" t="s">
        <v>2969</v>
      </c>
      <c r="AI383" s="14" t="s">
        <v>70</v>
      </c>
      <c r="AJ383" s="14" t="s">
        <v>2442</v>
      </c>
      <c r="AK383" s="14" t="s">
        <v>70</v>
      </c>
      <c r="AL383" s="14" t="s">
        <v>2970</v>
      </c>
      <c r="AM383" s="15" t="b">
        <f aca="false">TRUE()</f>
        <v>1</v>
      </c>
      <c r="AN383" s="15" t="b">
        <f aca="false">TRUE()</f>
        <v>1</v>
      </c>
      <c r="AO383" s="12" t="n">
        <f aca="false">AE383*0.794466</f>
        <v>15.492087</v>
      </c>
      <c r="AP383" s="12" t="n">
        <f aca="false">AE383*0.782609</f>
        <v>15.2608755</v>
      </c>
      <c r="AQ383" s="12" t="n">
        <f aca="false">AO383-AP383</f>
        <v>0.231211500000001</v>
      </c>
    </row>
    <row r="384" customFormat="false" ht="12" hidden="true" customHeight="true" outlineLevel="0" collapsed="false">
      <c r="A384" s="1" t="s">
        <v>2952</v>
      </c>
      <c r="B384" s="14" t="s">
        <v>2953</v>
      </c>
      <c r="C384" s="14" t="s">
        <v>2954</v>
      </c>
      <c r="D384" s="14" t="s">
        <v>2971</v>
      </c>
      <c r="E384" s="14" t="s">
        <v>2972</v>
      </c>
      <c r="F384" s="14" t="s">
        <v>899</v>
      </c>
      <c r="G384" s="14" t="s">
        <v>416</v>
      </c>
      <c r="H384" s="14" t="s">
        <v>309</v>
      </c>
      <c r="I384" s="14" t="s">
        <v>2973</v>
      </c>
      <c r="J384" s="14" t="s">
        <v>53</v>
      </c>
      <c r="K384" s="14" t="s">
        <v>248</v>
      </c>
      <c r="L384" s="14" t="s">
        <v>312</v>
      </c>
      <c r="M384" s="14" t="s">
        <v>521</v>
      </c>
      <c r="N384" s="14" t="s">
        <v>250</v>
      </c>
      <c r="O384" s="14" t="s">
        <v>2546</v>
      </c>
      <c r="P384" s="14" t="s">
        <v>2974</v>
      </c>
      <c r="Q384" s="14" t="s">
        <v>2975</v>
      </c>
      <c r="R384" s="15" t="b">
        <f aca="false">TRUE()</f>
        <v>1</v>
      </c>
      <c r="S384" s="14" t="s">
        <v>2502</v>
      </c>
      <c r="T384" s="14" t="s">
        <v>128</v>
      </c>
      <c r="U384" s="14" t="s">
        <v>313</v>
      </c>
      <c r="V384" s="14" t="s">
        <v>380</v>
      </c>
      <c r="W384" s="14" t="s">
        <v>85</v>
      </c>
      <c r="X384" s="15" t="b">
        <f aca="false">FALSE()</f>
        <v>0</v>
      </c>
      <c r="Y384" s="14" t="s">
        <v>239</v>
      </c>
      <c r="Z384" s="14" t="s">
        <v>109</v>
      </c>
      <c r="AA384" s="14" t="s">
        <v>2976</v>
      </c>
      <c r="AB384" s="16" t="n">
        <v>32590</v>
      </c>
      <c r="AC384" s="16" t="n">
        <v>13500</v>
      </c>
      <c r="AD384" s="31" t="n">
        <f aca="false">AB384/1000</f>
        <v>32.59</v>
      </c>
      <c r="AE384" s="31" t="n">
        <f aca="false">AC384/1000</f>
        <v>13.5</v>
      </c>
      <c r="AF384" s="16" t="n">
        <v>12901</v>
      </c>
      <c r="AG384" s="14" t="s">
        <v>103</v>
      </c>
      <c r="AH384" s="14" t="s">
        <v>2977</v>
      </c>
      <c r="AI384" s="14" t="s">
        <v>70</v>
      </c>
      <c r="AJ384" s="14" t="s">
        <v>2978</v>
      </c>
      <c r="AK384" s="14" t="s">
        <v>70</v>
      </c>
      <c r="AL384" s="14" t="s">
        <v>2979</v>
      </c>
      <c r="AM384" s="15" t="b">
        <f aca="false">TRUE()</f>
        <v>1</v>
      </c>
      <c r="AN384" s="15" t="b">
        <f aca="false">TRUE()</f>
        <v>1</v>
      </c>
      <c r="AO384" s="12" t="n">
        <f aca="false">AE384*0.794466</f>
        <v>10.725291</v>
      </c>
      <c r="AP384" s="12" t="n">
        <f aca="false">AE384*0.782609</f>
        <v>10.5652215</v>
      </c>
      <c r="AQ384" s="12" t="n">
        <f aca="false">AO384-AP384</f>
        <v>0.160069500000001</v>
      </c>
    </row>
    <row r="385" customFormat="false" ht="12" hidden="true" customHeight="true" outlineLevel="0" collapsed="false">
      <c r="A385" s="1" t="s">
        <v>2952</v>
      </c>
      <c r="B385" s="14" t="s">
        <v>2953</v>
      </c>
      <c r="C385" s="14" t="s">
        <v>2980</v>
      </c>
      <c r="D385" s="14" t="s">
        <v>2981</v>
      </c>
      <c r="E385" s="14" t="s">
        <v>2982</v>
      </c>
      <c r="F385" s="14" t="s">
        <v>559</v>
      </c>
      <c r="G385" s="14" t="s">
        <v>979</v>
      </c>
      <c r="H385" s="14" t="s">
        <v>309</v>
      </c>
      <c r="I385" s="14" t="s">
        <v>2983</v>
      </c>
      <c r="J385" s="14" t="s">
        <v>53</v>
      </c>
      <c r="K385" s="14" t="s">
        <v>248</v>
      </c>
      <c r="L385" s="14" t="s">
        <v>312</v>
      </c>
      <c r="M385" s="14" t="s">
        <v>56</v>
      </c>
      <c r="N385" s="14" t="s">
        <v>57</v>
      </c>
      <c r="O385" s="14" t="s">
        <v>1910</v>
      </c>
      <c r="P385" s="14" t="s">
        <v>2984</v>
      </c>
      <c r="Q385" s="14" t="s">
        <v>2985</v>
      </c>
      <c r="R385" s="15" t="b">
        <f aca="false">FALSE()</f>
        <v>0</v>
      </c>
      <c r="S385" s="14" t="s">
        <v>1128</v>
      </c>
      <c r="T385" s="14" t="s">
        <v>1128</v>
      </c>
      <c r="U385" s="14" t="s">
        <v>131</v>
      </c>
      <c r="V385" s="14" t="s">
        <v>211</v>
      </c>
      <c r="W385" s="14" t="s">
        <v>201</v>
      </c>
      <c r="X385" s="15" t="b">
        <f aca="false">FALSE()</f>
        <v>0</v>
      </c>
      <c r="Y385" s="14" t="s">
        <v>239</v>
      </c>
      <c r="Z385" s="14" t="s">
        <v>109</v>
      </c>
      <c r="AA385" s="14" t="s">
        <v>2986</v>
      </c>
      <c r="AB385" s="16" t="n">
        <v>11193</v>
      </c>
      <c r="AC385" s="16" t="n">
        <v>17446</v>
      </c>
      <c r="AD385" s="31" t="n">
        <f aca="false">AB385/1000</f>
        <v>11.193</v>
      </c>
      <c r="AE385" s="31" t="n">
        <f aca="false">AC385/1000</f>
        <v>17.446</v>
      </c>
      <c r="AF385" s="16" t="n">
        <v>17690</v>
      </c>
      <c r="AG385" s="14" t="s">
        <v>103</v>
      </c>
      <c r="AH385" s="14" t="s">
        <v>2222</v>
      </c>
      <c r="AI385" s="14" t="s">
        <v>2987</v>
      </c>
      <c r="AJ385" s="14" t="s">
        <v>2988</v>
      </c>
      <c r="AK385" s="14" t="s">
        <v>211</v>
      </c>
      <c r="AL385" s="14"/>
      <c r="AM385" s="15" t="b">
        <f aca="false">TRUE()</f>
        <v>1</v>
      </c>
      <c r="AN385" s="15" t="b">
        <f aca="false">TRUE()</f>
        <v>1</v>
      </c>
      <c r="AO385" s="12" t="n">
        <f aca="false">AE385*0.794466</f>
        <v>13.860253836</v>
      </c>
      <c r="AP385" s="12" t="n">
        <f aca="false">AE385*0.782609</f>
        <v>13.653396614</v>
      </c>
      <c r="AQ385" s="12" t="n">
        <f aca="false">AO385-AP385</f>
        <v>0.206857222</v>
      </c>
    </row>
    <row r="386" customFormat="false" ht="12" hidden="true" customHeight="true" outlineLevel="0" collapsed="false">
      <c r="A386" s="1" t="s">
        <v>2952</v>
      </c>
      <c r="B386" s="14" t="s">
        <v>2953</v>
      </c>
      <c r="C386" s="14" t="s">
        <v>2980</v>
      </c>
      <c r="D386" s="14" t="s">
        <v>2989</v>
      </c>
      <c r="E386" s="14" t="s">
        <v>2990</v>
      </c>
      <c r="F386" s="14" t="s">
        <v>1535</v>
      </c>
      <c r="G386" s="14" t="s">
        <v>284</v>
      </c>
      <c r="H386" s="14" t="s">
        <v>309</v>
      </c>
      <c r="I386" s="14" t="s">
        <v>2991</v>
      </c>
      <c r="J386" s="14" t="s">
        <v>53</v>
      </c>
      <c r="K386" s="14" t="s">
        <v>248</v>
      </c>
      <c r="L386" s="14" t="s">
        <v>312</v>
      </c>
      <c r="M386" s="14" t="s">
        <v>118</v>
      </c>
      <c r="N386" s="14" t="s">
        <v>57</v>
      </c>
      <c r="O386" s="14" t="s">
        <v>146</v>
      </c>
      <c r="P386" s="14" t="s">
        <v>2992</v>
      </c>
      <c r="Q386" s="14" t="s">
        <v>2993</v>
      </c>
      <c r="R386" s="15" t="b">
        <f aca="false">FALSE()</f>
        <v>0</v>
      </c>
      <c r="S386" s="14" t="s">
        <v>2994</v>
      </c>
      <c r="T386" s="14" t="s">
        <v>2994</v>
      </c>
      <c r="U386" s="14" t="s">
        <v>2995</v>
      </c>
      <c r="V386" s="14" t="s">
        <v>392</v>
      </c>
      <c r="W386" s="14" t="s">
        <v>2996</v>
      </c>
      <c r="X386" s="15" t="b">
        <f aca="false">FALSE()</f>
        <v>0</v>
      </c>
      <c r="Y386" s="14" t="s">
        <v>131</v>
      </c>
      <c r="Z386" s="14" t="s">
        <v>109</v>
      </c>
      <c r="AA386" s="14" t="s">
        <v>2997</v>
      </c>
      <c r="AB386" s="16" t="n">
        <v>54568</v>
      </c>
      <c r="AC386" s="16" t="n">
        <v>77662</v>
      </c>
      <c r="AD386" s="31" t="n">
        <f aca="false">AB386/1000</f>
        <v>54.568</v>
      </c>
      <c r="AE386" s="31" t="n">
        <f aca="false">AC386/1000</f>
        <v>77.662</v>
      </c>
      <c r="AF386" s="16" t="n">
        <v>81085</v>
      </c>
      <c r="AG386" s="14" t="s">
        <v>103</v>
      </c>
      <c r="AH386" s="14" t="s">
        <v>2998</v>
      </c>
      <c r="AI386" s="14" t="s">
        <v>2999</v>
      </c>
      <c r="AJ386" s="14" t="s">
        <v>381</v>
      </c>
      <c r="AK386" s="14" t="s">
        <v>92</v>
      </c>
      <c r="AL386" s="14"/>
      <c r="AM386" s="15" t="b">
        <f aca="false">TRUE()</f>
        <v>1</v>
      </c>
      <c r="AN386" s="15" t="b">
        <f aca="false">TRUE()</f>
        <v>1</v>
      </c>
      <c r="AO386" s="12" t="n">
        <f aca="false">AE386*0.794466</f>
        <v>61.699818492</v>
      </c>
      <c r="AP386" s="12" t="n">
        <f aca="false">AE386*0.782609</f>
        <v>60.778980158</v>
      </c>
      <c r="AQ386" s="12" t="n">
        <f aca="false">AO386-AP386</f>
        <v>0.920838334000003</v>
      </c>
    </row>
    <row r="387" customFormat="false" ht="12" hidden="true" customHeight="true" outlineLevel="0" collapsed="false">
      <c r="A387" s="1" t="s">
        <v>2952</v>
      </c>
      <c r="B387" s="14" t="s">
        <v>2953</v>
      </c>
      <c r="C387" s="14" t="s">
        <v>2954</v>
      </c>
      <c r="D387" s="14" t="s">
        <v>3000</v>
      </c>
      <c r="E387" s="14" t="s">
        <v>2956</v>
      </c>
      <c r="F387" s="14" t="s">
        <v>899</v>
      </c>
      <c r="G387" s="14" t="s">
        <v>1439</v>
      </c>
      <c r="H387" s="14" t="s">
        <v>309</v>
      </c>
      <c r="I387" s="14" t="s">
        <v>3001</v>
      </c>
      <c r="J387" s="14" t="s">
        <v>53</v>
      </c>
      <c r="K387" s="14" t="s">
        <v>248</v>
      </c>
      <c r="L387" s="14" t="s">
        <v>419</v>
      </c>
      <c r="M387" s="14" t="s">
        <v>79</v>
      </c>
      <c r="N387" s="14" t="s">
        <v>314</v>
      </c>
      <c r="O387" s="14" t="s">
        <v>3002</v>
      </c>
      <c r="P387" s="14" t="s">
        <v>1237</v>
      </c>
      <c r="Q387" s="14" t="s">
        <v>3003</v>
      </c>
      <c r="R387" s="15" t="b">
        <f aca="false">TRUE()</f>
        <v>1</v>
      </c>
      <c r="S387" s="14" t="s">
        <v>210</v>
      </c>
      <c r="T387" s="14" t="s">
        <v>3004</v>
      </c>
      <c r="U387" s="14" t="s">
        <v>328</v>
      </c>
      <c r="V387" s="14" t="s">
        <v>313</v>
      </c>
      <c r="W387" s="14" t="s">
        <v>3005</v>
      </c>
      <c r="X387" s="15" t="b">
        <f aca="false">FALSE()</f>
        <v>0</v>
      </c>
      <c r="Y387" s="14" t="s">
        <v>131</v>
      </c>
      <c r="Z387" s="14" t="s">
        <v>380</v>
      </c>
      <c r="AA387" s="14" t="s">
        <v>3006</v>
      </c>
      <c r="AB387" s="16" t="n">
        <v>4462</v>
      </c>
      <c r="AC387" s="16" t="n">
        <v>2643</v>
      </c>
      <c r="AD387" s="31" t="n">
        <f aca="false">AB387/1000</f>
        <v>4.462</v>
      </c>
      <c r="AE387" s="31" t="n">
        <f aca="false">AC387/1000</f>
        <v>2.643</v>
      </c>
      <c r="AF387" s="16" t="n">
        <v>3273</v>
      </c>
      <c r="AG387" s="14" t="s">
        <v>103</v>
      </c>
      <c r="AH387" s="14" t="s">
        <v>3007</v>
      </c>
      <c r="AI387" s="14" t="s">
        <v>70</v>
      </c>
      <c r="AJ387" s="14" t="s">
        <v>2978</v>
      </c>
      <c r="AK387" s="14" t="s">
        <v>70</v>
      </c>
      <c r="AL387" s="14" t="s">
        <v>2979</v>
      </c>
      <c r="AM387" s="15" t="b">
        <f aca="false">TRUE()</f>
        <v>1</v>
      </c>
      <c r="AN387" s="15" t="b">
        <f aca="false">TRUE()</f>
        <v>1</v>
      </c>
      <c r="AO387" s="12" t="n">
        <f aca="false">AE387*0.794466</f>
        <v>2.099773638</v>
      </c>
      <c r="AP387" s="12" t="n">
        <f aca="false">AE387*0.782609</f>
        <v>2.068435587</v>
      </c>
      <c r="AQ387" s="12" t="n">
        <f aca="false">AO387-AP387</f>
        <v>0.0313380510000001</v>
      </c>
    </row>
    <row r="388" customFormat="false" ht="12" hidden="true" customHeight="true" outlineLevel="0" collapsed="false">
      <c r="A388" s="1" t="s">
        <v>2952</v>
      </c>
      <c r="B388" s="14" t="s">
        <v>2953</v>
      </c>
      <c r="C388" s="14" t="s">
        <v>2980</v>
      </c>
      <c r="D388" s="14" t="s">
        <v>3008</v>
      </c>
      <c r="E388" s="14" t="s">
        <v>3009</v>
      </c>
      <c r="F388" s="14" t="s">
        <v>308</v>
      </c>
      <c r="G388" s="14" t="s">
        <v>559</v>
      </c>
      <c r="H388" s="14" t="s">
        <v>309</v>
      </c>
      <c r="I388" s="14" t="s">
        <v>3010</v>
      </c>
      <c r="J388" s="14" t="s">
        <v>53</v>
      </c>
      <c r="K388" s="14" t="s">
        <v>1356</v>
      </c>
      <c r="L388" s="14" t="s">
        <v>312</v>
      </c>
      <c r="M388" s="14" t="s">
        <v>313</v>
      </c>
      <c r="N388" s="14" t="s">
        <v>250</v>
      </c>
      <c r="O388" s="14" t="s">
        <v>3011</v>
      </c>
      <c r="P388" s="14" t="s">
        <v>251</v>
      </c>
      <c r="Q388" s="14" t="s">
        <v>3012</v>
      </c>
      <c r="R388" s="15" t="b">
        <f aca="false">FALSE()</f>
        <v>0</v>
      </c>
      <c r="S388" s="14" t="s">
        <v>483</v>
      </c>
      <c r="T388" s="14" t="s">
        <v>483</v>
      </c>
      <c r="U388" s="14" t="s">
        <v>66</v>
      </c>
      <c r="V388" s="14" t="s">
        <v>103</v>
      </c>
      <c r="W388" s="14" t="s">
        <v>781</v>
      </c>
      <c r="X388" s="15" t="b">
        <f aca="false">FALSE()</f>
        <v>0</v>
      </c>
      <c r="Y388" s="14" t="s">
        <v>160</v>
      </c>
      <c r="Z388" s="14" t="s">
        <v>109</v>
      </c>
      <c r="AA388" s="14" t="s">
        <v>3013</v>
      </c>
      <c r="AB388" s="16" t="n">
        <v>5079</v>
      </c>
      <c r="AC388" s="16" t="n">
        <v>2140</v>
      </c>
      <c r="AD388" s="31" t="n">
        <f aca="false">AB388/1000</f>
        <v>5.079</v>
      </c>
      <c r="AE388" s="31" t="n">
        <f aca="false">AC388/1000</f>
        <v>2.14</v>
      </c>
      <c r="AF388" s="16" t="n">
        <v>2293</v>
      </c>
      <c r="AG388" s="14" t="s">
        <v>103</v>
      </c>
      <c r="AH388" s="14" t="s">
        <v>886</v>
      </c>
      <c r="AI388" s="14" t="s">
        <v>886</v>
      </c>
      <c r="AJ388" s="14" t="s">
        <v>3014</v>
      </c>
      <c r="AK388" s="14" t="s">
        <v>3015</v>
      </c>
      <c r="AL388" s="14"/>
      <c r="AM388" s="15" t="b">
        <f aca="false">TRUE()</f>
        <v>1</v>
      </c>
      <c r="AN388" s="15" t="b">
        <f aca="false">TRUE()</f>
        <v>1</v>
      </c>
      <c r="AO388" s="12" t="n">
        <f aca="false">AE388*0.794466</f>
        <v>1.70015724</v>
      </c>
      <c r="AP388" s="12" t="n">
        <f aca="false">AE388*0.782609</f>
        <v>1.67478326</v>
      </c>
      <c r="AQ388" s="12" t="n">
        <f aca="false">AO388-AP388</f>
        <v>0.0253739799999999</v>
      </c>
    </row>
    <row r="389" customFormat="false" ht="12" hidden="true" customHeight="true" outlineLevel="0" collapsed="false">
      <c r="A389" s="1" t="s">
        <v>2952</v>
      </c>
      <c r="B389" s="14" t="s">
        <v>3016</v>
      </c>
      <c r="C389" s="14" t="s">
        <v>3017</v>
      </c>
      <c r="D389" s="14" t="s">
        <v>3018</v>
      </c>
      <c r="E389" s="14" t="s">
        <v>900</v>
      </c>
      <c r="F389" s="14" t="s">
        <v>476</v>
      </c>
      <c r="G389" s="14" t="s">
        <v>125</v>
      </c>
      <c r="H389" s="14" t="s">
        <v>3019</v>
      </c>
      <c r="I389" s="14" t="s">
        <v>3020</v>
      </c>
      <c r="J389" s="14" t="s">
        <v>2712</v>
      </c>
      <c r="K389" s="14" t="s">
        <v>1356</v>
      </c>
      <c r="L389" s="14" t="s">
        <v>2712</v>
      </c>
      <c r="M389" s="14" t="s">
        <v>160</v>
      </c>
      <c r="N389" s="14" t="s">
        <v>250</v>
      </c>
      <c r="O389" s="14" t="s">
        <v>493</v>
      </c>
      <c r="P389" s="14" t="s">
        <v>772</v>
      </c>
      <c r="Q389" s="14" t="s">
        <v>103</v>
      </c>
      <c r="R389" s="15" t="b">
        <f aca="false">FALSE()</f>
        <v>0</v>
      </c>
      <c r="S389" s="14" t="s">
        <v>3021</v>
      </c>
      <c r="T389" s="14" t="s">
        <v>3022</v>
      </c>
      <c r="U389" s="14" t="s">
        <v>65</v>
      </c>
      <c r="V389" s="14" t="s">
        <v>363</v>
      </c>
      <c r="W389" s="14" t="s">
        <v>3023</v>
      </c>
      <c r="X389" s="15" t="b">
        <f aca="false">TRUE()</f>
        <v>1</v>
      </c>
      <c r="Y389" s="14" t="s">
        <v>208</v>
      </c>
      <c r="Z389" s="14" t="s">
        <v>109</v>
      </c>
      <c r="AA389" s="14" t="s">
        <v>67</v>
      </c>
      <c r="AB389" s="16" t="n">
        <v>790</v>
      </c>
      <c r="AC389" s="16" t="n">
        <v>2002</v>
      </c>
      <c r="AD389" s="31" t="n">
        <f aca="false">AB389/1000</f>
        <v>0.79</v>
      </c>
      <c r="AE389" s="31" t="n">
        <f aca="false">AC389/1000</f>
        <v>2.002</v>
      </c>
      <c r="AF389" s="16" t="n">
        <v>2824</v>
      </c>
      <c r="AG389" s="14" t="s">
        <v>103</v>
      </c>
      <c r="AH389" s="14" t="s">
        <v>134</v>
      </c>
      <c r="AI389" s="14" t="s">
        <v>70</v>
      </c>
      <c r="AJ389" s="14" t="s">
        <v>3024</v>
      </c>
      <c r="AK389" s="14" t="s">
        <v>211</v>
      </c>
      <c r="AL389" s="14" t="s">
        <v>1531</v>
      </c>
      <c r="AM389" s="15" t="b">
        <f aca="false">TRUE()</f>
        <v>1</v>
      </c>
      <c r="AN389" s="15" t="b">
        <f aca="false">TRUE()</f>
        <v>1</v>
      </c>
      <c r="AO389" s="12" t="n">
        <f aca="false">AE389*0.794466</f>
        <v>1.590520932</v>
      </c>
      <c r="AP389" s="12" t="n">
        <f aca="false">AE389*0.782609</f>
        <v>1.566783218</v>
      </c>
      <c r="AQ389" s="12" t="n">
        <f aca="false">AO389-AP389</f>
        <v>0.0237377139999999</v>
      </c>
    </row>
    <row r="390" customFormat="false" ht="12" hidden="true" customHeight="true" outlineLevel="0" collapsed="false">
      <c r="A390" s="1" t="s">
        <v>2952</v>
      </c>
      <c r="B390" s="14" t="s">
        <v>3016</v>
      </c>
      <c r="C390" s="14" t="s">
        <v>3017</v>
      </c>
      <c r="D390" s="14" t="s">
        <v>3025</v>
      </c>
      <c r="E390" s="14" t="s">
        <v>3026</v>
      </c>
      <c r="F390" s="14" t="s">
        <v>1067</v>
      </c>
      <c r="G390" s="14" t="s">
        <v>189</v>
      </c>
      <c r="H390" s="14" t="s">
        <v>309</v>
      </c>
      <c r="I390" s="14" t="s">
        <v>3027</v>
      </c>
      <c r="J390" s="14" t="s">
        <v>53</v>
      </c>
      <c r="K390" s="14" t="s">
        <v>1356</v>
      </c>
      <c r="L390" s="14" t="s">
        <v>312</v>
      </c>
      <c r="M390" s="14" t="s">
        <v>328</v>
      </c>
      <c r="N390" s="14" t="s">
        <v>314</v>
      </c>
      <c r="O390" s="14" t="s">
        <v>3028</v>
      </c>
      <c r="P390" s="14" t="s">
        <v>3029</v>
      </c>
      <c r="Q390" s="14" t="s">
        <v>621</v>
      </c>
      <c r="R390" s="15" t="b">
        <f aca="false">FALSE()</f>
        <v>0</v>
      </c>
      <c r="S390" s="14" t="s">
        <v>341</v>
      </c>
      <c r="T390" s="14" t="s">
        <v>1468</v>
      </c>
      <c r="U390" s="14" t="s">
        <v>392</v>
      </c>
      <c r="V390" s="14" t="s">
        <v>380</v>
      </c>
      <c r="W390" s="14" t="s">
        <v>71</v>
      </c>
      <c r="X390" s="15" t="b">
        <f aca="false">TRUE()</f>
        <v>1</v>
      </c>
      <c r="Y390" s="14" t="s">
        <v>66</v>
      </c>
      <c r="Z390" s="14" t="s">
        <v>92</v>
      </c>
      <c r="AA390" s="14" t="s">
        <v>3030</v>
      </c>
      <c r="AB390" s="16" t="n">
        <v>1224</v>
      </c>
      <c r="AC390" s="16" t="n">
        <v>2797</v>
      </c>
      <c r="AD390" s="31" t="n">
        <f aca="false">AB390/1000</f>
        <v>1.224</v>
      </c>
      <c r="AE390" s="31" t="n">
        <f aca="false">AC390/1000</f>
        <v>2.797</v>
      </c>
      <c r="AF390" s="16" t="n">
        <v>4775</v>
      </c>
      <c r="AG390" s="14" t="s">
        <v>103</v>
      </c>
      <c r="AH390" s="14" t="s">
        <v>111</v>
      </c>
      <c r="AI390" s="14" t="s">
        <v>70</v>
      </c>
      <c r="AJ390" s="14" t="s">
        <v>969</v>
      </c>
      <c r="AK390" s="14" t="s">
        <v>70</v>
      </c>
      <c r="AL390" s="14" t="s">
        <v>3031</v>
      </c>
      <c r="AM390" s="15" t="b">
        <f aca="false">TRUE()</f>
        <v>1</v>
      </c>
      <c r="AN390" s="15" t="b">
        <f aca="false">TRUE()</f>
        <v>1</v>
      </c>
      <c r="AO390" s="12" t="n">
        <f aca="false">AE390*0.794466</f>
        <v>2.222121402</v>
      </c>
      <c r="AP390" s="12" t="n">
        <f aca="false">AE390*0.782609</f>
        <v>2.188957373</v>
      </c>
      <c r="AQ390" s="12" t="n">
        <f aca="false">AO390-AP390</f>
        <v>0.0331640289999999</v>
      </c>
    </row>
    <row r="391" customFormat="false" ht="12" hidden="true" customHeight="true" outlineLevel="0" collapsed="false">
      <c r="A391" s="1" t="s">
        <v>2952</v>
      </c>
      <c r="B391" s="14" t="s">
        <v>3016</v>
      </c>
      <c r="C391" s="14" t="s">
        <v>2392</v>
      </c>
      <c r="D391" s="14" t="s">
        <v>3032</v>
      </c>
      <c r="E391" s="14" t="s">
        <v>3033</v>
      </c>
      <c r="F391" s="14" t="s">
        <v>272</v>
      </c>
      <c r="G391" s="14" t="s">
        <v>535</v>
      </c>
      <c r="H391" s="14" t="s">
        <v>309</v>
      </c>
      <c r="I391" s="14" t="s">
        <v>3034</v>
      </c>
      <c r="J391" s="14" t="s">
        <v>53</v>
      </c>
      <c r="K391" s="14" t="s">
        <v>311</v>
      </c>
      <c r="L391" s="14" t="s">
        <v>2958</v>
      </c>
      <c r="M391" s="14" t="s">
        <v>313</v>
      </c>
      <c r="N391" s="14" t="s">
        <v>929</v>
      </c>
      <c r="O391" s="14" t="s">
        <v>3035</v>
      </c>
      <c r="P391" s="14" t="s">
        <v>3036</v>
      </c>
      <c r="Q391" s="14" t="s">
        <v>1265</v>
      </c>
      <c r="R391" s="15" t="b">
        <f aca="false">FALSE()</f>
        <v>0</v>
      </c>
      <c r="S391" s="14" t="s">
        <v>3037</v>
      </c>
      <c r="T391" s="14" t="s">
        <v>3038</v>
      </c>
      <c r="U391" s="14" t="s">
        <v>171</v>
      </c>
      <c r="V391" s="14" t="s">
        <v>352</v>
      </c>
      <c r="W391" s="14" t="s">
        <v>1460</v>
      </c>
      <c r="X391" s="15" t="b">
        <f aca="false">FALSE()</f>
        <v>0</v>
      </c>
      <c r="Y391" s="14" t="s">
        <v>65</v>
      </c>
      <c r="Z391" s="14" t="s">
        <v>109</v>
      </c>
      <c r="AA391" s="14" t="s">
        <v>3039</v>
      </c>
      <c r="AB391" s="16" t="n">
        <v>11438</v>
      </c>
      <c r="AC391" s="16" t="n">
        <v>7183</v>
      </c>
      <c r="AD391" s="31" t="n">
        <f aca="false">AB391/1000</f>
        <v>11.438</v>
      </c>
      <c r="AE391" s="31" t="n">
        <f aca="false">AC391/1000</f>
        <v>7.183</v>
      </c>
      <c r="AF391" s="16" t="n">
        <v>17709</v>
      </c>
      <c r="AG391" s="14" t="s">
        <v>103</v>
      </c>
      <c r="AH391" s="14" t="s">
        <v>3040</v>
      </c>
      <c r="AI391" s="14" t="s">
        <v>70</v>
      </c>
      <c r="AJ391" s="14" t="s">
        <v>3041</v>
      </c>
      <c r="AK391" s="14" t="s">
        <v>70</v>
      </c>
      <c r="AL391" s="14" t="s">
        <v>3042</v>
      </c>
      <c r="AM391" s="15" t="b">
        <f aca="false">TRUE()</f>
        <v>1</v>
      </c>
      <c r="AN391" s="15" t="b">
        <f aca="false">TRUE()</f>
        <v>1</v>
      </c>
      <c r="AO391" s="12" t="n">
        <f aca="false">AE391*0.794466</f>
        <v>5.706649278</v>
      </c>
      <c r="AP391" s="12" t="n">
        <f aca="false">AE391*0.782609</f>
        <v>5.621480447</v>
      </c>
      <c r="AQ391" s="12" t="n">
        <f aca="false">AO391-AP391</f>
        <v>0.0851688309999998</v>
      </c>
    </row>
    <row r="392" customFormat="false" ht="12" hidden="true" customHeight="true" outlineLevel="0" collapsed="false">
      <c r="A392" s="1" t="s">
        <v>2952</v>
      </c>
      <c r="B392" s="14" t="s">
        <v>3016</v>
      </c>
      <c r="C392" s="14" t="s">
        <v>2392</v>
      </c>
      <c r="D392" s="14" t="s">
        <v>3043</v>
      </c>
      <c r="E392" s="14" t="s">
        <v>295</v>
      </c>
      <c r="F392" s="14" t="s">
        <v>297</v>
      </c>
      <c r="G392" s="14" t="s">
        <v>214</v>
      </c>
      <c r="H392" s="14" t="s">
        <v>309</v>
      </c>
      <c r="I392" s="14" t="s">
        <v>3044</v>
      </c>
      <c r="J392" s="14" t="s">
        <v>53</v>
      </c>
      <c r="K392" s="14" t="s">
        <v>1356</v>
      </c>
      <c r="L392" s="14" t="s">
        <v>2958</v>
      </c>
      <c r="M392" s="14" t="s">
        <v>206</v>
      </c>
      <c r="N392" s="14" t="s">
        <v>314</v>
      </c>
      <c r="O392" s="14" t="s">
        <v>2903</v>
      </c>
      <c r="P392" s="14" t="s">
        <v>3045</v>
      </c>
      <c r="Q392" s="14" t="s">
        <v>3046</v>
      </c>
      <c r="R392" s="15" t="b">
        <f aca="false">FALSE()</f>
        <v>0</v>
      </c>
      <c r="S392" s="14" t="s">
        <v>3047</v>
      </c>
      <c r="T392" s="14" t="s">
        <v>3048</v>
      </c>
      <c r="U392" s="14" t="s">
        <v>328</v>
      </c>
      <c r="V392" s="14" t="s">
        <v>392</v>
      </c>
      <c r="W392" s="14" t="s">
        <v>2901</v>
      </c>
      <c r="X392" s="15" t="b">
        <f aca="false">FALSE()</f>
        <v>0</v>
      </c>
      <c r="Y392" s="14" t="s">
        <v>65</v>
      </c>
      <c r="Z392" s="14" t="s">
        <v>109</v>
      </c>
      <c r="AA392" s="14" t="s">
        <v>3049</v>
      </c>
      <c r="AB392" s="16" t="n">
        <v>6962</v>
      </c>
      <c r="AC392" s="16" t="n">
        <v>7360</v>
      </c>
      <c r="AD392" s="31" t="n">
        <f aca="false">AB392/1000</f>
        <v>6.962</v>
      </c>
      <c r="AE392" s="31" t="n">
        <f aca="false">AC392/1000</f>
        <v>7.36</v>
      </c>
      <c r="AF392" s="16" t="n">
        <v>13611</v>
      </c>
      <c r="AG392" s="14" t="s">
        <v>103</v>
      </c>
      <c r="AH392" s="14" t="s">
        <v>3050</v>
      </c>
      <c r="AI392" s="14" t="s">
        <v>70</v>
      </c>
      <c r="AJ392" s="14" t="s">
        <v>1693</v>
      </c>
      <c r="AK392" s="14" t="s">
        <v>70</v>
      </c>
      <c r="AL392" s="14" t="s">
        <v>2970</v>
      </c>
      <c r="AM392" s="15" t="b">
        <f aca="false">TRUE()</f>
        <v>1</v>
      </c>
      <c r="AN392" s="15" t="b">
        <f aca="false">TRUE()</f>
        <v>1</v>
      </c>
      <c r="AO392" s="12" t="n">
        <f aca="false">AE392*0.794466</f>
        <v>5.84726976</v>
      </c>
      <c r="AP392" s="12" t="n">
        <f aca="false">AE392*0.782609</f>
        <v>5.76000224</v>
      </c>
      <c r="AQ392" s="12" t="n">
        <f aca="false">AO392-AP392</f>
        <v>0.0872675200000002</v>
      </c>
    </row>
    <row r="393" customFormat="false" ht="12" hidden="true" customHeight="true" outlineLevel="0" collapsed="false">
      <c r="A393" s="1" t="s">
        <v>2952</v>
      </c>
      <c r="B393" s="14" t="s">
        <v>3016</v>
      </c>
      <c r="C393" s="14" t="s">
        <v>3017</v>
      </c>
      <c r="D393" s="14" t="s">
        <v>3051</v>
      </c>
      <c r="E393" s="14" t="s">
        <v>3026</v>
      </c>
      <c r="F393" s="14" t="s">
        <v>284</v>
      </c>
      <c r="G393" s="14" t="s">
        <v>176</v>
      </c>
      <c r="H393" s="14" t="s">
        <v>309</v>
      </c>
      <c r="I393" s="14" t="s">
        <v>3052</v>
      </c>
      <c r="J393" s="14" t="s">
        <v>53</v>
      </c>
      <c r="K393" s="14" t="s">
        <v>1356</v>
      </c>
      <c r="L393" s="14" t="s">
        <v>312</v>
      </c>
      <c r="M393" s="14" t="s">
        <v>108</v>
      </c>
      <c r="N393" s="14" t="s">
        <v>314</v>
      </c>
      <c r="O393" s="14" t="s">
        <v>3053</v>
      </c>
      <c r="P393" s="14" t="s">
        <v>3054</v>
      </c>
      <c r="Q393" s="14" t="s">
        <v>3055</v>
      </c>
      <c r="R393" s="15" t="b">
        <f aca="false">FALSE()</f>
        <v>0</v>
      </c>
      <c r="S393" s="14" t="s">
        <v>1136</v>
      </c>
      <c r="T393" s="14" t="s">
        <v>1006</v>
      </c>
      <c r="U393" s="14" t="s">
        <v>211</v>
      </c>
      <c r="V393" s="14" t="s">
        <v>211</v>
      </c>
      <c r="W393" s="14" t="s">
        <v>103</v>
      </c>
      <c r="X393" s="15" t="b">
        <f aca="false">TRUE()</f>
        <v>1</v>
      </c>
      <c r="Y393" s="14" t="s">
        <v>380</v>
      </c>
      <c r="Z393" s="14" t="s">
        <v>92</v>
      </c>
      <c r="AA393" s="14" t="s">
        <v>331</v>
      </c>
      <c r="AB393" s="16" t="n">
        <v>38</v>
      </c>
      <c r="AC393" s="16" t="n">
        <v>226</v>
      </c>
      <c r="AD393" s="31" t="n">
        <f aca="false">AB393/1000</f>
        <v>0.038</v>
      </c>
      <c r="AE393" s="31" t="n">
        <f aca="false">AC393/1000</f>
        <v>0.226</v>
      </c>
      <c r="AF393" s="16" t="n">
        <v>363</v>
      </c>
      <c r="AG393" s="14" t="s">
        <v>103</v>
      </c>
      <c r="AH393" s="14" t="s">
        <v>347</v>
      </c>
      <c r="AI393" s="14" t="s">
        <v>70</v>
      </c>
      <c r="AJ393" s="14" t="s">
        <v>2502</v>
      </c>
      <c r="AK393" s="14" t="s">
        <v>70</v>
      </c>
      <c r="AL393" s="14" t="s">
        <v>2970</v>
      </c>
      <c r="AM393" s="15" t="b">
        <f aca="false">TRUE()</f>
        <v>1</v>
      </c>
      <c r="AN393" s="15" t="b">
        <f aca="false">TRUE()</f>
        <v>1</v>
      </c>
      <c r="AO393" s="12" t="n">
        <f aca="false">AE393*0.794466</f>
        <v>0.179549316</v>
      </c>
      <c r="AP393" s="12" t="n">
        <f aca="false">AE393*0.782609</f>
        <v>0.176869634</v>
      </c>
      <c r="AQ393" s="12" t="n">
        <f aca="false">AO393-AP393</f>
        <v>0.00267968200000002</v>
      </c>
    </row>
    <row r="394" customFormat="false" ht="12" hidden="true" customHeight="true" outlineLevel="0" collapsed="false">
      <c r="A394" s="1" t="s">
        <v>2952</v>
      </c>
      <c r="B394" s="14" t="s">
        <v>3016</v>
      </c>
      <c r="C394" s="14" t="s">
        <v>2392</v>
      </c>
      <c r="D394" s="14" t="s">
        <v>3056</v>
      </c>
      <c r="E394" s="14" t="s">
        <v>3057</v>
      </c>
      <c r="F394" s="14" t="s">
        <v>176</v>
      </c>
      <c r="G394" s="14" t="s">
        <v>225</v>
      </c>
      <c r="H394" s="14" t="s">
        <v>309</v>
      </c>
      <c r="I394" s="14" t="s">
        <v>3058</v>
      </c>
      <c r="J394" s="14" t="s">
        <v>53</v>
      </c>
      <c r="K394" s="14" t="s">
        <v>1356</v>
      </c>
      <c r="L394" s="14" t="s">
        <v>2958</v>
      </c>
      <c r="M394" s="14" t="s">
        <v>568</v>
      </c>
      <c r="N394" s="14" t="s">
        <v>314</v>
      </c>
      <c r="O394" s="14" t="s">
        <v>2831</v>
      </c>
      <c r="P394" s="14" t="s">
        <v>3059</v>
      </c>
      <c r="Q394" s="14" t="s">
        <v>3060</v>
      </c>
      <c r="R394" s="15" t="b">
        <f aca="false">FALSE()</f>
        <v>0</v>
      </c>
      <c r="S394" s="14" t="s">
        <v>2133</v>
      </c>
      <c r="T394" s="14" t="s">
        <v>3061</v>
      </c>
      <c r="U394" s="14" t="s">
        <v>3062</v>
      </c>
      <c r="V394" s="14" t="s">
        <v>149</v>
      </c>
      <c r="W394" s="14" t="s">
        <v>1204</v>
      </c>
      <c r="X394" s="15" t="b">
        <f aca="false">FALSE()</f>
        <v>0</v>
      </c>
      <c r="Y394" s="14" t="s">
        <v>65</v>
      </c>
      <c r="Z394" s="14" t="s">
        <v>66</v>
      </c>
      <c r="AA394" s="14" t="s">
        <v>3063</v>
      </c>
      <c r="AB394" s="16" t="n">
        <v>13228</v>
      </c>
      <c r="AC394" s="16" t="n">
        <v>8155</v>
      </c>
      <c r="AD394" s="31" t="n">
        <f aca="false">AB394/1000</f>
        <v>13.228</v>
      </c>
      <c r="AE394" s="31" t="n">
        <f aca="false">AC394/1000</f>
        <v>8.155</v>
      </c>
      <c r="AF394" s="16" t="n">
        <v>20531</v>
      </c>
      <c r="AG394" s="14" t="s">
        <v>103</v>
      </c>
      <c r="AH394" s="14" t="s">
        <v>3064</v>
      </c>
      <c r="AI394" s="14" t="s">
        <v>70</v>
      </c>
      <c r="AJ394" s="14" t="s">
        <v>959</v>
      </c>
      <c r="AK394" s="14" t="s">
        <v>70</v>
      </c>
      <c r="AL394" s="14" t="s">
        <v>2970</v>
      </c>
      <c r="AM394" s="15" t="b">
        <f aca="false">TRUE()</f>
        <v>1</v>
      </c>
      <c r="AN394" s="15" t="b">
        <f aca="false">TRUE()</f>
        <v>1</v>
      </c>
      <c r="AO394" s="12" t="n">
        <f aca="false">AE394*0.794466</f>
        <v>6.47887023</v>
      </c>
      <c r="AP394" s="12" t="n">
        <f aca="false">AE394*0.782609</f>
        <v>6.382176395</v>
      </c>
      <c r="AQ394" s="12" t="n">
        <f aca="false">AO394-AP394</f>
        <v>0.096693835</v>
      </c>
    </row>
    <row r="395" customFormat="false" ht="12" hidden="true" customHeight="true" outlineLevel="0" collapsed="false">
      <c r="A395" s="1" t="s">
        <v>2952</v>
      </c>
      <c r="B395" s="14" t="s">
        <v>3016</v>
      </c>
      <c r="C395" s="14" t="s">
        <v>3017</v>
      </c>
      <c r="D395" s="14" t="s">
        <v>3065</v>
      </c>
      <c r="E395" s="14" t="s">
        <v>295</v>
      </c>
      <c r="F395" s="14" t="s">
        <v>153</v>
      </c>
      <c r="G395" s="14" t="s">
        <v>990</v>
      </c>
      <c r="H395" s="14" t="s">
        <v>309</v>
      </c>
      <c r="I395" s="14" t="s">
        <v>3066</v>
      </c>
      <c r="J395" s="14" t="s">
        <v>53</v>
      </c>
      <c r="K395" s="14" t="s">
        <v>1356</v>
      </c>
      <c r="L395" s="14" t="s">
        <v>312</v>
      </c>
      <c r="M395" s="14" t="s">
        <v>239</v>
      </c>
      <c r="N395" s="14" t="s">
        <v>314</v>
      </c>
      <c r="O395" s="14" t="s">
        <v>3067</v>
      </c>
      <c r="P395" s="14" t="s">
        <v>3068</v>
      </c>
      <c r="Q395" s="14" t="s">
        <v>267</v>
      </c>
      <c r="R395" s="15" t="b">
        <f aca="false">FALSE()</f>
        <v>0</v>
      </c>
      <c r="S395" s="14" t="s">
        <v>3069</v>
      </c>
      <c r="T395" s="14" t="s">
        <v>3069</v>
      </c>
      <c r="U395" s="14" t="s">
        <v>530</v>
      </c>
      <c r="V395" s="14" t="s">
        <v>66</v>
      </c>
      <c r="W395" s="14" t="s">
        <v>3070</v>
      </c>
      <c r="X395" s="15" t="b">
        <f aca="false">FALSE()</f>
        <v>0</v>
      </c>
      <c r="Y395" s="14" t="s">
        <v>66</v>
      </c>
      <c r="Z395" s="14" t="s">
        <v>109</v>
      </c>
      <c r="AA395" s="14" t="s">
        <v>3071</v>
      </c>
      <c r="AB395" s="16" t="n">
        <v>3000</v>
      </c>
      <c r="AC395" s="16" t="n">
        <v>5174</v>
      </c>
      <c r="AD395" s="31" t="n">
        <f aca="false">AB395/1000</f>
        <v>3</v>
      </c>
      <c r="AE395" s="31" t="n">
        <f aca="false">AC395/1000</f>
        <v>5.174</v>
      </c>
      <c r="AF395" s="16" t="n">
        <v>15946</v>
      </c>
      <c r="AG395" s="14" t="s">
        <v>3072</v>
      </c>
      <c r="AH395" s="14" t="s">
        <v>3073</v>
      </c>
      <c r="AI395" s="14" t="s">
        <v>3073</v>
      </c>
      <c r="AJ395" s="14" t="s">
        <v>354</v>
      </c>
      <c r="AK395" s="14" t="s">
        <v>211</v>
      </c>
      <c r="AL395" s="14"/>
      <c r="AM395" s="15" t="b">
        <f aca="false">TRUE()</f>
        <v>1</v>
      </c>
      <c r="AN395" s="15" t="b">
        <f aca="false">TRUE()</f>
        <v>1</v>
      </c>
      <c r="AO395" s="12" t="n">
        <f aca="false">AE395*0.794466</f>
        <v>4.110567084</v>
      </c>
      <c r="AP395" s="12" t="n">
        <f aca="false">AE395*0.782609</f>
        <v>4.049218966</v>
      </c>
      <c r="AQ395" s="12" t="n">
        <f aca="false">AO395-AP395</f>
        <v>0.0613481179999997</v>
      </c>
    </row>
    <row r="396" customFormat="false" ht="12" hidden="true" customHeight="true" outlineLevel="0" collapsed="false">
      <c r="A396" s="1" t="s">
        <v>2952</v>
      </c>
      <c r="B396" s="14" t="s">
        <v>3016</v>
      </c>
      <c r="C396" s="14" t="s">
        <v>3074</v>
      </c>
      <c r="D396" s="14" t="s">
        <v>3075</v>
      </c>
      <c r="E396" s="14" t="s">
        <v>3076</v>
      </c>
      <c r="F396" s="14" t="s">
        <v>272</v>
      </c>
      <c r="G396" s="14" t="s">
        <v>325</v>
      </c>
      <c r="H396" s="14" t="s">
        <v>309</v>
      </c>
      <c r="I396" s="14" t="s">
        <v>3077</v>
      </c>
      <c r="J396" s="14" t="s">
        <v>53</v>
      </c>
      <c r="K396" s="14" t="s">
        <v>2543</v>
      </c>
      <c r="L396" s="14" t="s">
        <v>312</v>
      </c>
      <c r="M396" s="14" t="s">
        <v>131</v>
      </c>
      <c r="N396" s="14" t="s">
        <v>250</v>
      </c>
      <c r="O396" s="14" t="s">
        <v>1226</v>
      </c>
      <c r="P396" s="14" t="s">
        <v>3078</v>
      </c>
      <c r="Q396" s="14" t="s">
        <v>3024</v>
      </c>
      <c r="R396" s="15" t="b">
        <f aca="false">FALSE()</f>
        <v>0</v>
      </c>
      <c r="S396" s="14" t="s">
        <v>2470</v>
      </c>
      <c r="T396" s="14" t="s">
        <v>3079</v>
      </c>
      <c r="U396" s="14" t="s">
        <v>392</v>
      </c>
      <c r="V396" s="14" t="s">
        <v>380</v>
      </c>
      <c r="W396" s="14" t="s">
        <v>1119</v>
      </c>
      <c r="X396" s="15" t="b">
        <f aca="false">TRUE()</f>
        <v>1</v>
      </c>
      <c r="Y396" s="14" t="s">
        <v>160</v>
      </c>
      <c r="Z396" s="14" t="s">
        <v>92</v>
      </c>
      <c r="AA396" s="14" t="s">
        <v>195</v>
      </c>
      <c r="AB396" s="16" t="n">
        <v>7436</v>
      </c>
      <c r="AC396" s="16" t="n">
        <v>4564</v>
      </c>
      <c r="AD396" s="31" t="n">
        <f aca="false">AB396/1000</f>
        <v>7.436</v>
      </c>
      <c r="AE396" s="31" t="n">
        <f aca="false">AC396/1000</f>
        <v>4.564</v>
      </c>
      <c r="AF396" s="16" t="n">
        <v>9919</v>
      </c>
      <c r="AG396" s="14" t="s">
        <v>3080</v>
      </c>
      <c r="AH396" s="14" t="s">
        <v>912</v>
      </c>
      <c r="AI396" s="14" t="s">
        <v>912</v>
      </c>
      <c r="AJ396" s="14" t="s">
        <v>3081</v>
      </c>
      <c r="AK396" s="14" t="s">
        <v>211</v>
      </c>
      <c r="AL396" s="14"/>
      <c r="AM396" s="15" t="b">
        <f aca="false">TRUE()</f>
        <v>1</v>
      </c>
      <c r="AN396" s="15" t="b">
        <f aca="false">TRUE()</f>
        <v>1</v>
      </c>
      <c r="AO396" s="12" t="n">
        <f aca="false">AE396*0.794466</f>
        <v>3.625942824</v>
      </c>
      <c r="AP396" s="12" t="n">
        <f aca="false">AE396*0.782609</f>
        <v>3.571827476</v>
      </c>
      <c r="AQ396" s="12" t="n">
        <f aca="false">AO396-AP396</f>
        <v>0.0541153479999998</v>
      </c>
    </row>
    <row r="397" customFormat="false" ht="12" hidden="true" customHeight="true" outlineLevel="0" collapsed="false">
      <c r="A397" s="1" t="s">
        <v>2952</v>
      </c>
      <c r="B397" s="14" t="s">
        <v>3016</v>
      </c>
      <c r="C397" s="14" t="s">
        <v>3082</v>
      </c>
      <c r="D397" s="14" t="s">
        <v>3083</v>
      </c>
      <c r="E397" s="14" t="s">
        <v>295</v>
      </c>
      <c r="F397" s="14" t="s">
        <v>75</v>
      </c>
      <c r="G397" s="14" t="s">
        <v>802</v>
      </c>
      <c r="H397" s="14" t="s">
        <v>309</v>
      </c>
      <c r="I397" s="14" t="s">
        <v>3084</v>
      </c>
      <c r="J397" s="14" t="s">
        <v>53</v>
      </c>
      <c r="K397" s="14" t="s">
        <v>248</v>
      </c>
      <c r="L397" s="14" t="s">
        <v>312</v>
      </c>
      <c r="M397" s="14" t="s">
        <v>562</v>
      </c>
      <c r="N397" s="14" t="s">
        <v>929</v>
      </c>
      <c r="O397" s="14" t="s">
        <v>254</v>
      </c>
      <c r="P397" s="14" t="s">
        <v>3085</v>
      </c>
      <c r="Q397" s="14" t="s">
        <v>3086</v>
      </c>
      <c r="R397" s="15" t="b">
        <f aca="false">FALSE()</f>
        <v>0</v>
      </c>
      <c r="S397" s="14" t="s">
        <v>2038</v>
      </c>
      <c r="T397" s="14" t="s">
        <v>2038</v>
      </c>
      <c r="U397" s="14" t="s">
        <v>206</v>
      </c>
      <c r="V397" s="14" t="s">
        <v>363</v>
      </c>
      <c r="W397" s="14" t="s">
        <v>254</v>
      </c>
      <c r="X397" s="15" t="b">
        <f aca="false">FALSE()</f>
        <v>0</v>
      </c>
      <c r="Y397" s="14" t="s">
        <v>149</v>
      </c>
      <c r="Z397" s="14" t="s">
        <v>66</v>
      </c>
      <c r="AA397" s="14" t="s">
        <v>427</v>
      </c>
      <c r="AB397" s="16" t="n">
        <v>4700</v>
      </c>
      <c r="AC397" s="16" t="n">
        <v>5300</v>
      </c>
      <c r="AD397" s="31" t="n">
        <f aca="false">AB397/1000</f>
        <v>4.7</v>
      </c>
      <c r="AE397" s="31" t="n">
        <f aca="false">AC397/1000</f>
        <v>5.3</v>
      </c>
      <c r="AF397" s="16" t="n">
        <v>0</v>
      </c>
      <c r="AG397" s="14" t="s">
        <v>3087</v>
      </c>
      <c r="AH397" s="14" t="s">
        <v>912</v>
      </c>
      <c r="AI397" s="14" t="s">
        <v>912</v>
      </c>
      <c r="AJ397" s="14" t="s">
        <v>2772</v>
      </c>
      <c r="AK397" s="14" t="s">
        <v>92</v>
      </c>
      <c r="AL397" s="14"/>
      <c r="AM397" s="15" t="b">
        <f aca="false">TRUE()</f>
        <v>1</v>
      </c>
      <c r="AN397" s="15" t="b">
        <f aca="false">TRUE()</f>
        <v>1</v>
      </c>
      <c r="AO397" s="12" t="n">
        <f aca="false">AE397*0.794466</f>
        <v>4.2106698</v>
      </c>
      <c r="AP397" s="12" t="n">
        <f aca="false">AE397*0.782609</f>
        <v>4.1478277</v>
      </c>
      <c r="AQ397" s="12" t="n">
        <f aca="false">AO397-AP397</f>
        <v>0.0628421000000001</v>
      </c>
    </row>
    <row r="398" customFormat="false" ht="12" hidden="true" customHeight="true" outlineLevel="0" collapsed="false">
      <c r="A398" s="1" t="s">
        <v>2952</v>
      </c>
      <c r="B398" s="14" t="s">
        <v>3088</v>
      </c>
      <c r="C398" s="14" t="s">
        <v>3089</v>
      </c>
      <c r="D398" s="14" t="s">
        <v>3090</v>
      </c>
      <c r="E398" s="14" t="s">
        <v>3091</v>
      </c>
      <c r="F398" s="14" t="s">
        <v>189</v>
      </c>
      <c r="G398" s="14" t="s">
        <v>153</v>
      </c>
      <c r="H398" s="14" t="s">
        <v>51</v>
      </c>
      <c r="I398" s="14" t="s">
        <v>3092</v>
      </c>
      <c r="J398" s="14" t="s">
        <v>53</v>
      </c>
      <c r="K398" s="14" t="s">
        <v>54</v>
      </c>
      <c r="L398" s="14" t="s">
        <v>55</v>
      </c>
      <c r="M398" s="14" t="s">
        <v>2843</v>
      </c>
      <c r="N398" s="14" t="s">
        <v>57</v>
      </c>
      <c r="O398" s="14" t="s">
        <v>123</v>
      </c>
      <c r="P398" s="14" t="s">
        <v>708</v>
      </c>
      <c r="Q398" s="14" t="s">
        <v>3093</v>
      </c>
      <c r="R398" s="15" t="b">
        <f aca="false">FALSE()</f>
        <v>0</v>
      </c>
      <c r="S398" s="14" t="s">
        <v>3094</v>
      </c>
      <c r="T398" s="14" t="s">
        <v>1174</v>
      </c>
      <c r="U398" s="14" t="s">
        <v>568</v>
      </c>
      <c r="V398" s="14" t="s">
        <v>492</v>
      </c>
      <c r="W398" s="14" t="s">
        <v>372</v>
      </c>
      <c r="X398" s="15" t="b">
        <f aca="false">FALSE()</f>
        <v>0</v>
      </c>
      <c r="Y398" s="14" t="s">
        <v>65</v>
      </c>
      <c r="Z398" s="14" t="s">
        <v>109</v>
      </c>
      <c r="AA398" s="14" t="s">
        <v>67</v>
      </c>
      <c r="AB398" s="16" t="n">
        <v>5000</v>
      </c>
      <c r="AC398" s="16" t="n">
        <v>2000</v>
      </c>
      <c r="AD398" s="31" t="n">
        <f aca="false">AB398/1000</f>
        <v>5</v>
      </c>
      <c r="AE398" s="31" t="n">
        <f aca="false">AC398/1000</f>
        <v>2</v>
      </c>
      <c r="AF398" s="16" t="n">
        <v>0</v>
      </c>
      <c r="AG398" s="14" t="s">
        <v>316</v>
      </c>
      <c r="AH398" s="14" t="s">
        <v>442</v>
      </c>
      <c r="AI398" s="14" t="s">
        <v>442</v>
      </c>
      <c r="AJ398" s="14" t="s">
        <v>102</v>
      </c>
      <c r="AK398" s="14" t="s">
        <v>70</v>
      </c>
      <c r="AL398" s="14"/>
      <c r="AM398" s="15" t="b">
        <f aca="false">FALSE()</f>
        <v>0</v>
      </c>
      <c r="AN398" s="15" t="b">
        <f aca="false">TRUE()</f>
        <v>1</v>
      </c>
      <c r="AO398" s="12" t="n">
        <f aca="false">AE398*0.794466</f>
        <v>1.588932</v>
      </c>
      <c r="AP398" s="12" t="n">
        <f aca="false">AE398*0.782609</f>
        <v>1.565218</v>
      </c>
      <c r="AQ398" s="12" t="n">
        <f aca="false">AO398-AP398</f>
        <v>0.023714</v>
      </c>
    </row>
    <row r="399" customFormat="false" ht="12" hidden="true" customHeight="true" outlineLevel="0" collapsed="false">
      <c r="A399" s="1" t="s">
        <v>2952</v>
      </c>
      <c r="B399" s="14" t="s">
        <v>3095</v>
      </c>
      <c r="C399" s="14" t="s">
        <v>3096</v>
      </c>
      <c r="D399" s="14" t="s">
        <v>3097</v>
      </c>
      <c r="E399" s="14" t="s">
        <v>3098</v>
      </c>
      <c r="F399" s="14" t="s">
        <v>1632</v>
      </c>
      <c r="G399" s="14" t="s">
        <v>821</v>
      </c>
      <c r="H399" s="14" t="s">
        <v>309</v>
      </c>
      <c r="I399" s="14" t="s">
        <v>3099</v>
      </c>
      <c r="J399" s="14" t="s">
        <v>3100</v>
      </c>
      <c r="K399" s="14" t="s">
        <v>1356</v>
      </c>
      <c r="L399" s="14" t="s">
        <v>312</v>
      </c>
      <c r="M399" s="14" t="s">
        <v>525</v>
      </c>
      <c r="N399" s="14" t="s">
        <v>57</v>
      </c>
      <c r="O399" s="14" t="s">
        <v>493</v>
      </c>
      <c r="P399" s="14" t="s">
        <v>555</v>
      </c>
      <c r="Q399" s="14" t="s">
        <v>2362</v>
      </c>
      <c r="R399" s="15" t="b">
        <f aca="false">FALSE()</f>
        <v>0</v>
      </c>
      <c r="S399" s="14" t="s">
        <v>3101</v>
      </c>
      <c r="T399" s="14" t="s">
        <v>3102</v>
      </c>
      <c r="U399" s="14" t="s">
        <v>3103</v>
      </c>
      <c r="V399" s="14" t="s">
        <v>313</v>
      </c>
      <c r="W399" s="14" t="s">
        <v>3104</v>
      </c>
      <c r="X399" s="15" t="b">
        <f aca="false">FALSE()</f>
        <v>0</v>
      </c>
      <c r="Y399" s="14" t="s">
        <v>87</v>
      </c>
      <c r="Z399" s="14" t="s">
        <v>380</v>
      </c>
      <c r="AA399" s="14" t="s">
        <v>3105</v>
      </c>
      <c r="AB399" s="16" t="n">
        <v>122773</v>
      </c>
      <c r="AC399" s="16" t="n">
        <v>22847</v>
      </c>
      <c r="AD399" s="31" t="n">
        <f aca="false">AB399/1000</f>
        <v>122.773</v>
      </c>
      <c r="AE399" s="31" t="n">
        <f aca="false">AC399/1000</f>
        <v>22.847</v>
      </c>
      <c r="AF399" s="16" t="n">
        <v>202381</v>
      </c>
      <c r="AG399" s="14" t="s">
        <v>103</v>
      </c>
      <c r="AH399" s="14" t="s">
        <v>2141</v>
      </c>
      <c r="AI399" s="14" t="s">
        <v>70</v>
      </c>
      <c r="AJ399" s="14" t="s">
        <v>3106</v>
      </c>
      <c r="AK399" s="14" t="s">
        <v>211</v>
      </c>
      <c r="AL399" s="14" t="s">
        <v>3107</v>
      </c>
      <c r="AM399" s="15" t="b">
        <f aca="false">TRUE()</f>
        <v>1</v>
      </c>
      <c r="AN399" s="15" t="b">
        <f aca="false">TRUE()</f>
        <v>1</v>
      </c>
      <c r="AO399" s="12" t="n">
        <f aca="false">AE399*0.794466</f>
        <v>18.151164702</v>
      </c>
      <c r="AP399" s="12" t="n">
        <f aca="false">AE399*0.782609</f>
        <v>17.880267823</v>
      </c>
      <c r="AQ399" s="12" t="n">
        <f aca="false">AO399-AP399</f>
        <v>0.270896879000002</v>
      </c>
    </row>
    <row r="400" customFormat="false" ht="12" hidden="true" customHeight="true" outlineLevel="0" collapsed="false">
      <c r="A400" s="1" t="s">
        <v>2952</v>
      </c>
      <c r="B400" s="14" t="s">
        <v>3095</v>
      </c>
      <c r="C400" s="14" t="s">
        <v>3108</v>
      </c>
      <c r="D400" s="14" t="s">
        <v>3109</v>
      </c>
      <c r="E400" s="14" t="s">
        <v>3110</v>
      </c>
      <c r="F400" s="14" t="s">
        <v>652</v>
      </c>
      <c r="G400" s="14" t="s">
        <v>125</v>
      </c>
      <c r="H400" s="14" t="s">
        <v>309</v>
      </c>
      <c r="I400" s="14" t="s">
        <v>3111</v>
      </c>
      <c r="J400" s="14" t="s">
        <v>53</v>
      </c>
      <c r="K400" s="14" t="s">
        <v>1356</v>
      </c>
      <c r="L400" s="14" t="s">
        <v>312</v>
      </c>
      <c r="M400" s="14" t="s">
        <v>131</v>
      </c>
      <c r="N400" s="14" t="s">
        <v>250</v>
      </c>
      <c r="O400" s="14" t="s">
        <v>1137</v>
      </c>
      <c r="P400" s="14" t="s">
        <v>88</v>
      </c>
      <c r="Q400" s="14" t="s">
        <v>3112</v>
      </c>
      <c r="R400" s="15" t="b">
        <f aca="false">TRUE()</f>
        <v>1</v>
      </c>
      <c r="S400" s="14" t="s">
        <v>521</v>
      </c>
      <c r="T400" s="14" t="s">
        <v>3113</v>
      </c>
      <c r="U400" s="14" t="s">
        <v>392</v>
      </c>
      <c r="V400" s="14" t="s">
        <v>103</v>
      </c>
      <c r="W400" s="14" t="s">
        <v>859</v>
      </c>
      <c r="X400" s="15" t="b">
        <f aca="false">FALSE()</f>
        <v>0</v>
      </c>
      <c r="Y400" s="14" t="s">
        <v>109</v>
      </c>
      <c r="Z400" s="14" t="s">
        <v>380</v>
      </c>
      <c r="AA400" s="14" t="s">
        <v>3114</v>
      </c>
      <c r="AB400" s="16" t="n">
        <v>8190</v>
      </c>
      <c r="AC400" s="16" t="n">
        <v>910</v>
      </c>
      <c r="AD400" s="31" t="n">
        <f aca="false">AB400/1000</f>
        <v>8.19</v>
      </c>
      <c r="AE400" s="31" t="n">
        <f aca="false">AC400/1000</f>
        <v>0.91</v>
      </c>
      <c r="AF400" s="16" t="n">
        <v>4862</v>
      </c>
      <c r="AG400" s="14" t="s">
        <v>103</v>
      </c>
      <c r="AH400" s="14" t="s">
        <v>358</v>
      </c>
      <c r="AI400" s="14" t="s">
        <v>70</v>
      </c>
      <c r="AJ400" s="14" t="s">
        <v>1006</v>
      </c>
      <c r="AK400" s="14" t="s">
        <v>70</v>
      </c>
      <c r="AL400" s="14" t="s">
        <v>3115</v>
      </c>
      <c r="AM400" s="15" t="b">
        <f aca="false">TRUE()</f>
        <v>1</v>
      </c>
      <c r="AN400" s="15" t="b">
        <f aca="false">TRUE()</f>
        <v>1</v>
      </c>
      <c r="AO400" s="12" t="n">
        <f aca="false">AE400*0.794466</f>
        <v>0.72296406</v>
      </c>
      <c r="AP400" s="12" t="n">
        <f aca="false">AE400*0.782609</f>
        <v>0.71217419</v>
      </c>
      <c r="AQ400" s="12" t="n">
        <f aca="false">AO400-AP400</f>
        <v>0.01078987</v>
      </c>
    </row>
    <row r="401" customFormat="false" ht="12" hidden="true" customHeight="true" outlineLevel="0" collapsed="false">
      <c r="A401" s="1" t="s">
        <v>2952</v>
      </c>
      <c r="B401" s="14" t="s">
        <v>3095</v>
      </c>
      <c r="C401" s="14" t="s">
        <v>3108</v>
      </c>
      <c r="D401" s="14" t="s">
        <v>3116</v>
      </c>
      <c r="E401" s="14" t="s">
        <v>3117</v>
      </c>
      <c r="F401" s="14" t="s">
        <v>631</v>
      </c>
      <c r="G401" s="14" t="s">
        <v>49</v>
      </c>
      <c r="H401" s="14" t="s">
        <v>309</v>
      </c>
      <c r="I401" s="14" t="s">
        <v>3118</v>
      </c>
      <c r="J401" s="14" t="s">
        <v>53</v>
      </c>
      <c r="K401" s="14" t="s">
        <v>1356</v>
      </c>
      <c r="L401" s="14" t="s">
        <v>312</v>
      </c>
      <c r="M401" s="14" t="s">
        <v>328</v>
      </c>
      <c r="N401" s="14" t="s">
        <v>314</v>
      </c>
      <c r="O401" s="14" t="s">
        <v>252</v>
      </c>
      <c r="P401" s="14" t="s">
        <v>372</v>
      </c>
      <c r="Q401" s="14" t="s">
        <v>3119</v>
      </c>
      <c r="R401" s="15" t="b">
        <f aca="false">TRUE()</f>
        <v>1</v>
      </c>
      <c r="S401" s="14" t="s">
        <v>3114</v>
      </c>
      <c r="T401" s="14" t="s">
        <v>195</v>
      </c>
      <c r="U401" s="14" t="s">
        <v>171</v>
      </c>
      <c r="V401" s="14" t="s">
        <v>380</v>
      </c>
      <c r="W401" s="14" t="s">
        <v>896</v>
      </c>
      <c r="X401" s="15" t="b">
        <f aca="false">FALSE()</f>
        <v>0</v>
      </c>
      <c r="Y401" s="14" t="s">
        <v>65</v>
      </c>
      <c r="Z401" s="14" t="s">
        <v>109</v>
      </c>
      <c r="AA401" s="14" t="s">
        <v>122</v>
      </c>
      <c r="AB401" s="16" t="n">
        <v>33000</v>
      </c>
      <c r="AC401" s="16" t="n">
        <v>7000</v>
      </c>
      <c r="AD401" s="31" t="n">
        <f aca="false">AB401/1000</f>
        <v>33</v>
      </c>
      <c r="AE401" s="31" t="n">
        <f aca="false">AC401/1000</f>
        <v>7</v>
      </c>
      <c r="AF401" s="16" t="n">
        <v>20296</v>
      </c>
      <c r="AG401" s="14" t="s">
        <v>103</v>
      </c>
      <c r="AH401" s="14" t="s">
        <v>134</v>
      </c>
      <c r="AI401" s="14" t="s">
        <v>70</v>
      </c>
      <c r="AJ401" s="14" t="s">
        <v>1006</v>
      </c>
      <c r="AK401" s="14" t="s">
        <v>70</v>
      </c>
      <c r="AL401" s="14" t="s">
        <v>1350</v>
      </c>
      <c r="AM401" s="15" t="b">
        <f aca="false">TRUE()</f>
        <v>1</v>
      </c>
      <c r="AN401" s="15" t="b">
        <f aca="false">TRUE()</f>
        <v>1</v>
      </c>
      <c r="AO401" s="12" t="n">
        <f aca="false">AE401*0.794466</f>
        <v>5.561262</v>
      </c>
      <c r="AP401" s="12" t="n">
        <f aca="false">AE401*0.782609</f>
        <v>5.478263</v>
      </c>
      <c r="AQ401" s="12" t="n">
        <f aca="false">AO401-AP401</f>
        <v>0.082999</v>
      </c>
    </row>
    <row r="402" customFormat="false" ht="12" hidden="true" customHeight="true" outlineLevel="0" collapsed="false">
      <c r="A402" s="1" t="s">
        <v>2952</v>
      </c>
      <c r="B402" s="14" t="s">
        <v>3095</v>
      </c>
      <c r="C402" s="14" t="s">
        <v>3108</v>
      </c>
      <c r="D402" s="14" t="s">
        <v>3120</v>
      </c>
      <c r="E402" s="14" t="s">
        <v>3121</v>
      </c>
      <c r="F402" s="14" t="s">
        <v>810</v>
      </c>
      <c r="G402" s="14" t="s">
        <v>214</v>
      </c>
      <c r="H402" s="14" t="s">
        <v>309</v>
      </c>
      <c r="I402" s="14" t="s">
        <v>3122</v>
      </c>
      <c r="J402" s="14" t="s">
        <v>53</v>
      </c>
      <c r="K402" s="14" t="s">
        <v>1356</v>
      </c>
      <c r="L402" s="14" t="s">
        <v>312</v>
      </c>
      <c r="M402" s="14" t="s">
        <v>108</v>
      </c>
      <c r="N402" s="14" t="s">
        <v>250</v>
      </c>
      <c r="O402" s="14" t="s">
        <v>2901</v>
      </c>
      <c r="P402" s="14" t="s">
        <v>529</v>
      </c>
      <c r="Q402" s="14" t="s">
        <v>2975</v>
      </c>
      <c r="R402" s="15" t="b">
        <f aca="false">TRUE()</f>
        <v>1</v>
      </c>
      <c r="S402" s="14" t="s">
        <v>82</v>
      </c>
      <c r="T402" s="14" t="s">
        <v>2133</v>
      </c>
      <c r="U402" s="14" t="s">
        <v>149</v>
      </c>
      <c r="V402" s="14" t="s">
        <v>211</v>
      </c>
      <c r="W402" s="14" t="s">
        <v>1923</v>
      </c>
      <c r="X402" s="15" t="b">
        <f aca="false">FALSE()</f>
        <v>0</v>
      </c>
      <c r="Y402" s="14" t="s">
        <v>160</v>
      </c>
      <c r="Z402" s="14" t="s">
        <v>109</v>
      </c>
      <c r="AA402" s="14" t="s">
        <v>3123</v>
      </c>
      <c r="AB402" s="16" t="n">
        <v>23750</v>
      </c>
      <c r="AC402" s="16" t="n">
        <v>5000</v>
      </c>
      <c r="AD402" s="31" t="n">
        <f aca="false">AB402/1000</f>
        <v>23.75</v>
      </c>
      <c r="AE402" s="31" t="n">
        <f aca="false">AC402/1000</f>
        <v>5</v>
      </c>
      <c r="AF402" s="16" t="n">
        <v>13811</v>
      </c>
      <c r="AG402" s="14" t="s">
        <v>103</v>
      </c>
      <c r="AH402" s="14" t="s">
        <v>2998</v>
      </c>
      <c r="AI402" s="14" t="s">
        <v>70</v>
      </c>
      <c r="AJ402" s="14" t="s">
        <v>3124</v>
      </c>
      <c r="AK402" s="14" t="s">
        <v>211</v>
      </c>
      <c r="AL402" s="14" t="s">
        <v>1366</v>
      </c>
      <c r="AM402" s="15" t="b">
        <f aca="false">TRUE()</f>
        <v>1</v>
      </c>
      <c r="AN402" s="15" t="b">
        <f aca="false">TRUE()</f>
        <v>1</v>
      </c>
      <c r="AO402" s="12" t="n">
        <f aca="false">AE402*0.794466</f>
        <v>3.97233</v>
      </c>
      <c r="AP402" s="12" t="n">
        <f aca="false">AE402*0.782609</f>
        <v>3.913045</v>
      </c>
      <c r="AQ402" s="12" t="n">
        <f aca="false">AO402-AP402</f>
        <v>0.059285</v>
      </c>
    </row>
    <row r="403" customFormat="false" ht="12" hidden="true" customHeight="true" outlineLevel="0" collapsed="false">
      <c r="A403" s="1" t="s">
        <v>2952</v>
      </c>
      <c r="B403" s="14" t="s">
        <v>3095</v>
      </c>
      <c r="C403" s="14" t="s">
        <v>3108</v>
      </c>
      <c r="D403" s="14" t="s">
        <v>3125</v>
      </c>
      <c r="E403" s="14" t="s">
        <v>3126</v>
      </c>
      <c r="F403" s="14" t="s">
        <v>1477</v>
      </c>
      <c r="G403" s="14" t="s">
        <v>125</v>
      </c>
      <c r="H403" s="14" t="s">
        <v>309</v>
      </c>
      <c r="I403" s="14" t="s">
        <v>3127</v>
      </c>
      <c r="J403" s="14" t="s">
        <v>53</v>
      </c>
      <c r="K403" s="14" t="s">
        <v>1356</v>
      </c>
      <c r="L403" s="14" t="s">
        <v>312</v>
      </c>
      <c r="M403" s="14" t="s">
        <v>131</v>
      </c>
      <c r="N403" s="14" t="s">
        <v>314</v>
      </c>
      <c r="O403" s="14" t="s">
        <v>1586</v>
      </c>
      <c r="P403" s="14" t="s">
        <v>237</v>
      </c>
      <c r="Q403" s="14" t="s">
        <v>3128</v>
      </c>
      <c r="R403" s="15" t="b">
        <f aca="false">TRUE()</f>
        <v>1</v>
      </c>
      <c r="S403" s="14" t="s">
        <v>331</v>
      </c>
      <c r="T403" s="14" t="s">
        <v>88</v>
      </c>
      <c r="U403" s="14" t="s">
        <v>92</v>
      </c>
      <c r="V403" s="14" t="s">
        <v>211</v>
      </c>
      <c r="W403" s="14" t="s">
        <v>859</v>
      </c>
      <c r="X403" s="15" t="b">
        <f aca="false">TRUE()</f>
        <v>1</v>
      </c>
      <c r="Y403" s="14" t="s">
        <v>66</v>
      </c>
      <c r="Z403" s="14" t="s">
        <v>109</v>
      </c>
      <c r="AA403" s="14" t="s">
        <v>227</v>
      </c>
      <c r="AB403" s="16" t="n">
        <v>114</v>
      </c>
      <c r="AC403" s="16" t="n">
        <v>0</v>
      </c>
      <c r="AD403" s="31" t="n">
        <f aca="false">AB403/1000</f>
        <v>0.114</v>
      </c>
      <c r="AE403" s="31" t="n">
        <f aca="false">AC403/1000</f>
        <v>0</v>
      </c>
      <c r="AF403" s="16" t="n">
        <v>1396</v>
      </c>
      <c r="AG403" s="14" t="s">
        <v>103</v>
      </c>
      <c r="AH403" s="14" t="s">
        <v>2141</v>
      </c>
      <c r="AI403" s="14" t="s">
        <v>70</v>
      </c>
      <c r="AJ403" s="14" t="s">
        <v>655</v>
      </c>
      <c r="AK403" s="14" t="s">
        <v>211</v>
      </c>
      <c r="AL403" s="14"/>
      <c r="AM403" s="15" t="b">
        <f aca="false">TRUE()</f>
        <v>1</v>
      </c>
      <c r="AN403" s="15" t="b">
        <f aca="false">TRUE()</f>
        <v>1</v>
      </c>
      <c r="AO403" s="12" t="n">
        <f aca="false">AE403*0.794466</f>
        <v>0</v>
      </c>
      <c r="AP403" s="12" t="n">
        <f aca="false">AE403*0.782609</f>
        <v>0</v>
      </c>
      <c r="AQ403" s="12" t="n">
        <f aca="false">AO403-AP403</f>
        <v>0</v>
      </c>
    </row>
    <row r="404" customFormat="false" ht="12" hidden="true" customHeight="true" outlineLevel="0" collapsed="false">
      <c r="A404" s="1" t="s">
        <v>2952</v>
      </c>
      <c r="B404" s="14" t="s">
        <v>3129</v>
      </c>
      <c r="C404" s="14" t="s">
        <v>3130</v>
      </c>
      <c r="D404" s="14" t="s">
        <v>3131</v>
      </c>
      <c r="E404" s="14" t="s">
        <v>3132</v>
      </c>
      <c r="F404" s="14" t="s">
        <v>3133</v>
      </c>
      <c r="G404" s="14" t="s">
        <v>3134</v>
      </c>
      <c r="H404" s="14" t="s">
        <v>309</v>
      </c>
      <c r="I404" s="14" t="s">
        <v>3135</v>
      </c>
      <c r="J404" s="14" t="s">
        <v>53</v>
      </c>
      <c r="K404" s="14"/>
      <c r="L404" s="14" t="s">
        <v>312</v>
      </c>
      <c r="M404" s="14" t="s">
        <v>331</v>
      </c>
      <c r="N404" s="14" t="s">
        <v>250</v>
      </c>
      <c r="O404" s="14" t="s">
        <v>818</v>
      </c>
      <c r="P404" s="14" t="s">
        <v>88</v>
      </c>
      <c r="Q404" s="14" t="s">
        <v>872</v>
      </c>
      <c r="R404" s="15" t="b">
        <f aca="false">FALSE()</f>
        <v>0</v>
      </c>
      <c r="S404" s="14" t="s">
        <v>70</v>
      </c>
      <c r="T404" s="14" t="s">
        <v>70</v>
      </c>
      <c r="U404" s="14" t="s">
        <v>380</v>
      </c>
      <c r="V404" s="14" t="s">
        <v>380</v>
      </c>
      <c r="W404" s="14" t="s">
        <v>3136</v>
      </c>
      <c r="X404" s="15" t="b">
        <f aca="false">TRUE()</f>
        <v>1</v>
      </c>
      <c r="Y404" s="14" t="s">
        <v>160</v>
      </c>
      <c r="Z404" s="14" t="s">
        <v>109</v>
      </c>
      <c r="AA404" s="14" t="s">
        <v>1460</v>
      </c>
      <c r="AB404" s="16" t="n">
        <v>1925</v>
      </c>
      <c r="AC404" s="16" t="n">
        <v>1575</v>
      </c>
      <c r="AD404" s="31" t="n">
        <f aca="false">AB404/1000</f>
        <v>1.925</v>
      </c>
      <c r="AE404" s="31" t="n">
        <f aca="false">AC404/1000</f>
        <v>1.575</v>
      </c>
      <c r="AF404" s="16"/>
      <c r="AG404" s="14" t="s">
        <v>103</v>
      </c>
      <c r="AH404" s="14" t="s">
        <v>3137</v>
      </c>
      <c r="AI404" s="14" t="s">
        <v>70</v>
      </c>
      <c r="AJ404" s="14" t="s">
        <v>135</v>
      </c>
      <c r="AK404" s="14" t="s">
        <v>70</v>
      </c>
      <c r="AL404" s="14" t="s">
        <v>3138</v>
      </c>
      <c r="AM404" s="15" t="b">
        <f aca="false">TRUE()</f>
        <v>1</v>
      </c>
      <c r="AN404" s="15" t="b">
        <f aca="false">TRUE()</f>
        <v>1</v>
      </c>
      <c r="AO404" s="12" t="n">
        <f aca="false">AE404*0.794466</f>
        <v>1.25128395</v>
      </c>
      <c r="AP404" s="12" t="n">
        <f aca="false">AE404*0.782609</f>
        <v>1.232609175</v>
      </c>
      <c r="AQ404" s="12" t="n">
        <f aca="false">AO404-AP404</f>
        <v>0.018674775</v>
      </c>
    </row>
    <row r="405" customFormat="false" ht="12" hidden="true" customHeight="true" outlineLevel="0" collapsed="false">
      <c r="A405" s="1" t="s">
        <v>2952</v>
      </c>
      <c r="B405" s="14" t="s">
        <v>3129</v>
      </c>
      <c r="C405" s="14" t="s">
        <v>3130</v>
      </c>
      <c r="D405" s="14" t="s">
        <v>3139</v>
      </c>
      <c r="E405" s="14" t="s">
        <v>3132</v>
      </c>
      <c r="F405" s="14" t="s">
        <v>535</v>
      </c>
      <c r="G405" s="14" t="s">
        <v>2879</v>
      </c>
      <c r="H405" s="14" t="s">
        <v>309</v>
      </c>
      <c r="I405" s="14" t="s">
        <v>3135</v>
      </c>
      <c r="J405" s="14" t="s">
        <v>3140</v>
      </c>
      <c r="K405" s="14" t="s">
        <v>248</v>
      </c>
      <c r="L405" s="14" t="s">
        <v>312</v>
      </c>
      <c r="M405" s="14" t="s">
        <v>71</v>
      </c>
      <c r="N405" s="14" t="s">
        <v>250</v>
      </c>
      <c r="O405" s="14" t="s">
        <v>128</v>
      </c>
      <c r="P405" s="14" t="s">
        <v>329</v>
      </c>
      <c r="Q405" s="14" t="s">
        <v>123</v>
      </c>
      <c r="R405" s="15" t="b">
        <f aca="false">FALSE()</f>
        <v>0</v>
      </c>
      <c r="S405" s="14" t="s">
        <v>1156</v>
      </c>
      <c r="T405" s="14" t="s">
        <v>70</v>
      </c>
      <c r="U405" s="14" t="s">
        <v>255</v>
      </c>
      <c r="V405" s="14" t="s">
        <v>392</v>
      </c>
      <c r="W405" s="14" t="s">
        <v>103</v>
      </c>
      <c r="X405" s="15" t="b">
        <f aca="false">TRUE()</f>
        <v>1</v>
      </c>
      <c r="Y405" s="14" t="s">
        <v>239</v>
      </c>
      <c r="Z405" s="14" t="s">
        <v>109</v>
      </c>
      <c r="AA405" s="14" t="s">
        <v>739</v>
      </c>
      <c r="AB405" s="16" t="n">
        <v>2700</v>
      </c>
      <c r="AC405" s="16" t="n">
        <v>3400</v>
      </c>
      <c r="AD405" s="31" t="n">
        <f aca="false">AB405/1000</f>
        <v>2.7</v>
      </c>
      <c r="AE405" s="31" t="n">
        <f aca="false">AC405/1000</f>
        <v>3.4</v>
      </c>
      <c r="AF405" s="16" t="n">
        <v>0</v>
      </c>
      <c r="AG405" s="14" t="s">
        <v>103</v>
      </c>
      <c r="AH405" s="14" t="s">
        <v>2528</v>
      </c>
      <c r="AI405" s="14" t="s">
        <v>70</v>
      </c>
      <c r="AJ405" s="14" t="s">
        <v>135</v>
      </c>
      <c r="AK405" s="14" t="s">
        <v>70</v>
      </c>
      <c r="AL405" s="14" t="s">
        <v>3138</v>
      </c>
      <c r="AM405" s="15" t="b">
        <f aca="false">TRUE()</f>
        <v>1</v>
      </c>
      <c r="AN405" s="15" t="b">
        <f aca="false">TRUE()</f>
        <v>1</v>
      </c>
      <c r="AO405" s="12" t="n">
        <f aca="false">AE405*0.794466</f>
        <v>2.7011844</v>
      </c>
      <c r="AP405" s="12" t="n">
        <f aca="false">AE405*0.782609</f>
        <v>2.6608706</v>
      </c>
      <c r="AQ405" s="12" t="n">
        <f aca="false">AO405-AP405</f>
        <v>0.0403137999999998</v>
      </c>
    </row>
    <row r="406" customFormat="false" ht="12" hidden="true" customHeight="true" outlineLevel="0" collapsed="false">
      <c r="A406" s="1" t="s">
        <v>2952</v>
      </c>
      <c r="B406" s="14" t="s">
        <v>3129</v>
      </c>
      <c r="C406" s="14" t="s">
        <v>3130</v>
      </c>
      <c r="D406" s="14" t="s">
        <v>3141</v>
      </c>
      <c r="E406" s="14" t="s">
        <v>3132</v>
      </c>
      <c r="F406" s="14" t="s">
        <v>535</v>
      </c>
      <c r="G406" s="14" t="s">
        <v>2879</v>
      </c>
      <c r="H406" s="14" t="s">
        <v>309</v>
      </c>
      <c r="I406" s="14" t="s">
        <v>3135</v>
      </c>
      <c r="J406" s="14" t="s">
        <v>3140</v>
      </c>
      <c r="K406" s="14" t="s">
        <v>248</v>
      </c>
      <c r="L406" s="14" t="s">
        <v>312</v>
      </c>
      <c r="M406" s="14" t="s">
        <v>411</v>
      </c>
      <c r="N406" s="14" t="s">
        <v>250</v>
      </c>
      <c r="O406" s="14" t="s">
        <v>252</v>
      </c>
      <c r="P406" s="14" t="s">
        <v>148</v>
      </c>
      <c r="Q406" s="14" t="s">
        <v>782</v>
      </c>
      <c r="R406" s="15" t="b">
        <f aca="false">FALSE()</f>
        <v>0</v>
      </c>
      <c r="S406" s="14" t="s">
        <v>2961</v>
      </c>
      <c r="T406" s="14" t="s">
        <v>70</v>
      </c>
      <c r="U406" s="14" t="s">
        <v>109</v>
      </c>
      <c r="V406" s="14" t="s">
        <v>255</v>
      </c>
      <c r="W406" s="14" t="s">
        <v>103</v>
      </c>
      <c r="X406" s="15" t="b">
        <f aca="false">TRUE()</f>
        <v>1</v>
      </c>
      <c r="Y406" s="14" t="s">
        <v>239</v>
      </c>
      <c r="Z406" s="14" t="s">
        <v>109</v>
      </c>
      <c r="AA406" s="14" t="s">
        <v>813</v>
      </c>
      <c r="AB406" s="16" t="n">
        <v>2150</v>
      </c>
      <c r="AC406" s="16" t="n">
        <v>3300</v>
      </c>
      <c r="AD406" s="31" t="n">
        <f aca="false">AB406/1000</f>
        <v>2.15</v>
      </c>
      <c r="AE406" s="31" t="n">
        <f aca="false">AC406/1000</f>
        <v>3.3</v>
      </c>
      <c r="AF406" s="16" t="n">
        <v>0</v>
      </c>
      <c r="AG406" s="14" t="s">
        <v>103</v>
      </c>
      <c r="AH406" s="14" t="s">
        <v>122</v>
      </c>
      <c r="AI406" s="14" t="s">
        <v>70</v>
      </c>
      <c r="AJ406" s="14" t="s">
        <v>135</v>
      </c>
      <c r="AK406" s="14" t="s">
        <v>70</v>
      </c>
      <c r="AL406" s="14" t="s">
        <v>1804</v>
      </c>
      <c r="AM406" s="15" t="b">
        <f aca="false">TRUE()</f>
        <v>1</v>
      </c>
      <c r="AN406" s="15" t="b">
        <f aca="false">TRUE()</f>
        <v>1</v>
      </c>
      <c r="AO406" s="12" t="n">
        <f aca="false">AE406*0.794466</f>
        <v>2.6217378</v>
      </c>
      <c r="AP406" s="12" t="n">
        <f aca="false">AE406*0.782609</f>
        <v>2.5826097</v>
      </c>
      <c r="AQ406" s="12" t="n">
        <f aca="false">AO406-AP406</f>
        <v>0.0391281000000001</v>
      </c>
    </row>
    <row r="407" customFormat="false" ht="12" hidden="true" customHeight="true" outlineLevel="0" collapsed="false">
      <c r="A407" s="1" t="s">
        <v>2952</v>
      </c>
      <c r="B407" s="14" t="s">
        <v>3142</v>
      </c>
      <c r="C407" s="14" t="s">
        <v>3143</v>
      </c>
      <c r="D407" s="14" t="s">
        <v>3144</v>
      </c>
      <c r="E407" s="14" t="s">
        <v>2048</v>
      </c>
      <c r="F407" s="14" t="s">
        <v>476</v>
      </c>
      <c r="G407" s="14" t="s">
        <v>559</v>
      </c>
      <c r="H407" s="14" t="s">
        <v>51</v>
      </c>
      <c r="I407" s="14" t="s">
        <v>3145</v>
      </c>
      <c r="J407" s="14" t="s">
        <v>70</v>
      </c>
      <c r="K407" s="14" t="s">
        <v>1356</v>
      </c>
      <c r="L407" s="14" t="s">
        <v>55</v>
      </c>
      <c r="M407" s="14" t="s">
        <v>1596</v>
      </c>
      <c r="N407" s="14" t="s">
        <v>250</v>
      </c>
      <c r="O407" s="14" t="s">
        <v>3146</v>
      </c>
      <c r="P407" s="14" t="s">
        <v>3147</v>
      </c>
      <c r="Q407" s="14" t="s">
        <v>3148</v>
      </c>
      <c r="R407" s="15" t="b">
        <f aca="false">FALSE()</f>
        <v>0</v>
      </c>
      <c r="S407" s="14" t="s">
        <v>525</v>
      </c>
      <c r="T407" s="14" t="s">
        <v>1693</v>
      </c>
      <c r="U407" s="14" t="s">
        <v>380</v>
      </c>
      <c r="V407" s="14" t="s">
        <v>255</v>
      </c>
      <c r="W407" s="14" t="s">
        <v>387</v>
      </c>
      <c r="X407" s="15" t="b">
        <f aca="false">FALSE()</f>
        <v>0</v>
      </c>
      <c r="Y407" s="14" t="s">
        <v>66</v>
      </c>
      <c r="Z407" s="14" t="s">
        <v>109</v>
      </c>
      <c r="AA407" s="14" t="s">
        <v>67</v>
      </c>
      <c r="AB407" s="16" t="n">
        <v>927</v>
      </c>
      <c r="AC407" s="16" t="n">
        <v>256</v>
      </c>
      <c r="AD407" s="31" t="n">
        <f aca="false">AB407/1000</f>
        <v>0.927</v>
      </c>
      <c r="AE407" s="31" t="n">
        <f aca="false">AC407/1000</f>
        <v>0.256</v>
      </c>
      <c r="AF407" s="16" t="n">
        <v>1185</v>
      </c>
      <c r="AG407" s="14" t="s">
        <v>128</v>
      </c>
      <c r="AH407" s="14" t="s">
        <v>195</v>
      </c>
      <c r="AI407" s="14" t="s">
        <v>70</v>
      </c>
      <c r="AJ407" s="14" t="s">
        <v>485</v>
      </c>
      <c r="AK407" s="14" t="s">
        <v>70</v>
      </c>
      <c r="AL407" s="14" t="s">
        <v>2834</v>
      </c>
      <c r="AM407" s="15" t="b">
        <f aca="false">FALSE()</f>
        <v>0</v>
      </c>
      <c r="AN407" s="15" t="b">
        <f aca="false">TRUE()</f>
        <v>1</v>
      </c>
      <c r="AO407" s="12" t="n">
        <f aca="false">AE407*0.794466</f>
        <v>0.203383296</v>
      </c>
      <c r="AP407" s="12" t="n">
        <f aca="false">AE407*0.782609</f>
        <v>0.200347904</v>
      </c>
      <c r="AQ407" s="12" t="n">
        <f aca="false">AO407-AP407</f>
        <v>0.00303539200000003</v>
      </c>
    </row>
    <row r="408" customFormat="false" ht="12" hidden="true" customHeight="true" outlineLevel="0" collapsed="false">
      <c r="A408" s="1" t="s">
        <v>2952</v>
      </c>
      <c r="B408" s="14" t="s">
        <v>3142</v>
      </c>
      <c r="C408" s="14" t="s">
        <v>3143</v>
      </c>
      <c r="D408" s="14" t="s">
        <v>3149</v>
      </c>
      <c r="E408" s="14" t="s">
        <v>2048</v>
      </c>
      <c r="F408" s="14" t="s">
        <v>476</v>
      </c>
      <c r="G408" s="14" t="s">
        <v>325</v>
      </c>
      <c r="H408" s="14" t="s">
        <v>51</v>
      </c>
      <c r="I408" s="14" t="s">
        <v>3150</v>
      </c>
      <c r="J408" s="14" t="s">
        <v>70</v>
      </c>
      <c r="K408" s="14" t="s">
        <v>1356</v>
      </c>
      <c r="L408" s="14" t="s">
        <v>55</v>
      </c>
      <c r="M408" s="14" t="s">
        <v>3151</v>
      </c>
      <c r="N408" s="14" t="s">
        <v>250</v>
      </c>
      <c r="O408" s="14" t="s">
        <v>3152</v>
      </c>
      <c r="P408" s="14" t="s">
        <v>3153</v>
      </c>
      <c r="Q408" s="14" t="s">
        <v>1504</v>
      </c>
      <c r="R408" s="15" t="b">
        <f aca="false">FALSE()</f>
        <v>0</v>
      </c>
      <c r="S408" s="14" t="s">
        <v>114</v>
      </c>
      <c r="T408" s="14" t="s">
        <v>281</v>
      </c>
      <c r="U408" s="14" t="s">
        <v>109</v>
      </c>
      <c r="V408" s="14" t="s">
        <v>392</v>
      </c>
      <c r="W408" s="14" t="s">
        <v>316</v>
      </c>
      <c r="X408" s="15" t="b">
        <f aca="false">FALSE()</f>
        <v>0</v>
      </c>
      <c r="Y408" s="14" t="s">
        <v>65</v>
      </c>
      <c r="Z408" s="14" t="s">
        <v>66</v>
      </c>
      <c r="AA408" s="14" t="s">
        <v>67</v>
      </c>
      <c r="AB408" s="16" t="n">
        <v>2045</v>
      </c>
      <c r="AC408" s="16" t="n">
        <v>692</v>
      </c>
      <c r="AD408" s="31" t="n">
        <f aca="false">AB408/1000</f>
        <v>2.045</v>
      </c>
      <c r="AE408" s="31" t="n">
        <f aca="false">AC408/1000</f>
        <v>0.692</v>
      </c>
      <c r="AF408" s="16" t="n">
        <v>2724</v>
      </c>
      <c r="AG408" s="14" t="s">
        <v>70</v>
      </c>
      <c r="AH408" s="14" t="s">
        <v>1364</v>
      </c>
      <c r="AI408" s="14" t="s">
        <v>70</v>
      </c>
      <c r="AJ408" s="14" t="s">
        <v>70</v>
      </c>
      <c r="AK408" s="14" t="s">
        <v>70</v>
      </c>
      <c r="AL408" s="14"/>
      <c r="AM408" s="15" t="b">
        <f aca="false">FALSE()</f>
        <v>0</v>
      </c>
      <c r="AN408" s="15" t="b">
        <f aca="false">FALSE()</f>
        <v>0</v>
      </c>
      <c r="AO408" s="12" t="n">
        <f aca="false">AE408*0.794466</f>
        <v>0.549770472</v>
      </c>
      <c r="AP408" s="12" t="n">
        <f aca="false">AE408*0.782609</f>
        <v>0.541565428</v>
      </c>
      <c r="AQ408" s="12" t="n">
        <f aca="false">AO408-AP408</f>
        <v>0.008205044</v>
      </c>
    </row>
    <row r="409" customFormat="false" ht="12" hidden="true" customHeight="true" outlineLevel="0" collapsed="false">
      <c r="A409" s="1" t="s">
        <v>2952</v>
      </c>
      <c r="B409" s="14" t="s">
        <v>3142</v>
      </c>
      <c r="C409" s="14" t="s">
        <v>3143</v>
      </c>
      <c r="D409" s="14" t="s">
        <v>3154</v>
      </c>
      <c r="E409" s="14" t="s">
        <v>3155</v>
      </c>
      <c r="F409" s="14" t="s">
        <v>891</v>
      </c>
      <c r="G409" s="14" t="s">
        <v>226</v>
      </c>
      <c r="H409" s="14" t="s">
        <v>309</v>
      </c>
      <c r="I409" s="14" t="s">
        <v>3027</v>
      </c>
      <c r="J409" s="14" t="s">
        <v>70</v>
      </c>
      <c r="K409" s="14" t="s">
        <v>1356</v>
      </c>
      <c r="L409" s="14" t="s">
        <v>312</v>
      </c>
      <c r="M409" s="14" t="s">
        <v>1843</v>
      </c>
      <c r="N409" s="14" t="s">
        <v>250</v>
      </c>
      <c r="O409" s="14" t="s">
        <v>254</v>
      </c>
      <c r="P409" s="14" t="s">
        <v>303</v>
      </c>
      <c r="Q409" s="14" t="s">
        <v>3156</v>
      </c>
      <c r="R409" s="15" t="b">
        <f aca="false">FALSE()</f>
        <v>0</v>
      </c>
      <c r="S409" s="14" t="s">
        <v>1514</v>
      </c>
      <c r="T409" s="14" t="s">
        <v>934</v>
      </c>
      <c r="U409" s="14" t="s">
        <v>676</v>
      </c>
      <c r="V409" s="14" t="s">
        <v>103</v>
      </c>
      <c r="W409" s="14" t="s">
        <v>3157</v>
      </c>
      <c r="X409" s="15" t="b">
        <f aca="false">FALSE()</f>
        <v>0</v>
      </c>
      <c r="Y409" s="14" t="s">
        <v>131</v>
      </c>
      <c r="Z409" s="14" t="s">
        <v>66</v>
      </c>
      <c r="AA409" s="14" t="s">
        <v>3158</v>
      </c>
      <c r="AB409" s="16" t="n">
        <v>63750</v>
      </c>
      <c r="AC409" s="16" t="n">
        <v>46250</v>
      </c>
      <c r="AD409" s="31" t="n">
        <f aca="false">AB409/1000</f>
        <v>63.75</v>
      </c>
      <c r="AE409" s="31" t="n">
        <f aca="false">AC409/1000</f>
        <v>46.25</v>
      </c>
      <c r="AF409" s="16" t="n">
        <v>70753</v>
      </c>
      <c r="AG409" s="14" t="s">
        <v>3159</v>
      </c>
      <c r="AH409" s="14" t="s">
        <v>192</v>
      </c>
      <c r="AI409" s="14" t="s">
        <v>70</v>
      </c>
      <c r="AJ409" s="14" t="s">
        <v>1006</v>
      </c>
      <c r="AK409" s="14" t="s">
        <v>70</v>
      </c>
      <c r="AL409" s="14" t="s">
        <v>2834</v>
      </c>
      <c r="AM409" s="15" t="b">
        <f aca="false">FALSE()</f>
        <v>0</v>
      </c>
      <c r="AN409" s="15" t="b">
        <f aca="false">TRUE()</f>
        <v>1</v>
      </c>
      <c r="AO409" s="12" t="n">
        <f aca="false">AE409*0.794466</f>
        <v>36.7440525</v>
      </c>
      <c r="AP409" s="12" t="n">
        <f aca="false">AE409*0.782609</f>
        <v>36.19566625</v>
      </c>
      <c r="AQ409" s="12" t="n">
        <f aca="false">AO409-AP409</f>
        <v>0.54838625</v>
      </c>
    </row>
    <row r="410" customFormat="false" ht="12" hidden="true" customHeight="true" outlineLevel="0" collapsed="false">
      <c r="A410" s="1" t="s">
        <v>2952</v>
      </c>
      <c r="B410" s="14" t="s">
        <v>727</v>
      </c>
      <c r="C410" s="14" t="s">
        <v>3160</v>
      </c>
      <c r="D410" s="14" t="s">
        <v>3161</v>
      </c>
      <c r="E410" s="14" t="s">
        <v>2277</v>
      </c>
      <c r="F410" s="14" t="s">
        <v>284</v>
      </c>
      <c r="G410" s="14" t="s">
        <v>76</v>
      </c>
      <c r="H410" s="14" t="s">
        <v>51</v>
      </c>
      <c r="I410" s="14" t="s">
        <v>3162</v>
      </c>
      <c r="J410" s="14" t="s">
        <v>3140</v>
      </c>
      <c r="K410" s="14" t="s">
        <v>248</v>
      </c>
      <c r="L410" s="14" t="s">
        <v>3163</v>
      </c>
      <c r="M410" s="14" t="s">
        <v>404</v>
      </c>
      <c r="N410" s="14" t="s">
        <v>57</v>
      </c>
      <c r="O410" s="14" t="s">
        <v>3164</v>
      </c>
      <c r="P410" s="14" t="s">
        <v>3165</v>
      </c>
      <c r="Q410" s="14" t="s">
        <v>3166</v>
      </c>
      <c r="R410" s="15" t="b">
        <f aca="false">FALSE()</f>
        <v>0</v>
      </c>
      <c r="S410" s="14" t="s">
        <v>1006</v>
      </c>
      <c r="T410" s="14" t="s">
        <v>359</v>
      </c>
      <c r="U410" s="14" t="s">
        <v>86</v>
      </c>
      <c r="V410" s="14" t="s">
        <v>171</v>
      </c>
      <c r="W410" s="14" t="s">
        <v>2855</v>
      </c>
      <c r="X410" s="15" t="b">
        <f aca="false">FALSE()</f>
        <v>0</v>
      </c>
      <c r="Y410" s="14" t="s">
        <v>65</v>
      </c>
      <c r="Z410" s="14" t="s">
        <v>66</v>
      </c>
      <c r="AA410" s="14" t="s">
        <v>67</v>
      </c>
      <c r="AB410" s="16" t="n">
        <v>17200</v>
      </c>
      <c r="AC410" s="16" t="n">
        <v>15100</v>
      </c>
      <c r="AD410" s="31" t="n">
        <f aca="false">AB410/1000</f>
        <v>17.2</v>
      </c>
      <c r="AE410" s="31" t="n">
        <f aca="false">AC410/1000</f>
        <v>15.1</v>
      </c>
      <c r="AF410" s="16" t="n">
        <v>32300</v>
      </c>
      <c r="AG410" s="14" t="s">
        <v>211</v>
      </c>
      <c r="AH410" s="14" t="s">
        <v>715</v>
      </c>
      <c r="AI410" s="14" t="s">
        <v>134</v>
      </c>
      <c r="AJ410" s="14" t="s">
        <v>410</v>
      </c>
      <c r="AK410" s="14" t="s">
        <v>183</v>
      </c>
      <c r="AL410" s="14"/>
      <c r="AM410" s="15" t="b">
        <f aca="false">TRUE()</f>
        <v>1</v>
      </c>
      <c r="AN410" s="15" t="b">
        <f aca="false">TRUE()</f>
        <v>1</v>
      </c>
      <c r="AO410" s="12" t="n">
        <f aca="false">AE410*0.794466</f>
        <v>11.9964366</v>
      </c>
      <c r="AP410" s="12" t="n">
        <f aca="false">AE410*0.782609</f>
        <v>11.8173959</v>
      </c>
      <c r="AQ410" s="12" t="n">
        <f aca="false">AO410-AP410</f>
        <v>0.1790407</v>
      </c>
    </row>
    <row r="411" customFormat="false" ht="12" hidden="true" customHeight="true" outlineLevel="0" collapsed="false">
      <c r="A411" s="1" t="s">
        <v>2952</v>
      </c>
      <c r="B411" s="14" t="s">
        <v>727</v>
      </c>
      <c r="C411" s="14" t="s">
        <v>3160</v>
      </c>
      <c r="D411" s="14" t="s">
        <v>3167</v>
      </c>
      <c r="E411" s="14" t="s">
        <v>2277</v>
      </c>
      <c r="F411" s="14" t="s">
        <v>284</v>
      </c>
      <c r="G411" s="14" t="s">
        <v>325</v>
      </c>
      <c r="H411" s="14" t="s">
        <v>51</v>
      </c>
      <c r="I411" s="14" t="s">
        <v>3162</v>
      </c>
      <c r="J411" s="14" t="s">
        <v>53</v>
      </c>
      <c r="K411" s="14" t="s">
        <v>248</v>
      </c>
      <c r="L411" s="14" t="s">
        <v>3163</v>
      </c>
      <c r="M411" s="14" t="s">
        <v>79</v>
      </c>
      <c r="N411" s="14" t="s">
        <v>929</v>
      </c>
      <c r="O411" s="14" t="s">
        <v>3168</v>
      </c>
      <c r="P411" s="14" t="s">
        <v>3169</v>
      </c>
      <c r="Q411" s="14" t="s">
        <v>3170</v>
      </c>
      <c r="R411" s="15" t="b">
        <f aca="false">TRUE()</f>
        <v>1</v>
      </c>
      <c r="S411" s="14" t="s">
        <v>1136</v>
      </c>
      <c r="T411" s="14" t="s">
        <v>135</v>
      </c>
      <c r="U411" s="14" t="s">
        <v>109</v>
      </c>
      <c r="V411" s="14" t="s">
        <v>182</v>
      </c>
      <c r="W411" s="14" t="s">
        <v>71</v>
      </c>
      <c r="X411" s="15" t="b">
        <f aca="false">FALSE()</f>
        <v>0</v>
      </c>
      <c r="Y411" s="14" t="s">
        <v>65</v>
      </c>
      <c r="Z411" s="14" t="s">
        <v>66</v>
      </c>
      <c r="AA411" s="14" t="s">
        <v>67</v>
      </c>
      <c r="AB411" s="16" t="n">
        <v>4000</v>
      </c>
      <c r="AC411" s="16" t="n">
        <v>1000</v>
      </c>
      <c r="AD411" s="31" t="n">
        <f aca="false">AB411/1000</f>
        <v>4</v>
      </c>
      <c r="AE411" s="31" t="n">
        <f aca="false">AC411/1000</f>
        <v>1</v>
      </c>
      <c r="AF411" s="16" t="n">
        <v>2000</v>
      </c>
      <c r="AG411" s="14" t="s">
        <v>103</v>
      </c>
      <c r="AH411" s="14" t="s">
        <v>515</v>
      </c>
      <c r="AI411" s="14" t="s">
        <v>277</v>
      </c>
      <c r="AJ411" s="14" t="s">
        <v>330</v>
      </c>
      <c r="AK411" s="14" t="s">
        <v>211</v>
      </c>
      <c r="AL411" s="14"/>
      <c r="AM411" s="15" t="b">
        <f aca="false">TRUE()</f>
        <v>1</v>
      </c>
      <c r="AN411" s="15" t="b">
        <f aca="false">TRUE()</f>
        <v>1</v>
      </c>
      <c r="AO411" s="12" t="n">
        <f aca="false">AE411*0.794466</f>
        <v>0.794466</v>
      </c>
      <c r="AP411" s="12" t="n">
        <f aca="false">AE411*0.782609</f>
        <v>0.782609</v>
      </c>
      <c r="AQ411" s="12" t="n">
        <f aca="false">AO411-AP411</f>
        <v>0.011857</v>
      </c>
    </row>
    <row r="412" customFormat="false" ht="12" hidden="true" customHeight="true" outlineLevel="0" collapsed="false">
      <c r="A412" s="1" t="s">
        <v>2952</v>
      </c>
      <c r="B412" s="14" t="s">
        <v>3171</v>
      </c>
      <c r="C412" s="14" t="s">
        <v>3143</v>
      </c>
      <c r="D412" s="14" t="s">
        <v>3172</v>
      </c>
      <c r="E412" s="14" t="s">
        <v>3173</v>
      </c>
      <c r="F412" s="14" t="s">
        <v>476</v>
      </c>
      <c r="G412" s="14" t="s">
        <v>176</v>
      </c>
      <c r="H412" s="14" t="s">
        <v>51</v>
      </c>
      <c r="I412" s="14" t="s">
        <v>3174</v>
      </c>
      <c r="J412" s="14" t="s">
        <v>70</v>
      </c>
      <c r="K412" s="14" t="s">
        <v>248</v>
      </c>
      <c r="L412" s="14" t="s">
        <v>55</v>
      </c>
      <c r="M412" s="14" t="s">
        <v>328</v>
      </c>
      <c r="N412" s="14" t="s">
        <v>250</v>
      </c>
      <c r="O412" s="14" t="s">
        <v>3175</v>
      </c>
      <c r="P412" s="14" t="s">
        <v>3176</v>
      </c>
      <c r="Q412" s="14" t="s">
        <v>3177</v>
      </c>
      <c r="R412" s="15" t="b">
        <f aca="false">FALSE()</f>
        <v>0</v>
      </c>
      <c r="S412" s="14" t="s">
        <v>1006</v>
      </c>
      <c r="T412" s="14" t="s">
        <v>3178</v>
      </c>
      <c r="U412" s="14" t="s">
        <v>66</v>
      </c>
      <c r="V412" s="14" t="s">
        <v>147</v>
      </c>
      <c r="W412" s="14" t="s">
        <v>2308</v>
      </c>
      <c r="X412" s="15" t="b">
        <f aca="false">FALSE()</f>
        <v>0</v>
      </c>
      <c r="Y412" s="14" t="s">
        <v>208</v>
      </c>
      <c r="Z412" s="14" t="s">
        <v>66</v>
      </c>
      <c r="AA412" s="14" t="s">
        <v>67</v>
      </c>
      <c r="AB412" s="16" t="n">
        <v>5576</v>
      </c>
      <c r="AC412" s="16" t="n">
        <v>836</v>
      </c>
      <c r="AD412" s="31" t="n">
        <f aca="false">AB412/1000</f>
        <v>5.576</v>
      </c>
      <c r="AE412" s="31" t="n">
        <f aca="false">AC412/1000</f>
        <v>0.836</v>
      </c>
      <c r="AF412" s="16" t="n">
        <v>6365</v>
      </c>
      <c r="AG412" s="14" t="s">
        <v>70</v>
      </c>
      <c r="AH412" s="14" t="s">
        <v>2472</v>
      </c>
      <c r="AI412" s="14" t="s">
        <v>70</v>
      </c>
      <c r="AJ412" s="14" t="s">
        <v>143</v>
      </c>
      <c r="AK412" s="14" t="s">
        <v>70</v>
      </c>
      <c r="AL412" s="14"/>
      <c r="AM412" s="15" t="b">
        <f aca="false">FALSE()</f>
        <v>0</v>
      </c>
      <c r="AN412" s="15" t="b">
        <f aca="false">FALSE()</f>
        <v>0</v>
      </c>
      <c r="AO412" s="12" t="n">
        <f aca="false">AE412*0.794466</f>
        <v>0.664173576</v>
      </c>
      <c r="AP412" s="12" t="n">
        <f aca="false">AE412*0.782609</f>
        <v>0.654261124</v>
      </c>
      <c r="AQ412" s="12" t="n">
        <f aca="false">AO412-AP412</f>
        <v>0.00991245199999991</v>
      </c>
    </row>
    <row r="413" customFormat="false" ht="12" hidden="true" customHeight="true" outlineLevel="0" collapsed="false">
      <c r="A413" s="1" t="s">
        <v>2952</v>
      </c>
      <c r="B413" s="14" t="s">
        <v>3171</v>
      </c>
      <c r="C413" s="14" t="s">
        <v>3096</v>
      </c>
      <c r="D413" s="14" t="s">
        <v>3179</v>
      </c>
      <c r="E413" s="14" t="s">
        <v>2440</v>
      </c>
      <c r="F413" s="14" t="s">
        <v>2037</v>
      </c>
      <c r="G413" s="14" t="s">
        <v>296</v>
      </c>
      <c r="H413" s="14" t="s">
        <v>309</v>
      </c>
      <c r="I413" s="14" t="s">
        <v>3122</v>
      </c>
      <c r="J413" s="14" t="s">
        <v>53</v>
      </c>
      <c r="K413" s="14" t="s">
        <v>1356</v>
      </c>
      <c r="L413" s="14" t="s">
        <v>312</v>
      </c>
      <c r="M413" s="14" t="s">
        <v>352</v>
      </c>
      <c r="N413" s="14" t="s">
        <v>57</v>
      </c>
      <c r="O413" s="14" t="s">
        <v>3180</v>
      </c>
      <c r="P413" s="14" t="s">
        <v>3181</v>
      </c>
      <c r="Q413" s="14" t="s">
        <v>398</v>
      </c>
      <c r="R413" s="15" t="b">
        <f aca="false">FALSE()</f>
        <v>0</v>
      </c>
      <c r="S413" s="14" t="s">
        <v>590</v>
      </c>
      <c r="T413" s="14" t="s">
        <v>590</v>
      </c>
      <c r="U413" s="14" t="s">
        <v>380</v>
      </c>
      <c r="V413" s="14" t="s">
        <v>103</v>
      </c>
      <c r="W413" s="14" t="s">
        <v>3182</v>
      </c>
      <c r="X413" s="15" t="b">
        <f aca="false">FALSE()</f>
        <v>0</v>
      </c>
      <c r="Y413" s="14" t="s">
        <v>109</v>
      </c>
      <c r="Z413" s="14" t="s">
        <v>109</v>
      </c>
      <c r="AA413" s="14" t="s">
        <v>3183</v>
      </c>
      <c r="AB413" s="16" t="n">
        <v>2401</v>
      </c>
      <c r="AC413" s="16" t="n">
        <v>476</v>
      </c>
      <c r="AD413" s="31" t="n">
        <f aca="false">AB413/1000</f>
        <v>2.401</v>
      </c>
      <c r="AE413" s="31" t="n">
        <f aca="false">AC413/1000</f>
        <v>0.476</v>
      </c>
      <c r="AF413" s="16" t="n">
        <v>2863</v>
      </c>
      <c r="AG413" s="14" t="s">
        <v>3184</v>
      </c>
      <c r="AH413" s="14" t="s">
        <v>84</v>
      </c>
      <c r="AI413" s="14" t="s">
        <v>70</v>
      </c>
      <c r="AJ413" s="14" t="s">
        <v>761</v>
      </c>
      <c r="AK413" s="14" t="s">
        <v>70</v>
      </c>
      <c r="AL413" s="14"/>
      <c r="AM413" s="15" t="b">
        <f aca="false">TRUE()</f>
        <v>1</v>
      </c>
      <c r="AN413" s="15" t="b">
        <f aca="false">TRUE()</f>
        <v>1</v>
      </c>
      <c r="AO413" s="12" t="n">
        <f aca="false">AE413*0.794466</f>
        <v>0.378165816</v>
      </c>
      <c r="AP413" s="12" t="n">
        <f aca="false">AE413*0.782609</f>
        <v>0.372521884</v>
      </c>
      <c r="AQ413" s="12" t="n">
        <f aca="false">AO413-AP413</f>
        <v>0.00564393200000002</v>
      </c>
    </row>
    <row r="414" customFormat="false" ht="12" hidden="true" customHeight="true" outlineLevel="0" collapsed="false">
      <c r="A414" s="1" t="s">
        <v>2952</v>
      </c>
      <c r="B414" s="14" t="s">
        <v>3171</v>
      </c>
      <c r="C414" s="14" t="s">
        <v>3185</v>
      </c>
      <c r="D414" s="14" t="s">
        <v>3186</v>
      </c>
      <c r="E414" s="14" t="s">
        <v>3121</v>
      </c>
      <c r="F414" s="14" t="s">
        <v>631</v>
      </c>
      <c r="G414" s="14" t="s">
        <v>325</v>
      </c>
      <c r="H414" s="14" t="s">
        <v>309</v>
      </c>
      <c r="I414" s="14" t="s">
        <v>3187</v>
      </c>
      <c r="J414" s="14" t="s">
        <v>53</v>
      </c>
      <c r="K414" s="14" t="s">
        <v>1356</v>
      </c>
      <c r="L414" s="14" t="s">
        <v>312</v>
      </c>
      <c r="M414" s="14" t="s">
        <v>438</v>
      </c>
      <c r="N414" s="14" t="s">
        <v>250</v>
      </c>
      <c r="O414" s="14" t="s">
        <v>3188</v>
      </c>
      <c r="P414" s="14" t="s">
        <v>2183</v>
      </c>
      <c r="Q414" s="14" t="s">
        <v>827</v>
      </c>
      <c r="R414" s="15" t="b">
        <f aca="false">FALSE()</f>
        <v>0</v>
      </c>
      <c r="S414" s="14" t="s">
        <v>331</v>
      </c>
      <c r="T414" s="14" t="s">
        <v>3189</v>
      </c>
      <c r="U414" s="14" t="s">
        <v>92</v>
      </c>
      <c r="V414" s="14" t="s">
        <v>211</v>
      </c>
      <c r="W414" s="14" t="s">
        <v>3190</v>
      </c>
      <c r="X414" s="15" t="b">
        <f aca="false">FALSE()</f>
        <v>0</v>
      </c>
      <c r="Y414" s="14" t="s">
        <v>66</v>
      </c>
      <c r="Z414" s="14" t="s">
        <v>92</v>
      </c>
      <c r="AA414" s="14" t="s">
        <v>1514</v>
      </c>
      <c r="AB414" s="16" t="n">
        <v>4050</v>
      </c>
      <c r="AC414" s="16" t="n">
        <v>1450</v>
      </c>
      <c r="AD414" s="31" t="n">
        <f aca="false">AB414/1000</f>
        <v>4.05</v>
      </c>
      <c r="AE414" s="31" t="n">
        <f aca="false">AC414/1000</f>
        <v>1.45</v>
      </c>
      <c r="AF414" s="16" t="n">
        <v>5084</v>
      </c>
      <c r="AG414" s="14" t="s">
        <v>103</v>
      </c>
      <c r="AH414" s="14" t="s">
        <v>817</v>
      </c>
      <c r="AI414" s="14" t="s">
        <v>70</v>
      </c>
      <c r="AJ414" s="14" t="s">
        <v>348</v>
      </c>
      <c r="AK414" s="14" t="s">
        <v>149</v>
      </c>
      <c r="AL414" s="14" t="s">
        <v>3191</v>
      </c>
      <c r="AM414" s="15" t="b">
        <f aca="false">TRUE()</f>
        <v>1</v>
      </c>
      <c r="AN414" s="15" t="b">
        <f aca="false">TRUE()</f>
        <v>1</v>
      </c>
      <c r="AO414" s="12" t="n">
        <f aca="false">AE414*0.794466</f>
        <v>1.1519757</v>
      </c>
      <c r="AP414" s="12" t="n">
        <f aca="false">AE414*0.782609</f>
        <v>1.13478305</v>
      </c>
      <c r="AQ414" s="12" t="n">
        <f aca="false">AO414-AP414</f>
        <v>0.0171926499999999</v>
      </c>
    </row>
    <row r="415" customFormat="false" ht="12" hidden="true" customHeight="true" outlineLevel="0" collapsed="false">
      <c r="A415" s="1" t="s">
        <v>2952</v>
      </c>
      <c r="B415" s="14" t="s">
        <v>3171</v>
      </c>
      <c r="C415" s="14" t="s">
        <v>3096</v>
      </c>
      <c r="D415" s="14" t="s">
        <v>3192</v>
      </c>
      <c r="E415" s="14" t="s">
        <v>3193</v>
      </c>
      <c r="F415" s="14" t="s">
        <v>2037</v>
      </c>
      <c r="G415" s="14" t="s">
        <v>1067</v>
      </c>
      <c r="H415" s="14" t="s">
        <v>309</v>
      </c>
      <c r="I415" s="14" t="s">
        <v>3194</v>
      </c>
      <c r="J415" s="14" t="s">
        <v>53</v>
      </c>
      <c r="K415" s="14" t="s">
        <v>1356</v>
      </c>
      <c r="L415" s="14" t="s">
        <v>312</v>
      </c>
      <c r="M415" s="14" t="s">
        <v>131</v>
      </c>
      <c r="N415" s="14" t="s">
        <v>57</v>
      </c>
      <c r="O415" s="14" t="s">
        <v>3029</v>
      </c>
      <c r="P415" s="14" t="s">
        <v>3195</v>
      </c>
      <c r="Q415" s="14" t="s">
        <v>2371</v>
      </c>
      <c r="R415" s="15" t="b">
        <f aca="false">FALSE()</f>
        <v>0</v>
      </c>
      <c r="S415" s="14" t="s">
        <v>2342</v>
      </c>
      <c r="T415" s="14" t="s">
        <v>2342</v>
      </c>
      <c r="U415" s="14" t="s">
        <v>392</v>
      </c>
      <c r="V415" s="14" t="s">
        <v>211</v>
      </c>
      <c r="W415" s="14" t="s">
        <v>103</v>
      </c>
      <c r="X415" s="15" t="b">
        <f aca="false">FALSE()</f>
        <v>0</v>
      </c>
      <c r="Y415" s="14" t="s">
        <v>149</v>
      </c>
      <c r="Z415" s="14" t="s">
        <v>66</v>
      </c>
      <c r="AA415" s="14" t="s">
        <v>3196</v>
      </c>
      <c r="AB415" s="16" t="n">
        <v>34826</v>
      </c>
      <c r="AC415" s="16" t="n">
        <v>16360</v>
      </c>
      <c r="AD415" s="31" t="n">
        <f aca="false">AB415/1000</f>
        <v>34.826</v>
      </c>
      <c r="AE415" s="31" t="n">
        <f aca="false">AC415/1000</f>
        <v>16.36</v>
      </c>
      <c r="AF415" s="16" t="n">
        <v>52951</v>
      </c>
      <c r="AG415" s="14" t="s">
        <v>70</v>
      </c>
      <c r="AH415" s="14" t="s">
        <v>1772</v>
      </c>
      <c r="AI415" s="14" t="s">
        <v>1772</v>
      </c>
      <c r="AJ415" s="14" t="s">
        <v>2055</v>
      </c>
      <c r="AK415" s="14" t="s">
        <v>70</v>
      </c>
      <c r="AL415" s="14" t="s">
        <v>3197</v>
      </c>
      <c r="AM415" s="15" t="b">
        <f aca="false">FALSE()</f>
        <v>0</v>
      </c>
      <c r="AN415" s="15" t="b">
        <f aca="false">TRUE()</f>
        <v>1</v>
      </c>
      <c r="AO415" s="12" t="n">
        <f aca="false">AE415*0.794466</f>
        <v>12.99746376</v>
      </c>
      <c r="AP415" s="12" t="n">
        <f aca="false">AE415*0.782609</f>
        <v>12.80348324</v>
      </c>
      <c r="AQ415" s="12" t="n">
        <f aca="false">AO415-AP415</f>
        <v>0.19398052</v>
      </c>
    </row>
    <row r="416" customFormat="false" ht="12" hidden="true" customHeight="true" outlineLevel="0" collapsed="false">
      <c r="A416" s="1" t="s">
        <v>2952</v>
      </c>
      <c r="B416" s="14" t="s">
        <v>3171</v>
      </c>
      <c r="C416" s="14" t="s">
        <v>3185</v>
      </c>
      <c r="D416" s="14" t="s">
        <v>3198</v>
      </c>
      <c r="E416" s="14" t="s">
        <v>3199</v>
      </c>
      <c r="F416" s="14" t="s">
        <v>76</v>
      </c>
      <c r="G416" s="14" t="s">
        <v>325</v>
      </c>
      <c r="H416" s="14" t="s">
        <v>309</v>
      </c>
      <c r="I416" s="14" t="s">
        <v>3194</v>
      </c>
      <c r="J416" s="14" t="s">
        <v>53</v>
      </c>
      <c r="K416" s="14" t="s">
        <v>1356</v>
      </c>
      <c r="L416" s="14" t="s">
        <v>312</v>
      </c>
      <c r="M416" s="14" t="s">
        <v>206</v>
      </c>
      <c r="N416" s="14" t="s">
        <v>250</v>
      </c>
      <c r="O416" s="14" t="s">
        <v>3200</v>
      </c>
      <c r="P416" s="14" t="s">
        <v>3201</v>
      </c>
      <c r="Q416" s="14" t="s">
        <v>834</v>
      </c>
      <c r="R416" s="15" t="b">
        <f aca="false">FALSE()</f>
        <v>0</v>
      </c>
      <c r="S416" s="14" t="s">
        <v>1156</v>
      </c>
      <c r="T416" s="14" t="s">
        <v>3202</v>
      </c>
      <c r="U416" s="14" t="s">
        <v>211</v>
      </c>
      <c r="V416" s="14" t="s">
        <v>103</v>
      </c>
      <c r="W416" s="14" t="s">
        <v>3203</v>
      </c>
      <c r="X416" s="15" t="b">
        <f aca="false">FALSE()</f>
        <v>0</v>
      </c>
      <c r="Y416" s="14" t="s">
        <v>109</v>
      </c>
      <c r="Z416" s="14" t="s">
        <v>92</v>
      </c>
      <c r="AA416" s="14" t="s">
        <v>263</v>
      </c>
      <c r="AB416" s="16" t="n">
        <v>1440</v>
      </c>
      <c r="AC416" s="16" t="n">
        <v>580</v>
      </c>
      <c r="AD416" s="31" t="n">
        <f aca="false">AB416/1000</f>
        <v>1.44</v>
      </c>
      <c r="AE416" s="31" t="n">
        <f aca="false">AC416/1000</f>
        <v>0.58</v>
      </c>
      <c r="AF416" s="16" t="n">
        <v>1687</v>
      </c>
      <c r="AG416" s="14" t="s">
        <v>103</v>
      </c>
      <c r="AH416" s="14" t="s">
        <v>817</v>
      </c>
      <c r="AI416" s="14" t="s">
        <v>70</v>
      </c>
      <c r="AJ416" s="14" t="s">
        <v>348</v>
      </c>
      <c r="AK416" s="14" t="s">
        <v>149</v>
      </c>
      <c r="AL416" s="14" t="s">
        <v>3191</v>
      </c>
      <c r="AM416" s="15" t="b">
        <f aca="false">TRUE()</f>
        <v>1</v>
      </c>
      <c r="AN416" s="15" t="b">
        <f aca="false">TRUE()</f>
        <v>1</v>
      </c>
      <c r="AO416" s="12" t="n">
        <f aca="false">AE416*0.794466</f>
        <v>0.46079028</v>
      </c>
      <c r="AP416" s="12" t="n">
        <f aca="false">AE416*0.782609</f>
        <v>0.45391322</v>
      </c>
      <c r="AQ416" s="12" t="n">
        <f aca="false">AO416-AP416</f>
        <v>0.00687706000000005</v>
      </c>
    </row>
    <row r="417" customFormat="false" ht="12" hidden="true" customHeight="true" outlineLevel="0" collapsed="false">
      <c r="A417" s="1" t="s">
        <v>2952</v>
      </c>
      <c r="B417" s="14" t="s">
        <v>3171</v>
      </c>
      <c r="C417" s="14" t="s">
        <v>3185</v>
      </c>
      <c r="D417" s="14" t="s">
        <v>3204</v>
      </c>
      <c r="E417" s="14" t="s">
        <v>3121</v>
      </c>
      <c r="F417" s="14" t="s">
        <v>1166</v>
      </c>
      <c r="G417" s="14" t="s">
        <v>96</v>
      </c>
      <c r="H417" s="14" t="s">
        <v>309</v>
      </c>
      <c r="I417" s="14" t="s">
        <v>3205</v>
      </c>
      <c r="J417" s="14" t="s">
        <v>53</v>
      </c>
      <c r="K417" s="14" t="s">
        <v>2543</v>
      </c>
      <c r="L417" s="14" t="s">
        <v>312</v>
      </c>
      <c r="M417" s="14" t="s">
        <v>131</v>
      </c>
      <c r="N417" s="14" t="s">
        <v>250</v>
      </c>
      <c r="O417" s="14" t="s">
        <v>3206</v>
      </c>
      <c r="P417" s="14" t="s">
        <v>59</v>
      </c>
      <c r="Q417" s="14" t="s">
        <v>904</v>
      </c>
      <c r="R417" s="15" t="b">
        <f aca="false">FALSE()</f>
        <v>0</v>
      </c>
      <c r="S417" s="14" t="s">
        <v>2667</v>
      </c>
      <c r="T417" s="14" t="s">
        <v>648</v>
      </c>
      <c r="U417" s="14" t="s">
        <v>109</v>
      </c>
      <c r="V417" s="14" t="s">
        <v>92</v>
      </c>
      <c r="W417" s="14" t="s">
        <v>1047</v>
      </c>
      <c r="X417" s="15" t="b">
        <f aca="false">FALSE()</f>
        <v>0</v>
      </c>
      <c r="Y417" s="14" t="s">
        <v>109</v>
      </c>
      <c r="Z417" s="14" t="s">
        <v>92</v>
      </c>
      <c r="AA417" s="14" t="s">
        <v>3207</v>
      </c>
      <c r="AB417" s="16" t="n">
        <v>12500</v>
      </c>
      <c r="AC417" s="16" t="n">
        <v>9700</v>
      </c>
      <c r="AD417" s="31" t="n">
        <f aca="false">AB417/1000</f>
        <v>12.5</v>
      </c>
      <c r="AE417" s="31" t="n">
        <f aca="false">AC417/1000</f>
        <v>9.7</v>
      </c>
      <c r="AF417" s="16" t="n">
        <v>17546</v>
      </c>
      <c r="AG417" s="14" t="s">
        <v>103</v>
      </c>
      <c r="AH417" s="14" t="s">
        <v>817</v>
      </c>
      <c r="AI417" s="14" t="s">
        <v>70</v>
      </c>
      <c r="AJ417" s="14" t="s">
        <v>348</v>
      </c>
      <c r="AK417" s="14" t="s">
        <v>149</v>
      </c>
      <c r="AL417" s="14" t="s">
        <v>3191</v>
      </c>
      <c r="AM417" s="15" t="b">
        <f aca="false">TRUE()</f>
        <v>1</v>
      </c>
      <c r="AN417" s="15" t="b">
        <f aca="false">TRUE()</f>
        <v>1</v>
      </c>
      <c r="AO417" s="12" t="n">
        <f aca="false">AE417*0.794466</f>
        <v>7.7063202</v>
      </c>
      <c r="AP417" s="12" t="n">
        <f aca="false">AE417*0.782609</f>
        <v>7.5913073</v>
      </c>
      <c r="AQ417" s="12" t="n">
        <f aca="false">AO417-AP417</f>
        <v>0.1150129</v>
      </c>
    </row>
    <row r="418" customFormat="false" ht="12" hidden="true" customHeight="true" outlineLevel="0" collapsed="false">
      <c r="A418" s="20" t="s">
        <v>2348</v>
      </c>
      <c r="D418" s="33"/>
      <c r="AB418" s="34"/>
      <c r="AC418" s="34"/>
      <c r="AD418" s="35" t="n">
        <f aca="false">SUM(AD382:AD417)</f>
        <v>616.05</v>
      </c>
      <c r="AE418" s="35" t="n">
        <f aca="false">SUM(AE382:AE417)</f>
        <v>384.384</v>
      </c>
      <c r="AF418" s="35" t="n">
        <f aca="false">SUM(AF382:AF417)</f>
        <v>751587</v>
      </c>
      <c r="AG418" s="35" t="n">
        <f aca="false">SUM(AG382:AG417)</f>
        <v>0</v>
      </c>
      <c r="AH418" s="35" t="n">
        <f aca="false">SUM(AH382:AH417)</f>
        <v>0</v>
      </c>
      <c r="AI418" s="35" t="n">
        <f aca="false">SUM(AI382:AI417)</f>
        <v>0</v>
      </c>
      <c r="AJ418" s="35" t="n">
        <f aca="false">SUM(AJ382:AJ417)</f>
        <v>0</v>
      </c>
      <c r="AK418" s="35" t="n">
        <f aca="false">SUM(AK382:AK417)</f>
        <v>0</v>
      </c>
      <c r="AL418" s="35" t="n">
        <f aca="false">SUM(AL382:AL417)</f>
        <v>0</v>
      </c>
      <c r="AM418" s="35" t="n">
        <f aca="false">SUM(AM382:AM417)</f>
        <v>30</v>
      </c>
      <c r="AN418" s="35" t="n">
        <f aca="false">SUM(AN382:AN417)</f>
        <v>34</v>
      </c>
      <c r="AO418" s="35" t="n">
        <f aca="false">SUM(AO382:AO417)</f>
        <v>305.380018944</v>
      </c>
      <c r="AP418" s="35" t="n">
        <f aca="false">SUM(AP382:AP417)</f>
        <v>300.822377856</v>
      </c>
      <c r="AQ418" s="35" t="n">
        <f aca="false">SUM(AQ382:AQ417)</f>
        <v>4.55764108800001</v>
      </c>
    </row>
    <row r="419" customFormat="false" ht="12" hidden="true" customHeight="true" outlineLevel="0" collapsed="false"/>
    <row r="420" customFormat="false" ht="12" hidden="true" customHeight="true" outlineLevel="0" collapsed="false"/>
    <row r="421" customFormat="false" ht="12" hidden="true" customHeight="true" outlineLevel="0" collapsed="false"/>
    <row r="422" customFormat="false" ht="12" hidden="true" customHeight="true" outlineLevel="0" collapsed="false"/>
    <row r="423" customFormat="false" ht="12" hidden="true" customHeight="true" outlineLevel="0" collapsed="false"/>
    <row r="424" customFormat="false" ht="12" hidden="true" customHeight="true" outlineLevel="0" collapsed="false"/>
    <row r="425" customFormat="false" ht="12" hidden="true" customHeight="true" outlineLevel="0" collapsed="false"/>
    <row r="426" customFormat="false" ht="12" hidden="true" customHeight="true" outlineLevel="0" collapsed="false"/>
    <row r="427" customFormat="false" ht="12" hidden="true" customHeight="true" outlineLevel="0" collapsed="false"/>
    <row r="428" customFormat="false" ht="12" hidden="true" customHeight="true" outlineLevel="0" collapsed="false"/>
    <row r="429" customFormat="false" ht="12" hidden="true" customHeight="true" outlineLevel="0" collapsed="false"/>
    <row r="430" customFormat="false" ht="12" hidden="true" customHeight="true" outlineLevel="0" collapsed="false"/>
    <row r="431" customFormat="false" ht="12" hidden="true" customHeight="true" outlineLevel="0" collapsed="false"/>
    <row r="432" customFormat="false" ht="12" hidden="true" customHeight="true" outlineLevel="0" collapsed="false"/>
    <row r="433" customFormat="false" ht="12" hidden="true" customHeight="true" outlineLevel="0" collapsed="false"/>
    <row r="434" customFormat="false" ht="12" hidden="true" customHeight="true" outlineLevel="0" collapsed="false"/>
    <row r="435" customFormat="false" ht="12" hidden="true" customHeight="true" outlineLevel="0" collapsed="false"/>
    <row r="436" customFormat="false" ht="12" hidden="true" customHeight="true" outlineLevel="0" collapsed="false"/>
    <row r="437" customFormat="false" ht="12" hidden="true" customHeight="true" outlineLevel="0" collapsed="false"/>
    <row r="438" customFormat="false" ht="12" hidden="true" customHeight="true" outlineLevel="0" collapsed="false"/>
    <row r="439" customFormat="false" ht="12" hidden="true" customHeight="true" outlineLevel="0" collapsed="false"/>
    <row r="440" customFormat="false" ht="12" hidden="true" customHeight="true" outlineLevel="0" collapsed="false"/>
    <row r="441" customFormat="false" ht="12" hidden="true" customHeight="true" outlineLevel="0" collapsed="false"/>
    <row r="442" customFormat="false" ht="12" hidden="true" customHeight="true" outlineLevel="0" collapsed="false"/>
    <row r="443" customFormat="false" ht="12" hidden="true" customHeight="true" outlineLevel="0" collapsed="false"/>
    <row r="444" customFormat="false" ht="12" hidden="true" customHeight="true" outlineLevel="0" collapsed="false"/>
    <row r="445" customFormat="false" ht="12" hidden="true" customHeight="true" outlineLevel="0" collapsed="false"/>
    <row r="446" customFormat="false" ht="12" hidden="true" customHeight="true" outlineLevel="0" collapsed="false"/>
    <row r="447" customFormat="false" ht="12" hidden="true" customHeight="true" outlineLevel="0" collapsed="false"/>
    <row r="448" customFormat="false" ht="12" hidden="true" customHeight="true" outlineLevel="0" collapsed="false"/>
    <row r="449" customFormat="false" ht="12" hidden="true" customHeight="true" outlineLevel="0" collapsed="false"/>
    <row r="450" customFormat="false" ht="12" hidden="true" customHeight="true" outlineLevel="0" collapsed="false"/>
    <row r="451" customFormat="false" ht="12" hidden="true" customHeight="true" outlineLevel="0" collapsed="false"/>
    <row r="452" customFormat="false" ht="12" hidden="true" customHeight="true" outlineLevel="0" collapsed="false"/>
    <row r="453" customFormat="false" ht="12" hidden="true" customHeight="true" outlineLevel="0" collapsed="false"/>
    <row r="454" customFormat="false" ht="12" hidden="true" customHeight="true" outlineLevel="0" collapsed="false"/>
    <row r="455" customFormat="false" ht="12" hidden="true" customHeight="true" outlineLevel="0" collapsed="false"/>
    <row r="456" customFormat="false" ht="12" hidden="true" customHeight="true" outlineLevel="0" collapsed="false"/>
    <row r="457" customFormat="false" ht="12" hidden="true" customHeight="true" outlineLevel="0" collapsed="false"/>
    <row r="458" customFormat="false" ht="12" hidden="true" customHeight="true" outlineLevel="0" collapsed="false"/>
    <row r="459" customFormat="false" ht="12" hidden="true" customHeight="true" outlineLevel="0" collapsed="false"/>
    <row r="460" customFormat="false" ht="12" hidden="true" customHeight="true" outlineLevel="0" collapsed="false"/>
    <row r="461" customFormat="false" ht="12" hidden="true" customHeight="true" outlineLevel="0" collapsed="false"/>
    <row r="462" customFormat="false" ht="12" hidden="true" customHeight="true" outlineLevel="0" collapsed="false"/>
    <row r="463" customFormat="false" ht="12" hidden="true" customHeight="true" outlineLevel="0" collapsed="false"/>
    <row r="464" customFormat="false" ht="12" hidden="true" customHeight="true" outlineLevel="0" collapsed="false"/>
    <row r="465" customFormat="false" ht="12" hidden="true" customHeight="true" outlineLevel="0" collapsed="false"/>
    <row r="466" customFormat="false" ht="12" hidden="true" customHeight="true" outlineLevel="0" collapsed="false"/>
    <row r="467" customFormat="false" ht="12" hidden="true" customHeight="true" outlineLevel="0" collapsed="false"/>
    <row r="468" customFormat="false" ht="12" hidden="true" customHeight="true" outlineLevel="0" collapsed="false"/>
    <row r="469" customFormat="false" ht="12" hidden="true" customHeight="true" outlineLevel="0" collapsed="false"/>
    <row r="470" customFormat="false" ht="12" hidden="true" customHeight="true" outlineLevel="0" collapsed="false"/>
    <row r="471" customFormat="false" ht="12" hidden="true" customHeight="true" outlineLevel="0" collapsed="false"/>
    <row r="472" customFormat="false" ht="12" hidden="true" customHeight="true" outlineLevel="0" collapsed="false"/>
    <row r="473" customFormat="false" ht="12" hidden="true" customHeight="true" outlineLevel="0" collapsed="false"/>
    <row r="474" customFormat="false" ht="12" hidden="true" customHeight="true" outlineLevel="0" collapsed="false"/>
    <row r="475" customFormat="false" ht="12" hidden="true" customHeight="true" outlineLevel="0" collapsed="false"/>
    <row r="476" customFormat="false" ht="12" hidden="true" customHeight="true" outlineLevel="0" collapsed="false"/>
    <row r="477" customFormat="false" ht="12" hidden="true" customHeight="true" outlineLevel="0" collapsed="false"/>
    <row r="478" customFormat="false" ht="12" hidden="true" customHeight="true" outlineLevel="0" collapsed="false"/>
    <row r="479" customFormat="false" ht="12" hidden="true" customHeight="true" outlineLevel="0" collapsed="false"/>
    <row r="480" customFormat="false" ht="12" hidden="true" customHeight="true" outlineLevel="0" collapsed="false"/>
    <row r="481" customFormat="false" ht="12" hidden="true" customHeight="true" outlineLevel="0" collapsed="false"/>
    <row r="482" customFormat="false" ht="12" hidden="true" customHeight="true" outlineLevel="0" collapsed="false"/>
    <row r="483" customFormat="false" ht="12" hidden="true" customHeight="true" outlineLevel="0" collapsed="false"/>
    <row r="484" customFormat="false" ht="12" hidden="true" customHeight="true" outlineLevel="0" collapsed="false"/>
    <row r="485" customFormat="false" ht="12" hidden="true" customHeight="true" outlineLevel="0" collapsed="false"/>
    <row r="486" customFormat="false" ht="12" hidden="true" customHeight="true" outlineLevel="0" collapsed="false"/>
    <row r="487" customFormat="false" ht="12" hidden="true" customHeight="true" outlineLevel="0" collapsed="false"/>
    <row r="488" customFormat="false" ht="12" hidden="true" customHeight="true" outlineLevel="0" collapsed="false"/>
    <row r="489" customFormat="false" ht="12" hidden="true" customHeight="true" outlineLevel="0" collapsed="false"/>
    <row r="490" customFormat="false" ht="12" hidden="true" customHeight="true" outlineLevel="0" collapsed="false"/>
    <row r="491" customFormat="false" ht="12" hidden="true" customHeight="true" outlineLevel="0" collapsed="false"/>
    <row r="492" customFormat="false" ht="12" hidden="true" customHeight="true" outlineLevel="0" collapsed="false"/>
    <row r="493" customFormat="false" ht="12" hidden="true" customHeight="true" outlineLevel="0" collapsed="false"/>
    <row r="494" customFormat="false" ht="12" hidden="true" customHeight="true" outlineLevel="0" collapsed="false"/>
    <row r="495" customFormat="false" ht="12" hidden="true" customHeight="tru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54"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75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1" topLeftCell="BM356" activePane="bottomLeft" state="frozen"/>
      <selection pane="topLeft" activeCell="A1" activeCellId="0" sqref="A1"/>
      <selection pane="bottomLeft" activeCell="A2" activeCellId="0" sqref="A2"/>
    </sheetView>
  </sheetViews>
  <sheetFormatPr defaultColWidth="12.9921875" defaultRowHeight="12" customHeight="true" zeroHeight="false" outlineLevelRow="0" outlineLevelCol="0"/>
  <cols>
    <col collapsed="false" customWidth="true" hidden="false" outlineLevel="0" max="1" min="1" style="1" width="7.85"/>
    <col collapsed="false" customWidth="true" hidden="false" outlineLevel="0" max="2" min="2" style="1" width="12.28"/>
    <col collapsed="false" customWidth="true" hidden="false" outlineLevel="0" max="3" min="3" style="1" width="28.41"/>
    <col collapsed="false" customWidth="true" hidden="false" outlineLevel="0" max="4" min="4" style="1" width="21.42"/>
    <col collapsed="false" customWidth="true" hidden="false" outlineLevel="0" max="5" min="5" style="1" width="15.28"/>
    <col collapsed="false" customWidth="true" hidden="true" outlineLevel="0" max="6" min="6" style="1" width="7.99"/>
    <col collapsed="false" customWidth="true" hidden="true" outlineLevel="0" max="7" min="7" style="1" width="7.85"/>
    <col collapsed="false" customWidth="true" hidden="false" outlineLevel="0" max="8" min="8" style="1" width="14.28"/>
    <col collapsed="false" customWidth="true" hidden="true" outlineLevel="0" max="9" min="9" style="1" width="18.41"/>
    <col collapsed="false" customWidth="true" hidden="true" outlineLevel="0" max="10" min="10" style="1" width="15.28"/>
    <col collapsed="false" customWidth="true" hidden="true" outlineLevel="0" max="11" min="11" style="1" width="13.56"/>
    <col collapsed="false" customWidth="true" hidden="true" outlineLevel="0" max="12" min="12" style="1" width="15.56"/>
    <col collapsed="false" customWidth="true" hidden="true" outlineLevel="0" max="13" min="13" style="1" width="9.41"/>
    <col collapsed="false" customWidth="true" hidden="true" outlineLevel="0" max="14" min="14" style="1" width="15.7"/>
    <col collapsed="false" customWidth="true" hidden="true" outlineLevel="0" max="15" min="15" style="1" width="9.99"/>
    <col collapsed="false" customWidth="true" hidden="true" outlineLevel="0" max="16" min="16" style="1" width="9.56"/>
    <col collapsed="false" customWidth="true" hidden="true" outlineLevel="0" max="17" min="17" style="1" width="9.85"/>
    <col collapsed="false" customWidth="true" hidden="true" outlineLevel="0" max="18" min="18" style="2" width="10.41"/>
    <col collapsed="false" customWidth="true" hidden="true" outlineLevel="0" max="19" min="19" style="1" width="8.56"/>
    <col collapsed="false" customWidth="true" hidden="true" outlineLevel="0" max="20" min="20" style="1" width="12.42"/>
    <col collapsed="false" customWidth="true" hidden="true" outlineLevel="0" max="21" min="21" style="1" width="9.14"/>
    <col collapsed="false" customWidth="true" hidden="true" outlineLevel="0" max="23" min="22" style="1" width="10.71"/>
    <col collapsed="false" customWidth="true" hidden="true" outlineLevel="0" max="24" min="24" style="2" width="10.99"/>
    <col collapsed="false" customWidth="true" hidden="true" outlineLevel="0" max="25" min="25" style="1" width="12.28"/>
    <col collapsed="false" customWidth="true" hidden="true" outlineLevel="0" max="26" min="26" style="1" width="11.7"/>
    <col collapsed="false" customWidth="true" hidden="true" outlineLevel="0" max="27" min="27" style="1" width="8.56"/>
    <col collapsed="false" customWidth="true" hidden="true" outlineLevel="0" max="28" min="28" style="3" width="8.28"/>
    <col collapsed="false" customWidth="true" hidden="false" outlineLevel="0" max="29" min="29" style="3" width="8.28"/>
    <col collapsed="false" customWidth="true" hidden="true" outlineLevel="0" max="30" min="30" style="3" width="10.99"/>
    <col collapsed="false" customWidth="true" hidden="false" outlineLevel="0" max="31" min="31" style="3" width="10.99"/>
    <col collapsed="false" customWidth="true" hidden="true" outlineLevel="0" max="32" min="32" style="3" width="11.42"/>
    <col collapsed="false" customWidth="true" hidden="false" outlineLevel="0" max="33" min="33" style="1" width="12.28"/>
    <col collapsed="false" customWidth="true" hidden="true" outlineLevel="0" max="34" min="34" style="1" width="14.7"/>
    <col collapsed="false" customWidth="true" hidden="false" outlineLevel="0" max="35" min="35" style="1" width="14.7"/>
    <col collapsed="false" customWidth="false" hidden="false" outlineLevel="0" max="257" min="36" style="1" width="12.99"/>
  </cols>
  <sheetData>
    <row r="1" customFormat="false" ht="12" hidden="false" customHeight="true" outlineLevel="0" collapsed="false">
      <c r="A1" s="4" t="s">
        <v>0</v>
      </c>
      <c r="B1" s="5" t="s">
        <v>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c r="U1" s="5" t="s">
        <v>20</v>
      </c>
      <c r="V1" s="5" t="s">
        <v>21</v>
      </c>
      <c r="W1" s="5" t="s">
        <v>22</v>
      </c>
      <c r="X1" s="5" t="s">
        <v>23</v>
      </c>
      <c r="Y1" s="5" t="s">
        <v>24</v>
      </c>
      <c r="Z1" s="5" t="s">
        <v>25</v>
      </c>
      <c r="AA1" s="5" t="s">
        <v>26</v>
      </c>
      <c r="AB1" s="6" t="s">
        <v>27</v>
      </c>
      <c r="AC1" s="6" t="s">
        <v>27</v>
      </c>
      <c r="AD1" s="6" t="s">
        <v>28</v>
      </c>
      <c r="AE1" s="6" t="s">
        <v>28</v>
      </c>
      <c r="AF1" s="6" t="s">
        <v>29</v>
      </c>
      <c r="AG1" s="6" t="s">
        <v>29</v>
      </c>
      <c r="AH1" s="5" t="s">
        <v>31</v>
      </c>
      <c r="AI1" s="5" t="s">
        <v>31</v>
      </c>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c r="IW1" s="8"/>
    </row>
    <row r="2" customFormat="false" ht="12" hidden="false" customHeight="true" outlineLevel="0" collapsed="false">
      <c r="A2" s="1" t="s">
        <v>44</v>
      </c>
      <c r="B2" s="9" t="s">
        <v>2126</v>
      </c>
      <c r="C2" s="9" t="s">
        <v>1515</v>
      </c>
      <c r="D2" s="9" t="s">
        <v>2192</v>
      </c>
      <c r="E2" s="9" t="s">
        <v>2193</v>
      </c>
      <c r="F2" s="9" t="s">
        <v>2194</v>
      </c>
      <c r="G2" s="9" t="s">
        <v>296</v>
      </c>
      <c r="H2" s="9" t="s">
        <v>309</v>
      </c>
      <c r="I2" s="9" t="s">
        <v>1749</v>
      </c>
      <c r="J2" s="9" t="s">
        <v>53</v>
      </c>
      <c r="K2" s="9" t="s">
        <v>418</v>
      </c>
      <c r="L2" s="9" t="s">
        <v>2195</v>
      </c>
      <c r="M2" s="9" t="s">
        <v>119</v>
      </c>
      <c r="N2" s="9" t="s">
        <v>250</v>
      </c>
      <c r="O2" s="9" t="s">
        <v>252</v>
      </c>
      <c r="P2" s="9" t="s">
        <v>353</v>
      </c>
      <c r="Q2" s="9" t="s">
        <v>135</v>
      </c>
      <c r="R2" s="10" t="b">
        <f aca="false">FALSE()</f>
        <v>0</v>
      </c>
      <c r="S2" s="9" t="s">
        <v>1812</v>
      </c>
      <c r="T2" s="9" t="s">
        <v>2196</v>
      </c>
      <c r="U2" s="9" t="s">
        <v>2197</v>
      </c>
      <c r="V2" s="9" t="s">
        <v>2198</v>
      </c>
      <c r="W2" s="9" t="s">
        <v>2199</v>
      </c>
      <c r="X2" s="10" t="b">
        <f aca="false">FALSE()</f>
        <v>0</v>
      </c>
      <c r="Y2" s="9" t="s">
        <v>108</v>
      </c>
      <c r="Z2" s="9" t="s">
        <v>109</v>
      </c>
      <c r="AA2" s="9" t="s">
        <v>2200</v>
      </c>
      <c r="AB2" s="11" t="n">
        <v>77982</v>
      </c>
      <c r="AC2" s="12" t="n">
        <f aca="false">AB2/1000</f>
        <v>77.982</v>
      </c>
      <c r="AD2" s="11" t="n">
        <v>76432</v>
      </c>
      <c r="AE2" s="12" t="n">
        <f aca="false">AD2/1000</f>
        <v>76.432</v>
      </c>
      <c r="AF2" s="36" t="n">
        <v>145955</v>
      </c>
      <c r="AG2" s="37" t="n">
        <f aca="false">AF2/1000</f>
        <v>145.955</v>
      </c>
      <c r="AH2" s="9" t="s">
        <v>70</v>
      </c>
      <c r="AI2" s="38"/>
    </row>
    <row r="3" customFormat="false" ht="12" hidden="false" customHeight="true" outlineLevel="0" collapsed="false">
      <c r="A3" s="1" t="s">
        <v>44</v>
      </c>
      <c r="B3" s="14" t="s">
        <v>1697</v>
      </c>
      <c r="C3" s="14" t="s">
        <v>1515</v>
      </c>
      <c r="D3" s="14" t="s">
        <v>1962</v>
      </c>
      <c r="E3" s="14" t="s">
        <v>1963</v>
      </c>
      <c r="F3" s="14" t="s">
        <v>758</v>
      </c>
      <c r="G3" s="14" t="s">
        <v>96</v>
      </c>
      <c r="H3" s="14" t="s">
        <v>309</v>
      </c>
      <c r="I3" s="14" t="s">
        <v>1964</v>
      </c>
      <c r="J3" s="14" t="s">
        <v>53</v>
      </c>
      <c r="K3" s="14" t="s">
        <v>248</v>
      </c>
      <c r="L3" s="14" t="s">
        <v>312</v>
      </c>
      <c r="M3" s="14" t="s">
        <v>1156</v>
      </c>
      <c r="N3" s="14" t="s">
        <v>250</v>
      </c>
      <c r="O3" s="14" t="s">
        <v>1965</v>
      </c>
      <c r="P3" s="14" t="s">
        <v>526</v>
      </c>
      <c r="Q3" s="14" t="s">
        <v>331</v>
      </c>
      <c r="R3" s="15" t="b">
        <f aca="false">FALSE()</f>
        <v>0</v>
      </c>
      <c r="S3" s="14" t="s">
        <v>1966</v>
      </c>
      <c r="T3" s="14" t="s">
        <v>1967</v>
      </c>
      <c r="U3" s="14" t="s">
        <v>1968</v>
      </c>
      <c r="V3" s="14" t="s">
        <v>1843</v>
      </c>
      <c r="W3" s="14" t="s">
        <v>1969</v>
      </c>
      <c r="X3" s="15" t="b">
        <f aca="false">TRUE()</f>
        <v>1</v>
      </c>
      <c r="Y3" s="14" t="s">
        <v>131</v>
      </c>
      <c r="Z3" s="14" t="s">
        <v>92</v>
      </c>
      <c r="AA3" s="14" t="s">
        <v>1970</v>
      </c>
      <c r="AB3" s="16" t="n">
        <v>51001</v>
      </c>
      <c r="AC3" s="12" t="n">
        <f aca="false">AB3/1000</f>
        <v>51.001</v>
      </c>
      <c r="AD3" s="16" t="n">
        <v>61202</v>
      </c>
      <c r="AE3" s="12" t="n">
        <f aca="false">AD3/1000</f>
        <v>61.202</v>
      </c>
      <c r="AF3" s="39" t="n">
        <v>120284</v>
      </c>
      <c r="AG3" s="37" t="n">
        <f aca="false">AF3/1000</f>
        <v>120.284</v>
      </c>
      <c r="AH3" s="14" t="s">
        <v>1971</v>
      </c>
      <c r="AI3" s="38" t="n">
        <f aca="false">AH3/1000</f>
        <v>2.134</v>
      </c>
    </row>
    <row r="4" customFormat="false" ht="12" hidden="false" customHeight="true" outlineLevel="0" collapsed="false">
      <c r="A4" s="1" t="s">
        <v>44</v>
      </c>
      <c r="B4" s="14" t="s">
        <v>45</v>
      </c>
      <c r="C4" s="14" t="s">
        <v>46</v>
      </c>
      <c r="D4" s="14" t="s">
        <v>47</v>
      </c>
      <c r="E4" s="14" t="s">
        <v>48</v>
      </c>
      <c r="F4" s="14" t="s">
        <v>49</v>
      </c>
      <c r="G4" s="14" t="s">
        <v>50</v>
      </c>
      <c r="H4" s="14" t="s">
        <v>51</v>
      </c>
      <c r="I4" s="14" t="s">
        <v>52</v>
      </c>
      <c r="J4" s="14" t="s">
        <v>53</v>
      </c>
      <c r="K4" s="14" t="s">
        <v>54</v>
      </c>
      <c r="L4" s="14" t="s">
        <v>55</v>
      </c>
      <c r="M4" s="14" t="s">
        <v>56</v>
      </c>
      <c r="N4" s="14" t="s">
        <v>57</v>
      </c>
      <c r="O4" s="14" t="s">
        <v>58</v>
      </c>
      <c r="P4" s="14" t="s">
        <v>59</v>
      </c>
      <c r="Q4" s="14" t="s">
        <v>60</v>
      </c>
      <c r="R4" s="15" t="b">
        <f aca="false">FALSE()</f>
        <v>0</v>
      </c>
      <c r="S4" s="14" t="s">
        <v>61</v>
      </c>
      <c r="T4" s="14" t="s">
        <v>61</v>
      </c>
      <c r="U4" s="14" t="s">
        <v>62</v>
      </c>
      <c r="V4" s="14" t="s">
        <v>63</v>
      </c>
      <c r="W4" s="14" t="s">
        <v>64</v>
      </c>
      <c r="X4" s="15" t="b">
        <f aca="false">FALSE()</f>
        <v>0</v>
      </c>
      <c r="Y4" s="14" t="s">
        <v>65</v>
      </c>
      <c r="Z4" s="14" t="s">
        <v>66</v>
      </c>
      <c r="AA4" s="14" t="s">
        <v>67</v>
      </c>
      <c r="AB4" s="16" t="n">
        <v>109483</v>
      </c>
      <c r="AC4" s="12" t="n">
        <f aca="false">AB4/1000</f>
        <v>109.483</v>
      </c>
      <c r="AD4" s="16" t="n">
        <v>59100</v>
      </c>
      <c r="AE4" s="12" t="n">
        <f aca="false">AD4/1000</f>
        <v>59.1</v>
      </c>
      <c r="AF4" s="39" t="n">
        <v>168717</v>
      </c>
      <c r="AG4" s="37" t="n">
        <f aca="false">AF4/1000</f>
        <v>168.717</v>
      </c>
      <c r="AH4" s="40" t="s">
        <v>69</v>
      </c>
      <c r="AI4" s="38" t="n">
        <f aca="false">AH4/1000</f>
        <v>30</v>
      </c>
    </row>
    <row r="5" customFormat="false" ht="12" hidden="false" customHeight="true" outlineLevel="0" collapsed="false">
      <c r="A5" s="1" t="s">
        <v>44</v>
      </c>
      <c r="B5" s="14" t="s">
        <v>1532</v>
      </c>
      <c r="C5" s="14" t="s">
        <v>1557</v>
      </c>
      <c r="D5" s="14" t="s">
        <v>1658</v>
      </c>
      <c r="E5" s="14" t="s">
        <v>1658</v>
      </c>
      <c r="F5" s="14" t="s">
        <v>1477</v>
      </c>
      <c r="G5" s="14" t="s">
        <v>416</v>
      </c>
      <c r="H5" s="14" t="s">
        <v>309</v>
      </c>
      <c r="I5" s="14" t="s">
        <v>1536</v>
      </c>
      <c r="J5" s="14" t="s">
        <v>53</v>
      </c>
      <c r="K5" s="14" t="s">
        <v>78</v>
      </c>
      <c r="L5" s="14" t="s">
        <v>312</v>
      </c>
      <c r="M5" s="14" t="s">
        <v>352</v>
      </c>
      <c r="N5" s="14" t="s">
        <v>314</v>
      </c>
      <c r="O5" s="14" t="s">
        <v>1659</v>
      </c>
      <c r="P5" s="14" t="s">
        <v>1660</v>
      </c>
      <c r="Q5" s="14" t="s">
        <v>1563</v>
      </c>
      <c r="R5" s="15" t="b">
        <f aca="false">FALSE()</f>
        <v>0</v>
      </c>
      <c r="S5" s="14" t="s">
        <v>1661</v>
      </c>
      <c r="T5" s="14" t="s">
        <v>1662</v>
      </c>
      <c r="U5" s="14" t="s">
        <v>464</v>
      </c>
      <c r="V5" s="14" t="s">
        <v>92</v>
      </c>
      <c r="W5" s="14" t="s">
        <v>1663</v>
      </c>
      <c r="X5" s="15" t="b">
        <f aca="false">FALSE()</f>
        <v>0</v>
      </c>
      <c r="Y5" s="14" t="s">
        <v>149</v>
      </c>
      <c r="Z5" s="14" t="s">
        <v>109</v>
      </c>
      <c r="AA5" s="14" t="s">
        <v>1664</v>
      </c>
      <c r="AB5" s="16" t="n">
        <v>70483</v>
      </c>
      <c r="AC5" s="12" t="n">
        <f aca="false">AB5/1000</f>
        <v>70.483</v>
      </c>
      <c r="AD5" s="16" t="n">
        <v>55737</v>
      </c>
      <c r="AE5" s="12" t="n">
        <f aca="false">AD5/1000</f>
        <v>55.737</v>
      </c>
      <c r="AF5" s="39" t="n">
        <v>124287</v>
      </c>
      <c r="AG5" s="37" t="n">
        <f aca="false">AF5/1000</f>
        <v>124.287</v>
      </c>
      <c r="AH5" s="14" t="s">
        <v>70</v>
      </c>
      <c r="AI5" s="38"/>
    </row>
    <row r="6" customFormat="false" ht="12" hidden="false" customHeight="true" outlineLevel="0" collapsed="false">
      <c r="A6" s="1" t="s">
        <v>44</v>
      </c>
      <c r="B6" s="14" t="s">
        <v>1697</v>
      </c>
      <c r="C6" s="14" t="s">
        <v>1515</v>
      </c>
      <c r="D6" s="14" t="s">
        <v>1908</v>
      </c>
      <c r="E6" s="14" t="s">
        <v>1909</v>
      </c>
      <c r="F6" s="14" t="s">
        <v>324</v>
      </c>
      <c r="G6" s="14" t="s">
        <v>125</v>
      </c>
      <c r="H6" s="14" t="s">
        <v>309</v>
      </c>
      <c r="I6" s="14" t="s">
        <v>928</v>
      </c>
      <c r="J6" s="14" t="s">
        <v>53</v>
      </c>
      <c r="K6" s="14" t="s">
        <v>418</v>
      </c>
      <c r="L6" s="14" t="s">
        <v>312</v>
      </c>
      <c r="M6" s="14" t="s">
        <v>119</v>
      </c>
      <c r="N6" s="14" t="s">
        <v>250</v>
      </c>
      <c r="O6" s="14" t="s">
        <v>70</v>
      </c>
      <c r="P6" s="14" t="s">
        <v>70</v>
      </c>
      <c r="Q6" s="14" t="s">
        <v>1910</v>
      </c>
      <c r="R6" s="15" t="b">
        <f aca="false">FALSE()</f>
        <v>0</v>
      </c>
      <c r="S6" s="14" t="s">
        <v>1911</v>
      </c>
      <c r="T6" s="14" t="s">
        <v>1912</v>
      </c>
      <c r="U6" s="14" t="s">
        <v>1913</v>
      </c>
      <c r="V6" s="14" t="s">
        <v>1914</v>
      </c>
      <c r="W6" s="14" t="s">
        <v>1915</v>
      </c>
      <c r="X6" s="15" t="b">
        <f aca="false">FALSE()</f>
        <v>0</v>
      </c>
      <c r="Y6" s="14" t="s">
        <v>131</v>
      </c>
      <c r="Z6" s="14" t="s">
        <v>92</v>
      </c>
      <c r="AA6" s="14" t="s">
        <v>1916</v>
      </c>
      <c r="AB6" s="16" t="n">
        <v>46922</v>
      </c>
      <c r="AC6" s="12" t="n">
        <f aca="false">AB6/1000</f>
        <v>46.922</v>
      </c>
      <c r="AD6" s="16" t="n">
        <v>55081</v>
      </c>
      <c r="AE6" s="12" t="n">
        <f aca="false">AD6/1000</f>
        <v>55.081</v>
      </c>
      <c r="AF6" s="39" t="n">
        <v>109666</v>
      </c>
      <c r="AG6" s="37" t="n">
        <f aca="false">AF6/1000</f>
        <v>109.666</v>
      </c>
      <c r="AH6" s="14" t="s">
        <v>442</v>
      </c>
      <c r="AI6" s="38" t="n">
        <f aca="false">AH6/1000</f>
        <v>250</v>
      </c>
    </row>
    <row r="7" customFormat="false" ht="12" hidden="false" customHeight="true" outlineLevel="0" collapsed="false">
      <c r="A7" s="1" t="s">
        <v>44</v>
      </c>
      <c r="B7" s="14" t="s">
        <v>1697</v>
      </c>
      <c r="C7" s="14" t="s">
        <v>1515</v>
      </c>
      <c r="D7" s="14" t="s">
        <v>1795</v>
      </c>
      <c r="E7" s="14" t="s">
        <v>1796</v>
      </c>
      <c r="F7" s="14" t="s">
        <v>955</v>
      </c>
      <c r="G7" s="14" t="s">
        <v>50</v>
      </c>
      <c r="H7" s="14" t="s">
        <v>309</v>
      </c>
      <c r="I7" s="14" t="s">
        <v>928</v>
      </c>
      <c r="J7" s="14" t="s">
        <v>53</v>
      </c>
      <c r="K7" s="14" t="s">
        <v>627</v>
      </c>
      <c r="L7" s="14" t="s">
        <v>312</v>
      </c>
      <c r="M7" s="14" t="s">
        <v>119</v>
      </c>
      <c r="N7" s="14" t="s">
        <v>250</v>
      </c>
      <c r="O7" s="14" t="s">
        <v>1797</v>
      </c>
      <c r="P7" s="14" t="s">
        <v>70</v>
      </c>
      <c r="Q7" s="14" t="s">
        <v>1798</v>
      </c>
      <c r="R7" s="15" t="b">
        <f aca="false">FALSE()</f>
        <v>0</v>
      </c>
      <c r="S7" s="14" t="s">
        <v>1799</v>
      </c>
      <c r="T7" s="14" t="s">
        <v>1800</v>
      </c>
      <c r="U7" s="14" t="s">
        <v>763</v>
      </c>
      <c r="V7" s="14" t="s">
        <v>380</v>
      </c>
      <c r="W7" s="14" t="s">
        <v>1801</v>
      </c>
      <c r="X7" s="15" t="b">
        <f aca="false">FALSE()</f>
        <v>0</v>
      </c>
      <c r="Y7" s="14" t="s">
        <v>65</v>
      </c>
      <c r="Z7" s="14" t="s">
        <v>109</v>
      </c>
      <c r="AA7" s="14" t="s">
        <v>1802</v>
      </c>
      <c r="AB7" s="16" t="n">
        <v>45900</v>
      </c>
      <c r="AC7" s="12" t="n">
        <f aca="false">AB7/1000</f>
        <v>45.9</v>
      </c>
      <c r="AD7" s="16" t="n">
        <v>52530</v>
      </c>
      <c r="AE7" s="12" t="n">
        <f aca="false">AD7/1000</f>
        <v>52.53</v>
      </c>
      <c r="AF7" s="39" t="n">
        <v>97290</v>
      </c>
      <c r="AG7" s="37" t="n">
        <f aca="false">AF7/1000</f>
        <v>97.29</v>
      </c>
      <c r="AH7" s="14" t="s">
        <v>1803</v>
      </c>
      <c r="AI7" s="38" t="n">
        <f aca="false">AH7/1000</f>
        <v>42</v>
      </c>
    </row>
    <row r="8" customFormat="false" ht="12" hidden="false" customHeight="true" outlineLevel="0" collapsed="false">
      <c r="A8" s="1" t="s">
        <v>44</v>
      </c>
      <c r="B8" s="14" t="s">
        <v>938</v>
      </c>
      <c r="C8" s="14" t="s">
        <v>976</v>
      </c>
      <c r="D8" s="14" t="s">
        <v>977</v>
      </c>
      <c r="E8" s="14" t="s">
        <v>978</v>
      </c>
      <c r="F8" s="14" t="s">
        <v>979</v>
      </c>
      <c r="G8" s="14" t="s">
        <v>980</v>
      </c>
      <c r="H8" s="14" t="s">
        <v>309</v>
      </c>
      <c r="I8" s="14" t="s">
        <v>981</v>
      </c>
      <c r="J8" s="14" t="s">
        <v>463</v>
      </c>
      <c r="K8" s="14" t="s">
        <v>78</v>
      </c>
      <c r="L8" s="14" t="s">
        <v>982</v>
      </c>
      <c r="M8" s="14" t="s">
        <v>132</v>
      </c>
      <c r="N8" s="14" t="s">
        <v>587</v>
      </c>
      <c r="O8" s="14" t="s">
        <v>983</v>
      </c>
      <c r="P8" s="14" t="s">
        <v>709</v>
      </c>
      <c r="Q8" s="14" t="s">
        <v>984</v>
      </c>
      <c r="R8" s="15" t="b">
        <f aca="false">FALSE()</f>
        <v>0</v>
      </c>
      <c r="S8" s="14" t="s">
        <v>985</v>
      </c>
      <c r="T8" s="14" t="s">
        <v>70</v>
      </c>
      <c r="U8" s="14" t="s">
        <v>87</v>
      </c>
      <c r="V8" s="14" t="s">
        <v>103</v>
      </c>
      <c r="W8" s="14" t="s">
        <v>845</v>
      </c>
      <c r="X8" s="15" t="b">
        <f aca="false">FALSE()</f>
        <v>0</v>
      </c>
      <c r="Y8" s="14" t="s">
        <v>131</v>
      </c>
      <c r="Z8" s="14" t="s">
        <v>66</v>
      </c>
      <c r="AA8" s="14" t="s">
        <v>986</v>
      </c>
      <c r="AB8" s="16" t="n">
        <v>7033</v>
      </c>
      <c r="AC8" s="12" t="n">
        <f aca="false">AB8/1000</f>
        <v>7.033</v>
      </c>
      <c r="AD8" s="16" t="n">
        <v>47086</v>
      </c>
      <c r="AE8" s="12" t="n">
        <f aca="false">AD8/1000</f>
        <v>47.086</v>
      </c>
      <c r="AF8" s="39" t="n">
        <v>0</v>
      </c>
      <c r="AG8" s="37" t="n">
        <f aca="false">AF8/1000</f>
        <v>0</v>
      </c>
      <c r="AH8" s="14" t="s">
        <v>70</v>
      </c>
      <c r="AI8" s="38"/>
    </row>
    <row r="9" customFormat="false" ht="12" hidden="false" customHeight="true" outlineLevel="0" collapsed="false">
      <c r="A9" s="1" t="s">
        <v>44</v>
      </c>
      <c r="B9" s="14" t="s">
        <v>938</v>
      </c>
      <c r="C9" s="14" t="s">
        <v>966</v>
      </c>
      <c r="D9" s="14" t="s">
        <v>967</v>
      </c>
      <c r="E9" s="14" t="s">
        <v>941</v>
      </c>
      <c r="F9" s="14" t="s">
        <v>272</v>
      </c>
      <c r="G9" s="14" t="s">
        <v>189</v>
      </c>
      <c r="H9" s="14" t="s">
        <v>309</v>
      </c>
      <c r="I9" s="14" t="s">
        <v>968</v>
      </c>
      <c r="J9" s="14" t="s">
        <v>463</v>
      </c>
      <c r="K9" s="14" t="s">
        <v>78</v>
      </c>
      <c r="L9" s="14" t="s">
        <v>312</v>
      </c>
      <c r="M9" s="14" t="s">
        <v>969</v>
      </c>
      <c r="N9" s="14" t="s">
        <v>587</v>
      </c>
      <c r="O9" s="14" t="s">
        <v>970</v>
      </c>
      <c r="P9" s="14" t="s">
        <v>971</v>
      </c>
      <c r="Q9" s="14" t="s">
        <v>972</v>
      </c>
      <c r="R9" s="15" t="b">
        <f aca="false">FALSE()</f>
        <v>0</v>
      </c>
      <c r="S9" s="14" t="s">
        <v>870</v>
      </c>
      <c r="T9" s="14" t="s">
        <v>973</v>
      </c>
      <c r="U9" s="14" t="s">
        <v>352</v>
      </c>
      <c r="V9" s="14" t="s">
        <v>344</v>
      </c>
      <c r="W9" s="14" t="s">
        <v>703</v>
      </c>
      <c r="X9" s="15" t="b">
        <f aca="false">TRUE()</f>
        <v>1</v>
      </c>
      <c r="Y9" s="14" t="s">
        <v>208</v>
      </c>
      <c r="Z9" s="14" t="s">
        <v>109</v>
      </c>
      <c r="AA9" s="14" t="s">
        <v>974</v>
      </c>
      <c r="AB9" s="16" t="n">
        <v>29017</v>
      </c>
      <c r="AC9" s="12" t="n">
        <f aca="false">AB9/1000</f>
        <v>29.017</v>
      </c>
      <c r="AD9" s="16" t="n">
        <v>46688</v>
      </c>
      <c r="AE9" s="12" t="n">
        <f aca="false">AD9/1000</f>
        <v>46.688</v>
      </c>
      <c r="AF9" s="39" t="n">
        <v>76066</v>
      </c>
      <c r="AG9" s="37" t="n">
        <f aca="false">AF9/1000</f>
        <v>76.066</v>
      </c>
      <c r="AH9" s="14" t="s">
        <v>70</v>
      </c>
      <c r="AI9" s="38"/>
    </row>
    <row r="10" customFormat="false" ht="12" hidden="false" customHeight="true" outlineLevel="0" collapsed="false">
      <c r="A10" s="1" t="s">
        <v>44</v>
      </c>
      <c r="B10" s="14" t="s">
        <v>45</v>
      </c>
      <c r="C10" s="14" t="s">
        <v>46</v>
      </c>
      <c r="D10" s="14" t="s">
        <v>282</v>
      </c>
      <c r="E10" s="14" t="s">
        <v>283</v>
      </c>
      <c r="F10" s="14" t="s">
        <v>75</v>
      </c>
      <c r="G10" s="14" t="s">
        <v>284</v>
      </c>
      <c r="H10" s="14" t="s">
        <v>51</v>
      </c>
      <c r="I10" s="14" t="s">
        <v>285</v>
      </c>
      <c r="J10" s="14" t="s">
        <v>53</v>
      </c>
      <c r="K10" s="14" t="s">
        <v>54</v>
      </c>
      <c r="L10" s="14" t="s">
        <v>55</v>
      </c>
      <c r="M10" s="14" t="s">
        <v>114</v>
      </c>
      <c r="N10" s="14" t="s">
        <v>57</v>
      </c>
      <c r="O10" s="14" t="s">
        <v>286</v>
      </c>
      <c r="P10" s="14" t="s">
        <v>287</v>
      </c>
      <c r="Q10" s="14" t="s">
        <v>288</v>
      </c>
      <c r="R10" s="15" t="b">
        <f aca="false">FALSE()</f>
        <v>0</v>
      </c>
      <c r="S10" s="14" t="s">
        <v>289</v>
      </c>
      <c r="T10" s="14" t="s">
        <v>289</v>
      </c>
      <c r="U10" s="14" t="s">
        <v>268</v>
      </c>
      <c r="V10" s="14" t="s">
        <v>159</v>
      </c>
      <c r="W10" s="14" t="s">
        <v>290</v>
      </c>
      <c r="X10" s="15" t="b">
        <f aca="false">FALSE()</f>
        <v>0</v>
      </c>
      <c r="Y10" s="14" t="s">
        <v>208</v>
      </c>
      <c r="Z10" s="14" t="s">
        <v>66</v>
      </c>
      <c r="AA10" s="14" t="s">
        <v>67</v>
      </c>
      <c r="AB10" s="16" t="n">
        <v>32416</v>
      </c>
      <c r="AC10" s="12" t="n">
        <f aca="false">AB10/1000</f>
        <v>32.416</v>
      </c>
      <c r="AD10" s="16" t="n">
        <v>43100</v>
      </c>
      <c r="AE10" s="12" t="n">
        <f aca="false">AD10/1000</f>
        <v>43.1</v>
      </c>
      <c r="AF10" s="39" t="n">
        <v>75515</v>
      </c>
      <c r="AG10" s="37" t="n">
        <f aca="false">AF10/1000</f>
        <v>75.515</v>
      </c>
      <c r="AH10" s="40" t="s">
        <v>291</v>
      </c>
      <c r="AI10" s="38" t="n">
        <f aca="false">AH10/1000</f>
        <v>93.59</v>
      </c>
    </row>
    <row r="11" customFormat="false" ht="12" hidden="false" customHeight="true" outlineLevel="0" collapsed="false">
      <c r="A11" s="1" t="s">
        <v>44</v>
      </c>
      <c r="B11" s="14" t="s">
        <v>938</v>
      </c>
      <c r="C11" s="14" t="s">
        <v>1088</v>
      </c>
      <c r="D11" s="14" t="s">
        <v>1257</v>
      </c>
      <c r="E11" s="14" t="s">
        <v>1159</v>
      </c>
      <c r="F11" s="14" t="s">
        <v>272</v>
      </c>
      <c r="G11" s="14" t="s">
        <v>214</v>
      </c>
      <c r="H11" s="14" t="s">
        <v>309</v>
      </c>
      <c r="I11" s="14" t="s">
        <v>77</v>
      </c>
      <c r="J11" s="14" t="s">
        <v>463</v>
      </c>
      <c r="K11" s="14" t="s">
        <v>78</v>
      </c>
      <c r="L11" s="14" t="s">
        <v>312</v>
      </c>
      <c r="M11" s="14" t="s">
        <v>628</v>
      </c>
      <c r="N11" s="14" t="s">
        <v>587</v>
      </c>
      <c r="O11" s="14" t="s">
        <v>1258</v>
      </c>
      <c r="P11" s="14" t="s">
        <v>1259</v>
      </c>
      <c r="Q11" s="14" t="s">
        <v>1260</v>
      </c>
      <c r="R11" s="15" t="b">
        <f aca="false">FALSE()</f>
        <v>0</v>
      </c>
      <c r="S11" s="14" t="s">
        <v>1100</v>
      </c>
      <c r="T11" s="14" t="s">
        <v>1261</v>
      </c>
      <c r="U11" s="14" t="s">
        <v>676</v>
      </c>
      <c r="V11" s="14" t="s">
        <v>182</v>
      </c>
      <c r="W11" s="14" t="s">
        <v>1262</v>
      </c>
      <c r="X11" s="15" t="b">
        <f aca="false">FALSE()</f>
        <v>0</v>
      </c>
      <c r="Y11" s="14" t="s">
        <v>208</v>
      </c>
      <c r="Z11" s="14" t="s">
        <v>109</v>
      </c>
      <c r="AA11" s="14" t="s">
        <v>370</v>
      </c>
      <c r="AB11" s="16" t="n">
        <v>22000</v>
      </c>
      <c r="AC11" s="12" t="n">
        <f aca="false">AB11/1000</f>
        <v>22</v>
      </c>
      <c r="AD11" s="16" t="n">
        <v>42500</v>
      </c>
      <c r="AE11" s="12" t="n">
        <f aca="false">AD11/1000</f>
        <v>42.5</v>
      </c>
      <c r="AF11" s="39" t="n">
        <v>59106</v>
      </c>
      <c r="AG11" s="37" t="n">
        <f aca="false">AF11/1000</f>
        <v>59.106</v>
      </c>
      <c r="AH11" s="14" t="s">
        <v>70</v>
      </c>
      <c r="AI11" s="38"/>
    </row>
    <row r="12" customFormat="false" ht="12" hidden="false" customHeight="true" outlineLevel="0" collapsed="false">
      <c r="A12" s="1" t="s">
        <v>44</v>
      </c>
      <c r="B12" s="14" t="s">
        <v>938</v>
      </c>
      <c r="C12" s="14" t="s">
        <v>966</v>
      </c>
      <c r="D12" s="14" t="s">
        <v>1284</v>
      </c>
      <c r="E12" s="14" t="s">
        <v>1285</v>
      </c>
      <c r="F12" s="14" t="s">
        <v>1286</v>
      </c>
      <c r="G12" s="14" t="s">
        <v>97</v>
      </c>
      <c r="H12" s="14" t="s">
        <v>309</v>
      </c>
      <c r="I12" s="14" t="s">
        <v>956</v>
      </c>
      <c r="J12" s="14" t="s">
        <v>53</v>
      </c>
      <c r="K12" s="14" t="s">
        <v>327</v>
      </c>
      <c r="L12" s="14" t="s">
        <v>312</v>
      </c>
      <c r="M12" s="14" t="s">
        <v>562</v>
      </c>
      <c r="N12" s="14" t="s">
        <v>57</v>
      </c>
      <c r="O12" s="14" t="s">
        <v>145</v>
      </c>
      <c r="P12" s="14" t="s">
        <v>1287</v>
      </c>
      <c r="Q12" s="14" t="s">
        <v>1288</v>
      </c>
      <c r="R12" s="15" t="b">
        <f aca="false">FALSE()</f>
        <v>0</v>
      </c>
      <c r="S12" s="14" t="s">
        <v>1289</v>
      </c>
      <c r="T12" s="14" t="s">
        <v>1290</v>
      </c>
      <c r="U12" s="14" t="s">
        <v>1128</v>
      </c>
      <c r="V12" s="14" t="s">
        <v>482</v>
      </c>
      <c r="W12" s="14" t="s">
        <v>122</v>
      </c>
      <c r="X12" s="15" t="b">
        <f aca="false">TRUE()</f>
        <v>1</v>
      </c>
      <c r="Y12" s="14" t="s">
        <v>208</v>
      </c>
      <c r="Z12" s="14" t="s">
        <v>380</v>
      </c>
      <c r="AA12" s="14" t="s">
        <v>1291</v>
      </c>
      <c r="AB12" s="16" t="n">
        <v>41326</v>
      </c>
      <c r="AC12" s="12" t="n">
        <f aca="false">AB12/1000</f>
        <v>41.326</v>
      </c>
      <c r="AD12" s="16" t="n">
        <v>40000</v>
      </c>
      <c r="AE12" s="12" t="n">
        <f aca="false">AD12/1000</f>
        <v>40</v>
      </c>
      <c r="AF12" s="39" t="n">
        <v>79532</v>
      </c>
      <c r="AG12" s="37" t="n">
        <f aca="false">AF12/1000</f>
        <v>79.532</v>
      </c>
      <c r="AH12" s="14" t="s">
        <v>70</v>
      </c>
      <c r="AI12" s="38"/>
    </row>
    <row r="13" customFormat="false" ht="12" hidden="false" customHeight="true" outlineLevel="0" collapsed="false">
      <c r="A13" s="1" t="s">
        <v>44</v>
      </c>
      <c r="B13" s="14" t="s">
        <v>754</v>
      </c>
      <c r="C13" s="14" t="s">
        <v>459</v>
      </c>
      <c r="D13" s="14" t="s">
        <v>888</v>
      </c>
      <c r="E13" s="14" t="s">
        <v>829</v>
      </c>
      <c r="F13" s="14" t="s">
        <v>49</v>
      </c>
      <c r="G13" s="14" t="s">
        <v>154</v>
      </c>
      <c r="H13" s="14" t="s">
        <v>309</v>
      </c>
      <c r="I13" s="14" t="s">
        <v>889</v>
      </c>
      <c r="J13" s="14" t="s">
        <v>53</v>
      </c>
      <c r="K13" s="14" t="s">
        <v>327</v>
      </c>
      <c r="L13" s="14" t="s">
        <v>312</v>
      </c>
      <c r="M13" s="14" t="s">
        <v>525</v>
      </c>
      <c r="N13" s="14" t="s">
        <v>314</v>
      </c>
      <c r="O13" s="14" t="s">
        <v>890</v>
      </c>
      <c r="P13" s="14" t="s">
        <v>891</v>
      </c>
      <c r="Q13" s="14" t="s">
        <v>242</v>
      </c>
      <c r="R13" s="15" t="b">
        <f aca="false">FALSE()</f>
        <v>0</v>
      </c>
      <c r="S13" s="14" t="s">
        <v>892</v>
      </c>
      <c r="T13" s="14" t="s">
        <v>893</v>
      </c>
      <c r="U13" s="14" t="s">
        <v>205</v>
      </c>
      <c r="V13" s="14" t="s">
        <v>392</v>
      </c>
      <c r="W13" s="14" t="s">
        <v>894</v>
      </c>
      <c r="X13" s="15" t="b">
        <f aca="false">FALSE()</f>
        <v>0</v>
      </c>
      <c r="Y13" s="14" t="s">
        <v>108</v>
      </c>
      <c r="Z13" s="14" t="s">
        <v>92</v>
      </c>
      <c r="AA13" s="14" t="s">
        <v>895</v>
      </c>
      <c r="AB13" s="16" t="n">
        <v>94596</v>
      </c>
      <c r="AC13" s="12" t="n">
        <f aca="false">AB13/1000</f>
        <v>94.596</v>
      </c>
      <c r="AD13" s="16" t="n">
        <v>38546</v>
      </c>
      <c r="AE13" s="12" t="n">
        <f aca="false">AD13/1000</f>
        <v>38.546</v>
      </c>
      <c r="AF13" s="39" t="n">
        <v>129153</v>
      </c>
      <c r="AG13" s="37" t="n">
        <f aca="false">AF13/1000</f>
        <v>129.153</v>
      </c>
      <c r="AH13" s="14" t="s">
        <v>703</v>
      </c>
      <c r="AI13" s="38" t="n">
        <f aca="false">AH13/1000</f>
        <v>25</v>
      </c>
    </row>
    <row r="14" customFormat="false" ht="12" hidden="false" customHeight="true" outlineLevel="0" collapsed="false">
      <c r="A14" s="1" t="s">
        <v>44</v>
      </c>
      <c r="B14" s="14" t="s">
        <v>45</v>
      </c>
      <c r="C14" s="14" t="s">
        <v>93</v>
      </c>
      <c r="D14" s="14" t="s">
        <v>414</v>
      </c>
      <c r="E14" s="14" t="s">
        <v>415</v>
      </c>
      <c r="F14" s="14" t="s">
        <v>416</v>
      </c>
      <c r="G14" s="14" t="s">
        <v>153</v>
      </c>
      <c r="H14" s="14" t="s">
        <v>309</v>
      </c>
      <c r="I14" s="14" t="s">
        <v>417</v>
      </c>
      <c r="J14" s="14" t="s">
        <v>70</v>
      </c>
      <c r="K14" s="14" t="s">
        <v>418</v>
      </c>
      <c r="L14" s="14" t="s">
        <v>419</v>
      </c>
      <c r="M14" s="14" t="s">
        <v>420</v>
      </c>
      <c r="N14" s="14" t="s">
        <v>57</v>
      </c>
      <c r="O14" s="14" t="s">
        <v>421</v>
      </c>
      <c r="P14" s="14" t="s">
        <v>422</v>
      </c>
      <c r="Q14" s="14" t="s">
        <v>423</v>
      </c>
      <c r="R14" s="15" t="b">
        <f aca="false">FALSE()</f>
        <v>0</v>
      </c>
      <c r="S14" s="14" t="s">
        <v>103</v>
      </c>
      <c r="T14" s="14" t="s">
        <v>424</v>
      </c>
      <c r="U14" s="14" t="s">
        <v>425</v>
      </c>
      <c r="V14" s="14" t="s">
        <v>426</v>
      </c>
      <c r="W14" s="14" t="s">
        <v>427</v>
      </c>
      <c r="X14" s="15" t="b">
        <f aca="false">FALSE()</f>
        <v>0</v>
      </c>
      <c r="Y14" s="14" t="s">
        <v>208</v>
      </c>
      <c r="Z14" s="14" t="s">
        <v>109</v>
      </c>
      <c r="AA14" s="14" t="s">
        <v>70</v>
      </c>
      <c r="AB14" s="16" t="n">
        <v>42000</v>
      </c>
      <c r="AC14" s="12" t="n">
        <f aca="false">AB14/1000</f>
        <v>42</v>
      </c>
      <c r="AD14" s="16" t="n">
        <v>38000</v>
      </c>
      <c r="AE14" s="12" t="n">
        <f aca="false">AD14/1000</f>
        <v>38</v>
      </c>
      <c r="AF14" s="39" t="n">
        <v>74621</v>
      </c>
      <c r="AG14" s="37" t="n">
        <f aca="false">AF14/1000</f>
        <v>74.621</v>
      </c>
      <c r="AH14" s="40" t="s">
        <v>429</v>
      </c>
      <c r="AI14" s="38" t="n">
        <f aca="false">AH14/1000</f>
        <v>15</v>
      </c>
    </row>
    <row r="15" customFormat="false" ht="12" hidden="false" customHeight="true" outlineLevel="0" collapsed="false">
      <c r="A15" s="1" t="s">
        <v>44</v>
      </c>
      <c r="B15" s="14" t="s">
        <v>1697</v>
      </c>
      <c r="C15" s="14" t="s">
        <v>1515</v>
      </c>
      <c r="D15" s="14" t="s">
        <v>1837</v>
      </c>
      <c r="E15" s="14" t="s">
        <v>1838</v>
      </c>
      <c r="F15" s="14" t="s">
        <v>113</v>
      </c>
      <c r="G15" s="14" t="s">
        <v>272</v>
      </c>
      <c r="H15" s="14" t="s">
        <v>309</v>
      </c>
      <c r="I15" s="14" t="s">
        <v>928</v>
      </c>
      <c r="J15" s="14" t="s">
        <v>53</v>
      </c>
      <c r="K15" s="14" t="s">
        <v>418</v>
      </c>
      <c r="L15" s="14" t="s">
        <v>312</v>
      </c>
      <c r="M15" s="14" t="s">
        <v>119</v>
      </c>
      <c r="N15" s="14" t="s">
        <v>250</v>
      </c>
      <c r="O15" s="14" t="s">
        <v>1839</v>
      </c>
      <c r="P15" s="14" t="s">
        <v>70</v>
      </c>
      <c r="Q15" s="14" t="s">
        <v>1840</v>
      </c>
      <c r="R15" s="15" t="b">
        <f aca="false">FALSE()</f>
        <v>0</v>
      </c>
      <c r="S15" s="14" t="s">
        <v>1841</v>
      </c>
      <c r="T15" s="14" t="s">
        <v>1842</v>
      </c>
      <c r="U15" s="14" t="s">
        <v>1843</v>
      </c>
      <c r="V15" s="14" t="s">
        <v>239</v>
      </c>
      <c r="W15" s="14" t="s">
        <v>1844</v>
      </c>
      <c r="X15" s="15" t="b">
        <f aca="false">FALSE()</f>
        <v>0</v>
      </c>
      <c r="Y15" s="14" t="s">
        <v>65</v>
      </c>
      <c r="Z15" s="14" t="s">
        <v>92</v>
      </c>
      <c r="AA15" s="14" t="s">
        <v>1845</v>
      </c>
      <c r="AB15" s="16" t="n">
        <v>27030</v>
      </c>
      <c r="AC15" s="12" t="n">
        <f aca="false">AB15/1000</f>
        <v>27.03</v>
      </c>
      <c r="AD15" s="16" t="n">
        <v>28830</v>
      </c>
      <c r="AE15" s="12" t="n">
        <f aca="false">AD15/1000</f>
        <v>28.83</v>
      </c>
      <c r="AF15" s="39" t="n">
        <v>52445</v>
      </c>
      <c r="AG15" s="37" t="n">
        <f aca="false">AF15/1000</f>
        <v>52.445</v>
      </c>
      <c r="AH15" s="14" t="s">
        <v>813</v>
      </c>
      <c r="AI15" s="38" t="n">
        <f aca="false">AH15/1000</f>
        <v>8</v>
      </c>
    </row>
    <row r="16" customFormat="false" ht="12" hidden="false" customHeight="true" outlineLevel="0" collapsed="false">
      <c r="A16" s="1" t="s">
        <v>44</v>
      </c>
      <c r="B16" s="14" t="s">
        <v>45</v>
      </c>
      <c r="C16" s="14" t="s">
        <v>197</v>
      </c>
      <c r="D16" s="14" t="s">
        <v>198</v>
      </c>
      <c r="E16" s="14" t="s">
        <v>199</v>
      </c>
      <c r="F16" s="14" t="s">
        <v>125</v>
      </c>
      <c r="G16" s="14" t="s">
        <v>76</v>
      </c>
      <c r="H16" s="14" t="s">
        <v>51</v>
      </c>
      <c r="I16" s="14" t="s">
        <v>52</v>
      </c>
      <c r="J16" s="14" t="s">
        <v>53</v>
      </c>
      <c r="K16" s="14" t="s">
        <v>54</v>
      </c>
      <c r="L16" s="14" t="s">
        <v>55</v>
      </c>
      <c r="M16" s="14" t="s">
        <v>99</v>
      </c>
      <c r="N16" s="14" t="s">
        <v>57</v>
      </c>
      <c r="O16" s="14" t="s">
        <v>200</v>
      </c>
      <c r="P16" s="14" t="s">
        <v>201</v>
      </c>
      <c r="Q16" s="14" t="s">
        <v>202</v>
      </c>
      <c r="R16" s="15" t="b">
        <f aca="false">FALSE()</f>
        <v>0</v>
      </c>
      <c r="S16" s="14" t="s">
        <v>203</v>
      </c>
      <c r="T16" s="14" t="s">
        <v>204</v>
      </c>
      <c r="U16" s="14" t="s">
        <v>205</v>
      </c>
      <c r="V16" s="14" t="s">
        <v>206</v>
      </c>
      <c r="W16" s="14" t="s">
        <v>207</v>
      </c>
      <c r="X16" s="15" t="b">
        <f aca="false">FALSE()</f>
        <v>0</v>
      </c>
      <c r="Y16" s="14" t="s">
        <v>208</v>
      </c>
      <c r="Z16" s="14" t="s">
        <v>109</v>
      </c>
      <c r="AA16" s="14" t="s">
        <v>67</v>
      </c>
      <c r="AB16" s="16" t="n">
        <v>114000</v>
      </c>
      <c r="AC16" s="12" t="n">
        <f aca="false">AB16/1000</f>
        <v>114</v>
      </c>
      <c r="AD16" s="16" t="n">
        <v>28000</v>
      </c>
      <c r="AE16" s="12" t="n">
        <f aca="false">AD16/1000</f>
        <v>28</v>
      </c>
      <c r="AF16" s="39" t="n">
        <v>142650</v>
      </c>
      <c r="AG16" s="37" t="n">
        <f aca="false">AF16/1000</f>
        <v>142.65</v>
      </c>
      <c r="AH16" s="40" t="s">
        <v>209</v>
      </c>
      <c r="AI16" s="38" t="n">
        <f aca="false">AH16/1000</f>
        <v>99.136</v>
      </c>
    </row>
    <row r="17" customFormat="false" ht="12" hidden="false" customHeight="true" outlineLevel="0" collapsed="false">
      <c r="A17" s="1" t="s">
        <v>44</v>
      </c>
      <c r="B17" s="14" t="s">
        <v>1532</v>
      </c>
      <c r="C17" s="14" t="s">
        <v>1420</v>
      </c>
      <c r="D17" s="14" t="s">
        <v>1575</v>
      </c>
      <c r="E17" s="14" t="s">
        <v>1576</v>
      </c>
      <c r="F17" s="14" t="s">
        <v>1577</v>
      </c>
      <c r="G17" s="14" t="s">
        <v>979</v>
      </c>
      <c r="H17" s="14" t="s">
        <v>309</v>
      </c>
      <c r="I17" s="14" t="s">
        <v>1536</v>
      </c>
      <c r="J17" s="14" t="s">
        <v>53</v>
      </c>
      <c r="K17" s="14" t="s">
        <v>78</v>
      </c>
      <c r="L17" s="14" t="s">
        <v>312</v>
      </c>
      <c r="M17" s="14" t="s">
        <v>239</v>
      </c>
      <c r="N17" s="14" t="s">
        <v>314</v>
      </c>
      <c r="O17" s="14" t="s">
        <v>1537</v>
      </c>
      <c r="P17" s="14" t="s">
        <v>1578</v>
      </c>
      <c r="Q17" s="14" t="s">
        <v>82</v>
      </c>
      <c r="R17" s="15" t="b">
        <f aca="false">FALSE()</f>
        <v>0</v>
      </c>
      <c r="S17" s="14" t="s">
        <v>1579</v>
      </c>
      <c r="T17" s="14" t="s">
        <v>1580</v>
      </c>
      <c r="U17" s="14" t="s">
        <v>1581</v>
      </c>
      <c r="V17" s="14" t="s">
        <v>525</v>
      </c>
      <c r="W17" s="14" t="s">
        <v>1582</v>
      </c>
      <c r="X17" s="15" t="b">
        <f aca="false">TRUE()</f>
        <v>1</v>
      </c>
      <c r="Y17" s="14" t="s">
        <v>108</v>
      </c>
      <c r="Z17" s="14" t="s">
        <v>380</v>
      </c>
      <c r="AA17" s="14" t="s">
        <v>70</v>
      </c>
      <c r="AB17" s="16" t="n">
        <v>44880</v>
      </c>
      <c r="AC17" s="12" t="n">
        <f aca="false">AB17/1000</f>
        <v>44.88</v>
      </c>
      <c r="AD17" s="16" t="n">
        <v>26320</v>
      </c>
      <c r="AE17" s="12" t="n">
        <f aca="false">AD17/1000</f>
        <v>26.32</v>
      </c>
      <c r="AF17" s="39" t="n">
        <v>59343</v>
      </c>
      <c r="AG17" s="37" t="n">
        <f aca="false">AF17/1000</f>
        <v>59.343</v>
      </c>
      <c r="AH17" s="14" t="s">
        <v>1583</v>
      </c>
      <c r="AI17" s="38" t="n">
        <f aca="false">AH17/1000</f>
        <v>0.512</v>
      </c>
    </row>
    <row r="18" customFormat="false" ht="12" hidden="false" customHeight="true" outlineLevel="0" collapsed="false">
      <c r="A18" s="1" t="s">
        <v>44</v>
      </c>
      <c r="B18" s="14" t="s">
        <v>938</v>
      </c>
      <c r="C18" s="14" t="s">
        <v>976</v>
      </c>
      <c r="D18" s="14" t="s">
        <v>1009</v>
      </c>
      <c r="E18" s="14" t="s">
        <v>978</v>
      </c>
      <c r="F18" s="14" t="s">
        <v>139</v>
      </c>
      <c r="G18" s="14" t="s">
        <v>948</v>
      </c>
      <c r="H18" s="14" t="s">
        <v>309</v>
      </c>
      <c r="I18" s="14" t="s">
        <v>1010</v>
      </c>
      <c r="J18" s="14" t="s">
        <v>463</v>
      </c>
      <c r="K18" s="14" t="s">
        <v>78</v>
      </c>
      <c r="L18" s="14" t="s">
        <v>982</v>
      </c>
      <c r="M18" s="14" t="s">
        <v>1011</v>
      </c>
      <c r="N18" s="14" t="s">
        <v>587</v>
      </c>
      <c r="O18" s="14" t="s">
        <v>1012</v>
      </c>
      <c r="P18" s="14" t="s">
        <v>1013</v>
      </c>
      <c r="Q18" s="14" t="s">
        <v>1014</v>
      </c>
      <c r="R18" s="15" t="b">
        <f aca="false">FALSE()</f>
        <v>0</v>
      </c>
      <c r="S18" s="14" t="s">
        <v>1015</v>
      </c>
      <c r="T18" s="14" t="s">
        <v>71</v>
      </c>
      <c r="U18" s="14" t="s">
        <v>182</v>
      </c>
      <c r="V18" s="14" t="s">
        <v>380</v>
      </c>
      <c r="W18" s="14" t="s">
        <v>1016</v>
      </c>
      <c r="X18" s="15" t="b">
        <f aca="false">FALSE()</f>
        <v>0</v>
      </c>
      <c r="Y18" s="14" t="s">
        <v>149</v>
      </c>
      <c r="Z18" s="14" t="s">
        <v>66</v>
      </c>
      <c r="AA18" s="14" t="s">
        <v>1017</v>
      </c>
      <c r="AB18" s="16" t="n">
        <v>3627</v>
      </c>
      <c r="AC18" s="12" t="n">
        <f aca="false">AB18/1000</f>
        <v>3.627</v>
      </c>
      <c r="AD18" s="16" t="n">
        <v>25257</v>
      </c>
      <c r="AE18" s="12" t="n">
        <f aca="false">AD18/1000</f>
        <v>25.257</v>
      </c>
      <c r="AF18" s="39" t="n">
        <v>27379</v>
      </c>
      <c r="AG18" s="37" t="n">
        <f aca="false">AF18/1000</f>
        <v>27.379</v>
      </c>
      <c r="AH18" s="14" t="s">
        <v>70</v>
      </c>
      <c r="AI18" s="38"/>
    </row>
    <row r="19" customFormat="false" ht="12" hidden="false" customHeight="true" outlineLevel="0" collapsed="false">
      <c r="A19" s="1" t="s">
        <v>44</v>
      </c>
      <c r="B19" s="14" t="s">
        <v>1532</v>
      </c>
      <c r="C19" s="14" t="s">
        <v>1420</v>
      </c>
      <c r="D19" s="14" t="s">
        <v>1620</v>
      </c>
      <c r="E19" s="14" t="s">
        <v>1621</v>
      </c>
      <c r="F19" s="14" t="s">
        <v>1497</v>
      </c>
      <c r="G19" s="14" t="s">
        <v>1535</v>
      </c>
      <c r="H19" s="14" t="s">
        <v>309</v>
      </c>
      <c r="I19" s="14" t="s">
        <v>1536</v>
      </c>
      <c r="J19" s="14" t="s">
        <v>53</v>
      </c>
      <c r="K19" s="14" t="s">
        <v>78</v>
      </c>
      <c r="L19" s="14" t="s">
        <v>312</v>
      </c>
      <c r="M19" s="14" t="s">
        <v>239</v>
      </c>
      <c r="N19" s="14" t="s">
        <v>314</v>
      </c>
      <c r="O19" s="14" t="s">
        <v>1555</v>
      </c>
      <c r="P19" s="14" t="s">
        <v>515</v>
      </c>
      <c r="Q19" s="14" t="s">
        <v>949</v>
      </c>
      <c r="R19" s="15" t="b">
        <f aca="false">FALSE()</f>
        <v>0</v>
      </c>
      <c r="S19" s="14" t="s">
        <v>1622</v>
      </c>
      <c r="T19" s="14" t="s">
        <v>1623</v>
      </c>
      <c r="U19" s="14" t="s">
        <v>636</v>
      </c>
      <c r="V19" s="14" t="s">
        <v>380</v>
      </c>
      <c r="W19" s="14" t="s">
        <v>1624</v>
      </c>
      <c r="X19" s="15" t="b">
        <f aca="false">FALSE()</f>
        <v>0</v>
      </c>
      <c r="Y19" s="14" t="s">
        <v>208</v>
      </c>
      <c r="Z19" s="14" t="s">
        <v>380</v>
      </c>
      <c r="AA19" s="14" t="s">
        <v>70</v>
      </c>
      <c r="AB19" s="16" t="n">
        <v>36000</v>
      </c>
      <c r="AC19" s="12" t="n">
        <f aca="false">AB19/1000</f>
        <v>36</v>
      </c>
      <c r="AD19" s="16" t="n">
        <v>24400</v>
      </c>
      <c r="AE19" s="12" t="n">
        <f aca="false">AD19/1000</f>
        <v>24.4</v>
      </c>
      <c r="AF19" s="39" t="n">
        <v>59867</v>
      </c>
      <c r="AG19" s="37" t="n">
        <f aca="false">AF19/1000</f>
        <v>59.867</v>
      </c>
      <c r="AH19" s="14" t="s">
        <v>70</v>
      </c>
      <c r="AI19" s="38"/>
    </row>
    <row r="20" customFormat="false" ht="12" hidden="false" customHeight="true" outlineLevel="0" collapsed="false">
      <c r="A20" s="1" t="s">
        <v>44</v>
      </c>
      <c r="B20" s="14" t="s">
        <v>1532</v>
      </c>
      <c r="C20" s="14" t="s">
        <v>1420</v>
      </c>
      <c r="D20" s="14" t="s">
        <v>1645</v>
      </c>
      <c r="E20" s="14" t="s">
        <v>1621</v>
      </c>
      <c r="F20" s="14" t="s">
        <v>1497</v>
      </c>
      <c r="G20" s="14" t="s">
        <v>96</v>
      </c>
      <c r="H20" s="14" t="s">
        <v>309</v>
      </c>
      <c r="I20" s="14" t="s">
        <v>1536</v>
      </c>
      <c r="J20" s="14" t="s">
        <v>53</v>
      </c>
      <c r="K20" s="14" t="s">
        <v>78</v>
      </c>
      <c r="L20" s="14" t="s">
        <v>312</v>
      </c>
      <c r="M20" s="14" t="s">
        <v>239</v>
      </c>
      <c r="N20" s="14" t="s">
        <v>314</v>
      </c>
      <c r="O20" s="14" t="s">
        <v>1646</v>
      </c>
      <c r="P20" s="14" t="s">
        <v>1647</v>
      </c>
      <c r="Q20" s="14" t="s">
        <v>958</v>
      </c>
      <c r="R20" s="15" t="b">
        <f aca="false">FALSE()</f>
        <v>0</v>
      </c>
      <c r="S20" s="14" t="s">
        <v>1648</v>
      </c>
      <c r="T20" s="14" t="s">
        <v>1649</v>
      </c>
      <c r="U20" s="14" t="s">
        <v>511</v>
      </c>
      <c r="V20" s="14" t="s">
        <v>380</v>
      </c>
      <c r="W20" s="14" t="s">
        <v>961</v>
      </c>
      <c r="X20" s="15" t="b">
        <f aca="false">FALSE()</f>
        <v>0</v>
      </c>
      <c r="Y20" s="14" t="s">
        <v>131</v>
      </c>
      <c r="Z20" s="14" t="s">
        <v>380</v>
      </c>
      <c r="AA20" s="14" t="s">
        <v>70</v>
      </c>
      <c r="AB20" s="16" t="n">
        <v>23400</v>
      </c>
      <c r="AC20" s="12" t="n">
        <f aca="false">AB20/1000</f>
        <v>23.4</v>
      </c>
      <c r="AD20" s="16" t="n">
        <v>24100</v>
      </c>
      <c r="AE20" s="12" t="n">
        <f aca="false">AD20/1000</f>
        <v>24.1</v>
      </c>
      <c r="AF20" s="39" t="n">
        <v>48265</v>
      </c>
      <c r="AG20" s="37" t="n">
        <f aca="false">AF20/1000</f>
        <v>48.265</v>
      </c>
      <c r="AH20" s="14" t="s">
        <v>1650</v>
      </c>
      <c r="AI20" s="38" t="n">
        <f aca="false">AH20/1000</f>
        <v>125</v>
      </c>
    </row>
    <row r="21" customFormat="false" ht="12" hidden="false" customHeight="true" outlineLevel="0" collapsed="false">
      <c r="A21" s="1" t="s">
        <v>44</v>
      </c>
      <c r="B21" s="14" t="s">
        <v>1697</v>
      </c>
      <c r="C21" s="14" t="s">
        <v>1515</v>
      </c>
      <c r="D21" s="14" t="s">
        <v>1944</v>
      </c>
      <c r="E21" s="14" t="s">
        <v>1944</v>
      </c>
      <c r="F21" s="14" t="s">
        <v>298</v>
      </c>
      <c r="G21" s="14" t="s">
        <v>96</v>
      </c>
      <c r="H21" s="14" t="s">
        <v>309</v>
      </c>
      <c r="I21" s="14" t="s">
        <v>928</v>
      </c>
      <c r="J21" s="14" t="s">
        <v>53</v>
      </c>
      <c r="K21" s="14" t="s">
        <v>418</v>
      </c>
      <c r="L21" s="14" t="s">
        <v>312</v>
      </c>
      <c r="M21" s="14" t="s">
        <v>208</v>
      </c>
      <c r="N21" s="14" t="s">
        <v>250</v>
      </c>
      <c r="O21" s="14" t="s">
        <v>2079</v>
      </c>
      <c r="P21" s="14" t="s">
        <v>70</v>
      </c>
      <c r="Q21" s="14" t="s">
        <v>2080</v>
      </c>
      <c r="R21" s="15" t="b">
        <f aca="false">FALSE()</f>
        <v>0</v>
      </c>
      <c r="S21" s="14" t="s">
        <v>2015</v>
      </c>
      <c r="T21" s="14" t="s">
        <v>2081</v>
      </c>
      <c r="U21" s="14" t="s">
        <v>503</v>
      </c>
      <c r="V21" s="14" t="s">
        <v>392</v>
      </c>
      <c r="W21" s="14" t="s">
        <v>1844</v>
      </c>
      <c r="X21" s="15" t="b">
        <f aca="false">FALSE()</f>
        <v>0</v>
      </c>
      <c r="Y21" s="14" t="s">
        <v>562</v>
      </c>
      <c r="Z21" s="14" t="s">
        <v>92</v>
      </c>
      <c r="AA21" s="14" t="s">
        <v>2082</v>
      </c>
      <c r="AB21" s="16" t="n">
        <v>12000</v>
      </c>
      <c r="AC21" s="12" t="n">
        <f aca="false">AB21/1000</f>
        <v>12</v>
      </c>
      <c r="AD21" s="16" t="n">
        <v>24000</v>
      </c>
      <c r="AE21" s="12" t="n">
        <f aca="false">AD21/1000</f>
        <v>24</v>
      </c>
      <c r="AF21" s="39" t="n">
        <v>35471</v>
      </c>
      <c r="AG21" s="37" t="n">
        <f aca="false">AF21/1000</f>
        <v>35.471</v>
      </c>
      <c r="AH21" s="14" t="s">
        <v>88</v>
      </c>
      <c r="AI21" s="38" t="n">
        <f aca="false">AH21/1000</f>
        <v>1.2</v>
      </c>
    </row>
    <row r="22" customFormat="false" ht="12" hidden="false" customHeight="true" outlineLevel="0" collapsed="false">
      <c r="A22" s="1" t="s">
        <v>44</v>
      </c>
      <c r="B22" s="14" t="s">
        <v>938</v>
      </c>
      <c r="C22" s="14" t="s">
        <v>1054</v>
      </c>
      <c r="D22" s="14" t="s">
        <v>1330</v>
      </c>
      <c r="E22" s="14" t="s">
        <v>1331</v>
      </c>
      <c r="F22" s="14" t="s">
        <v>416</v>
      </c>
      <c r="G22" s="14" t="s">
        <v>296</v>
      </c>
      <c r="H22" s="14" t="s">
        <v>309</v>
      </c>
      <c r="I22" s="14" t="s">
        <v>956</v>
      </c>
      <c r="J22" s="14" t="s">
        <v>53</v>
      </c>
      <c r="K22" s="14" t="s">
        <v>327</v>
      </c>
      <c r="L22" s="14" t="s">
        <v>312</v>
      </c>
      <c r="M22" s="14" t="s">
        <v>118</v>
      </c>
      <c r="N22" s="14" t="s">
        <v>57</v>
      </c>
      <c r="O22" s="14" t="s">
        <v>1332</v>
      </c>
      <c r="P22" s="14" t="s">
        <v>1137</v>
      </c>
      <c r="Q22" s="14" t="s">
        <v>1333</v>
      </c>
      <c r="R22" s="15" t="b">
        <f aca="false">FALSE()</f>
        <v>0</v>
      </c>
      <c r="S22" s="14" t="s">
        <v>1334</v>
      </c>
      <c r="T22" s="14" t="s">
        <v>1335</v>
      </c>
      <c r="U22" s="14" t="s">
        <v>1015</v>
      </c>
      <c r="V22" s="14" t="s">
        <v>503</v>
      </c>
      <c r="W22" s="14" t="s">
        <v>103</v>
      </c>
      <c r="X22" s="15" t="b">
        <f aca="false">TRUE()</f>
        <v>1</v>
      </c>
      <c r="Y22" s="14" t="s">
        <v>208</v>
      </c>
      <c r="Z22" s="14" t="s">
        <v>92</v>
      </c>
      <c r="AA22" s="14" t="s">
        <v>1336</v>
      </c>
      <c r="AB22" s="16" t="n">
        <v>49500</v>
      </c>
      <c r="AC22" s="12" t="n">
        <f aca="false">AB22/1000</f>
        <v>49.5</v>
      </c>
      <c r="AD22" s="16" t="n">
        <v>22800</v>
      </c>
      <c r="AE22" s="12" t="n">
        <f aca="false">AD22/1000</f>
        <v>22.8</v>
      </c>
      <c r="AF22" s="39" t="n">
        <v>35192</v>
      </c>
      <c r="AG22" s="37" t="n">
        <f aca="false">AF22/1000</f>
        <v>35.192</v>
      </c>
      <c r="AH22" s="14" t="s">
        <v>70</v>
      </c>
      <c r="AI22" s="38"/>
    </row>
    <row r="23" customFormat="false" ht="12" hidden="false" customHeight="true" outlineLevel="0" collapsed="false">
      <c r="A23" s="1" t="s">
        <v>44</v>
      </c>
      <c r="B23" s="14" t="s">
        <v>938</v>
      </c>
      <c r="C23" s="14" t="s">
        <v>952</v>
      </c>
      <c r="D23" s="14" t="s">
        <v>1175</v>
      </c>
      <c r="E23" s="14" t="s">
        <v>1176</v>
      </c>
      <c r="F23" s="14" t="s">
        <v>319</v>
      </c>
      <c r="G23" s="14" t="s">
        <v>50</v>
      </c>
      <c r="H23" s="14" t="s">
        <v>309</v>
      </c>
      <c r="I23" s="14" t="s">
        <v>1177</v>
      </c>
      <c r="J23" s="14" t="s">
        <v>463</v>
      </c>
      <c r="K23" s="14" t="s">
        <v>418</v>
      </c>
      <c r="L23" s="14" t="s">
        <v>419</v>
      </c>
      <c r="M23" s="14" t="s">
        <v>131</v>
      </c>
      <c r="N23" s="14" t="s">
        <v>250</v>
      </c>
      <c r="O23" s="14" t="s">
        <v>1178</v>
      </c>
      <c r="P23" s="14" t="s">
        <v>1179</v>
      </c>
      <c r="Q23" s="14" t="s">
        <v>1180</v>
      </c>
      <c r="R23" s="15" t="b">
        <f aca="false">FALSE()</f>
        <v>0</v>
      </c>
      <c r="S23" s="14" t="s">
        <v>532</v>
      </c>
      <c r="T23" s="14" t="s">
        <v>1181</v>
      </c>
      <c r="U23" s="14" t="s">
        <v>1182</v>
      </c>
      <c r="V23" s="14" t="s">
        <v>249</v>
      </c>
      <c r="W23" s="14" t="s">
        <v>1183</v>
      </c>
      <c r="X23" s="15" t="b">
        <f aca="false">FALSE()</f>
        <v>0</v>
      </c>
      <c r="Y23" s="14" t="s">
        <v>65</v>
      </c>
      <c r="Z23" s="14" t="s">
        <v>109</v>
      </c>
      <c r="AA23" s="14" t="s">
        <v>70</v>
      </c>
      <c r="AB23" s="16" t="n">
        <v>23710</v>
      </c>
      <c r="AC23" s="12" t="n">
        <f aca="false">AB23/1000</f>
        <v>23.71</v>
      </c>
      <c r="AD23" s="16" t="n">
        <v>22000</v>
      </c>
      <c r="AE23" s="12" t="n">
        <f aca="false">AD23/1000</f>
        <v>22</v>
      </c>
      <c r="AF23" s="39" t="n">
        <v>46337</v>
      </c>
      <c r="AG23" s="37" t="n">
        <f aca="false">AF23/1000</f>
        <v>46.337</v>
      </c>
      <c r="AH23" s="14" t="s">
        <v>381</v>
      </c>
      <c r="AI23" s="38" t="n">
        <f aca="false">AH23/1000</f>
        <v>3.5</v>
      </c>
    </row>
    <row r="24" customFormat="false" ht="12" hidden="false" customHeight="true" outlineLevel="0" collapsed="false">
      <c r="A24" s="1" t="s">
        <v>44</v>
      </c>
      <c r="B24" s="14" t="s">
        <v>938</v>
      </c>
      <c r="C24" s="14" t="s">
        <v>1088</v>
      </c>
      <c r="D24" s="14" t="s">
        <v>1232</v>
      </c>
      <c r="E24" s="14" t="s">
        <v>1233</v>
      </c>
      <c r="F24" s="14" t="s">
        <v>625</v>
      </c>
      <c r="G24" s="14" t="s">
        <v>559</v>
      </c>
      <c r="H24" s="14" t="s">
        <v>309</v>
      </c>
      <c r="I24" s="14" t="s">
        <v>1234</v>
      </c>
      <c r="J24" s="14" t="s">
        <v>463</v>
      </c>
      <c r="K24" s="14" t="s">
        <v>78</v>
      </c>
      <c r="L24" s="14" t="s">
        <v>312</v>
      </c>
      <c r="M24" s="14" t="s">
        <v>249</v>
      </c>
      <c r="N24" s="14" t="s">
        <v>57</v>
      </c>
      <c r="O24" s="14" t="s">
        <v>1235</v>
      </c>
      <c r="P24" s="14" t="s">
        <v>1236</v>
      </c>
      <c r="Q24" s="14" t="s">
        <v>1215</v>
      </c>
      <c r="R24" s="15" t="b">
        <f aca="false">FALSE()</f>
        <v>0</v>
      </c>
      <c r="S24" s="14" t="s">
        <v>1237</v>
      </c>
      <c r="T24" s="14" t="s">
        <v>1238</v>
      </c>
      <c r="U24" s="14" t="s">
        <v>106</v>
      </c>
      <c r="V24" s="14" t="s">
        <v>328</v>
      </c>
      <c r="W24" s="14" t="s">
        <v>1239</v>
      </c>
      <c r="X24" s="15" t="b">
        <f aca="false">TRUE()</f>
        <v>1</v>
      </c>
      <c r="Y24" s="14" t="s">
        <v>65</v>
      </c>
      <c r="Z24" s="14" t="s">
        <v>109</v>
      </c>
      <c r="AA24" s="14" t="s">
        <v>370</v>
      </c>
      <c r="AB24" s="16" t="n">
        <v>40000</v>
      </c>
      <c r="AC24" s="12" t="n">
        <f aca="false">AB24/1000</f>
        <v>40</v>
      </c>
      <c r="AD24" s="16" t="n">
        <v>22000</v>
      </c>
      <c r="AE24" s="12" t="n">
        <f aca="false">AD24/1000</f>
        <v>22</v>
      </c>
      <c r="AF24" s="39" t="n">
        <v>27351</v>
      </c>
      <c r="AG24" s="37" t="n">
        <f aca="false">AF24/1000</f>
        <v>27.351</v>
      </c>
      <c r="AH24" s="14" t="s">
        <v>70</v>
      </c>
      <c r="AI24" s="38"/>
    </row>
    <row r="25" customFormat="false" ht="12" hidden="false" customHeight="true" outlineLevel="0" collapsed="false">
      <c r="A25" s="1" t="s">
        <v>44</v>
      </c>
      <c r="B25" s="14" t="s">
        <v>938</v>
      </c>
      <c r="C25" s="14" t="s">
        <v>966</v>
      </c>
      <c r="D25" s="14" t="s">
        <v>1306</v>
      </c>
      <c r="E25" s="14" t="s">
        <v>941</v>
      </c>
      <c r="F25" s="14" t="s">
        <v>165</v>
      </c>
      <c r="G25" s="14" t="s">
        <v>139</v>
      </c>
      <c r="H25" s="14" t="s">
        <v>309</v>
      </c>
      <c r="I25" s="14" t="s">
        <v>77</v>
      </c>
      <c r="J25" s="14" t="s">
        <v>463</v>
      </c>
      <c r="K25" s="14" t="s">
        <v>78</v>
      </c>
      <c r="L25" s="14" t="s">
        <v>312</v>
      </c>
      <c r="M25" s="14" t="s">
        <v>1307</v>
      </c>
      <c r="N25" s="14" t="s">
        <v>587</v>
      </c>
      <c r="O25" s="14" t="s">
        <v>1308</v>
      </c>
      <c r="P25" s="14" t="s">
        <v>1309</v>
      </c>
      <c r="Q25" s="14" t="s">
        <v>1310</v>
      </c>
      <c r="R25" s="15" t="b">
        <f aca="false">FALSE()</f>
        <v>0</v>
      </c>
      <c r="S25" s="14" t="s">
        <v>1311</v>
      </c>
      <c r="T25" s="14" t="s">
        <v>1312</v>
      </c>
      <c r="U25" s="14" t="s">
        <v>313</v>
      </c>
      <c r="V25" s="14" t="s">
        <v>109</v>
      </c>
      <c r="W25" s="14" t="s">
        <v>103</v>
      </c>
      <c r="X25" s="15" t="b">
        <f aca="false">FALSE()</f>
        <v>0</v>
      </c>
      <c r="Y25" s="14" t="s">
        <v>131</v>
      </c>
      <c r="Z25" s="14" t="s">
        <v>66</v>
      </c>
      <c r="AA25" s="14" t="s">
        <v>1313</v>
      </c>
      <c r="AB25" s="16" t="n">
        <v>3879</v>
      </c>
      <c r="AC25" s="12" t="n">
        <f aca="false">AB25/1000</f>
        <v>3.879</v>
      </c>
      <c r="AD25" s="16" t="n">
        <v>21881</v>
      </c>
      <c r="AE25" s="12" t="n">
        <f aca="false">AD25/1000</f>
        <v>21.881</v>
      </c>
      <c r="AF25" s="39" t="n">
        <v>24883</v>
      </c>
      <c r="AG25" s="37" t="n">
        <f aca="false">AF25/1000</f>
        <v>24.883</v>
      </c>
      <c r="AH25" s="14" t="s">
        <v>70</v>
      </c>
      <c r="AI25" s="38"/>
    </row>
    <row r="26" customFormat="false" ht="12" hidden="false" customHeight="true" outlineLevel="0" collapsed="false">
      <c r="A26" s="1" t="s">
        <v>44</v>
      </c>
      <c r="B26" s="14" t="s">
        <v>1697</v>
      </c>
      <c r="C26" s="14" t="s">
        <v>1515</v>
      </c>
      <c r="D26" s="14" t="s">
        <v>1847</v>
      </c>
      <c r="E26" s="14" t="s">
        <v>1796</v>
      </c>
      <c r="F26" s="14" t="s">
        <v>1286</v>
      </c>
      <c r="G26" s="14" t="s">
        <v>97</v>
      </c>
      <c r="H26" s="14" t="s">
        <v>309</v>
      </c>
      <c r="I26" s="14" t="s">
        <v>928</v>
      </c>
      <c r="J26" s="14" t="s">
        <v>53</v>
      </c>
      <c r="K26" s="14" t="s">
        <v>418</v>
      </c>
      <c r="L26" s="14" t="s">
        <v>312</v>
      </c>
      <c r="M26" s="14" t="s">
        <v>159</v>
      </c>
      <c r="N26" s="14" t="s">
        <v>250</v>
      </c>
      <c r="O26" s="14" t="s">
        <v>1848</v>
      </c>
      <c r="P26" s="14" t="s">
        <v>70</v>
      </c>
      <c r="Q26" s="14" t="s">
        <v>262</v>
      </c>
      <c r="R26" s="15" t="b">
        <f aca="false">FALSE()</f>
        <v>0</v>
      </c>
      <c r="S26" s="14" t="s">
        <v>1849</v>
      </c>
      <c r="T26" s="14" t="s">
        <v>1800</v>
      </c>
      <c r="U26" s="14" t="s">
        <v>676</v>
      </c>
      <c r="V26" s="14" t="s">
        <v>92</v>
      </c>
      <c r="W26" s="14" t="s">
        <v>1519</v>
      </c>
      <c r="X26" s="15" t="b">
        <f aca="false">FALSE()</f>
        <v>0</v>
      </c>
      <c r="Y26" s="14" t="s">
        <v>149</v>
      </c>
      <c r="Z26" s="14" t="s">
        <v>109</v>
      </c>
      <c r="AA26" s="14" t="s">
        <v>1850</v>
      </c>
      <c r="AB26" s="16" t="n">
        <v>13382</v>
      </c>
      <c r="AC26" s="12" t="n">
        <f aca="false">AB26/1000</f>
        <v>13.382</v>
      </c>
      <c r="AD26" s="16" t="n">
        <v>20178</v>
      </c>
      <c r="AE26" s="12" t="n">
        <f aca="false">AD26/1000</f>
        <v>20.178</v>
      </c>
      <c r="AF26" s="39" t="n">
        <v>32862</v>
      </c>
      <c r="AG26" s="37" t="n">
        <f aca="false">AF26/1000</f>
        <v>32.862</v>
      </c>
      <c r="AH26" s="14" t="s">
        <v>866</v>
      </c>
      <c r="AI26" s="38" t="n">
        <f aca="false">AH26/1000</f>
        <v>1100</v>
      </c>
    </row>
    <row r="27" customFormat="false" ht="12" hidden="false" customHeight="true" outlineLevel="0" collapsed="false">
      <c r="A27" s="1" t="s">
        <v>44</v>
      </c>
      <c r="B27" s="14" t="s">
        <v>2126</v>
      </c>
      <c r="C27" s="14" t="s">
        <v>1420</v>
      </c>
      <c r="D27" s="14" t="s">
        <v>2157</v>
      </c>
      <c r="E27" s="14" t="s">
        <v>2158</v>
      </c>
      <c r="F27" s="14" t="s">
        <v>653</v>
      </c>
      <c r="G27" s="14" t="s">
        <v>324</v>
      </c>
      <c r="H27" s="14" t="s">
        <v>309</v>
      </c>
      <c r="I27" s="14" t="s">
        <v>928</v>
      </c>
      <c r="J27" s="14" t="s">
        <v>53</v>
      </c>
      <c r="K27" s="14" t="s">
        <v>418</v>
      </c>
      <c r="L27" s="14" t="s">
        <v>312</v>
      </c>
      <c r="M27" s="14" t="s">
        <v>131</v>
      </c>
      <c r="N27" s="14" t="s">
        <v>929</v>
      </c>
      <c r="O27" s="14" t="s">
        <v>2159</v>
      </c>
      <c r="P27" s="14" t="s">
        <v>2160</v>
      </c>
      <c r="Q27" s="14" t="s">
        <v>787</v>
      </c>
      <c r="R27" s="15" t="b">
        <f aca="false">FALSE()</f>
        <v>0</v>
      </c>
      <c r="S27" s="14" t="s">
        <v>2161</v>
      </c>
      <c r="T27" s="14" t="s">
        <v>2161</v>
      </c>
      <c r="U27" s="14" t="s">
        <v>425</v>
      </c>
      <c r="V27" s="14" t="s">
        <v>103</v>
      </c>
      <c r="W27" s="14" t="s">
        <v>884</v>
      </c>
      <c r="X27" s="15" t="b">
        <f aca="false">TRUE()</f>
        <v>1</v>
      </c>
      <c r="Y27" s="14" t="s">
        <v>208</v>
      </c>
      <c r="Z27" s="14" t="s">
        <v>109</v>
      </c>
      <c r="AA27" s="14" t="s">
        <v>70</v>
      </c>
      <c r="AB27" s="16" t="n">
        <v>25000</v>
      </c>
      <c r="AC27" s="12" t="n">
        <f aca="false">AB27/1000</f>
        <v>25</v>
      </c>
      <c r="AD27" s="16" t="n">
        <v>19500</v>
      </c>
      <c r="AE27" s="12" t="n">
        <f aca="false">AD27/1000</f>
        <v>19.5</v>
      </c>
      <c r="AF27" s="39" t="n">
        <v>44633</v>
      </c>
      <c r="AG27" s="37" t="n">
        <f aca="false">AF27/1000</f>
        <v>44.633</v>
      </c>
      <c r="AH27" s="14" t="s">
        <v>2162</v>
      </c>
      <c r="AI27" s="38" t="n">
        <f aca="false">AH27/1000</f>
        <v>260</v>
      </c>
    </row>
    <row r="28" customFormat="false" ht="12" hidden="false" customHeight="true" outlineLevel="0" collapsed="false">
      <c r="A28" s="1" t="s">
        <v>44</v>
      </c>
      <c r="B28" s="14" t="s">
        <v>938</v>
      </c>
      <c r="C28" s="14" t="s">
        <v>952</v>
      </c>
      <c r="D28" s="14" t="s">
        <v>1096</v>
      </c>
      <c r="E28" s="14" t="s">
        <v>1066</v>
      </c>
      <c r="F28" s="14" t="s">
        <v>1057</v>
      </c>
      <c r="G28" s="14" t="s">
        <v>308</v>
      </c>
      <c r="H28" s="14" t="s">
        <v>309</v>
      </c>
      <c r="I28" s="14" t="s">
        <v>956</v>
      </c>
      <c r="J28" s="14" t="s">
        <v>53</v>
      </c>
      <c r="K28" s="14" t="s">
        <v>327</v>
      </c>
      <c r="L28" s="14" t="s">
        <v>312</v>
      </c>
      <c r="M28" s="14" t="s">
        <v>1097</v>
      </c>
      <c r="N28" s="14" t="s">
        <v>250</v>
      </c>
      <c r="O28" s="14" t="s">
        <v>1098</v>
      </c>
      <c r="P28" s="14" t="s">
        <v>1099</v>
      </c>
      <c r="Q28" s="14" t="s">
        <v>1100</v>
      </c>
      <c r="R28" s="15" t="b">
        <f aca="false">FALSE()</f>
        <v>0</v>
      </c>
      <c r="S28" s="14" t="s">
        <v>1101</v>
      </c>
      <c r="T28" s="14" t="s">
        <v>1102</v>
      </c>
      <c r="U28" s="14" t="s">
        <v>1103</v>
      </c>
      <c r="V28" s="14" t="s">
        <v>149</v>
      </c>
      <c r="W28" s="14" t="s">
        <v>1104</v>
      </c>
      <c r="X28" s="15" t="b">
        <f aca="false">FALSE()</f>
        <v>0</v>
      </c>
      <c r="Y28" s="14" t="s">
        <v>386</v>
      </c>
      <c r="Z28" s="14" t="s">
        <v>109</v>
      </c>
      <c r="AA28" s="14" t="s">
        <v>1105</v>
      </c>
      <c r="AB28" s="16" t="n">
        <v>12396</v>
      </c>
      <c r="AC28" s="12" t="n">
        <f aca="false">AB28/1000</f>
        <v>12.396</v>
      </c>
      <c r="AD28" s="16" t="n">
        <v>19300</v>
      </c>
      <c r="AE28" s="12" t="n">
        <f aca="false">AD28/1000</f>
        <v>19.3</v>
      </c>
      <c r="AF28" s="39" t="n">
        <v>28894</v>
      </c>
      <c r="AG28" s="37" t="n">
        <f aca="false">AF28/1000</f>
        <v>28.894</v>
      </c>
      <c r="AH28" s="14" t="s">
        <v>1106</v>
      </c>
      <c r="AI28" s="38" t="n">
        <f aca="false">AH28/1000</f>
        <v>20</v>
      </c>
    </row>
    <row r="29" customFormat="false" ht="12" hidden="false" customHeight="true" outlineLevel="0" collapsed="false">
      <c r="A29" s="1" t="s">
        <v>44</v>
      </c>
      <c r="B29" s="14" t="s">
        <v>1532</v>
      </c>
      <c r="C29" s="14" t="s">
        <v>1420</v>
      </c>
      <c r="D29" s="14" t="s">
        <v>1671</v>
      </c>
      <c r="E29" s="14" t="s">
        <v>1672</v>
      </c>
      <c r="F29" s="14" t="s">
        <v>1673</v>
      </c>
      <c r="G29" s="14" t="s">
        <v>631</v>
      </c>
      <c r="H29" s="14" t="s">
        <v>309</v>
      </c>
      <c r="I29" s="14" t="s">
        <v>1536</v>
      </c>
      <c r="J29" s="14" t="s">
        <v>53</v>
      </c>
      <c r="K29" s="14" t="s">
        <v>78</v>
      </c>
      <c r="L29" s="14" t="s">
        <v>312</v>
      </c>
      <c r="M29" s="14" t="s">
        <v>239</v>
      </c>
      <c r="N29" s="14" t="s">
        <v>314</v>
      </c>
      <c r="O29" s="14" t="s">
        <v>1674</v>
      </c>
      <c r="P29" s="14" t="s">
        <v>1675</v>
      </c>
      <c r="Q29" s="14" t="s">
        <v>818</v>
      </c>
      <c r="R29" s="15" t="b">
        <f aca="false">FALSE()</f>
        <v>0</v>
      </c>
      <c r="S29" s="14" t="s">
        <v>1676</v>
      </c>
      <c r="T29" s="14" t="s">
        <v>1677</v>
      </c>
      <c r="U29" s="14" t="s">
        <v>613</v>
      </c>
      <c r="V29" s="14" t="s">
        <v>119</v>
      </c>
      <c r="W29" s="14" t="s">
        <v>1678</v>
      </c>
      <c r="X29" s="15" t="b">
        <f aca="false">FALSE()</f>
        <v>0</v>
      </c>
      <c r="Y29" s="14" t="s">
        <v>131</v>
      </c>
      <c r="Z29" s="14" t="s">
        <v>380</v>
      </c>
      <c r="AA29" s="14" t="s">
        <v>70</v>
      </c>
      <c r="AB29" s="16" t="n">
        <v>31050</v>
      </c>
      <c r="AC29" s="12" t="n">
        <f aca="false">AB29/1000</f>
        <v>31.05</v>
      </c>
      <c r="AD29" s="16" t="n">
        <v>18950</v>
      </c>
      <c r="AE29" s="12" t="n">
        <f aca="false">AD29/1000</f>
        <v>18.95</v>
      </c>
      <c r="AF29" s="39" t="n">
        <v>49512</v>
      </c>
      <c r="AG29" s="37" t="n">
        <f aca="false">AF29/1000</f>
        <v>49.512</v>
      </c>
      <c r="AH29" s="14" t="s">
        <v>887</v>
      </c>
      <c r="AI29" s="38" t="n">
        <f aca="false">AH29/1000</f>
        <v>35</v>
      </c>
    </row>
    <row r="30" customFormat="false" ht="12" hidden="false" customHeight="true" outlineLevel="0" collapsed="false">
      <c r="A30" s="1" t="s">
        <v>44</v>
      </c>
      <c r="B30" s="14" t="s">
        <v>1367</v>
      </c>
      <c r="C30" s="14" t="s">
        <v>1515</v>
      </c>
      <c r="D30" s="14" t="s">
        <v>1516</v>
      </c>
      <c r="E30" s="14" t="s">
        <v>1438</v>
      </c>
      <c r="F30" s="14" t="s">
        <v>1166</v>
      </c>
      <c r="G30" s="14" t="s">
        <v>75</v>
      </c>
      <c r="H30" s="14" t="s">
        <v>309</v>
      </c>
      <c r="I30" s="14" t="s">
        <v>928</v>
      </c>
      <c r="J30" s="14" t="s">
        <v>70</v>
      </c>
      <c r="K30" s="14" t="s">
        <v>418</v>
      </c>
      <c r="L30" s="14" t="s">
        <v>312</v>
      </c>
      <c r="M30" s="14" t="s">
        <v>131</v>
      </c>
      <c r="N30" s="14" t="s">
        <v>250</v>
      </c>
      <c r="O30" s="14" t="s">
        <v>1517</v>
      </c>
      <c r="P30" s="14" t="s">
        <v>70</v>
      </c>
      <c r="Q30" s="14" t="s">
        <v>324</v>
      </c>
      <c r="R30" s="15" t="b">
        <f aca="false">FALSE()</f>
        <v>0</v>
      </c>
      <c r="S30" s="14" t="s">
        <v>1189</v>
      </c>
      <c r="T30" s="14" t="s">
        <v>1518</v>
      </c>
      <c r="U30" s="14" t="s">
        <v>118</v>
      </c>
      <c r="V30" s="14" t="s">
        <v>211</v>
      </c>
      <c r="W30" s="14" t="s">
        <v>1519</v>
      </c>
      <c r="X30" s="15" t="b">
        <f aca="false">FALSE()</f>
        <v>0</v>
      </c>
      <c r="Y30" s="14" t="s">
        <v>65</v>
      </c>
      <c r="Z30" s="14" t="s">
        <v>92</v>
      </c>
      <c r="AA30" s="14" t="s">
        <v>1520</v>
      </c>
      <c r="AB30" s="16" t="n">
        <v>17427</v>
      </c>
      <c r="AC30" s="12" t="n">
        <f aca="false">AB30/1000</f>
        <v>17.427</v>
      </c>
      <c r="AD30" s="16" t="n">
        <v>18427</v>
      </c>
      <c r="AE30" s="12" t="n">
        <f aca="false">AD30/1000</f>
        <v>18.427</v>
      </c>
      <c r="AF30" s="39" t="n">
        <v>34806</v>
      </c>
      <c r="AG30" s="37" t="n">
        <f aca="false">AF30/1000</f>
        <v>34.806</v>
      </c>
      <c r="AH30" s="14" t="s">
        <v>1521</v>
      </c>
      <c r="AI30" s="38" t="n">
        <f aca="false">AH30/1000</f>
        <v>1200</v>
      </c>
    </row>
    <row r="31" customFormat="false" ht="12" hidden="false" customHeight="true" outlineLevel="0" collapsed="false">
      <c r="A31" s="1" t="s">
        <v>44</v>
      </c>
      <c r="B31" s="14" t="s">
        <v>1697</v>
      </c>
      <c r="C31" s="14" t="s">
        <v>1515</v>
      </c>
      <c r="D31" s="14" t="s">
        <v>2012</v>
      </c>
      <c r="E31" s="14" t="s">
        <v>1944</v>
      </c>
      <c r="F31" s="14" t="s">
        <v>891</v>
      </c>
      <c r="G31" s="14" t="s">
        <v>96</v>
      </c>
      <c r="H31" s="14" t="s">
        <v>309</v>
      </c>
      <c r="I31" s="14" t="s">
        <v>928</v>
      </c>
      <c r="J31" s="14" t="s">
        <v>53</v>
      </c>
      <c r="K31" s="14" t="s">
        <v>418</v>
      </c>
      <c r="L31" s="14" t="s">
        <v>312</v>
      </c>
      <c r="M31" s="14" t="s">
        <v>386</v>
      </c>
      <c r="N31" s="14" t="s">
        <v>250</v>
      </c>
      <c r="O31" s="14" t="s">
        <v>2013</v>
      </c>
      <c r="P31" s="14" t="s">
        <v>2014</v>
      </c>
      <c r="Q31" s="14" t="s">
        <v>1498</v>
      </c>
      <c r="R31" s="15" t="b">
        <f aca="false">FALSE()</f>
        <v>0</v>
      </c>
      <c r="S31" s="14" t="s">
        <v>2015</v>
      </c>
      <c r="T31" s="14" t="s">
        <v>2016</v>
      </c>
      <c r="U31" s="14" t="s">
        <v>249</v>
      </c>
      <c r="V31" s="14" t="s">
        <v>380</v>
      </c>
      <c r="W31" s="14" t="s">
        <v>961</v>
      </c>
      <c r="X31" s="15" t="b">
        <f aca="false">FALSE()</f>
        <v>0</v>
      </c>
      <c r="Y31" s="14" t="s">
        <v>149</v>
      </c>
      <c r="Z31" s="14" t="s">
        <v>66</v>
      </c>
      <c r="AA31" s="14" t="s">
        <v>2017</v>
      </c>
      <c r="AB31" s="16" t="n">
        <v>17921</v>
      </c>
      <c r="AC31" s="12" t="n">
        <f aca="false">AB31/1000</f>
        <v>17.921</v>
      </c>
      <c r="AD31" s="16" t="n">
        <v>17697</v>
      </c>
      <c r="AE31" s="12" t="n">
        <f aca="false">AD31/1000</f>
        <v>17.697</v>
      </c>
      <c r="AF31" s="39" t="n">
        <v>34118</v>
      </c>
      <c r="AG31" s="37" t="n">
        <f aca="false">AF31/1000</f>
        <v>34.118</v>
      </c>
      <c r="AH31" s="14" t="s">
        <v>321</v>
      </c>
      <c r="AI31" s="38" t="n">
        <f aca="false">AH31/1000</f>
        <v>0.546</v>
      </c>
    </row>
    <row r="32" customFormat="false" ht="12" hidden="false" customHeight="true" outlineLevel="0" collapsed="false">
      <c r="A32" s="1" t="s">
        <v>44</v>
      </c>
      <c r="B32" s="14" t="s">
        <v>938</v>
      </c>
      <c r="C32" s="14" t="s">
        <v>293</v>
      </c>
      <c r="D32" s="14" t="s">
        <v>1115</v>
      </c>
      <c r="E32" s="14" t="s">
        <v>224</v>
      </c>
      <c r="F32" s="14" t="s">
        <v>759</v>
      </c>
      <c r="G32" s="14" t="s">
        <v>49</v>
      </c>
      <c r="H32" s="14" t="s">
        <v>309</v>
      </c>
      <c r="I32" s="14" t="s">
        <v>77</v>
      </c>
      <c r="J32" s="14" t="s">
        <v>1116</v>
      </c>
      <c r="K32" s="14" t="s">
        <v>78</v>
      </c>
      <c r="L32" s="14" t="s">
        <v>312</v>
      </c>
      <c r="M32" s="14" t="s">
        <v>239</v>
      </c>
      <c r="N32" s="14" t="s">
        <v>929</v>
      </c>
      <c r="O32" s="14" t="s">
        <v>1117</v>
      </c>
      <c r="P32" s="14" t="s">
        <v>1118</v>
      </c>
      <c r="Q32" s="14" t="s">
        <v>1119</v>
      </c>
      <c r="R32" s="15" t="b">
        <f aca="false">FALSE()</f>
        <v>0</v>
      </c>
      <c r="S32" s="14" t="s">
        <v>1120</v>
      </c>
      <c r="T32" s="14" t="s">
        <v>1120</v>
      </c>
      <c r="U32" s="14" t="s">
        <v>1121</v>
      </c>
      <c r="V32" s="14" t="s">
        <v>380</v>
      </c>
      <c r="W32" s="14" t="s">
        <v>254</v>
      </c>
      <c r="X32" s="15" t="b">
        <f aca="false">FALSE()</f>
        <v>0</v>
      </c>
      <c r="Y32" s="14" t="s">
        <v>131</v>
      </c>
      <c r="Z32" s="14" t="s">
        <v>109</v>
      </c>
      <c r="AA32" s="14" t="s">
        <v>1122</v>
      </c>
      <c r="AB32" s="16" t="n">
        <v>14664</v>
      </c>
      <c r="AC32" s="12" t="n">
        <f aca="false">AB32/1000</f>
        <v>14.664</v>
      </c>
      <c r="AD32" s="16" t="n">
        <v>16464</v>
      </c>
      <c r="AE32" s="12" t="n">
        <f aca="false">AD32/1000</f>
        <v>16.464</v>
      </c>
      <c r="AF32" s="39" t="n">
        <v>31101</v>
      </c>
      <c r="AG32" s="37" t="n">
        <f aca="false">AF32/1000</f>
        <v>31.101</v>
      </c>
      <c r="AH32" s="14" t="s">
        <v>254</v>
      </c>
      <c r="AI32" s="38" t="n">
        <f aca="false">AH32/1000</f>
        <v>6</v>
      </c>
    </row>
    <row r="33" customFormat="false" ht="12" hidden="false" customHeight="true" outlineLevel="0" collapsed="false">
      <c r="A33" s="1" t="s">
        <v>44</v>
      </c>
      <c r="B33" s="14" t="s">
        <v>1697</v>
      </c>
      <c r="C33" s="14" t="s">
        <v>1380</v>
      </c>
      <c r="D33" s="14" t="s">
        <v>2103</v>
      </c>
      <c r="E33" s="14" t="s">
        <v>2104</v>
      </c>
      <c r="F33" s="14" t="s">
        <v>955</v>
      </c>
      <c r="G33" s="14" t="s">
        <v>50</v>
      </c>
      <c r="H33" s="14" t="s">
        <v>309</v>
      </c>
      <c r="I33" s="14" t="s">
        <v>928</v>
      </c>
      <c r="J33" s="14" t="s">
        <v>70</v>
      </c>
      <c r="K33" s="14" t="s">
        <v>418</v>
      </c>
      <c r="L33" s="14" t="s">
        <v>312</v>
      </c>
      <c r="M33" s="14" t="s">
        <v>568</v>
      </c>
      <c r="N33" s="14" t="s">
        <v>929</v>
      </c>
      <c r="O33" s="14" t="s">
        <v>2105</v>
      </c>
      <c r="P33" s="14" t="s">
        <v>2106</v>
      </c>
      <c r="Q33" s="14" t="s">
        <v>167</v>
      </c>
      <c r="R33" s="15" t="b">
        <f aca="false">FALSE()</f>
        <v>0</v>
      </c>
      <c r="S33" s="14" t="s">
        <v>103</v>
      </c>
      <c r="T33" s="14" t="s">
        <v>2107</v>
      </c>
      <c r="U33" s="14" t="s">
        <v>425</v>
      </c>
      <c r="V33" s="14" t="s">
        <v>363</v>
      </c>
      <c r="W33" s="14" t="s">
        <v>2108</v>
      </c>
      <c r="X33" s="15" t="b">
        <f aca="false">FALSE()</f>
        <v>0</v>
      </c>
      <c r="Y33" s="14" t="s">
        <v>65</v>
      </c>
      <c r="Z33" s="14" t="s">
        <v>109</v>
      </c>
      <c r="AA33" s="14" t="s">
        <v>70</v>
      </c>
      <c r="AB33" s="16" t="n">
        <v>14600</v>
      </c>
      <c r="AC33" s="12" t="n">
        <f aca="false">AB33/1000</f>
        <v>14.6</v>
      </c>
      <c r="AD33" s="16" t="n">
        <v>16000</v>
      </c>
      <c r="AE33" s="12" t="n">
        <f aca="false">AD33/1000</f>
        <v>16</v>
      </c>
      <c r="AF33" s="39" t="n">
        <v>31668</v>
      </c>
      <c r="AG33" s="37" t="n">
        <f aca="false">AF33/1000</f>
        <v>31.668</v>
      </c>
      <c r="AH33" s="14" t="s">
        <v>70</v>
      </c>
      <c r="AI33" s="38"/>
    </row>
    <row r="34" customFormat="false" ht="12" hidden="false" customHeight="true" outlineLevel="0" collapsed="false">
      <c r="A34" s="1" t="s">
        <v>44</v>
      </c>
      <c r="B34" s="14" t="s">
        <v>1697</v>
      </c>
      <c r="C34" s="14" t="s">
        <v>1380</v>
      </c>
      <c r="D34" s="14" t="s">
        <v>1860</v>
      </c>
      <c r="E34" s="14" t="s">
        <v>1796</v>
      </c>
      <c r="F34" s="14" t="s">
        <v>652</v>
      </c>
      <c r="G34" s="14" t="s">
        <v>97</v>
      </c>
      <c r="H34" s="14" t="s">
        <v>309</v>
      </c>
      <c r="I34" s="14" t="s">
        <v>928</v>
      </c>
      <c r="J34" s="14" t="s">
        <v>70</v>
      </c>
      <c r="K34" s="14" t="s">
        <v>418</v>
      </c>
      <c r="L34" s="14" t="s">
        <v>312</v>
      </c>
      <c r="M34" s="14" t="s">
        <v>313</v>
      </c>
      <c r="N34" s="14" t="s">
        <v>929</v>
      </c>
      <c r="O34" s="14" t="s">
        <v>1861</v>
      </c>
      <c r="P34" s="14" t="s">
        <v>1862</v>
      </c>
      <c r="Q34" s="14" t="s">
        <v>128</v>
      </c>
      <c r="R34" s="15" t="b">
        <f aca="false">FALSE()</f>
        <v>0</v>
      </c>
      <c r="S34" s="14" t="s">
        <v>103</v>
      </c>
      <c r="T34" s="14" t="s">
        <v>1863</v>
      </c>
      <c r="U34" s="14" t="s">
        <v>468</v>
      </c>
      <c r="V34" s="14" t="s">
        <v>109</v>
      </c>
      <c r="W34" s="14" t="s">
        <v>1267</v>
      </c>
      <c r="X34" s="15" t="b">
        <f aca="false">TRUE()</f>
        <v>1</v>
      </c>
      <c r="Y34" s="14" t="s">
        <v>65</v>
      </c>
      <c r="Z34" s="14" t="s">
        <v>109</v>
      </c>
      <c r="AA34" s="14" t="s">
        <v>70</v>
      </c>
      <c r="AB34" s="16" t="n">
        <v>11308</v>
      </c>
      <c r="AC34" s="12" t="n">
        <f aca="false">AB34/1000</f>
        <v>11.308</v>
      </c>
      <c r="AD34" s="16" t="n">
        <v>15795</v>
      </c>
      <c r="AE34" s="12" t="n">
        <f aca="false">AD34/1000</f>
        <v>15.795</v>
      </c>
      <c r="AF34" s="39" t="n">
        <v>27728</v>
      </c>
      <c r="AG34" s="37" t="n">
        <f aca="false">AF34/1000</f>
        <v>27.728</v>
      </c>
      <c r="AH34" s="14" t="s">
        <v>70</v>
      </c>
      <c r="AI34" s="38"/>
    </row>
    <row r="35" customFormat="false" ht="12" hidden="false" customHeight="true" outlineLevel="0" collapsed="false">
      <c r="A35" s="1" t="s">
        <v>44</v>
      </c>
      <c r="B35" s="14" t="s">
        <v>924</v>
      </c>
      <c r="C35" s="14" t="s">
        <v>925</v>
      </c>
      <c r="D35" s="14" t="s">
        <v>926</v>
      </c>
      <c r="E35" s="14" t="s">
        <v>927</v>
      </c>
      <c r="F35" s="14" t="s">
        <v>97</v>
      </c>
      <c r="G35" s="14" t="s">
        <v>214</v>
      </c>
      <c r="H35" s="14" t="s">
        <v>309</v>
      </c>
      <c r="I35" s="14" t="s">
        <v>928</v>
      </c>
      <c r="J35" s="14" t="s">
        <v>53</v>
      </c>
      <c r="K35" s="14" t="s">
        <v>418</v>
      </c>
      <c r="L35" s="14" t="s">
        <v>312</v>
      </c>
      <c r="M35" s="14" t="s">
        <v>99</v>
      </c>
      <c r="N35" s="14" t="s">
        <v>929</v>
      </c>
      <c r="O35" s="14" t="s">
        <v>930</v>
      </c>
      <c r="P35" s="14" t="s">
        <v>931</v>
      </c>
      <c r="Q35" s="14" t="s">
        <v>603</v>
      </c>
      <c r="R35" s="15" t="b">
        <f aca="false">FALSE()</f>
        <v>0</v>
      </c>
      <c r="S35" s="14" t="s">
        <v>932</v>
      </c>
      <c r="T35" s="14" t="s">
        <v>932</v>
      </c>
      <c r="U35" s="14" t="s">
        <v>933</v>
      </c>
      <c r="V35" s="14" t="s">
        <v>160</v>
      </c>
      <c r="W35" s="14" t="s">
        <v>934</v>
      </c>
      <c r="X35" s="15" t="b">
        <f aca="false">FALSE()</f>
        <v>0</v>
      </c>
      <c r="Y35" s="14" t="s">
        <v>65</v>
      </c>
      <c r="Z35" s="14" t="s">
        <v>380</v>
      </c>
      <c r="AA35" s="14" t="s">
        <v>935</v>
      </c>
      <c r="AB35" s="16" t="n">
        <v>46677</v>
      </c>
      <c r="AC35" s="12" t="n">
        <f aca="false">AB35/1000</f>
        <v>46.677</v>
      </c>
      <c r="AD35" s="16" t="n">
        <v>15301</v>
      </c>
      <c r="AE35" s="12" t="n">
        <f aca="false">AD35/1000</f>
        <v>15.301</v>
      </c>
      <c r="AF35" s="39" t="n">
        <v>61898</v>
      </c>
      <c r="AG35" s="37" t="n">
        <f aca="false">AF35/1000</f>
        <v>61.898</v>
      </c>
      <c r="AH35" s="14" t="s">
        <v>441</v>
      </c>
      <c r="AI35" s="38" t="n">
        <f aca="false">AH35/1000</f>
        <v>150</v>
      </c>
    </row>
    <row r="36" customFormat="false" ht="12" hidden="false" customHeight="true" outlineLevel="0" collapsed="false">
      <c r="A36" s="1" t="s">
        <v>44</v>
      </c>
      <c r="B36" s="14" t="s">
        <v>938</v>
      </c>
      <c r="C36" s="14" t="s">
        <v>976</v>
      </c>
      <c r="D36" s="14" t="s">
        <v>1249</v>
      </c>
      <c r="E36" s="14" t="s">
        <v>978</v>
      </c>
      <c r="F36" s="14" t="s">
        <v>139</v>
      </c>
      <c r="G36" s="14" t="s">
        <v>948</v>
      </c>
      <c r="H36" s="14" t="s">
        <v>309</v>
      </c>
      <c r="I36" s="14" t="s">
        <v>1021</v>
      </c>
      <c r="J36" s="14" t="s">
        <v>463</v>
      </c>
      <c r="K36" s="14" t="s">
        <v>78</v>
      </c>
      <c r="L36" s="14" t="s">
        <v>982</v>
      </c>
      <c r="M36" s="14" t="s">
        <v>1250</v>
      </c>
      <c r="N36" s="14" t="s">
        <v>587</v>
      </c>
      <c r="O36" s="14" t="s">
        <v>1251</v>
      </c>
      <c r="P36" s="14" t="s">
        <v>1252</v>
      </c>
      <c r="Q36" s="14" t="s">
        <v>1253</v>
      </c>
      <c r="R36" s="15" t="b">
        <f aca="false">FALSE()</f>
        <v>0</v>
      </c>
      <c r="S36" s="14" t="s">
        <v>1254</v>
      </c>
      <c r="T36" s="14" t="s">
        <v>1035</v>
      </c>
      <c r="U36" s="14" t="s">
        <v>147</v>
      </c>
      <c r="V36" s="14" t="s">
        <v>211</v>
      </c>
      <c r="W36" s="14" t="s">
        <v>739</v>
      </c>
      <c r="X36" s="15" t="b">
        <f aca="false">FALSE()</f>
        <v>0</v>
      </c>
      <c r="Y36" s="14" t="s">
        <v>149</v>
      </c>
      <c r="Z36" s="14" t="s">
        <v>66</v>
      </c>
      <c r="AA36" s="14" t="s">
        <v>1255</v>
      </c>
      <c r="AB36" s="16" t="n">
        <v>2276</v>
      </c>
      <c r="AC36" s="12" t="n">
        <f aca="false">AB36/1000</f>
        <v>2.276</v>
      </c>
      <c r="AD36" s="16" t="n">
        <v>15051</v>
      </c>
      <c r="AE36" s="12" t="n">
        <f aca="false">AD36/1000</f>
        <v>15.051</v>
      </c>
      <c r="AF36" s="39" t="n">
        <v>16842</v>
      </c>
      <c r="AG36" s="37" t="n">
        <f aca="false">AF36/1000</f>
        <v>16.842</v>
      </c>
      <c r="AH36" s="14" t="s">
        <v>70</v>
      </c>
      <c r="AI36" s="38"/>
    </row>
    <row r="37" customFormat="false" ht="12" hidden="false" customHeight="true" outlineLevel="0" collapsed="false">
      <c r="A37" s="1" t="s">
        <v>44</v>
      </c>
      <c r="B37" s="14" t="s">
        <v>938</v>
      </c>
      <c r="C37" s="14" t="s">
        <v>966</v>
      </c>
      <c r="D37" s="14" t="s">
        <v>1043</v>
      </c>
      <c r="E37" s="14" t="s">
        <v>941</v>
      </c>
      <c r="F37" s="14" t="s">
        <v>76</v>
      </c>
      <c r="G37" s="14" t="s">
        <v>325</v>
      </c>
      <c r="H37" s="14" t="s">
        <v>309</v>
      </c>
      <c r="I37" s="14" t="s">
        <v>77</v>
      </c>
      <c r="J37" s="14" t="s">
        <v>463</v>
      </c>
      <c r="K37" s="14" t="s">
        <v>78</v>
      </c>
      <c r="L37" s="14" t="s">
        <v>312</v>
      </c>
      <c r="M37" s="14" t="s">
        <v>1044</v>
      </c>
      <c r="N37" s="14" t="s">
        <v>587</v>
      </c>
      <c r="O37" s="14" t="s">
        <v>1045</v>
      </c>
      <c r="P37" s="14" t="s">
        <v>1046</v>
      </c>
      <c r="Q37" s="14" t="s">
        <v>1047</v>
      </c>
      <c r="R37" s="15" t="b">
        <f aca="false">FALSE()</f>
        <v>0</v>
      </c>
      <c r="S37" s="14" t="s">
        <v>82</v>
      </c>
      <c r="T37" s="14" t="s">
        <v>1048</v>
      </c>
      <c r="U37" s="14" t="s">
        <v>344</v>
      </c>
      <c r="V37" s="14" t="s">
        <v>392</v>
      </c>
      <c r="W37" s="14" t="s">
        <v>201</v>
      </c>
      <c r="X37" s="15" t="b">
        <f aca="false">TRUE()</f>
        <v>1</v>
      </c>
      <c r="Y37" s="14" t="s">
        <v>149</v>
      </c>
      <c r="Z37" s="14" t="s">
        <v>66</v>
      </c>
      <c r="AA37" s="14" t="s">
        <v>1049</v>
      </c>
      <c r="AB37" s="16" t="n">
        <v>4575</v>
      </c>
      <c r="AC37" s="12" t="n">
        <f aca="false">AB37/1000</f>
        <v>4.575</v>
      </c>
      <c r="AD37" s="16" t="n">
        <v>14919</v>
      </c>
      <c r="AE37" s="12" t="n">
        <f aca="false">AD37/1000</f>
        <v>14.919</v>
      </c>
      <c r="AF37" s="39" t="n">
        <v>17270</v>
      </c>
      <c r="AG37" s="37" t="n">
        <f aca="false">AF37/1000</f>
        <v>17.27</v>
      </c>
      <c r="AH37" s="14" t="s">
        <v>70</v>
      </c>
      <c r="AI37" s="38"/>
    </row>
    <row r="38" customFormat="false" ht="12" hidden="false" customHeight="true" outlineLevel="0" collapsed="false">
      <c r="A38" s="1" t="s">
        <v>44</v>
      </c>
      <c r="B38" s="14" t="s">
        <v>938</v>
      </c>
      <c r="C38" s="14" t="s">
        <v>952</v>
      </c>
      <c r="D38" s="14" t="s">
        <v>988</v>
      </c>
      <c r="E38" s="14" t="s">
        <v>989</v>
      </c>
      <c r="F38" s="14" t="s">
        <v>272</v>
      </c>
      <c r="G38" s="14" t="s">
        <v>990</v>
      </c>
      <c r="H38" s="14" t="s">
        <v>309</v>
      </c>
      <c r="I38" s="14" t="s">
        <v>991</v>
      </c>
      <c r="J38" s="14" t="s">
        <v>463</v>
      </c>
      <c r="K38" s="14" t="s">
        <v>78</v>
      </c>
      <c r="L38" s="14" t="s">
        <v>312</v>
      </c>
      <c r="M38" s="14" t="s">
        <v>239</v>
      </c>
      <c r="N38" s="14" t="s">
        <v>314</v>
      </c>
      <c r="O38" s="14" t="s">
        <v>992</v>
      </c>
      <c r="P38" s="14" t="s">
        <v>993</v>
      </c>
      <c r="Q38" s="14" t="s">
        <v>994</v>
      </c>
      <c r="R38" s="15" t="b">
        <f aca="false">FALSE()</f>
        <v>0</v>
      </c>
      <c r="S38" s="14" t="s">
        <v>183</v>
      </c>
      <c r="T38" s="14" t="s">
        <v>995</v>
      </c>
      <c r="U38" s="14" t="s">
        <v>749</v>
      </c>
      <c r="V38" s="14" t="s">
        <v>66</v>
      </c>
      <c r="W38" s="14" t="s">
        <v>996</v>
      </c>
      <c r="X38" s="15" t="b">
        <f aca="false">FALSE()</f>
        <v>0</v>
      </c>
      <c r="Y38" s="14" t="s">
        <v>131</v>
      </c>
      <c r="Z38" s="14" t="s">
        <v>109</v>
      </c>
      <c r="AA38" s="14" t="s">
        <v>997</v>
      </c>
      <c r="AB38" s="16" t="n">
        <v>24592</v>
      </c>
      <c r="AC38" s="12" t="n">
        <f aca="false">AB38/1000</f>
        <v>24.592</v>
      </c>
      <c r="AD38" s="16" t="n">
        <v>13600</v>
      </c>
      <c r="AE38" s="12" t="n">
        <f aca="false">AD38/1000</f>
        <v>13.6</v>
      </c>
      <c r="AF38" s="39" t="n">
        <v>32853</v>
      </c>
      <c r="AG38" s="37" t="n">
        <f aca="false">AF38/1000</f>
        <v>32.853</v>
      </c>
      <c r="AH38" s="14" t="s">
        <v>370</v>
      </c>
      <c r="AI38" s="38" t="n">
        <f aca="false">AH38/1000</f>
        <v>50</v>
      </c>
    </row>
    <row r="39" customFormat="false" ht="12" hidden="false" customHeight="true" outlineLevel="0" collapsed="false">
      <c r="A39" s="1" t="s">
        <v>44</v>
      </c>
      <c r="B39" s="14" t="s">
        <v>938</v>
      </c>
      <c r="C39" s="14" t="s">
        <v>976</v>
      </c>
      <c r="D39" s="14" t="s">
        <v>1073</v>
      </c>
      <c r="E39" s="14" t="s">
        <v>1074</v>
      </c>
      <c r="F39" s="14" t="s">
        <v>325</v>
      </c>
      <c r="G39" s="14" t="s">
        <v>436</v>
      </c>
      <c r="H39" s="14" t="s">
        <v>309</v>
      </c>
      <c r="I39" s="14" t="s">
        <v>77</v>
      </c>
      <c r="J39" s="14" t="s">
        <v>463</v>
      </c>
      <c r="K39" s="14" t="s">
        <v>78</v>
      </c>
      <c r="L39" s="14" t="s">
        <v>312</v>
      </c>
      <c r="M39" s="14" t="s">
        <v>812</v>
      </c>
      <c r="N39" s="14" t="s">
        <v>587</v>
      </c>
      <c r="O39" s="14" t="s">
        <v>1075</v>
      </c>
      <c r="P39" s="14" t="s">
        <v>1076</v>
      </c>
      <c r="Q39" s="14" t="s">
        <v>1077</v>
      </c>
      <c r="R39" s="15" t="b">
        <f aca="false">FALSE()</f>
        <v>0</v>
      </c>
      <c r="S39" s="14" t="s">
        <v>1078</v>
      </c>
      <c r="T39" s="14" t="s">
        <v>1079</v>
      </c>
      <c r="U39" s="14" t="s">
        <v>87</v>
      </c>
      <c r="V39" s="14" t="s">
        <v>211</v>
      </c>
      <c r="W39" s="14" t="s">
        <v>797</v>
      </c>
      <c r="X39" s="15" t="b">
        <f aca="false">FALSE()</f>
        <v>0</v>
      </c>
      <c r="Y39" s="14" t="s">
        <v>149</v>
      </c>
      <c r="Z39" s="14" t="s">
        <v>66</v>
      </c>
      <c r="AA39" s="14" t="s">
        <v>1080</v>
      </c>
      <c r="AB39" s="16" t="n">
        <v>2700</v>
      </c>
      <c r="AC39" s="12" t="n">
        <f aca="false">AB39/1000</f>
        <v>2.7</v>
      </c>
      <c r="AD39" s="16" t="n">
        <v>13534</v>
      </c>
      <c r="AE39" s="12" t="n">
        <f aca="false">AD39/1000</f>
        <v>13.534</v>
      </c>
      <c r="AF39" s="39" t="n">
        <v>14568</v>
      </c>
      <c r="AG39" s="37" t="n">
        <f aca="false">AF39/1000</f>
        <v>14.568</v>
      </c>
      <c r="AH39" s="14" t="s">
        <v>70</v>
      </c>
      <c r="AI39" s="38"/>
    </row>
    <row r="40" customFormat="false" ht="12" hidden="false" customHeight="true" outlineLevel="0" collapsed="false">
      <c r="A40" s="1" t="s">
        <v>44</v>
      </c>
      <c r="B40" s="14" t="s">
        <v>938</v>
      </c>
      <c r="C40" s="14" t="s">
        <v>952</v>
      </c>
      <c r="D40" s="14" t="s">
        <v>1164</v>
      </c>
      <c r="E40" s="14" t="s">
        <v>1165</v>
      </c>
      <c r="F40" s="14" t="s">
        <v>1166</v>
      </c>
      <c r="G40" s="14" t="s">
        <v>324</v>
      </c>
      <c r="H40" s="14" t="s">
        <v>309</v>
      </c>
      <c r="I40" s="14" t="s">
        <v>956</v>
      </c>
      <c r="J40" s="14" t="s">
        <v>53</v>
      </c>
      <c r="K40" s="14" t="s">
        <v>327</v>
      </c>
      <c r="L40" s="14" t="s">
        <v>312</v>
      </c>
      <c r="M40" s="14" t="s">
        <v>206</v>
      </c>
      <c r="N40" s="14" t="s">
        <v>250</v>
      </c>
      <c r="O40" s="14" t="s">
        <v>1167</v>
      </c>
      <c r="P40" s="14" t="s">
        <v>832</v>
      </c>
      <c r="Q40" s="14" t="s">
        <v>1168</v>
      </c>
      <c r="R40" s="15" t="b">
        <f aca="false">FALSE()</f>
        <v>0</v>
      </c>
      <c r="S40" s="14" t="s">
        <v>1169</v>
      </c>
      <c r="T40" s="14" t="s">
        <v>1170</v>
      </c>
      <c r="U40" s="14" t="s">
        <v>1171</v>
      </c>
      <c r="V40" s="14" t="s">
        <v>86</v>
      </c>
      <c r="W40" s="14" t="s">
        <v>1172</v>
      </c>
      <c r="X40" s="15" t="b">
        <f aca="false">FALSE()</f>
        <v>0</v>
      </c>
      <c r="Y40" s="14" t="s">
        <v>131</v>
      </c>
      <c r="Z40" s="14" t="s">
        <v>109</v>
      </c>
      <c r="AA40" s="14" t="s">
        <v>1173</v>
      </c>
      <c r="AB40" s="16" t="n">
        <v>22223</v>
      </c>
      <c r="AC40" s="12" t="n">
        <f aca="false">AB40/1000</f>
        <v>22.223</v>
      </c>
      <c r="AD40" s="16" t="n">
        <v>13000</v>
      </c>
      <c r="AE40" s="12" t="n">
        <f aca="false">AD40/1000</f>
        <v>13</v>
      </c>
      <c r="AF40" s="39" t="n">
        <v>28058</v>
      </c>
      <c r="AG40" s="37" t="n">
        <f aca="false">AF40/1000</f>
        <v>28.058</v>
      </c>
      <c r="AH40" s="14" t="s">
        <v>429</v>
      </c>
      <c r="AI40" s="38" t="n">
        <f aca="false">AH40/1000</f>
        <v>15</v>
      </c>
    </row>
    <row r="41" customFormat="false" ht="12" hidden="false" customHeight="true" outlineLevel="0" collapsed="false">
      <c r="A41" s="1" t="s">
        <v>44</v>
      </c>
      <c r="B41" s="14" t="s">
        <v>938</v>
      </c>
      <c r="C41" s="14" t="s">
        <v>952</v>
      </c>
      <c r="D41" s="14" t="s">
        <v>1293</v>
      </c>
      <c r="E41" s="14" t="s">
        <v>1294</v>
      </c>
      <c r="F41" s="14" t="s">
        <v>154</v>
      </c>
      <c r="G41" s="14" t="s">
        <v>948</v>
      </c>
      <c r="H41" s="14" t="s">
        <v>309</v>
      </c>
      <c r="I41" s="14" t="s">
        <v>77</v>
      </c>
      <c r="J41" s="14" t="s">
        <v>463</v>
      </c>
      <c r="K41" s="14" t="s">
        <v>78</v>
      </c>
      <c r="L41" s="14" t="s">
        <v>982</v>
      </c>
      <c r="M41" s="14" t="s">
        <v>1295</v>
      </c>
      <c r="N41" s="14" t="s">
        <v>587</v>
      </c>
      <c r="O41" s="14" t="s">
        <v>1296</v>
      </c>
      <c r="P41" s="14" t="s">
        <v>1297</v>
      </c>
      <c r="Q41" s="14" t="s">
        <v>1298</v>
      </c>
      <c r="R41" s="15" t="b">
        <f aca="false">TRUE()</f>
        <v>1</v>
      </c>
      <c r="S41" s="14" t="s">
        <v>389</v>
      </c>
      <c r="T41" s="14" t="s">
        <v>132</v>
      </c>
      <c r="U41" s="14" t="s">
        <v>392</v>
      </c>
      <c r="V41" s="14" t="s">
        <v>92</v>
      </c>
      <c r="W41" s="14" t="s">
        <v>1299</v>
      </c>
      <c r="X41" s="15" t="b">
        <f aca="false">FALSE()</f>
        <v>0</v>
      </c>
      <c r="Y41" s="14" t="s">
        <v>149</v>
      </c>
      <c r="Z41" s="14" t="s">
        <v>66</v>
      </c>
      <c r="AA41" s="14" t="s">
        <v>1300</v>
      </c>
      <c r="AB41" s="16" t="n">
        <v>6655</v>
      </c>
      <c r="AC41" s="12" t="n">
        <f aca="false">AB41/1000</f>
        <v>6.655</v>
      </c>
      <c r="AD41" s="16" t="n">
        <v>12800</v>
      </c>
      <c r="AE41" s="12" t="n">
        <f aca="false">AD41/1000</f>
        <v>12.8</v>
      </c>
      <c r="AF41" s="39" t="n">
        <v>19440</v>
      </c>
      <c r="AG41" s="37" t="n">
        <f aca="false">AF41/1000</f>
        <v>19.44</v>
      </c>
      <c r="AH41" s="14" t="s">
        <v>70</v>
      </c>
      <c r="AI41" s="38"/>
    </row>
    <row r="42" customFormat="false" ht="12" hidden="false" customHeight="true" outlineLevel="0" collapsed="false">
      <c r="A42" s="1" t="s">
        <v>44</v>
      </c>
      <c r="B42" s="14" t="s">
        <v>938</v>
      </c>
      <c r="C42" s="14" t="s">
        <v>952</v>
      </c>
      <c r="D42" s="14" t="s">
        <v>999</v>
      </c>
      <c r="E42" s="14" t="s">
        <v>1000</v>
      </c>
      <c r="F42" s="14" t="s">
        <v>225</v>
      </c>
      <c r="G42" s="14" t="s">
        <v>448</v>
      </c>
      <c r="H42" s="14" t="s">
        <v>309</v>
      </c>
      <c r="I42" s="14" t="s">
        <v>77</v>
      </c>
      <c r="J42" s="14" t="s">
        <v>463</v>
      </c>
      <c r="K42" s="14" t="s">
        <v>78</v>
      </c>
      <c r="L42" s="14" t="s">
        <v>982</v>
      </c>
      <c r="M42" s="14" t="s">
        <v>1001</v>
      </c>
      <c r="N42" s="14" t="s">
        <v>587</v>
      </c>
      <c r="O42" s="14" t="s">
        <v>1002</v>
      </c>
      <c r="P42" s="14" t="s">
        <v>1003</v>
      </c>
      <c r="Q42" s="14" t="s">
        <v>1004</v>
      </c>
      <c r="R42" s="15" t="b">
        <f aca="false">FALSE()</f>
        <v>0</v>
      </c>
      <c r="S42" s="14" t="s">
        <v>1005</v>
      </c>
      <c r="T42" s="14" t="s">
        <v>1006</v>
      </c>
      <c r="U42" s="14" t="s">
        <v>147</v>
      </c>
      <c r="V42" s="14" t="s">
        <v>211</v>
      </c>
      <c r="W42" s="14" t="s">
        <v>813</v>
      </c>
      <c r="X42" s="15" t="b">
        <f aca="false">FALSE()</f>
        <v>0</v>
      </c>
      <c r="Y42" s="14" t="s">
        <v>65</v>
      </c>
      <c r="Z42" s="14" t="s">
        <v>66</v>
      </c>
      <c r="AA42" s="14" t="s">
        <v>1007</v>
      </c>
      <c r="AB42" s="16" t="n">
        <v>6600</v>
      </c>
      <c r="AC42" s="12" t="n">
        <f aca="false">AB42/1000</f>
        <v>6.6</v>
      </c>
      <c r="AD42" s="16" t="n">
        <v>12400</v>
      </c>
      <c r="AE42" s="12" t="n">
        <f aca="false">AD42/1000</f>
        <v>12.4</v>
      </c>
      <c r="AF42" s="39" t="n">
        <v>18386</v>
      </c>
      <c r="AG42" s="37" t="n">
        <f aca="false">AF42/1000</f>
        <v>18.386</v>
      </c>
      <c r="AH42" s="14" t="s">
        <v>1008</v>
      </c>
      <c r="AI42" s="38" t="n">
        <f aca="false">AH42/1000</f>
        <v>150</v>
      </c>
    </row>
    <row r="43" customFormat="false" ht="12" hidden="false" customHeight="true" outlineLevel="0" collapsed="false">
      <c r="A43" s="1" t="s">
        <v>44</v>
      </c>
      <c r="B43" s="14" t="s">
        <v>695</v>
      </c>
      <c r="C43" s="14" t="s">
        <v>93</v>
      </c>
      <c r="D43" s="14" t="s">
        <v>704</v>
      </c>
      <c r="E43" s="14" t="s">
        <v>697</v>
      </c>
      <c r="F43" s="14" t="s">
        <v>272</v>
      </c>
      <c r="G43" s="14" t="s">
        <v>154</v>
      </c>
      <c r="H43" s="14" t="s">
        <v>51</v>
      </c>
      <c r="I43" s="14" t="s">
        <v>52</v>
      </c>
      <c r="J43" s="14" t="s">
        <v>53</v>
      </c>
      <c r="K43" s="14" t="s">
        <v>54</v>
      </c>
      <c r="L43" s="14" t="s">
        <v>55</v>
      </c>
      <c r="M43" s="14" t="s">
        <v>70</v>
      </c>
      <c r="N43" s="14" t="s">
        <v>57</v>
      </c>
      <c r="O43" s="14" t="s">
        <v>705</v>
      </c>
      <c r="P43" s="14" t="s">
        <v>706</v>
      </c>
      <c r="Q43" s="14" t="s">
        <v>707</v>
      </c>
      <c r="R43" s="15" t="b">
        <f aca="false">FALSE()</f>
        <v>0</v>
      </c>
      <c r="S43" s="14" t="s">
        <v>103</v>
      </c>
      <c r="T43" s="14" t="s">
        <v>700</v>
      </c>
      <c r="U43" s="14" t="s">
        <v>676</v>
      </c>
      <c r="V43" s="14" t="s">
        <v>147</v>
      </c>
      <c r="W43" s="14" t="s">
        <v>103</v>
      </c>
      <c r="X43" s="15" t="b">
        <f aca="false">TRUE()</f>
        <v>1</v>
      </c>
      <c r="Y43" s="14" t="s">
        <v>131</v>
      </c>
      <c r="Z43" s="14" t="s">
        <v>66</v>
      </c>
      <c r="AA43" s="14" t="s">
        <v>67</v>
      </c>
      <c r="AB43" s="16" t="n">
        <v>38700</v>
      </c>
      <c r="AC43" s="12" t="n">
        <f aca="false">AB43/1000</f>
        <v>38.7</v>
      </c>
      <c r="AD43" s="16" t="n">
        <v>12200</v>
      </c>
      <c r="AE43" s="12" t="n">
        <f aca="false">AD43/1000</f>
        <v>12.2</v>
      </c>
      <c r="AF43" s="39" t="n">
        <v>50872</v>
      </c>
      <c r="AG43" s="37" t="n">
        <f aca="false">AF43/1000</f>
        <v>50.872</v>
      </c>
      <c r="AH43" s="40" t="s">
        <v>709</v>
      </c>
      <c r="AI43" s="38" t="n">
        <f aca="false">AH43/1000</f>
        <v>6.6</v>
      </c>
    </row>
    <row r="44" customFormat="false" ht="12" hidden="false" customHeight="true" outlineLevel="0" collapsed="false">
      <c r="A44" s="1" t="s">
        <v>44</v>
      </c>
      <c r="B44" s="14" t="s">
        <v>938</v>
      </c>
      <c r="C44" s="14" t="s">
        <v>952</v>
      </c>
      <c r="D44" s="14" t="s">
        <v>1263</v>
      </c>
      <c r="E44" s="14" t="s">
        <v>1176</v>
      </c>
      <c r="F44" s="14" t="s">
        <v>319</v>
      </c>
      <c r="G44" s="14" t="s">
        <v>296</v>
      </c>
      <c r="H44" s="14" t="s">
        <v>309</v>
      </c>
      <c r="I44" s="14" t="s">
        <v>956</v>
      </c>
      <c r="J44" s="14" t="s">
        <v>53</v>
      </c>
      <c r="K44" s="14" t="s">
        <v>327</v>
      </c>
      <c r="L44" s="14" t="s">
        <v>312</v>
      </c>
      <c r="M44" s="14" t="s">
        <v>328</v>
      </c>
      <c r="N44" s="14" t="s">
        <v>250</v>
      </c>
      <c r="O44" s="14" t="s">
        <v>1264</v>
      </c>
      <c r="P44" s="14" t="s">
        <v>1265</v>
      </c>
      <c r="Q44" s="14" t="s">
        <v>770</v>
      </c>
      <c r="R44" s="15" t="b">
        <f aca="false">FALSE()</f>
        <v>0</v>
      </c>
      <c r="S44" s="14" t="s">
        <v>1266</v>
      </c>
      <c r="T44" s="14" t="s">
        <v>1267</v>
      </c>
      <c r="U44" s="14" t="s">
        <v>268</v>
      </c>
      <c r="V44" s="14" t="s">
        <v>87</v>
      </c>
      <c r="W44" s="14" t="s">
        <v>103</v>
      </c>
      <c r="X44" s="15" t="b">
        <f aca="false">FALSE()</f>
        <v>0</v>
      </c>
      <c r="Y44" s="14" t="s">
        <v>208</v>
      </c>
      <c r="Z44" s="14" t="s">
        <v>109</v>
      </c>
      <c r="AA44" s="14" t="s">
        <v>1268</v>
      </c>
      <c r="AB44" s="16" t="n">
        <v>16712</v>
      </c>
      <c r="AC44" s="12" t="n">
        <f aca="false">AB44/1000</f>
        <v>16.712</v>
      </c>
      <c r="AD44" s="16" t="n">
        <v>12200</v>
      </c>
      <c r="AE44" s="12" t="n">
        <f aca="false">AD44/1000</f>
        <v>12.2</v>
      </c>
      <c r="AF44" s="39" t="n">
        <v>27161</v>
      </c>
      <c r="AG44" s="37" t="n">
        <f aca="false">AF44/1000</f>
        <v>27.161</v>
      </c>
      <c r="AH44" s="14" t="s">
        <v>67</v>
      </c>
      <c r="AI44" s="38"/>
    </row>
    <row r="45" customFormat="false" ht="12" hidden="false" customHeight="true" outlineLevel="0" collapsed="false">
      <c r="A45" s="1" t="s">
        <v>44</v>
      </c>
      <c r="B45" s="14" t="s">
        <v>938</v>
      </c>
      <c r="C45" s="14" t="s">
        <v>1088</v>
      </c>
      <c r="D45" s="14" t="s">
        <v>1277</v>
      </c>
      <c r="E45" s="14" t="s">
        <v>1233</v>
      </c>
      <c r="F45" s="14" t="s">
        <v>416</v>
      </c>
      <c r="G45" s="14" t="s">
        <v>50</v>
      </c>
      <c r="H45" s="14" t="s">
        <v>309</v>
      </c>
      <c r="I45" s="14" t="s">
        <v>1234</v>
      </c>
      <c r="J45" s="14" t="s">
        <v>463</v>
      </c>
      <c r="K45" s="14" t="s">
        <v>78</v>
      </c>
      <c r="L45" s="14" t="s">
        <v>312</v>
      </c>
      <c r="M45" s="14" t="s">
        <v>249</v>
      </c>
      <c r="N45" s="14" t="s">
        <v>57</v>
      </c>
      <c r="O45" s="14" t="s">
        <v>1278</v>
      </c>
      <c r="P45" s="14" t="s">
        <v>1279</v>
      </c>
      <c r="Q45" s="14" t="s">
        <v>276</v>
      </c>
      <c r="R45" s="15" t="b">
        <f aca="false">FALSE()</f>
        <v>0</v>
      </c>
      <c r="S45" s="14" t="s">
        <v>1280</v>
      </c>
      <c r="T45" s="14" t="s">
        <v>1281</v>
      </c>
      <c r="U45" s="14" t="s">
        <v>1282</v>
      </c>
      <c r="V45" s="14" t="s">
        <v>562</v>
      </c>
      <c r="W45" s="14" t="s">
        <v>103</v>
      </c>
      <c r="X45" s="15" t="b">
        <f aca="false">TRUE()</f>
        <v>1</v>
      </c>
      <c r="Y45" s="14" t="s">
        <v>65</v>
      </c>
      <c r="Z45" s="14" t="s">
        <v>109</v>
      </c>
      <c r="AA45" s="14" t="s">
        <v>69</v>
      </c>
      <c r="AB45" s="16" t="n">
        <v>23000</v>
      </c>
      <c r="AC45" s="12" t="n">
        <f aca="false">AB45/1000</f>
        <v>23</v>
      </c>
      <c r="AD45" s="16" t="n">
        <v>12000</v>
      </c>
      <c r="AE45" s="12" t="n">
        <f aca="false">AD45/1000</f>
        <v>12</v>
      </c>
      <c r="AF45" s="39" t="n">
        <v>15917</v>
      </c>
      <c r="AG45" s="37" t="n">
        <f aca="false">AF45/1000</f>
        <v>15.917</v>
      </c>
      <c r="AH45" s="14" t="s">
        <v>70</v>
      </c>
      <c r="AI45" s="38"/>
    </row>
    <row r="46" customFormat="false" ht="12" hidden="false" customHeight="true" outlineLevel="0" collapsed="false">
      <c r="A46" s="1" t="s">
        <v>44</v>
      </c>
      <c r="B46" s="14" t="s">
        <v>2126</v>
      </c>
      <c r="C46" s="14" t="s">
        <v>1420</v>
      </c>
      <c r="D46" s="14" t="s">
        <v>2201</v>
      </c>
      <c r="E46" s="14" t="s">
        <v>2202</v>
      </c>
      <c r="F46" s="14" t="s">
        <v>297</v>
      </c>
      <c r="G46" s="14" t="s">
        <v>76</v>
      </c>
      <c r="H46" s="14" t="s">
        <v>309</v>
      </c>
      <c r="I46" s="14" t="s">
        <v>2203</v>
      </c>
      <c r="J46" s="14" t="s">
        <v>2204</v>
      </c>
      <c r="K46" s="14" t="s">
        <v>418</v>
      </c>
      <c r="L46" s="14" t="s">
        <v>312</v>
      </c>
      <c r="M46" s="14" t="s">
        <v>56</v>
      </c>
      <c r="N46" s="14" t="s">
        <v>250</v>
      </c>
      <c r="O46" s="14" t="s">
        <v>983</v>
      </c>
      <c r="P46" s="14" t="s">
        <v>2205</v>
      </c>
      <c r="Q46" s="14" t="s">
        <v>698</v>
      </c>
      <c r="R46" s="15" t="b">
        <f aca="false">FALSE()</f>
        <v>0</v>
      </c>
      <c r="S46" s="14" t="s">
        <v>2206</v>
      </c>
      <c r="T46" s="14" t="s">
        <v>2207</v>
      </c>
      <c r="U46" s="14" t="s">
        <v>492</v>
      </c>
      <c r="V46" s="14" t="s">
        <v>160</v>
      </c>
      <c r="W46" s="14" t="s">
        <v>1660</v>
      </c>
      <c r="X46" s="15" t="b">
        <f aca="false">FALSE()</f>
        <v>0</v>
      </c>
      <c r="Y46" s="14" t="s">
        <v>208</v>
      </c>
      <c r="Z46" s="14" t="s">
        <v>66</v>
      </c>
      <c r="AA46" s="14" t="s">
        <v>70</v>
      </c>
      <c r="AB46" s="16" t="n">
        <v>18300</v>
      </c>
      <c r="AC46" s="12" t="n">
        <f aca="false">AB46/1000</f>
        <v>18.3</v>
      </c>
      <c r="AD46" s="16" t="n">
        <v>11700</v>
      </c>
      <c r="AE46" s="12" t="n">
        <f aca="false">AD46/1000</f>
        <v>11.7</v>
      </c>
      <c r="AF46" s="39" t="n">
        <v>30015</v>
      </c>
      <c r="AG46" s="37" t="n">
        <f aca="false">AF46/1000</f>
        <v>30.015</v>
      </c>
      <c r="AH46" s="14" t="s">
        <v>2208</v>
      </c>
      <c r="AI46" s="38" t="n">
        <f aca="false">AH46/1000</f>
        <v>700</v>
      </c>
    </row>
    <row r="47" customFormat="false" ht="12" hidden="false" customHeight="true" outlineLevel="0" collapsed="false">
      <c r="A47" s="1" t="s">
        <v>44</v>
      </c>
      <c r="B47" s="14" t="s">
        <v>1697</v>
      </c>
      <c r="C47" s="14" t="s">
        <v>1515</v>
      </c>
      <c r="D47" s="14" t="s">
        <v>1953</v>
      </c>
      <c r="E47" s="14" t="s">
        <v>415</v>
      </c>
      <c r="F47" s="14" t="s">
        <v>631</v>
      </c>
      <c r="G47" s="14" t="s">
        <v>406</v>
      </c>
      <c r="H47" s="14" t="s">
        <v>309</v>
      </c>
      <c r="I47" s="14" t="s">
        <v>1954</v>
      </c>
      <c r="J47" s="14" t="s">
        <v>1955</v>
      </c>
      <c r="K47" s="14" t="s">
        <v>418</v>
      </c>
      <c r="L47" s="14" t="s">
        <v>312</v>
      </c>
      <c r="M47" s="14" t="s">
        <v>56</v>
      </c>
      <c r="N47" s="14" t="s">
        <v>250</v>
      </c>
      <c r="O47" s="14" t="s">
        <v>1956</v>
      </c>
      <c r="P47" s="14" t="s">
        <v>1957</v>
      </c>
      <c r="Q47" s="14" t="s">
        <v>84</v>
      </c>
      <c r="R47" s="15" t="b">
        <f aca="false">FALSE()</f>
        <v>0</v>
      </c>
      <c r="S47" s="14" t="s">
        <v>1958</v>
      </c>
      <c r="T47" s="14" t="s">
        <v>1959</v>
      </c>
      <c r="U47" s="14" t="s">
        <v>206</v>
      </c>
      <c r="V47" s="14" t="s">
        <v>160</v>
      </c>
      <c r="W47" s="14" t="s">
        <v>1960</v>
      </c>
      <c r="X47" s="15" t="b">
        <f aca="false">FALSE()</f>
        <v>0</v>
      </c>
      <c r="Y47" s="14" t="s">
        <v>131</v>
      </c>
      <c r="Z47" s="14" t="s">
        <v>66</v>
      </c>
      <c r="AA47" s="14" t="s">
        <v>1961</v>
      </c>
      <c r="AB47" s="16" t="n">
        <v>10351</v>
      </c>
      <c r="AC47" s="12" t="n">
        <f aca="false">AB47/1000</f>
        <v>10.351</v>
      </c>
      <c r="AD47" s="16" t="n">
        <v>11500</v>
      </c>
      <c r="AE47" s="12" t="n">
        <f aca="false">AD47/1000</f>
        <v>11.5</v>
      </c>
      <c r="AF47" s="39" t="n">
        <v>12820</v>
      </c>
      <c r="AG47" s="37" t="n">
        <f aca="false">AF47/1000</f>
        <v>12.82</v>
      </c>
      <c r="AH47" s="14" t="s">
        <v>429</v>
      </c>
      <c r="AI47" s="38" t="n">
        <f aca="false">AH47/1000</f>
        <v>15</v>
      </c>
    </row>
    <row r="48" customFormat="false" ht="12" hidden="false" customHeight="true" outlineLevel="0" collapsed="false">
      <c r="A48" s="1" t="s">
        <v>44</v>
      </c>
      <c r="B48" s="14" t="s">
        <v>45</v>
      </c>
      <c r="C48" s="14" t="s">
        <v>93</v>
      </c>
      <c r="D48" s="14" t="s">
        <v>112</v>
      </c>
      <c r="E48" s="14" t="s">
        <v>95</v>
      </c>
      <c r="F48" s="14" t="s">
        <v>113</v>
      </c>
      <c r="G48" s="14" t="s">
        <v>75</v>
      </c>
      <c r="H48" s="14" t="s">
        <v>51</v>
      </c>
      <c r="I48" s="14" t="s">
        <v>52</v>
      </c>
      <c r="J48" s="14" t="s">
        <v>53</v>
      </c>
      <c r="K48" s="14" t="s">
        <v>54</v>
      </c>
      <c r="L48" s="14" t="s">
        <v>55</v>
      </c>
      <c r="M48" s="14" t="s">
        <v>114</v>
      </c>
      <c r="N48" s="14" t="s">
        <v>57</v>
      </c>
      <c r="O48" s="14" t="s">
        <v>115</v>
      </c>
      <c r="P48" s="14" t="s">
        <v>116</v>
      </c>
      <c r="Q48" s="14" t="s">
        <v>117</v>
      </c>
      <c r="R48" s="15" t="b">
        <f aca="false">FALSE()</f>
        <v>0</v>
      </c>
      <c r="S48" s="14" t="s">
        <v>103</v>
      </c>
      <c r="T48" s="14" t="s">
        <v>104</v>
      </c>
      <c r="U48" s="14" t="s">
        <v>118</v>
      </c>
      <c r="V48" s="14" t="s">
        <v>119</v>
      </c>
      <c r="W48" s="14" t="s">
        <v>120</v>
      </c>
      <c r="X48" s="15" t="b">
        <f aca="false">TRUE()</f>
        <v>1</v>
      </c>
      <c r="Y48" s="14" t="s">
        <v>108</v>
      </c>
      <c r="Z48" s="14" t="s">
        <v>109</v>
      </c>
      <c r="AA48" s="14" t="s">
        <v>67</v>
      </c>
      <c r="AB48" s="16" t="n">
        <v>56000</v>
      </c>
      <c r="AC48" s="12" t="n">
        <f aca="false">AB48/1000</f>
        <v>56</v>
      </c>
      <c r="AD48" s="16" t="n">
        <v>11000</v>
      </c>
      <c r="AE48" s="12" t="n">
        <f aca="false">AD48/1000</f>
        <v>11</v>
      </c>
      <c r="AF48" s="39" t="n">
        <v>66405</v>
      </c>
      <c r="AG48" s="37" t="n">
        <f aca="false">AF48/1000</f>
        <v>66.405</v>
      </c>
      <c r="AH48" s="40" t="s">
        <v>122</v>
      </c>
      <c r="AI48" s="38" t="n">
        <f aca="false">AH48/1000</f>
        <v>40</v>
      </c>
    </row>
    <row r="49" customFormat="false" ht="12" hidden="false" customHeight="true" outlineLevel="0" collapsed="false">
      <c r="A49" s="1" t="s">
        <v>44</v>
      </c>
      <c r="B49" s="14" t="s">
        <v>938</v>
      </c>
      <c r="C49" s="14" t="s">
        <v>976</v>
      </c>
      <c r="D49" s="14" t="s">
        <v>1081</v>
      </c>
      <c r="E49" s="14" t="s">
        <v>978</v>
      </c>
      <c r="F49" s="14" t="s">
        <v>139</v>
      </c>
      <c r="G49" s="14" t="s">
        <v>1020</v>
      </c>
      <c r="H49" s="14" t="s">
        <v>309</v>
      </c>
      <c r="I49" s="14" t="s">
        <v>1021</v>
      </c>
      <c r="J49" s="14" t="s">
        <v>463</v>
      </c>
      <c r="K49" s="14" t="s">
        <v>78</v>
      </c>
      <c r="L49" s="14" t="s">
        <v>982</v>
      </c>
      <c r="M49" s="14" t="s">
        <v>628</v>
      </c>
      <c r="N49" s="14" t="s">
        <v>587</v>
      </c>
      <c r="O49" s="14" t="s">
        <v>1082</v>
      </c>
      <c r="P49" s="14" t="s">
        <v>1083</v>
      </c>
      <c r="Q49" s="14" t="s">
        <v>1084</v>
      </c>
      <c r="R49" s="15" t="b">
        <f aca="false">FALSE()</f>
        <v>0</v>
      </c>
      <c r="S49" s="14" t="s">
        <v>1085</v>
      </c>
      <c r="T49" s="14" t="s">
        <v>1086</v>
      </c>
      <c r="U49" s="14" t="s">
        <v>160</v>
      </c>
      <c r="V49" s="14" t="s">
        <v>211</v>
      </c>
      <c r="W49" s="14" t="s">
        <v>1026</v>
      </c>
      <c r="X49" s="15" t="b">
        <f aca="false">FALSE()</f>
        <v>0</v>
      </c>
      <c r="Y49" s="14" t="s">
        <v>149</v>
      </c>
      <c r="Z49" s="14" t="s">
        <v>66</v>
      </c>
      <c r="AA49" s="14" t="s">
        <v>1087</v>
      </c>
      <c r="AB49" s="16" t="n">
        <v>1500</v>
      </c>
      <c r="AC49" s="12" t="n">
        <f aca="false">AB49/1000</f>
        <v>1.5</v>
      </c>
      <c r="AD49" s="16" t="n">
        <v>10810</v>
      </c>
      <c r="AE49" s="12" t="n">
        <f aca="false">AD49/1000</f>
        <v>10.81</v>
      </c>
      <c r="AF49" s="39" t="n">
        <v>11089</v>
      </c>
      <c r="AG49" s="37" t="n">
        <f aca="false">AF49/1000</f>
        <v>11.089</v>
      </c>
      <c r="AH49" s="14" t="s">
        <v>70</v>
      </c>
      <c r="AI49" s="38"/>
    </row>
    <row r="50" customFormat="false" ht="12" hidden="false" customHeight="true" outlineLevel="0" collapsed="false">
      <c r="A50" s="1" t="s">
        <v>44</v>
      </c>
      <c r="B50" s="14" t="s">
        <v>45</v>
      </c>
      <c r="C50" s="14" t="s">
        <v>46</v>
      </c>
      <c r="D50" s="14" t="s">
        <v>151</v>
      </c>
      <c r="E50" s="14" t="s">
        <v>152</v>
      </c>
      <c r="F50" s="14" t="s">
        <v>153</v>
      </c>
      <c r="G50" s="14" t="s">
        <v>154</v>
      </c>
      <c r="H50" s="14" t="s">
        <v>51</v>
      </c>
      <c r="I50" s="14" t="s">
        <v>52</v>
      </c>
      <c r="J50" s="14" t="s">
        <v>53</v>
      </c>
      <c r="K50" s="14" t="s">
        <v>54</v>
      </c>
      <c r="L50" s="14" t="s">
        <v>55</v>
      </c>
      <c r="M50" s="14" t="s">
        <v>99</v>
      </c>
      <c r="N50" s="14" t="s">
        <v>57</v>
      </c>
      <c r="O50" s="14" t="s">
        <v>155</v>
      </c>
      <c r="P50" s="14" t="s">
        <v>156</v>
      </c>
      <c r="Q50" s="14" t="s">
        <v>157</v>
      </c>
      <c r="R50" s="15" t="b">
        <f aca="false">FALSE()</f>
        <v>0</v>
      </c>
      <c r="S50" s="14" t="s">
        <v>158</v>
      </c>
      <c r="T50" s="14" t="s">
        <v>158</v>
      </c>
      <c r="U50" s="14" t="s">
        <v>159</v>
      </c>
      <c r="V50" s="14" t="s">
        <v>160</v>
      </c>
      <c r="W50" s="14" t="s">
        <v>161</v>
      </c>
      <c r="X50" s="15" t="b">
        <f aca="false">FALSE()</f>
        <v>0</v>
      </c>
      <c r="Y50" s="14" t="s">
        <v>149</v>
      </c>
      <c r="Z50" s="14" t="s">
        <v>66</v>
      </c>
      <c r="AA50" s="14" t="s">
        <v>67</v>
      </c>
      <c r="AB50" s="16" t="n">
        <v>34666</v>
      </c>
      <c r="AC50" s="12" t="n">
        <f aca="false">AB50/1000</f>
        <v>34.666</v>
      </c>
      <c r="AD50" s="16" t="n">
        <v>10700</v>
      </c>
      <c r="AE50" s="12" t="n">
        <f aca="false">AD50/1000</f>
        <v>10.7</v>
      </c>
      <c r="AF50" s="39" t="n">
        <v>45366</v>
      </c>
      <c r="AG50" s="37" t="n">
        <f aca="false">AF50/1000</f>
        <v>45.366</v>
      </c>
      <c r="AH50" s="40" t="s">
        <v>162</v>
      </c>
      <c r="AI50" s="38" t="n">
        <f aca="false">AH50/1000</f>
        <v>920</v>
      </c>
    </row>
    <row r="51" customFormat="false" ht="12" hidden="false" customHeight="true" outlineLevel="0" collapsed="false">
      <c r="A51" s="1" t="s">
        <v>44</v>
      </c>
      <c r="B51" s="14" t="s">
        <v>695</v>
      </c>
      <c r="C51" s="14" t="s">
        <v>732</v>
      </c>
      <c r="D51" s="14" t="s">
        <v>743</v>
      </c>
      <c r="E51" s="14" t="s">
        <v>734</v>
      </c>
      <c r="F51" s="14" t="s">
        <v>476</v>
      </c>
      <c r="G51" s="14" t="s">
        <v>125</v>
      </c>
      <c r="H51" s="14" t="s">
        <v>51</v>
      </c>
      <c r="I51" s="14" t="s">
        <v>744</v>
      </c>
      <c r="J51" s="14" t="s">
        <v>53</v>
      </c>
      <c r="K51" s="14" t="s">
        <v>141</v>
      </c>
      <c r="L51" s="14" t="s">
        <v>55</v>
      </c>
      <c r="M51" s="14" t="s">
        <v>108</v>
      </c>
      <c r="N51" s="14" t="s">
        <v>57</v>
      </c>
      <c r="O51" s="14" t="s">
        <v>745</v>
      </c>
      <c r="P51" s="14" t="s">
        <v>746</v>
      </c>
      <c r="Q51" s="14" t="s">
        <v>747</v>
      </c>
      <c r="R51" s="15" t="b">
        <f aca="false">FALSE()</f>
        <v>0</v>
      </c>
      <c r="S51" s="14" t="s">
        <v>748</v>
      </c>
      <c r="T51" s="14" t="s">
        <v>738</v>
      </c>
      <c r="U51" s="14" t="s">
        <v>749</v>
      </c>
      <c r="V51" s="14" t="s">
        <v>206</v>
      </c>
      <c r="W51" s="14" t="s">
        <v>715</v>
      </c>
      <c r="X51" s="15" t="b">
        <f aca="false">FALSE()</f>
        <v>0</v>
      </c>
      <c r="Y51" s="14" t="s">
        <v>131</v>
      </c>
      <c r="Z51" s="14" t="s">
        <v>380</v>
      </c>
      <c r="AA51" s="14" t="s">
        <v>67</v>
      </c>
      <c r="AB51" s="16" t="n">
        <v>35000</v>
      </c>
      <c r="AC51" s="12" t="n">
        <f aca="false">AB51/1000</f>
        <v>35</v>
      </c>
      <c r="AD51" s="16" t="n">
        <v>10682</v>
      </c>
      <c r="AE51" s="12" t="n">
        <f aca="false">AD51/1000</f>
        <v>10.682</v>
      </c>
      <c r="AF51" s="39" t="n">
        <v>49740</v>
      </c>
      <c r="AG51" s="37" t="n">
        <f aca="false">AF51/1000</f>
        <v>49.74</v>
      </c>
      <c r="AH51" s="40" t="s">
        <v>751</v>
      </c>
      <c r="AI51" s="38" t="n">
        <f aca="false">AH51/1000</f>
        <v>80</v>
      </c>
    </row>
    <row r="52" customFormat="false" ht="12" hidden="false" customHeight="true" outlineLevel="0" collapsed="false">
      <c r="A52" s="1" t="s">
        <v>44</v>
      </c>
      <c r="B52" s="14" t="s">
        <v>695</v>
      </c>
      <c r="C52" s="14" t="s">
        <v>732</v>
      </c>
      <c r="D52" s="14" t="s">
        <v>733</v>
      </c>
      <c r="E52" s="14" t="s">
        <v>734</v>
      </c>
      <c r="F52" s="14" t="s">
        <v>476</v>
      </c>
      <c r="G52" s="14" t="s">
        <v>272</v>
      </c>
      <c r="H52" s="14" t="s">
        <v>51</v>
      </c>
      <c r="I52" s="14" t="s">
        <v>52</v>
      </c>
      <c r="J52" s="14" t="s">
        <v>53</v>
      </c>
      <c r="K52" s="14" t="s">
        <v>54</v>
      </c>
      <c r="L52" s="14" t="s">
        <v>55</v>
      </c>
      <c r="M52" s="14" t="s">
        <v>234</v>
      </c>
      <c r="N52" s="14" t="s">
        <v>57</v>
      </c>
      <c r="O52" s="14" t="s">
        <v>735</v>
      </c>
      <c r="P52" s="14" t="s">
        <v>736</v>
      </c>
      <c r="Q52" s="14" t="s">
        <v>493</v>
      </c>
      <c r="R52" s="15" t="b">
        <f aca="false">FALSE()</f>
        <v>0</v>
      </c>
      <c r="S52" s="14" t="s">
        <v>737</v>
      </c>
      <c r="T52" s="14" t="s">
        <v>738</v>
      </c>
      <c r="U52" s="14" t="s">
        <v>525</v>
      </c>
      <c r="V52" s="14" t="s">
        <v>206</v>
      </c>
      <c r="W52" s="14" t="s">
        <v>715</v>
      </c>
      <c r="X52" s="15" t="b">
        <f aca="false">FALSE()</f>
        <v>0</v>
      </c>
      <c r="Y52" s="14" t="s">
        <v>208</v>
      </c>
      <c r="Z52" s="14" t="s">
        <v>109</v>
      </c>
      <c r="AA52" s="14" t="s">
        <v>67</v>
      </c>
      <c r="AB52" s="16" t="n">
        <v>51500</v>
      </c>
      <c r="AC52" s="12" t="n">
        <f aca="false">AB52/1000</f>
        <v>51.5</v>
      </c>
      <c r="AD52" s="16" t="n">
        <v>10410</v>
      </c>
      <c r="AE52" s="12" t="n">
        <f aca="false">AD52/1000</f>
        <v>10.41</v>
      </c>
      <c r="AF52" s="39" t="n">
        <v>67491</v>
      </c>
      <c r="AG52" s="37" t="n">
        <f aca="false">AF52/1000</f>
        <v>67.491</v>
      </c>
      <c r="AH52" s="40" t="s">
        <v>740</v>
      </c>
      <c r="AI52" s="38" t="n">
        <f aca="false">AH52/1000</f>
        <v>575</v>
      </c>
    </row>
    <row r="53" customFormat="false" ht="12" hidden="false" customHeight="true" outlineLevel="0" collapsed="false">
      <c r="A53" s="1" t="s">
        <v>44</v>
      </c>
      <c r="B53" s="14" t="s">
        <v>695</v>
      </c>
      <c r="C53" s="14" t="s">
        <v>93</v>
      </c>
      <c r="D53" s="14" t="s">
        <v>718</v>
      </c>
      <c r="E53" s="14" t="s">
        <v>697</v>
      </c>
      <c r="F53" s="14" t="s">
        <v>153</v>
      </c>
      <c r="G53" s="14" t="s">
        <v>176</v>
      </c>
      <c r="H53" s="14" t="s">
        <v>51</v>
      </c>
      <c r="I53" s="14" t="s">
        <v>52</v>
      </c>
      <c r="J53" s="14" t="s">
        <v>53</v>
      </c>
      <c r="K53" s="14" t="s">
        <v>54</v>
      </c>
      <c r="L53" s="14" t="s">
        <v>55</v>
      </c>
      <c r="M53" s="14" t="s">
        <v>70</v>
      </c>
      <c r="N53" s="14" t="s">
        <v>57</v>
      </c>
      <c r="O53" s="14" t="s">
        <v>705</v>
      </c>
      <c r="P53" s="14" t="s">
        <v>719</v>
      </c>
      <c r="Q53" s="14" t="s">
        <v>720</v>
      </c>
      <c r="R53" s="15" t="b">
        <f aca="false">FALSE()</f>
        <v>0</v>
      </c>
      <c r="S53" s="14" t="s">
        <v>103</v>
      </c>
      <c r="T53" s="14" t="s">
        <v>721</v>
      </c>
      <c r="U53" s="14" t="s">
        <v>86</v>
      </c>
      <c r="V53" s="14" t="s">
        <v>160</v>
      </c>
      <c r="W53" s="14" t="s">
        <v>103</v>
      </c>
      <c r="X53" s="15" t="b">
        <f aca="false">TRUE()</f>
        <v>1</v>
      </c>
      <c r="Y53" s="14" t="s">
        <v>70</v>
      </c>
      <c r="Z53" s="14" t="s">
        <v>70</v>
      </c>
      <c r="AA53" s="14" t="s">
        <v>67</v>
      </c>
      <c r="AB53" s="16" t="n">
        <v>28700</v>
      </c>
      <c r="AC53" s="12" t="n">
        <f aca="false">AB53/1000</f>
        <v>28.7</v>
      </c>
      <c r="AD53" s="16" t="n">
        <v>10400</v>
      </c>
      <c r="AE53" s="12" t="n">
        <f aca="false">AD53/1000</f>
        <v>10.4</v>
      </c>
      <c r="AF53" s="39" t="n">
        <v>39249</v>
      </c>
      <c r="AG53" s="37" t="n">
        <f aca="false">AF53/1000</f>
        <v>39.249</v>
      </c>
      <c r="AH53" s="40" t="s">
        <v>703</v>
      </c>
      <c r="AI53" s="38" t="n">
        <f aca="false">AH53/1000</f>
        <v>25</v>
      </c>
    </row>
    <row r="54" customFormat="false" ht="12" hidden="false" customHeight="true" outlineLevel="0" collapsed="false">
      <c r="A54" s="1" t="s">
        <v>44</v>
      </c>
      <c r="B54" s="14" t="s">
        <v>938</v>
      </c>
      <c r="C54" s="14" t="s">
        <v>1088</v>
      </c>
      <c r="D54" s="14" t="s">
        <v>1108</v>
      </c>
      <c r="E54" s="14" t="s">
        <v>374</v>
      </c>
      <c r="F54" s="14" t="s">
        <v>189</v>
      </c>
      <c r="G54" s="14" t="s">
        <v>226</v>
      </c>
      <c r="H54" s="14" t="s">
        <v>309</v>
      </c>
      <c r="I54" s="14" t="s">
        <v>77</v>
      </c>
      <c r="J54" s="14" t="s">
        <v>463</v>
      </c>
      <c r="K54" s="14" t="s">
        <v>78</v>
      </c>
      <c r="L54" s="14" t="s">
        <v>312</v>
      </c>
      <c r="M54" s="14" t="s">
        <v>114</v>
      </c>
      <c r="N54" s="14" t="s">
        <v>587</v>
      </c>
      <c r="O54" s="14" t="s">
        <v>1109</v>
      </c>
      <c r="P54" s="14" t="s">
        <v>1110</v>
      </c>
      <c r="Q54" s="14" t="s">
        <v>1111</v>
      </c>
      <c r="R54" s="15" t="b">
        <f aca="false">FALSE()</f>
        <v>0</v>
      </c>
      <c r="S54" s="14" t="s">
        <v>1112</v>
      </c>
      <c r="T54" s="14" t="s">
        <v>451</v>
      </c>
      <c r="U54" s="14" t="s">
        <v>87</v>
      </c>
      <c r="V54" s="14" t="s">
        <v>147</v>
      </c>
      <c r="W54" s="14" t="s">
        <v>103</v>
      </c>
      <c r="X54" s="15" t="b">
        <f aca="false">TRUE()</f>
        <v>1</v>
      </c>
      <c r="Y54" s="14" t="s">
        <v>149</v>
      </c>
      <c r="Z54" s="14" t="s">
        <v>109</v>
      </c>
      <c r="AA54" s="14" t="s">
        <v>1113</v>
      </c>
      <c r="AB54" s="16" t="n">
        <v>6907</v>
      </c>
      <c r="AC54" s="12" t="n">
        <f aca="false">AB54/1000</f>
        <v>6.907</v>
      </c>
      <c r="AD54" s="16" t="n">
        <v>10070</v>
      </c>
      <c r="AE54" s="12" t="n">
        <f aca="false">AD54/1000</f>
        <v>10.07</v>
      </c>
      <c r="AF54" s="39" t="n">
        <v>12468</v>
      </c>
      <c r="AG54" s="37" t="n">
        <f aca="false">AF54/1000</f>
        <v>12.468</v>
      </c>
      <c r="AH54" s="14" t="s">
        <v>70</v>
      </c>
      <c r="AI54" s="38"/>
    </row>
    <row r="55" customFormat="false" ht="12" hidden="false" customHeight="true" outlineLevel="0" collapsed="false">
      <c r="A55" s="1" t="s">
        <v>44</v>
      </c>
      <c r="B55" s="14" t="s">
        <v>1697</v>
      </c>
      <c r="C55" s="14" t="s">
        <v>1942</v>
      </c>
      <c r="D55" s="14" t="s">
        <v>1977</v>
      </c>
      <c r="E55" s="14" t="s">
        <v>1944</v>
      </c>
      <c r="F55" s="14" t="s">
        <v>298</v>
      </c>
      <c r="G55" s="14" t="s">
        <v>1166</v>
      </c>
      <c r="H55" s="14" t="s">
        <v>309</v>
      </c>
      <c r="I55" s="14" t="s">
        <v>928</v>
      </c>
      <c r="J55" s="14" t="s">
        <v>70</v>
      </c>
      <c r="K55" s="14" t="s">
        <v>418</v>
      </c>
      <c r="L55" s="14" t="s">
        <v>312</v>
      </c>
      <c r="M55" s="14" t="s">
        <v>255</v>
      </c>
      <c r="N55" s="14" t="s">
        <v>250</v>
      </c>
      <c r="O55" s="14" t="s">
        <v>1328</v>
      </c>
      <c r="P55" s="14" t="s">
        <v>1978</v>
      </c>
      <c r="Q55" s="14" t="s">
        <v>618</v>
      </c>
      <c r="R55" s="15" t="b">
        <f aca="false">FALSE()</f>
        <v>0</v>
      </c>
      <c r="S55" s="14" t="s">
        <v>787</v>
      </c>
      <c r="T55" s="14" t="s">
        <v>1979</v>
      </c>
      <c r="U55" s="14" t="s">
        <v>160</v>
      </c>
      <c r="V55" s="14" t="s">
        <v>392</v>
      </c>
      <c r="W55" s="14" t="s">
        <v>103</v>
      </c>
      <c r="X55" s="15" t="b">
        <f aca="false">TRUE()</f>
        <v>1</v>
      </c>
      <c r="Y55" s="14" t="s">
        <v>87</v>
      </c>
      <c r="Z55" s="14" t="s">
        <v>109</v>
      </c>
      <c r="AA55" s="14" t="s">
        <v>1980</v>
      </c>
      <c r="AB55" s="16" t="n">
        <v>6000</v>
      </c>
      <c r="AC55" s="12" t="n">
        <f aca="false">AB55/1000</f>
        <v>6</v>
      </c>
      <c r="AD55" s="16" t="n">
        <v>10000</v>
      </c>
      <c r="AE55" s="12" t="n">
        <f aca="false">AD55/1000</f>
        <v>10</v>
      </c>
      <c r="AF55" s="39" t="n">
        <v>0</v>
      </c>
      <c r="AG55" s="37" t="n">
        <f aca="false">AF55/1000</f>
        <v>0</v>
      </c>
      <c r="AH55" s="14" t="s">
        <v>70</v>
      </c>
      <c r="AI55" s="38"/>
    </row>
    <row r="56" customFormat="false" ht="12" hidden="false" customHeight="true" outlineLevel="0" collapsed="false">
      <c r="A56" s="1" t="s">
        <v>44</v>
      </c>
      <c r="B56" s="14" t="s">
        <v>938</v>
      </c>
      <c r="C56" s="14" t="s">
        <v>1054</v>
      </c>
      <c r="D56" s="14" t="s">
        <v>1055</v>
      </c>
      <c r="E56" s="14" t="s">
        <v>1056</v>
      </c>
      <c r="F56" s="14" t="s">
        <v>1057</v>
      </c>
      <c r="G56" s="14" t="s">
        <v>308</v>
      </c>
      <c r="H56" s="14" t="s">
        <v>309</v>
      </c>
      <c r="I56" s="14" t="s">
        <v>956</v>
      </c>
      <c r="J56" s="14" t="s">
        <v>53</v>
      </c>
      <c r="K56" s="14" t="s">
        <v>327</v>
      </c>
      <c r="L56" s="14" t="s">
        <v>312</v>
      </c>
      <c r="M56" s="14" t="s">
        <v>249</v>
      </c>
      <c r="N56" s="14" t="s">
        <v>57</v>
      </c>
      <c r="O56" s="14" t="s">
        <v>1058</v>
      </c>
      <c r="P56" s="14" t="s">
        <v>1059</v>
      </c>
      <c r="Q56" s="14" t="s">
        <v>1060</v>
      </c>
      <c r="R56" s="15" t="b">
        <f aca="false">FALSE()</f>
        <v>0</v>
      </c>
      <c r="S56" s="14" t="s">
        <v>1061</v>
      </c>
      <c r="T56" s="14" t="s">
        <v>1062</v>
      </c>
      <c r="U56" s="14" t="s">
        <v>1063</v>
      </c>
      <c r="V56" s="14" t="s">
        <v>386</v>
      </c>
      <c r="W56" s="14" t="s">
        <v>1064</v>
      </c>
      <c r="X56" s="15" t="b">
        <f aca="false">TRUE()</f>
        <v>1</v>
      </c>
      <c r="Y56" s="14" t="s">
        <v>131</v>
      </c>
      <c r="Z56" s="14" t="s">
        <v>92</v>
      </c>
      <c r="AA56" s="14" t="s">
        <v>912</v>
      </c>
      <c r="AB56" s="16" t="n">
        <v>18500</v>
      </c>
      <c r="AC56" s="12" t="n">
        <f aca="false">AB56/1000</f>
        <v>18.5</v>
      </c>
      <c r="AD56" s="16" t="n">
        <v>9700</v>
      </c>
      <c r="AE56" s="12" t="n">
        <f aca="false">AD56/1000</f>
        <v>9.7</v>
      </c>
      <c r="AF56" s="39" t="n">
        <v>13453</v>
      </c>
      <c r="AG56" s="37" t="n">
        <f aca="false">AF56/1000</f>
        <v>13.453</v>
      </c>
      <c r="AH56" s="14" t="s">
        <v>70</v>
      </c>
      <c r="AI56" s="38"/>
    </row>
    <row r="57" customFormat="false" ht="12" hidden="false" customHeight="true" outlineLevel="0" collapsed="false">
      <c r="A57" s="1" t="s">
        <v>44</v>
      </c>
      <c r="B57" s="14" t="s">
        <v>1367</v>
      </c>
      <c r="C57" s="14" t="s">
        <v>1380</v>
      </c>
      <c r="D57" s="14" t="s">
        <v>1381</v>
      </c>
      <c r="E57" s="14" t="s">
        <v>1382</v>
      </c>
      <c r="F57" s="14" t="s">
        <v>1166</v>
      </c>
      <c r="G57" s="14" t="s">
        <v>948</v>
      </c>
      <c r="H57" s="14" t="s">
        <v>309</v>
      </c>
      <c r="I57" s="14" t="s">
        <v>928</v>
      </c>
      <c r="J57" s="14" t="s">
        <v>70</v>
      </c>
      <c r="K57" s="14" t="s">
        <v>418</v>
      </c>
      <c r="L57" s="14" t="s">
        <v>312</v>
      </c>
      <c r="M57" s="14" t="s">
        <v>108</v>
      </c>
      <c r="N57" s="14" t="s">
        <v>250</v>
      </c>
      <c r="O57" s="14" t="s">
        <v>1383</v>
      </c>
      <c r="P57" s="14" t="s">
        <v>1384</v>
      </c>
      <c r="Q57" s="14" t="s">
        <v>348</v>
      </c>
      <c r="R57" s="15" t="b">
        <f aca="false">FALSE()</f>
        <v>0</v>
      </c>
      <c r="S57" s="14" t="s">
        <v>1385</v>
      </c>
      <c r="T57" s="14" t="s">
        <v>1386</v>
      </c>
      <c r="U57" s="14" t="s">
        <v>159</v>
      </c>
      <c r="V57" s="14" t="s">
        <v>147</v>
      </c>
      <c r="W57" s="14" t="s">
        <v>1387</v>
      </c>
      <c r="X57" s="15" t="b">
        <f aca="false">FALSE()</f>
        <v>0</v>
      </c>
      <c r="Y57" s="14" t="s">
        <v>149</v>
      </c>
      <c r="Z57" s="14" t="s">
        <v>109</v>
      </c>
      <c r="AA57" s="14" t="s">
        <v>70</v>
      </c>
      <c r="AB57" s="16" t="n">
        <v>13100</v>
      </c>
      <c r="AC57" s="12" t="n">
        <f aca="false">AB57/1000</f>
        <v>13.1</v>
      </c>
      <c r="AD57" s="16" t="n">
        <v>9595</v>
      </c>
      <c r="AE57" s="12" t="n">
        <f aca="false">AD57/1000</f>
        <v>9.595</v>
      </c>
      <c r="AF57" s="39" t="n">
        <v>21115</v>
      </c>
      <c r="AG57" s="37" t="n">
        <f aca="false">AF57/1000</f>
        <v>21.115</v>
      </c>
      <c r="AH57" s="14" t="s">
        <v>1388</v>
      </c>
      <c r="AI57" s="38" t="n">
        <f aca="false">AH57/1000</f>
        <v>42</v>
      </c>
    </row>
    <row r="58" customFormat="false" ht="12" hidden="false" customHeight="true" outlineLevel="0" collapsed="false">
      <c r="A58" s="1" t="s">
        <v>44</v>
      </c>
      <c r="B58" s="14" t="s">
        <v>2126</v>
      </c>
      <c r="C58" s="14" t="s">
        <v>1420</v>
      </c>
      <c r="D58" s="14" t="s">
        <v>2316</v>
      </c>
      <c r="E58" s="14" t="s">
        <v>2317</v>
      </c>
      <c r="F58" s="14" t="s">
        <v>759</v>
      </c>
      <c r="G58" s="14" t="s">
        <v>559</v>
      </c>
      <c r="H58" s="14" t="s">
        <v>309</v>
      </c>
      <c r="I58" s="14" t="s">
        <v>2203</v>
      </c>
      <c r="J58" s="14" t="s">
        <v>2204</v>
      </c>
      <c r="K58" s="14" t="s">
        <v>418</v>
      </c>
      <c r="L58" s="14" t="s">
        <v>312</v>
      </c>
      <c r="M58" s="14" t="s">
        <v>56</v>
      </c>
      <c r="N58" s="14" t="s">
        <v>250</v>
      </c>
      <c r="O58" s="14" t="s">
        <v>2318</v>
      </c>
      <c r="P58" s="14" t="s">
        <v>2319</v>
      </c>
      <c r="Q58" s="14" t="s">
        <v>2320</v>
      </c>
      <c r="R58" s="15" t="b">
        <f aca="false">FALSE()</f>
        <v>0</v>
      </c>
      <c r="S58" s="14" t="s">
        <v>2321</v>
      </c>
      <c r="T58" s="14" t="s">
        <v>2322</v>
      </c>
      <c r="U58" s="14" t="s">
        <v>159</v>
      </c>
      <c r="V58" s="14" t="s">
        <v>239</v>
      </c>
      <c r="W58" s="14" t="s">
        <v>1514</v>
      </c>
      <c r="X58" s="15" t="b">
        <f aca="false">TRUE()</f>
        <v>1</v>
      </c>
      <c r="Y58" s="14" t="s">
        <v>131</v>
      </c>
      <c r="Z58" s="14" t="s">
        <v>109</v>
      </c>
      <c r="AA58" s="14" t="s">
        <v>70</v>
      </c>
      <c r="AB58" s="16" t="n">
        <v>30663</v>
      </c>
      <c r="AC58" s="12" t="n">
        <f aca="false">AB58/1000</f>
        <v>30.663</v>
      </c>
      <c r="AD58" s="16" t="n">
        <v>9500</v>
      </c>
      <c r="AE58" s="12" t="n">
        <f aca="false">AD58/1000</f>
        <v>9.5</v>
      </c>
      <c r="AF58" s="39" t="n">
        <v>40352</v>
      </c>
      <c r="AG58" s="37" t="n">
        <f aca="false">AF58/1000</f>
        <v>40.352</v>
      </c>
      <c r="AH58" s="14" t="s">
        <v>2323</v>
      </c>
      <c r="AI58" s="38" t="n">
        <f aca="false">AH58/1000</f>
        <v>405</v>
      </c>
    </row>
    <row r="59" customFormat="false" ht="12" hidden="false" customHeight="true" outlineLevel="0" collapsed="false">
      <c r="A59" s="1" t="s">
        <v>44</v>
      </c>
      <c r="B59" s="14" t="s">
        <v>1697</v>
      </c>
      <c r="C59" s="14" t="s">
        <v>1763</v>
      </c>
      <c r="D59" s="14" t="s">
        <v>2005</v>
      </c>
      <c r="E59" s="14" t="s">
        <v>2006</v>
      </c>
      <c r="F59" s="14" t="s">
        <v>189</v>
      </c>
      <c r="G59" s="14" t="s">
        <v>176</v>
      </c>
      <c r="H59" s="14" t="s">
        <v>309</v>
      </c>
      <c r="I59" s="14" t="s">
        <v>2007</v>
      </c>
      <c r="J59" s="14" t="s">
        <v>70</v>
      </c>
      <c r="K59" s="14" t="s">
        <v>418</v>
      </c>
      <c r="L59" s="14" t="s">
        <v>312</v>
      </c>
      <c r="M59" s="14" t="s">
        <v>438</v>
      </c>
      <c r="N59" s="14" t="s">
        <v>250</v>
      </c>
      <c r="O59" s="14" t="s">
        <v>2008</v>
      </c>
      <c r="P59" s="14" t="s">
        <v>2009</v>
      </c>
      <c r="Q59" s="14" t="s">
        <v>359</v>
      </c>
      <c r="R59" s="15" t="b">
        <f aca="false">FALSE()</f>
        <v>0</v>
      </c>
      <c r="S59" s="14" t="s">
        <v>532</v>
      </c>
      <c r="T59" s="14" t="s">
        <v>2010</v>
      </c>
      <c r="U59" s="14" t="s">
        <v>392</v>
      </c>
      <c r="V59" s="14" t="s">
        <v>92</v>
      </c>
      <c r="W59" s="14" t="s">
        <v>254</v>
      </c>
      <c r="X59" s="15" t="b">
        <f aca="false">FALSE()</f>
        <v>0</v>
      </c>
      <c r="Y59" s="14" t="s">
        <v>239</v>
      </c>
      <c r="Z59" s="14" t="s">
        <v>160</v>
      </c>
      <c r="AA59" s="14" t="s">
        <v>2011</v>
      </c>
      <c r="AB59" s="16" t="n">
        <v>11193</v>
      </c>
      <c r="AC59" s="12" t="n">
        <f aca="false">AB59/1000</f>
        <v>11.193</v>
      </c>
      <c r="AD59" s="16" t="n">
        <v>9300</v>
      </c>
      <c r="AE59" s="12" t="n">
        <f aca="false">AD59/1000</f>
        <v>9.3</v>
      </c>
      <c r="AF59" s="39" t="n">
        <v>2081</v>
      </c>
      <c r="AG59" s="37" t="n">
        <f aca="false">AF59/1000</f>
        <v>2.081</v>
      </c>
      <c r="AH59" s="14" t="s">
        <v>70</v>
      </c>
      <c r="AI59" s="38"/>
    </row>
    <row r="60" customFormat="false" ht="12" hidden="false" customHeight="true" outlineLevel="0" collapsed="false">
      <c r="A60" s="1" t="s">
        <v>44</v>
      </c>
      <c r="B60" s="14" t="s">
        <v>938</v>
      </c>
      <c r="C60" s="14" t="s">
        <v>966</v>
      </c>
      <c r="D60" s="14" t="s">
        <v>1314</v>
      </c>
      <c r="E60" s="14" t="s">
        <v>1159</v>
      </c>
      <c r="F60" s="14" t="s">
        <v>246</v>
      </c>
      <c r="G60" s="14" t="s">
        <v>436</v>
      </c>
      <c r="H60" s="14" t="s">
        <v>309</v>
      </c>
      <c r="I60" s="14" t="s">
        <v>77</v>
      </c>
      <c r="J60" s="14" t="s">
        <v>463</v>
      </c>
      <c r="K60" s="14" t="s">
        <v>78</v>
      </c>
      <c r="L60" s="14" t="s">
        <v>312</v>
      </c>
      <c r="M60" s="14" t="s">
        <v>1315</v>
      </c>
      <c r="N60" s="14" t="s">
        <v>587</v>
      </c>
      <c r="O60" s="14" t="s">
        <v>1316</v>
      </c>
      <c r="P60" s="14" t="s">
        <v>1317</v>
      </c>
      <c r="Q60" s="14" t="s">
        <v>1318</v>
      </c>
      <c r="R60" s="15" t="b">
        <f aca="false">TRUE()</f>
        <v>1</v>
      </c>
      <c r="S60" s="14" t="s">
        <v>628</v>
      </c>
      <c r="T60" s="14" t="s">
        <v>1319</v>
      </c>
      <c r="U60" s="14" t="s">
        <v>392</v>
      </c>
      <c r="V60" s="14" t="s">
        <v>109</v>
      </c>
      <c r="W60" s="14" t="s">
        <v>1320</v>
      </c>
      <c r="X60" s="15" t="b">
        <f aca="false">FALSE()</f>
        <v>0</v>
      </c>
      <c r="Y60" s="14" t="s">
        <v>65</v>
      </c>
      <c r="Z60" s="14" t="s">
        <v>66</v>
      </c>
      <c r="AA60" s="14" t="s">
        <v>1321</v>
      </c>
      <c r="AB60" s="16" t="n">
        <v>2419</v>
      </c>
      <c r="AC60" s="12" t="n">
        <f aca="false">AB60/1000</f>
        <v>2.419</v>
      </c>
      <c r="AD60" s="16" t="n">
        <v>9150</v>
      </c>
      <c r="AE60" s="12" t="n">
        <f aca="false">AD60/1000</f>
        <v>9.15</v>
      </c>
      <c r="AF60" s="39" t="n">
        <v>11475</v>
      </c>
      <c r="AG60" s="37" t="n">
        <f aca="false">AF60/1000</f>
        <v>11.475</v>
      </c>
      <c r="AH60" s="14" t="s">
        <v>70</v>
      </c>
      <c r="AI60" s="38"/>
    </row>
    <row r="61" customFormat="false" ht="12" hidden="false" customHeight="true" outlineLevel="0" collapsed="false">
      <c r="A61" s="1" t="s">
        <v>44</v>
      </c>
      <c r="B61" s="14" t="s">
        <v>45</v>
      </c>
      <c r="C61" s="14" t="s">
        <v>93</v>
      </c>
      <c r="D61" s="14" t="s">
        <v>94</v>
      </c>
      <c r="E61" s="14" t="s">
        <v>95</v>
      </c>
      <c r="F61" s="14" t="s">
        <v>96</v>
      </c>
      <c r="G61" s="14" t="s">
        <v>97</v>
      </c>
      <c r="H61" s="14" t="s">
        <v>51</v>
      </c>
      <c r="I61" s="14" t="s">
        <v>98</v>
      </c>
      <c r="J61" s="14" t="s">
        <v>53</v>
      </c>
      <c r="K61" s="14" t="s">
        <v>54</v>
      </c>
      <c r="L61" s="14" t="s">
        <v>55</v>
      </c>
      <c r="M61" s="14" t="s">
        <v>99</v>
      </c>
      <c r="N61" s="14" t="s">
        <v>57</v>
      </c>
      <c r="O61" s="14" t="s">
        <v>100</v>
      </c>
      <c r="P61" s="14" t="s">
        <v>101</v>
      </c>
      <c r="Q61" s="14" t="s">
        <v>102</v>
      </c>
      <c r="R61" s="15" t="b">
        <f aca="false">FALSE()</f>
        <v>0</v>
      </c>
      <c r="S61" s="14" t="s">
        <v>103</v>
      </c>
      <c r="T61" s="14" t="s">
        <v>104</v>
      </c>
      <c r="U61" s="14" t="s">
        <v>105</v>
      </c>
      <c r="V61" s="14" t="s">
        <v>106</v>
      </c>
      <c r="W61" s="14" t="s">
        <v>107</v>
      </c>
      <c r="X61" s="15" t="b">
        <f aca="false">TRUE()</f>
        <v>1</v>
      </c>
      <c r="Y61" s="14" t="s">
        <v>108</v>
      </c>
      <c r="Z61" s="14" t="s">
        <v>109</v>
      </c>
      <c r="AA61" s="14" t="s">
        <v>67</v>
      </c>
      <c r="AB61" s="16" t="n">
        <v>25400</v>
      </c>
      <c r="AC61" s="12" t="n">
        <f aca="false">AB61/1000</f>
        <v>25.4</v>
      </c>
      <c r="AD61" s="16" t="n">
        <v>9000</v>
      </c>
      <c r="AE61" s="12" t="n">
        <f aca="false">AD61/1000</f>
        <v>9</v>
      </c>
      <c r="AF61" s="39" t="n">
        <v>34873</v>
      </c>
      <c r="AG61" s="37" t="n">
        <f aca="false">AF61/1000</f>
        <v>34.873</v>
      </c>
      <c r="AH61" s="40" t="s">
        <v>111</v>
      </c>
      <c r="AI61" s="38" t="n">
        <f aca="false">AH61/1000</f>
        <v>45</v>
      </c>
    </row>
    <row r="62" customFormat="false" ht="12" hidden="false" customHeight="true" outlineLevel="0" collapsed="false">
      <c r="A62" s="1" t="s">
        <v>44</v>
      </c>
      <c r="B62" s="14" t="s">
        <v>2126</v>
      </c>
      <c r="C62" s="14" t="s">
        <v>1420</v>
      </c>
      <c r="D62" s="14" t="s">
        <v>2284</v>
      </c>
      <c r="E62" s="14" t="s">
        <v>2285</v>
      </c>
      <c r="F62" s="14" t="s">
        <v>821</v>
      </c>
      <c r="G62" s="14" t="s">
        <v>297</v>
      </c>
      <c r="H62" s="14" t="s">
        <v>309</v>
      </c>
      <c r="I62" s="14" t="s">
        <v>928</v>
      </c>
      <c r="J62" s="14" t="s">
        <v>53</v>
      </c>
      <c r="K62" s="14" t="s">
        <v>418</v>
      </c>
      <c r="L62" s="14" t="s">
        <v>312</v>
      </c>
      <c r="M62" s="14" t="s">
        <v>131</v>
      </c>
      <c r="N62" s="14" t="s">
        <v>929</v>
      </c>
      <c r="O62" s="14" t="s">
        <v>2286</v>
      </c>
      <c r="P62" s="14" t="s">
        <v>2287</v>
      </c>
      <c r="Q62" s="14" t="s">
        <v>2288</v>
      </c>
      <c r="R62" s="15" t="b">
        <f aca="false">FALSE()</f>
        <v>0</v>
      </c>
      <c r="S62" s="14" t="s">
        <v>2289</v>
      </c>
      <c r="T62" s="14" t="s">
        <v>2290</v>
      </c>
      <c r="U62" s="14" t="s">
        <v>438</v>
      </c>
      <c r="V62" s="14" t="s">
        <v>392</v>
      </c>
      <c r="W62" s="14" t="s">
        <v>90</v>
      </c>
      <c r="X62" s="15" t="b">
        <f aca="false">FALSE()</f>
        <v>0</v>
      </c>
      <c r="Y62" s="14" t="s">
        <v>208</v>
      </c>
      <c r="Z62" s="14" t="s">
        <v>109</v>
      </c>
      <c r="AA62" s="14" t="s">
        <v>70</v>
      </c>
      <c r="AB62" s="16" t="n">
        <v>14550</v>
      </c>
      <c r="AC62" s="12" t="n">
        <f aca="false">AB62/1000</f>
        <v>14.55</v>
      </c>
      <c r="AD62" s="16" t="n">
        <v>8850</v>
      </c>
      <c r="AE62" s="12" t="n">
        <f aca="false">AD62/1000</f>
        <v>8.85</v>
      </c>
      <c r="AF62" s="39" t="n">
        <v>23239</v>
      </c>
      <c r="AG62" s="37" t="n">
        <f aca="false">AF62/1000</f>
        <v>23.239</v>
      </c>
      <c r="AH62" s="14" t="s">
        <v>2141</v>
      </c>
      <c r="AI62" s="38" t="n">
        <f aca="false">AH62/1000</f>
        <v>500</v>
      </c>
    </row>
    <row r="63" customFormat="false" ht="12" hidden="false" customHeight="true" outlineLevel="0" collapsed="false">
      <c r="A63" s="1" t="s">
        <v>44</v>
      </c>
      <c r="B63" s="14" t="s">
        <v>2126</v>
      </c>
      <c r="C63" s="14" t="s">
        <v>1420</v>
      </c>
      <c r="D63" s="14" t="s">
        <v>2339</v>
      </c>
      <c r="E63" s="14" t="s">
        <v>2331</v>
      </c>
      <c r="F63" s="14" t="s">
        <v>787</v>
      </c>
      <c r="G63" s="14" t="s">
        <v>75</v>
      </c>
      <c r="H63" s="14" t="s">
        <v>309</v>
      </c>
      <c r="I63" s="14" t="s">
        <v>2340</v>
      </c>
      <c r="J63" s="14" t="s">
        <v>53</v>
      </c>
      <c r="K63" s="14" t="s">
        <v>327</v>
      </c>
      <c r="L63" s="14" t="s">
        <v>312</v>
      </c>
      <c r="M63" s="14" t="s">
        <v>131</v>
      </c>
      <c r="N63" s="14" t="s">
        <v>314</v>
      </c>
      <c r="O63" s="14" t="s">
        <v>2341</v>
      </c>
      <c r="P63" s="14" t="s">
        <v>2342</v>
      </c>
      <c r="Q63" s="14" t="s">
        <v>590</v>
      </c>
      <c r="R63" s="15" t="b">
        <f aca="false">FALSE()</f>
        <v>0</v>
      </c>
      <c r="S63" s="14" t="s">
        <v>2343</v>
      </c>
      <c r="T63" s="14" t="s">
        <v>2344</v>
      </c>
      <c r="U63" s="14" t="s">
        <v>1810</v>
      </c>
      <c r="V63" s="14" t="s">
        <v>118</v>
      </c>
      <c r="W63" s="14" t="s">
        <v>103</v>
      </c>
      <c r="X63" s="15" t="b">
        <f aca="false">TRUE()</f>
        <v>1</v>
      </c>
      <c r="Y63" s="14" t="s">
        <v>208</v>
      </c>
      <c r="Z63" s="14" t="s">
        <v>109</v>
      </c>
      <c r="AA63" s="14" t="s">
        <v>70</v>
      </c>
      <c r="AB63" s="16" t="n">
        <v>15700</v>
      </c>
      <c r="AC63" s="12" t="n">
        <f aca="false">AB63/1000</f>
        <v>15.7</v>
      </c>
      <c r="AD63" s="16" t="n">
        <v>8300</v>
      </c>
      <c r="AE63" s="12" t="n">
        <f aca="false">AD63/1000</f>
        <v>8.3</v>
      </c>
      <c r="AF63" s="39" t="n">
        <v>23936</v>
      </c>
      <c r="AG63" s="37" t="n">
        <f aca="false">AF63/1000</f>
        <v>23.936</v>
      </c>
      <c r="AH63" s="14" t="s">
        <v>2345</v>
      </c>
      <c r="AI63" s="38" t="n">
        <f aca="false">AH63/1000</f>
        <v>345</v>
      </c>
    </row>
    <row r="64" customFormat="false" ht="12" hidden="false" customHeight="true" outlineLevel="0" collapsed="false">
      <c r="A64" s="1" t="s">
        <v>44</v>
      </c>
      <c r="B64" s="14" t="s">
        <v>45</v>
      </c>
      <c r="C64" s="14" t="s">
        <v>46</v>
      </c>
      <c r="D64" s="14" t="s">
        <v>223</v>
      </c>
      <c r="E64" s="14" t="s">
        <v>224</v>
      </c>
      <c r="F64" s="14" t="s">
        <v>225</v>
      </c>
      <c r="G64" s="14" t="s">
        <v>226</v>
      </c>
      <c r="H64" s="14" t="s">
        <v>51</v>
      </c>
      <c r="I64" s="14" t="s">
        <v>98</v>
      </c>
      <c r="J64" s="14" t="s">
        <v>53</v>
      </c>
      <c r="K64" s="14" t="s">
        <v>54</v>
      </c>
      <c r="L64" s="14" t="s">
        <v>55</v>
      </c>
      <c r="M64" s="14" t="s">
        <v>216</v>
      </c>
      <c r="N64" s="14" t="s">
        <v>57</v>
      </c>
      <c r="O64" s="14" t="s">
        <v>227</v>
      </c>
      <c r="P64" s="14" t="s">
        <v>228</v>
      </c>
      <c r="Q64" s="14" t="s">
        <v>229</v>
      </c>
      <c r="R64" s="15" t="b">
        <f aca="false">FALSE()</f>
        <v>0</v>
      </c>
      <c r="S64" s="14" t="s">
        <v>230</v>
      </c>
      <c r="T64" s="14" t="s">
        <v>231</v>
      </c>
      <c r="U64" s="14" t="s">
        <v>182</v>
      </c>
      <c r="V64" s="14" t="s">
        <v>147</v>
      </c>
      <c r="W64" s="14" t="s">
        <v>128</v>
      </c>
      <c r="X64" s="15" t="b">
        <f aca="false">FALSE()</f>
        <v>0</v>
      </c>
      <c r="Y64" s="14" t="s">
        <v>65</v>
      </c>
      <c r="Z64" s="14" t="s">
        <v>66</v>
      </c>
      <c r="AA64" s="14" t="s">
        <v>67</v>
      </c>
      <c r="AB64" s="16" t="n">
        <v>10129</v>
      </c>
      <c r="AC64" s="12" t="n">
        <f aca="false">AB64/1000</f>
        <v>10.129</v>
      </c>
      <c r="AD64" s="16" t="n">
        <v>8200</v>
      </c>
      <c r="AE64" s="12" t="n">
        <f aca="false">AD64/1000</f>
        <v>8.2</v>
      </c>
      <c r="AF64" s="39" t="n">
        <v>18329</v>
      </c>
      <c r="AG64" s="37" t="n">
        <f aca="false">AF64/1000</f>
        <v>18.329</v>
      </c>
      <c r="AH64" s="40" t="s">
        <v>70</v>
      </c>
      <c r="AI64" s="38"/>
    </row>
    <row r="65" customFormat="false" ht="12" hidden="false" customHeight="true" outlineLevel="0" collapsed="false">
      <c r="A65" s="1" t="s">
        <v>44</v>
      </c>
      <c r="B65" s="14" t="s">
        <v>938</v>
      </c>
      <c r="C65" s="14" t="s">
        <v>952</v>
      </c>
      <c r="D65" s="14" t="s">
        <v>1191</v>
      </c>
      <c r="E65" s="14" t="s">
        <v>1159</v>
      </c>
      <c r="F65" s="14" t="s">
        <v>214</v>
      </c>
      <c r="G65" s="14" t="s">
        <v>225</v>
      </c>
      <c r="H65" s="14" t="s">
        <v>309</v>
      </c>
      <c r="I65" s="14" t="s">
        <v>77</v>
      </c>
      <c r="J65" s="14" t="s">
        <v>463</v>
      </c>
      <c r="K65" s="14" t="s">
        <v>78</v>
      </c>
      <c r="L65" s="14" t="s">
        <v>312</v>
      </c>
      <c r="M65" s="14" t="s">
        <v>945</v>
      </c>
      <c r="N65" s="14" t="s">
        <v>587</v>
      </c>
      <c r="O65" s="14" t="s">
        <v>1192</v>
      </c>
      <c r="P65" s="14" t="s">
        <v>1193</v>
      </c>
      <c r="Q65" s="14" t="s">
        <v>1194</v>
      </c>
      <c r="R65" s="15" t="b">
        <f aca="false">FALSE()</f>
        <v>0</v>
      </c>
      <c r="S65" s="14" t="s">
        <v>1195</v>
      </c>
      <c r="T65" s="14" t="s">
        <v>863</v>
      </c>
      <c r="U65" s="14" t="s">
        <v>65</v>
      </c>
      <c r="V65" s="14" t="s">
        <v>92</v>
      </c>
      <c r="W65" s="14" t="s">
        <v>1196</v>
      </c>
      <c r="X65" s="15" t="b">
        <f aca="false">FALSE()</f>
        <v>0</v>
      </c>
      <c r="Y65" s="14" t="s">
        <v>149</v>
      </c>
      <c r="Z65" s="14" t="s">
        <v>109</v>
      </c>
      <c r="AA65" s="14" t="s">
        <v>1197</v>
      </c>
      <c r="AB65" s="16" t="n">
        <v>5214</v>
      </c>
      <c r="AC65" s="12" t="n">
        <f aca="false">AB65/1000</f>
        <v>5.214</v>
      </c>
      <c r="AD65" s="16" t="n">
        <v>8200</v>
      </c>
      <c r="AE65" s="12" t="n">
        <f aca="false">AD65/1000</f>
        <v>8.2</v>
      </c>
      <c r="AF65" s="39" t="n">
        <v>13400</v>
      </c>
      <c r="AG65" s="37" t="n">
        <f aca="false">AF65/1000</f>
        <v>13.4</v>
      </c>
      <c r="AH65" s="14" t="s">
        <v>70</v>
      </c>
      <c r="AI65" s="38"/>
    </row>
    <row r="66" customFormat="false" ht="12" hidden="false" customHeight="true" outlineLevel="0" collapsed="false">
      <c r="A66" s="1" t="s">
        <v>44</v>
      </c>
      <c r="B66" s="14" t="s">
        <v>1351</v>
      </c>
      <c r="C66" s="14" t="s">
        <v>1352</v>
      </c>
      <c r="D66" s="14" t="s">
        <v>1353</v>
      </c>
      <c r="E66" s="14" t="s">
        <v>1354</v>
      </c>
      <c r="F66" s="14" t="s">
        <v>324</v>
      </c>
      <c r="G66" s="14" t="s">
        <v>50</v>
      </c>
      <c r="H66" s="14" t="s">
        <v>309</v>
      </c>
      <c r="I66" s="14" t="s">
        <v>1355</v>
      </c>
      <c r="J66" s="14" t="s">
        <v>53</v>
      </c>
      <c r="K66" s="14" t="s">
        <v>1356</v>
      </c>
      <c r="L66" s="14" t="s">
        <v>1357</v>
      </c>
      <c r="M66" s="14" t="s">
        <v>216</v>
      </c>
      <c r="N66" s="14" t="s">
        <v>250</v>
      </c>
      <c r="O66" s="14" t="s">
        <v>1358</v>
      </c>
      <c r="P66" s="14" t="s">
        <v>1359</v>
      </c>
      <c r="Q66" s="14" t="s">
        <v>1360</v>
      </c>
      <c r="R66" s="15" t="b">
        <f aca="false">FALSE()</f>
        <v>0</v>
      </c>
      <c r="S66" s="14" t="s">
        <v>1361</v>
      </c>
      <c r="T66" s="14" t="s">
        <v>1362</v>
      </c>
      <c r="U66" s="14" t="s">
        <v>313</v>
      </c>
      <c r="V66" s="14" t="s">
        <v>386</v>
      </c>
      <c r="W66" s="14" t="s">
        <v>317</v>
      </c>
      <c r="X66" s="15" t="b">
        <f aca="false">TRUE()</f>
        <v>1</v>
      </c>
      <c r="Y66" s="14" t="s">
        <v>149</v>
      </c>
      <c r="Z66" s="14" t="s">
        <v>92</v>
      </c>
      <c r="AA66" s="14" t="s">
        <v>1363</v>
      </c>
      <c r="AB66" s="16" t="n">
        <v>31507</v>
      </c>
      <c r="AC66" s="12" t="n">
        <f aca="false">AB66/1000</f>
        <v>31.507</v>
      </c>
      <c r="AD66" s="16" t="n">
        <v>7962</v>
      </c>
      <c r="AE66" s="12" t="n">
        <f aca="false">AD66/1000</f>
        <v>7.962</v>
      </c>
      <c r="AF66" s="39" t="n">
        <v>35302</v>
      </c>
      <c r="AG66" s="37" t="n">
        <f aca="false">AF66/1000</f>
        <v>35.302</v>
      </c>
      <c r="AH66" s="14" t="s">
        <v>1364</v>
      </c>
      <c r="AI66" s="38" t="n">
        <f aca="false">AH66/1000</f>
        <v>300</v>
      </c>
    </row>
    <row r="67" customFormat="false" ht="12" hidden="false" customHeight="true" outlineLevel="0" collapsed="false">
      <c r="A67" s="1" t="s">
        <v>44</v>
      </c>
      <c r="B67" s="14" t="s">
        <v>45</v>
      </c>
      <c r="C67" s="14" t="s">
        <v>46</v>
      </c>
      <c r="D67" s="14" t="s">
        <v>164</v>
      </c>
      <c r="E67" s="14" t="s">
        <v>152</v>
      </c>
      <c r="F67" s="14" t="s">
        <v>165</v>
      </c>
      <c r="G67" s="14" t="s">
        <v>166</v>
      </c>
      <c r="H67" s="14" t="s">
        <v>51</v>
      </c>
      <c r="I67" s="14" t="s">
        <v>52</v>
      </c>
      <c r="J67" s="14" t="s">
        <v>53</v>
      </c>
      <c r="K67" s="14" t="s">
        <v>54</v>
      </c>
      <c r="L67" s="14" t="s">
        <v>55</v>
      </c>
      <c r="M67" s="14" t="s">
        <v>99</v>
      </c>
      <c r="N67" s="14" t="s">
        <v>57</v>
      </c>
      <c r="O67" s="14" t="s">
        <v>167</v>
      </c>
      <c r="P67" s="14" t="s">
        <v>168</v>
      </c>
      <c r="Q67" s="14" t="s">
        <v>169</v>
      </c>
      <c r="R67" s="15" t="b">
        <f aca="false">FALSE()</f>
        <v>0</v>
      </c>
      <c r="S67" s="14" t="s">
        <v>170</v>
      </c>
      <c r="T67" s="14" t="s">
        <v>170</v>
      </c>
      <c r="U67" s="14" t="s">
        <v>171</v>
      </c>
      <c r="V67" s="14" t="s">
        <v>65</v>
      </c>
      <c r="W67" s="14" t="s">
        <v>161</v>
      </c>
      <c r="X67" s="15" t="b">
        <f aca="false">FALSE()</f>
        <v>0</v>
      </c>
      <c r="Y67" s="14" t="s">
        <v>149</v>
      </c>
      <c r="Z67" s="14" t="s">
        <v>66</v>
      </c>
      <c r="AA67" s="14" t="s">
        <v>67</v>
      </c>
      <c r="AB67" s="16" t="n">
        <v>40530</v>
      </c>
      <c r="AC67" s="12" t="n">
        <f aca="false">AB67/1000</f>
        <v>40.53</v>
      </c>
      <c r="AD67" s="16" t="n">
        <v>7900</v>
      </c>
      <c r="AE67" s="12" t="n">
        <f aca="false">AD67/1000</f>
        <v>7.9</v>
      </c>
      <c r="AF67" s="39" t="n">
        <v>48442</v>
      </c>
      <c r="AG67" s="37" t="n">
        <f aca="false">AF67/1000</f>
        <v>48.442</v>
      </c>
      <c r="AH67" s="40" t="s">
        <v>173</v>
      </c>
      <c r="AI67" s="38" t="n">
        <f aca="false">AH67/1000</f>
        <v>24.865</v>
      </c>
    </row>
    <row r="68" customFormat="false" ht="12" hidden="false" customHeight="true" outlineLevel="0" collapsed="false">
      <c r="A68" s="1" t="s">
        <v>44</v>
      </c>
      <c r="B68" s="14" t="s">
        <v>695</v>
      </c>
      <c r="C68" s="14" t="s">
        <v>93</v>
      </c>
      <c r="D68" s="14" t="s">
        <v>711</v>
      </c>
      <c r="E68" s="14" t="s">
        <v>697</v>
      </c>
      <c r="F68" s="14" t="s">
        <v>272</v>
      </c>
      <c r="G68" s="14" t="s">
        <v>49</v>
      </c>
      <c r="H68" s="14" t="s">
        <v>51</v>
      </c>
      <c r="I68" s="14" t="s">
        <v>140</v>
      </c>
      <c r="J68" s="14" t="s">
        <v>53</v>
      </c>
      <c r="K68" s="14" t="s">
        <v>141</v>
      </c>
      <c r="L68" s="14" t="s">
        <v>55</v>
      </c>
      <c r="M68" s="14" t="s">
        <v>70</v>
      </c>
      <c r="N68" s="14" t="s">
        <v>57</v>
      </c>
      <c r="O68" s="14" t="s">
        <v>712</v>
      </c>
      <c r="P68" s="14" t="s">
        <v>330</v>
      </c>
      <c r="Q68" s="14" t="s">
        <v>713</v>
      </c>
      <c r="R68" s="15" t="b">
        <f aca="false">FALSE()</f>
        <v>0</v>
      </c>
      <c r="S68" s="14" t="s">
        <v>103</v>
      </c>
      <c r="T68" s="14" t="s">
        <v>700</v>
      </c>
      <c r="U68" s="14" t="s">
        <v>482</v>
      </c>
      <c r="V68" s="14" t="s">
        <v>568</v>
      </c>
      <c r="W68" s="14" t="s">
        <v>103</v>
      </c>
      <c r="X68" s="15" t="b">
        <f aca="false">TRUE()</f>
        <v>1</v>
      </c>
      <c r="Y68" s="14" t="s">
        <v>131</v>
      </c>
      <c r="Z68" s="14" t="s">
        <v>66</v>
      </c>
      <c r="AA68" s="14" t="s">
        <v>67</v>
      </c>
      <c r="AB68" s="16" t="n">
        <v>19200</v>
      </c>
      <c r="AC68" s="12" t="n">
        <f aca="false">AB68/1000</f>
        <v>19.2</v>
      </c>
      <c r="AD68" s="16" t="n">
        <v>7800</v>
      </c>
      <c r="AE68" s="12" t="n">
        <f aca="false">AD68/1000</f>
        <v>7.8</v>
      </c>
      <c r="AF68" s="39" t="n">
        <v>26781</v>
      </c>
      <c r="AG68" s="37" t="n">
        <f aca="false">AF68/1000</f>
        <v>26.781</v>
      </c>
      <c r="AH68" s="40" t="s">
        <v>715</v>
      </c>
      <c r="AI68" s="38" t="n">
        <f aca="false">AH68/1000</f>
        <v>7</v>
      </c>
    </row>
    <row r="69" customFormat="false" ht="12" hidden="false" customHeight="true" outlineLevel="0" collapsed="false">
      <c r="A69" s="1" t="s">
        <v>44</v>
      </c>
      <c r="B69" s="14" t="s">
        <v>1697</v>
      </c>
      <c r="C69" s="14" t="s">
        <v>1420</v>
      </c>
      <c r="D69" s="14" t="s">
        <v>1706</v>
      </c>
      <c r="E69" s="14" t="s">
        <v>1707</v>
      </c>
      <c r="F69" s="14" t="s">
        <v>49</v>
      </c>
      <c r="G69" s="14" t="s">
        <v>325</v>
      </c>
      <c r="H69" s="14" t="s">
        <v>309</v>
      </c>
      <c r="I69" s="14" t="s">
        <v>928</v>
      </c>
      <c r="J69" s="14" t="s">
        <v>53</v>
      </c>
      <c r="K69" s="14" t="s">
        <v>418</v>
      </c>
      <c r="L69" s="14" t="s">
        <v>312</v>
      </c>
      <c r="M69" s="14" t="s">
        <v>118</v>
      </c>
      <c r="N69" s="14" t="s">
        <v>250</v>
      </c>
      <c r="O69" s="14" t="s">
        <v>1708</v>
      </c>
      <c r="P69" s="14" t="s">
        <v>1709</v>
      </c>
      <c r="Q69" s="14" t="s">
        <v>1710</v>
      </c>
      <c r="R69" s="15" t="b">
        <f aca="false">FALSE()</f>
        <v>0</v>
      </c>
      <c r="S69" s="14" t="s">
        <v>1711</v>
      </c>
      <c r="T69" s="14" t="s">
        <v>1712</v>
      </c>
      <c r="U69" s="14" t="s">
        <v>65</v>
      </c>
      <c r="V69" s="14" t="s">
        <v>211</v>
      </c>
      <c r="W69" s="14" t="s">
        <v>201</v>
      </c>
      <c r="X69" s="15" t="b">
        <f aca="false">TRUE()</f>
        <v>1</v>
      </c>
      <c r="Y69" s="14" t="s">
        <v>65</v>
      </c>
      <c r="Z69" s="14" t="s">
        <v>109</v>
      </c>
      <c r="AA69" s="14" t="s">
        <v>70</v>
      </c>
      <c r="AB69" s="16" t="n">
        <v>6157</v>
      </c>
      <c r="AC69" s="12" t="n">
        <f aca="false">AB69/1000</f>
        <v>6.157</v>
      </c>
      <c r="AD69" s="16" t="n">
        <v>7800</v>
      </c>
      <c r="AE69" s="12" t="n">
        <f aca="false">AD69/1000</f>
        <v>7.8</v>
      </c>
      <c r="AF69" s="39" t="n">
        <v>13947</v>
      </c>
      <c r="AG69" s="37" t="n">
        <f aca="false">AF69/1000</f>
        <v>13.947</v>
      </c>
      <c r="AH69" s="14" t="s">
        <v>1713</v>
      </c>
      <c r="AI69" s="38" t="n">
        <f aca="false">AH69/1000</f>
        <v>320</v>
      </c>
    </row>
    <row r="70" customFormat="false" ht="12" hidden="false" customHeight="true" outlineLevel="0" collapsed="false">
      <c r="A70" s="1" t="s">
        <v>44</v>
      </c>
      <c r="B70" s="14" t="s">
        <v>1532</v>
      </c>
      <c r="C70" s="14" t="s">
        <v>1420</v>
      </c>
      <c r="D70" s="14" t="s">
        <v>777</v>
      </c>
      <c r="E70" s="14" t="s">
        <v>1605</v>
      </c>
      <c r="F70" s="14" t="s">
        <v>1606</v>
      </c>
      <c r="G70" s="14" t="s">
        <v>324</v>
      </c>
      <c r="H70" s="14" t="s">
        <v>309</v>
      </c>
      <c r="I70" s="14" t="s">
        <v>1536</v>
      </c>
      <c r="J70" s="14" t="s">
        <v>53</v>
      </c>
      <c r="K70" s="14" t="s">
        <v>78</v>
      </c>
      <c r="L70" s="14" t="s">
        <v>312</v>
      </c>
      <c r="M70" s="14" t="s">
        <v>239</v>
      </c>
      <c r="N70" s="14" t="s">
        <v>314</v>
      </c>
      <c r="O70" s="14" t="s">
        <v>1607</v>
      </c>
      <c r="P70" s="14" t="s">
        <v>1608</v>
      </c>
      <c r="Q70" s="14" t="s">
        <v>552</v>
      </c>
      <c r="R70" s="15" t="b">
        <f aca="false">FALSE()</f>
        <v>0</v>
      </c>
      <c r="S70" s="14" t="s">
        <v>1609</v>
      </c>
      <c r="T70" s="14" t="s">
        <v>1610</v>
      </c>
      <c r="U70" s="14" t="s">
        <v>1611</v>
      </c>
      <c r="V70" s="14" t="s">
        <v>103</v>
      </c>
      <c r="W70" s="14" t="s">
        <v>103</v>
      </c>
      <c r="X70" s="15" t="b">
        <f aca="false">TRUE()</f>
        <v>1</v>
      </c>
      <c r="Y70" s="14" t="s">
        <v>131</v>
      </c>
      <c r="Z70" s="14" t="s">
        <v>109</v>
      </c>
      <c r="AA70" s="14" t="s">
        <v>70</v>
      </c>
      <c r="AB70" s="16" t="n">
        <v>15600</v>
      </c>
      <c r="AC70" s="12" t="n">
        <f aca="false">AB70/1000</f>
        <v>15.6</v>
      </c>
      <c r="AD70" s="16" t="n">
        <v>7700</v>
      </c>
      <c r="AE70" s="12" t="n">
        <f aca="false">AD70/1000</f>
        <v>7.7</v>
      </c>
      <c r="AF70" s="39" t="n">
        <v>23116</v>
      </c>
      <c r="AG70" s="37" t="n">
        <f aca="false">AF70/1000</f>
        <v>23.116</v>
      </c>
      <c r="AH70" s="14" t="s">
        <v>120</v>
      </c>
      <c r="AI70" s="38" t="n">
        <f aca="false">AH70/1000</f>
        <v>7.14</v>
      </c>
    </row>
    <row r="71" customFormat="false" ht="12" hidden="false" customHeight="true" outlineLevel="0" collapsed="false">
      <c r="A71" s="1" t="s">
        <v>44</v>
      </c>
      <c r="B71" s="14" t="s">
        <v>45</v>
      </c>
      <c r="C71" s="14" t="s">
        <v>136</v>
      </c>
      <c r="D71" s="14" t="s">
        <v>137</v>
      </c>
      <c r="E71" s="14" t="s">
        <v>138</v>
      </c>
      <c r="F71" s="14" t="s">
        <v>70</v>
      </c>
      <c r="G71" s="14" t="s">
        <v>139</v>
      </c>
      <c r="H71" s="14" t="s">
        <v>51</v>
      </c>
      <c r="I71" s="14" t="s">
        <v>140</v>
      </c>
      <c r="J71" s="14" t="s">
        <v>53</v>
      </c>
      <c r="K71" s="14" t="s">
        <v>141</v>
      </c>
      <c r="L71" s="14" t="s">
        <v>55</v>
      </c>
      <c r="M71" s="14" t="s">
        <v>142</v>
      </c>
      <c r="N71" s="14" t="s">
        <v>57</v>
      </c>
      <c r="O71" s="14" t="s">
        <v>143</v>
      </c>
      <c r="P71" s="14" t="s">
        <v>144</v>
      </c>
      <c r="Q71" s="14" t="s">
        <v>145</v>
      </c>
      <c r="R71" s="15" t="b">
        <f aca="false">FALSE()</f>
        <v>0</v>
      </c>
      <c r="S71" s="14" t="s">
        <v>84</v>
      </c>
      <c r="T71" s="14" t="s">
        <v>146</v>
      </c>
      <c r="U71" s="14" t="s">
        <v>87</v>
      </c>
      <c r="V71" s="14" t="s">
        <v>147</v>
      </c>
      <c r="W71" s="14" t="s">
        <v>148</v>
      </c>
      <c r="X71" s="15" t="b">
        <f aca="false">FALSE()</f>
        <v>0</v>
      </c>
      <c r="Y71" s="14" t="s">
        <v>149</v>
      </c>
      <c r="Z71" s="14" t="s">
        <v>66</v>
      </c>
      <c r="AA71" s="14" t="s">
        <v>67</v>
      </c>
      <c r="AB71" s="16" t="n">
        <v>14110</v>
      </c>
      <c r="AC71" s="12" t="n">
        <f aca="false">AB71/1000</f>
        <v>14.11</v>
      </c>
      <c r="AD71" s="16" t="n">
        <v>7600</v>
      </c>
      <c r="AE71" s="12" t="n">
        <f aca="false">AD71/1000</f>
        <v>7.6</v>
      </c>
      <c r="AF71" s="39" t="n">
        <v>21703</v>
      </c>
      <c r="AG71" s="37" t="n">
        <f aca="false">AF71/1000</f>
        <v>21.703</v>
      </c>
      <c r="AH71" s="40" t="s">
        <v>135</v>
      </c>
      <c r="AI71" s="38" t="n">
        <f aca="false">AH71/1000</f>
        <v>1</v>
      </c>
    </row>
    <row r="72" customFormat="false" ht="12" hidden="false" customHeight="true" outlineLevel="0" collapsed="false">
      <c r="A72" s="1" t="s">
        <v>44</v>
      </c>
      <c r="B72" s="14" t="s">
        <v>1367</v>
      </c>
      <c r="C72" s="14" t="s">
        <v>1380</v>
      </c>
      <c r="D72" s="14" t="s">
        <v>1400</v>
      </c>
      <c r="E72" s="14" t="s">
        <v>1401</v>
      </c>
      <c r="F72" s="14" t="s">
        <v>810</v>
      </c>
      <c r="G72" s="14" t="s">
        <v>610</v>
      </c>
      <c r="H72" s="14" t="s">
        <v>309</v>
      </c>
      <c r="I72" s="14" t="s">
        <v>1394</v>
      </c>
      <c r="J72" s="14" t="s">
        <v>70</v>
      </c>
      <c r="K72" s="14" t="s">
        <v>78</v>
      </c>
      <c r="L72" s="14" t="s">
        <v>312</v>
      </c>
      <c r="M72" s="14" t="s">
        <v>568</v>
      </c>
      <c r="N72" s="14" t="s">
        <v>314</v>
      </c>
      <c r="O72" s="14" t="s">
        <v>1402</v>
      </c>
      <c r="P72" s="14" t="s">
        <v>1403</v>
      </c>
      <c r="Q72" s="14" t="s">
        <v>82</v>
      </c>
      <c r="R72" s="15" t="b">
        <f aca="false">FALSE()</f>
        <v>0</v>
      </c>
      <c r="S72" s="14" t="s">
        <v>1404</v>
      </c>
      <c r="T72" s="14" t="s">
        <v>1404</v>
      </c>
      <c r="U72" s="14" t="s">
        <v>1405</v>
      </c>
      <c r="V72" s="14" t="s">
        <v>392</v>
      </c>
      <c r="W72" s="14" t="s">
        <v>427</v>
      </c>
      <c r="X72" s="15" t="b">
        <f aca="false">FALSE()</f>
        <v>0</v>
      </c>
      <c r="Y72" s="14" t="s">
        <v>65</v>
      </c>
      <c r="Z72" s="14" t="s">
        <v>109</v>
      </c>
      <c r="AA72" s="14" t="s">
        <v>70</v>
      </c>
      <c r="AB72" s="16" t="n">
        <v>8670</v>
      </c>
      <c r="AC72" s="12" t="n">
        <f aca="false">AB72/1000</f>
        <v>8.67</v>
      </c>
      <c r="AD72" s="16" t="n">
        <v>7550</v>
      </c>
      <c r="AE72" s="12" t="n">
        <f aca="false">AD72/1000</f>
        <v>7.55</v>
      </c>
      <c r="AF72" s="39" t="n">
        <v>18370</v>
      </c>
      <c r="AG72" s="37" t="n">
        <f aca="false">AF72/1000</f>
        <v>18.37</v>
      </c>
      <c r="AH72" s="14" t="s">
        <v>1406</v>
      </c>
      <c r="AI72" s="38" t="n">
        <f aca="false">AH72/1000</f>
        <v>68</v>
      </c>
    </row>
    <row r="73" customFormat="false" ht="12" hidden="false" customHeight="true" outlineLevel="0" collapsed="false">
      <c r="A73" s="1" t="s">
        <v>44</v>
      </c>
      <c r="B73" s="14" t="s">
        <v>45</v>
      </c>
      <c r="C73" s="14" t="s">
        <v>46</v>
      </c>
      <c r="D73" s="14" t="s">
        <v>175</v>
      </c>
      <c r="E73" s="14" t="s">
        <v>152</v>
      </c>
      <c r="F73" s="14" t="s">
        <v>166</v>
      </c>
      <c r="G73" s="14" t="s">
        <v>176</v>
      </c>
      <c r="H73" s="14" t="s">
        <v>51</v>
      </c>
      <c r="I73" s="14" t="s">
        <v>52</v>
      </c>
      <c r="J73" s="14" t="s">
        <v>53</v>
      </c>
      <c r="K73" s="14" t="s">
        <v>54</v>
      </c>
      <c r="L73" s="14" t="s">
        <v>55</v>
      </c>
      <c r="M73" s="14" t="s">
        <v>99</v>
      </c>
      <c r="N73" s="14" t="s">
        <v>57</v>
      </c>
      <c r="O73" s="14" t="s">
        <v>177</v>
      </c>
      <c r="P73" s="14" t="s">
        <v>178</v>
      </c>
      <c r="Q73" s="14" t="s">
        <v>179</v>
      </c>
      <c r="R73" s="15" t="b">
        <f aca="false">FALSE()</f>
        <v>0</v>
      </c>
      <c r="S73" s="14" t="s">
        <v>180</v>
      </c>
      <c r="T73" s="14" t="s">
        <v>180</v>
      </c>
      <c r="U73" s="14" t="s">
        <v>181</v>
      </c>
      <c r="V73" s="14" t="s">
        <v>182</v>
      </c>
      <c r="W73" s="14" t="s">
        <v>183</v>
      </c>
      <c r="X73" s="15" t="b">
        <f aca="false">FALSE()</f>
        <v>0</v>
      </c>
      <c r="Y73" s="14" t="s">
        <v>149</v>
      </c>
      <c r="Z73" s="14" t="s">
        <v>66</v>
      </c>
      <c r="AA73" s="14" t="s">
        <v>67</v>
      </c>
      <c r="AB73" s="16" t="n">
        <v>43173</v>
      </c>
      <c r="AC73" s="12" t="n">
        <f aca="false">AB73/1000</f>
        <v>43.173</v>
      </c>
      <c r="AD73" s="16" t="n">
        <v>7500</v>
      </c>
      <c r="AE73" s="12" t="n">
        <f aca="false">AD73/1000</f>
        <v>7.5</v>
      </c>
      <c r="AF73" s="39" t="n">
        <v>50673</v>
      </c>
      <c r="AG73" s="37" t="n">
        <f aca="false">AF73/1000</f>
        <v>50.673</v>
      </c>
      <c r="AH73" s="40" t="s">
        <v>185</v>
      </c>
      <c r="AI73" s="38" t="n">
        <f aca="false">AH73/1000</f>
        <v>273.515</v>
      </c>
    </row>
    <row r="74" customFormat="false" ht="12" hidden="false" customHeight="true" outlineLevel="0" collapsed="false">
      <c r="A74" s="1" t="s">
        <v>44</v>
      </c>
      <c r="B74" s="14" t="s">
        <v>1532</v>
      </c>
      <c r="C74" s="14" t="s">
        <v>1420</v>
      </c>
      <c r="D74" s="14" t="s">
        <v>1533</v>
      </c>
      <c r="E74" s="14" t="s">
        <v>1534</v>
      </c>
      <c r="F74" s="14" t="s">
        <v>1497</v>
      </c>
      <c r="G74" s="14" t="s">
        <v>1535</v>
      </c>
      <c r="H74" s="14" t="s">
        <v>309</v>
      </c>
      <c r="I74" s="14" t="s">
        <v>1536</v>
      </c>
      <c r="J74" s="14" t="s">
        <v>53</v>
      </c>
      <c r="K74" s="14" t="s">
        <v>78</v>
      </c>
      <c r="L74" s="14" t="s">
        <v>312</v>
      </c>
      <c r="M74" s="14" t="s">
        <v>239</v>
      </c>
      <c r="N74" s="14" t="s">
        <v>314</v>
      </c>
      <c r="O74" s="14" t="s">
        <v>1537</v>
      </c>
      <c r="P74" s="14" t="s">
        <v>1538</v>
      </c>
      <c r="Q74" s="14" t="s">
        <v>1539</v>
      </c>
      <c r="R74" s="15" t="b">
        <f aca="false">FALSE()</f>
        <v>0</v>
      </c>
      <c r="S74" s="14" t="s">
        <v>1540</v>
      </c>
      <c r="T74" s="14" t="s">
        <v>1541</v>
      </c>
      <c r="U74" s="14" t="s">
        <v>1542</v>
      </c>
      <c r="V74" s="14" t="s">
        <v>103</v>
      </c>
      <c r="W74" s="14" t="s">
        <v>1543</v>
      </c>
      <c r="X74" s="15" t="b">
        <f aca="false">FALSE()</f>
        <v>0</v>
      </c>
      <c r="Y74" s="14" t="s">
        <v>131</v>
      </c>
      <c r="Z74" s="14" t="s">
        <v>92</v>
      </c>
      <c r="AA74" s="14" t="s">
        <v>70</v>
      </c>
      <c r="AB74" s="16" t="n">
        <v>17300</v>
      </c>
      <c r="AC74" s="12" t="n">
        <f aca="false">AB74/1000</f>
        <v>17.3</v>
      </c>
      <c r="AD74" s="16" t="n">
        <v>7500</v>
      </c>
      <c r="AE74" s="12" t="n">
        <f aca="false">AD74/1000</f>
        <v>7.5</v>
      </c>
      <c r="AF74" s="39" t="n">
        <v>24491</v>
      </c>
      <c r="AG74" s="37" t="n">
        <f aca="false">AF74/1000</f>
        <v>24.491</v>
      </c>
      <c r="AH74" s="14" t="s">
        <v>1544</v>
      </c>
      <c r="AI74" s="38" t="n">
        <f aca="false">AH74/1000</f>
        <v>47</v>
      </c>
    </row>
    <row r="75" customFormat="false" ht="12" hidden="false" customHeight="true" outlineLevel="0" collapsed="false">
      <c r="A75" s="1" t="s">
        <v>44</v>
      </c>
      <c r="B75" s="14" t="s">
        <v>938</v>
      </c>
      <c r="C75" s="14" t="s">
        <v>1088</v>
      </c>
      <c r="D75" s="14" t="s">
        <v>1245</v>
      </c>
      <c r="E75" s="14" t="s">
        <v>941</v>
      </c>
      <c r="F75" s="14" t="s">
        <v>559</v>
      </c>
      <c r="G75" s="14" t="s">
        <v>176</v>
      </c>
      <c r="H75" s="14" t="s">
        <v>309</v>
      </c>
      <c r="I75" s="14" t="s">
        <v>77</v>
      </c>
      <c r="J75" s="14" t="s">
        <v>463</v>
      </c>
      <c r="K75" s="14" t="s">
        <v>78</v>
      </c>
      <c r="L75" s="14" t="s">
        <v>312</v>
      </c>
      <c r="M75" s="14" t="s">
        <v>114</v>
      </c>
      <c r="N75" s="14" t="s">
        <v>587</v>
      </c>
      <c r="O75" s="14" t="s">
        <v>1246</v>
      </c>
      <c r="P75" s="14" t="s">
        <v>1247</v>
      </c>
      <c r="Q75" s="14" t="s">
        <v>531</v>
      </c>
      <c r="R75" s="15" t="b">
        <f aca="false">FALSE()</f>
        <v>0</v>
      </c>
      <c r="S75" s="14" t="s">
        <v>194</v>
      </c>
      <c r="T75" s="14" t="s">
        <v>728</v>
      </c>
      <c r="U75" s="14" t="s">
        <v>386</v>
      </c>
      <c r="V75" s="14" t="s">
        <v>109</v>
      </c>
      <c r="W75" s="14" t="s">
        <v>103</v>
      </c>
      <c r="X75" s="15" t="b">
        <f aca="false">TRUE()</f>
        <v>1</v>
      </c>
      <c r="Y75" s="14" t="s">
        <v>562</v>
      </c>
      <c r="Z75" s="14" t="s">
        <v>92</v>
      </c>
      <c r="AA75" s="14" t="s">
        <v>1183</v>
      </c>
      <c r="AB75" s="16" t="n">
        <v>7580</v>
      </c>
      <c r="AC75" s="12" t="n">
        <f aca="false">AB75/1000</f>
        <v>7.58</v>
      </c>
      <c r="AD75" s="16" t="n">
        <v>7020</v>
      </c>
      <c r="AE75" s="12" t="n">
        <f aca="false">AD75/1000</f>
        <v>7.02</v>
      </c>
      <c r="AF75" s="39" t="n">
        <v>8726</v>
      </c>
      <c r="AG75" s="37" t="n">
        <f aca="false">AF75/1000</f>
        <v>8.726</v>
      </c>
      <c r="AH75" s="14" t="s">
        <v>70</v>
      </c>
      <c r="AI75" s="38"/>
    </row>
    <row r="76" customFormat="false" ht="12" hidden="false" customHeight="true" outlineLevel="0" collapsed="false">
      <c r="A76" s="1" t="s">
        <v>44</v>
      </c>
      <c r="B76" s="14" t="s">
        <v>938</v>
      </c>
      <c r="C76" s="14" t="s">
        <v>952</v>
      </c>
      <c r="D76" s="14" t="s">
        <v>953</v>
      </c>
      <c r="E76" s="14" t="s">
        <v>954</v>
      </c>
      <c r="F76" s="14" t="s">
        <v>955</v>
      </c>
      <c r="G76" s="14" t="s">
        <v>416</v>
      </c>
      <c r="H76" s="14" t="s">
        <v>309</v>
      </c>
      <c r="I76" s="14" t="s">
        <v>956</v>
      </c>
      <c r="J76" s="14" t="s">
        <v>53</v>
      </c>
      <c r="K76" s="14" t="s">
        <v>327</v>
      </c>
      <c r="L76" s="14" t="s">
        <v>312</v>
      </c>
      <c r="M76" s="14" t="s">
        <v>386</v>
      </c>
      <c r="N76" s="14" t="s">
        <v>250</v>
      </c>
      <c r="O76" s="14" t="s">
        <v>957</v>
      </c>
      <c r="P76" s="14" t="s">
        <v>958</v>
      </c>
      <c r="Q76" s="14" t="s">
        <v>959</v>
      </c>
      <c r="R76" s="15" t="b">
        <f aca="false">FALSE()</f>
        <v>0</v>
      </c>
      <c r="S76" s="14" t="s">
        <v>960</v>
      </c>
      <c r="T76" s="14" t="s">
        <v>961</v>
      </c>
      <c r="U76" s="14" t="s">
        <v>962</v>
      </c>
      <c r="V76" s="14" t="s">
        <v>147</v>
      </c>
      <c r="W76" s="14" t="s">
        <v>963</v>
      </c>
      <c r="X76" s="15" t="b">
        <f aca="false">FALSE()</f>
        <v>0</v>
      </c>
      <c r="Y76" s="14" t="s">
        <v>131</v>
      </c>
      <c r="Z76" s="14" t="s">
        <v>109</v>
      </c>
      <c r="AA76" s="14" t="s">
        <v>964</v>
      </c>
      <c r="AB76" s="16" t="n">
        <v>16084</v>
      </c>
      <c r="AC76" s="12" t="n">
        <f aca="false">AB76/1000</f>
        <v>16.084</v>
      </c>
      <c r="AD76" s="16" t="n">
        <v>7000</v>
      </c>
      <c r="AE76" s="12" t="n">
        <f aca="false">AD76/1000</f>
        <v>7</v>
      </c>
      <c r="AF76" s="39" t="n">
        <v>21322</v>
      </c>
      <c r="AG76" s="37" t="n">
        <f aca="false">AF76/1000</f>
        <v>21.322</v>
      </c>
      <c r="AH76" s="14" t="s">
        <v>557</v>
      </c>
      <c r="AI76" s="38" t="n">
        <f aca="false">AH76/1000</f>
        <v>60</v>
      </c>
    </row>
    <row r="77" customFormat="false" ht="12" hidden="false" customHeight="true" outlineLevel="0" collapsed="false">
      <c r="A77" s="1" t="s">
        <v>44</v>
      </c>
      <c r="B77" s="14" t="s">
        <v>2126</v>
      </c>
      <c r="C77" s="14" t="s">
        <v>1420</v>
      </c>
      <c r="D77" s="14" t="s">
        <v>2171</v>
      </c>
      <c r="E77" s="14" t="s">
        <v>2158</v>
      </c>
      <c r="F77" s="14" t="s">
        <v>653</v>
      </c>
      <c r="G77" s="14" t="s">
        <v>75</v>
      </c>
      <c r="H77" s="14" t="s">
        <v>309</v>
      </c>
      <c r="I77" s="14" t="s">
        <v>928</v>
      </c>
      <c r="J77" s="14" t="s">
        <v>53</v>
      </c>
      <c r="K77" s="14" t="s">
        <v>418</v>
      </c>
      <c r="L77" s="14" t="s">
        <v>312</v>
      </c>
      <c r="M77" s="14" t="s">
        <v>131</v>
      </c>
      <c r="N77" s="14" t="s">
        <v>929</v>
      </c>
      <c r="O77" s="14" t="s">
        <v>2172</v>
      </c>
      <c r="P77" s="14" t="s">
        <v>2173</v>
      </c>
      <c r="Q77" s="14" t="s">
        <v>669</v>
      </c>
      <c r="R77" s="15" t="b">
        <f aca="false">FALSE()</f>
        <v>0</v>
      </c>
      <c r="S77" s="14" t="s">
        <v>2174</v>
      </c>
      <c r="T77" s="14" t="s">
        <v>2175</v>
      </c>
      <c r="U77" s="14" t="s">
        <v>208</v>
      </c>
      <c r="V77" s="14" t="s">
        <v>211</v>
      </c>
      <c r="W77" s="14" t="s">
        <v>103</v>
      </c>
      <c r="X77" s="15" t="b">
        <f aca="false">TRUE()</f>
        <v>1</v>
      </c>
      <c r="Y77" s="14" t="s">
        <v>131</v>
      </c>
      <c r="Z77" s="14" t="s">
        <v>109</v>
      </c>
      <c r="AA77" s="14" t="s">
        <v>70</v>
      </c>
      <c r="AB77" s="16" t="n">
        <v>10870</v>
      </c>
      <c r="AC77" s="12" t="n">
        <f aca="false">AB77/1000</f>
        <v>10.87</v>
      </c>
      <c r="AD77" s="16" t="n">
        <v>6400</v>
      </c>
      <c r="AE77" s="12" t="n">
        <f aca="false">AD77/1000</f>
        <v>6.4</v>
      </c>
      <c r="AF77" s="39" t="n">
        <v>17264</v>
      </c>
      <c r="AG77" s="37" t="n">
        <f aca="false">AF77/1000</f>
        <v>17.264</v>
      </c>
      <c r="AH77" s="14" t="s">
        <v>2176</v>
      </c>
      <c r="AI77" s="38" t="n">
        <f aca="false">AH77/1000</f>
        <v>160</v>
      </c>
    </row>
    <row r="78" customFormat="false" ht="12" hidden="false" customHeight="true" outlineLevel="0" collapsed="false">
      <c r="A78" s="1" t="s">
        <v>44</v>
      </c>
      <c r="B78" s="14" t="s">
        <v>1697</v>
      </c>
      <c r="C78" s="14" t="s">
        <v>1515</v>
      </c>
      <c r="D78" s="14" t="s">
        <v>2071</v>
      </c>
      <c r="E78" s="14" t="s">
        <v>1536</v>
      </c>
      <c r="F78" s="14" t="s">
        <v>610</v>
      </c>
      <c r="G78" s="14" t="s">
        <v>325</v>
      </c>
      <c r="H78" s="14" t="s">
        <v>309</v>
      </c>
      <c r="I78" s="14" t="s">
        <v>928</v>
      </c>
      <c r="J78" s="14" t="s">
        <v>53</v>
      </c>
      <c r="K78" s="14" t="s">
        <v>418</v>
      </c>
      <c r="L78" s="14" t="s">
        <v>312</v>
      </c>
      <c r="M78" s="14" t="s">
        <v>119</v>
      </c>
      <c r="N78" s="14" t="s">
        <v>250</v>
      </c>
      <c r="O78" s="14" t="s">
        <v>70</v>
      </c>
      <c r="P78" s="14" t="s">
        <v>70</v>
      </c>
      <c r="Q78" s="14" t="s">
        <v>2072</v>
      </c>
      <c r="R78" s="15" t="b">
        <f aca="false">TRUE()</f>
        <v>1</v>
      </c>
      <c r="S78" s="14" t="s">
        <v>103</v>
      </c>
      <c r="T78" s="14" t="s">
        <v>70</v>
      </c>
      <c r="U78" s="14" t="s">
        <v>182</v>
      </c>
      <c r="V78" s="14" t="s">
        <v>103</v>
      </c>
      <c r="W78" s="14" t="s">
        <v>148</v>
      </c>
      <c r="X78" s="15" t="b">
        <f aca="false">TRUE()</f>
        <v>1</v>
      </c>
      <c r="Y78" s="14" t="s">
        <v>70</v>
      </c>
      <c r="Z78" s="14" t="s">
        <v>70</v>
      </c>
      <c r="AA78" s="14" t="s">
        <v>2073</v>
      </c>
      <c r="AB78" s="16" t="n">
        <v>5100</v>
      </c>
      <c r="AC78" s="12" t="n">
        <f aca="false">AB78/1000</f>
        <v>5.1</v>
      </c>
      <c r="AD78" s="16" t="n">
        <v>6120</v>
      </c>
      <c r="AE78" s="12" t="n">
        <f aca="false">AD78/1000</f>
        <v>6.12</v>
      </c>
      <c r="AF78" s="39" t="n">
        <v>0</v>
      </c>
      <c r="AG78" s="37" t="n">
        <f aca="false">AF78/1000</f>
        <v>0</v>
      </c>
      <c r="AH78" s="14" t="s">
        <v>122</v>
      </c>
      <c r="AI78" s="38" t="n">
        <f aca="false">AH78/1000</f>
        <v>40</v>
      </c>
    </row>
    <row r="79" customFormat="false" ht="12" hidden="false" customHeight="true" outlineLevel="0" collapsed="false">
      <c r="A79" s="1" t="s">
        <v>44</v>
      </c>
      <c r="B79" s="14" t="s">
        <v>1532</v>
      </c>
      <c r="C79" s="14" t="s">
        <v>1420</v>
      </c>
      <c r="D79" s="14" t="s">
        <v>1680</v>
      </c>
      <c r="E79" s="14" t="s">
        <v>1681</v>
      </c>
      <c r="F79" s="14" t="s">
        <v>1042</v>
      </c>
      <c r="G79" s="14" t="s">
        <v>296</v>
      </c>
      <c r="H79" s="14" t="s">
        <v>309</v>
      </c>
      <c r="I79" s="14" t="s">
        <v>1536</v>
      </c>
      <c r="J79" s="14" t="s">
        <v>53</v>
      </c>
      <c r="K79" s="14" t="s">
        <v>78</v>
      </c>
      <c r="L79" s="14" t="s">
        <v>312</v>
      </c>
      <c r="M79" s="14" t="s">
        <v>239</v>
      </c>
      <c r="N79" s="14" t="s">
        <v>314</v>
      </c>
      <c r="O79" s="14" t="s">
        <v>1682</v>
      </c>
      <c r="P79" s="14" t="s">
        <v>1683</v>
      </c>
      <c r="Q79" s="14" t="s">
        <v>88</v>
      </c>
      <c r="R79" s="15" t="b">
        <f aca="false">FALSE()</f>
        <v>0</v>
      </c>
      <c r="S79" s="14" t="s">
        <v>1684</v>
      </c>
      <c r="T79" s="14" t="s">
        <v>1685</v>
      </c>
      <c r="U79" s="14" t="s">
        <v>1686</v>
      </c>
      <c r="V79" s="14" t="s">
        <v>147</v>
      </c>
      <c r="W79" s="14" t="s">
        <v>103</v>
      </c>
      <c r="X79" s="15" t="b">
        <f aca="false">TRUE()</f>
        <v>1</v>
      </c>
      <c r="Y79" s="14" t="s">
        <v>65</v>
      </c>
      <c r="Z79" s="14" t="s">
        <v>380</v>
      </c>
      <c r="AA79" s="14" t="s">
        <v>70</v>
      </c>
      <c r="AB79" s="16" t="n">
        <v>16265</v>
      </c>
      <c r="AC79" s="12" t="n">
        <f aca="false">AB79/1000</f>
        <v>16.265</v>
      </c>
      <c r="AD79" s="16" t="n">
        <v>6100</v>
      </c>
      <c r="AE79" s="12" t="n">
        <f aca="false">AD79/1000</f>
        <v>6.1</v>
      </c>
      <c r="AF79" s="39" t="n">
        <v>22418</v>
      </c>
      <c r="AG79" s="37" t="n">
        <f aca="false">AF79/1000</f>
        <v>22.418</v>
      </c>
      <c r="AH79" s="14" t="s">
        <v>370</v>
      </c>
      <c r="AI79" s="38" t="n">
        <f aca="false">AH79/1000</f>
        <v>50</v>
      </c>
    </row>
    <row r="80" customFormat="false" ht="12" hidden="false" customHeight="true" outlineLevel="0" collapsed="false">
      <c r="A80" s="1" t="s">
        <v>44</v>
      </c>
      <c r="B80" s="14" t="s">
        <v>1697</v>
      </c>
      <c r="C80" s="14" t="s">
        <v>1515</v>
      </c>
      <c r="D80" s="14" t="s">
        <v>2035</v>
      </c>
      <c r="E80" s="14" t="s">
        <v>2036</v>
      </c>
      <c r="F80" s="14" t="s">
        <v>2037</v>
      </c>
      <c r="G80" s="14" t="s">
        <v>96</v>
      </c>
      <c r="H80" s="14" t="s">
        <v>309</v>
      </c>
      <c r="I80" s="14" t="s">
        <v>1949</v>
      </c>
      <c r="J80" s="14" t="s">
        <v>53</v>
      </c>
      <c r="K80" s="14" t="s">
        <v>418</v>
      </c>
      <c r="L80" s="14" t="s">
        <v>312</v>
      </c>
      <c r="M80" s="14" t="s">
        <v>328</v>
      </c>
      <c r="N80" s="14" t="s">
        <v>250</v>
      </c>
      <c r="O80" s="14" t="s">
        <v>796</v>
      </c>
      <c r="P80" s="14" t="s">
        <v>103</v>
      </c>
      <c r="Q80" s="14" t="s">
        <v>71</v>
      </c>
      <c r="R80" s="15" t="b">
        <f aca="false">FALSE()</f>
        <v>0</v>
      </c>
      <c r="S80" s="14" t="s">
        <v>2038</v>
      </c>
      <c r="T80" s="14" t="s">
        <v>2039</v>
      </c>
      <c r="U80" s="14" t="s">
        <v>320</v>
      </c>
      <c r="V80" s="14" t="s">
        <v>109</v>
      </c>
      <c r="W80" s="14" t="s">
        <v>254</v>
      </c>
      <c r="X80" s="15" t="b">
        <f aca="false">FALSE()</f>
        <v>0</v>
      </c>
      <c r="Y80" s="14" t="s">
        <v>131</v>
      </c>
      <c r="Z80" s="14" t="s">
        <v>92</v>
      </c>
      <c r="AA80" s="14" t="s">
        <v>2040</v>
      </c>
      <c r="AB80" s="16" t="n">
        <v>11530</v>
      </c>
      <c r="AC80" s="12" t="n">
        <f aca="false">AB80/1000</f>
        <v>11.53</v>
      </c>
      <c r="AD80" s="16" t="n">
        <v>5810</v>
      </c>
      <c r="AE80" s="12" t="n">
        <f aca="false">AD80/1000</f>
        <v>5.81</v>
      </c>
      <c r="AF80" s="39" t="n">
        <v>14972</v>
      </c>
      <c r="AG80" s="37" t="n">
        <f aca="false">AF80/1000</f>
        <v>14.972</v>
      </c>
      <c r="AH80" s="14" t="s">
        <v>1038</v>
      </c>
      <c r="AI80" s="38" t="n">
        <f aca="false">AH80/1000</f>
        <v>0.107</v>
      </c>
    </row>
    <row r="81" customFormat="false" ht="12" hidden="false" customHeight="true" outlineLevel="0" collapsed="false">
      <c r="A81" s="1" t="s">
        <v>44</v>
      </c>
      <c r="B81" s="14" t="s">
        <v>938</v>
      </c>
      <c r="C81" s="14" t="s">
        <v>952</v>
      </c>
      <c r="D81" s="14" t="s">
        <v>1322</v>
      </c>
      <c r="E81" s="14" t="s">
        <v>1285</v>
      </c>
      <c r="F81" s="14" t="s">
        <v>891</v>
      </c>
      <c r="G81" s="14" t="s">
        <v>96</v>
      </c>
      <c r="H81" s="14" t="s">
        <v>309</v>
      </c>
      <c r="I81" s="14" t="s">
        <v>956</v>
      </c>
      <c r="J81" s="14" t="s">
        <v>53</v>
      </c>
      <c r="K81" s="14" t="s">
        <v>327</v>
      </c>
      <c r="L81" s="14" t="s">
        <v>312</v>
      </c>
      <c r="M81" s="14" t="s">
        <v>65</v>
      </c>
      <c r="N81" s="14" t="s">
        <v>250</v>
      </c>
      <c r="O81" s="14" t="s">
        <v>1323</v>
      </c>
      <c r="P81" s="14" t="s">
        <v>1324</v>
      </c>
      <c r="Q81" s="14" t="s">
        <v>1325</v>
      </c>
      <c r="R81" s="15" t="b">
        <f aca="false">FALSE()</f>
        <v>0</v>
      </c>
      <c r="S81" s="14" t="s">
        <v>1326</v>
      </c>
      <c r="T81" s="14" t="s">
        <v>1327</v>
      </c>
      <c r="U81" s="14" t="s">
        <v>79</v>
      </c>
      <c r="V81" s="14" t="s">
        <v>147</v>
      </c>
      <c r="W81" s="14" t="s">
        <v>1328</v>
      </c>
      <c r="X81" s="15" t="b">
        <f aca="false">FALSE()</f>
        <v>0</v>
      </c>
      <c r="Y81" s="14" t="s">
        <v>239</v>
      </c>
      <c r="Z81" s="14" t="s">
        <v>109</v>
      </c>
      <c r="AA81" s="14" t="s">
        <v>1329</v>
      </c>
      <c r="AB81" s="16" t="n">
        <v>10129</v>
      </c>
      <c r="AC81" s="12" t="n">
        <f aca="false">AB81/1000</f>
        <v>10.129</v>
      </c>
      <c r="AD81" s="16" t="n">
        <v>5800</v>
      </c>
      <c r="AE81" s="12" t="n">
        <f aca="false">AD81/1000</f>
        <v>5.8</v>
      </c>
      <c r="AF81" s="39" t="n">
        <v>14393</v>
      </c>
      <c r="AG81" s="37" t="n">
        <f aca="false">AF81/1000</f>
        <v>14.393</v>
      </c>
      <c r="AH81" s="14" t="s">
        <v>70</v>
      </c>
      <c r="AI81" s="38"/>
    </row>
    <row r="82" customFormat="false" ht="12" hidden="false" customHeight="true" outlineLevel="0" collapsed="false">
      <c r="A82" s="1" t="s">
        <v>44</v>
      </c>
      <c r="B82" s="14" t="s">
        <v>1532</v>
      </c>
      <c r="C82" s="14" t="s">
        <v>1420</v>
      </c>
      <c r="D82" s="14" t="s">
        <v>1559</v>
      </c>
      <c r="E82" s="14" t="s">
        <v>1665</v>
      </c>
      <c r="F82" s="14" t="s">
        <v>1463</v>
      </c>
      <c r="G82" s="14" t="s">
        <v>97</v>
      </c>
      <c r="H82" s="14" t="s">
        <v>309</v>
      </c>
      <c r="I82" s="14" t="s">
        <v>1536</v>
      </c>
      <c r="J82" s="14" t="s">
        <v>53</v>
      </c>
      <c r="K82" s="14" t="s">
        <v>78</v>
      </c>
      <c r="L82" s="14" t="s">
        <v>312</v>
      </c>
      <c r="M82" s="14" t="s">
        <v>239</v>
      </c>
      <c r="N82" s="14" t="s">
        <v>314</v>
      </c>
      <c r="O82" s="14" t="s">
        <v>1442</v>
      </c>
      <c r="P82" s="14" t="s">
        <v>1666</v>
      </c>
      <c r="Q82" s="14" t="s">
        <v>398</v>
      </c>
      <c r="R82" s="15" t="b">
        <f aca="false">FALSE()</f>
        <v>0</v>
      </c>
      <c r="S82" s="14" t="s">
        <v>1667</v>
      </c>
      <c r="T82" s="14" t="s">
        <v>1667</v>
      </c>
      <c r="U82" s="14" t="s">
        <v>1668</v>
      </c>
      <c r="V82" s="14" t="s">
        <v>182</v>
      </c>
      <c r="W82" s="14" t="s">
        <v>103</v>
      </c>
      <c r="X82" s="15" t="b">
        <f aca="false">TRUE()</f>
        <v>1</v>
      </c>
      <c r="Y82" s="14" t="s">
        <v>131</v>
      </c>
      <c r="Z82" s="14" t="s">
        <v>380</v>
      </c>
      <c r="AA82" s="14" t="s">
        <v>70</v>
      </c>
      <c r="AB82" s="16" t="n">
        <v>11400</v>
      </c>
      <c r="AC82" s="12" t="n">
        <f aca="false">AB82/1000</f>
        <v>11.4</v>
      </c>
      <c r="AD82" s="16" t="n">
        <v>5800</v>
      </c>
      <c r="AE82" s="12" t="n">
        <f aca="false">AD82/1000</f>
        <v>5.8</v>
      </c>
      <c r="AF82" s="39" t="n">
        <v>17154</v>
      </c>
      <c r="AG82" s="37" t="n">
        <f aca="false">AF82/1000</f>
        <v>17.154</v>
      </c>
      <c r="AH82" s="14" t="s">
        <v>1669</v>
      </c>
      <c r="AI82" s="38" t="n">
        <f aca="false">AH82/1000</f>
        <v>76</v>
      </c>
    </row>
    <row r="83" customFormat="false" ht="12" hidden="false" customHeight="true" outlineLevel="0" collapsed="false">
      <c r="A83" s="1" t="s">
        <v>44</v>
      </c>
      <c r="B83" s="14" t="s">
        <v>45</v>
      </c>
      <c r="C83" s="14" t="s">
        <v>72</v>
      </c>
      <c r="D83" s="14" t="s">
        <v>73</v>
      </c>
      <c r="E83" s="14" t="s">
        <v>74</v>
      </c>
      <c r="F83" s="14" t="s">
        <v>75</v>
      </c>
      <c r="G83" s="14" t="s">
        <v>76</v>
      </c>
      <c r="H83" s="14" t="s">
        <v>51</v>
      </c>
      <c r="I83" s="14" t="s">
        <v>77</v>
      </c>
      <c r="J83" s="14" t="s">
        <v>70</v>
      </c>
      <c r="K83" s="14" t="s">
        <v>78</v>
      </c>
      <c r="L83" s="14" t="s">
        <v>55</v>
      </c>
      <c r="M83" s="14" t="s">
        <v>79</v>
      </c>
      <c r="N83" s="14" t="s">
        <v>80</v>
      </c>
      <c r="O83" s="14" t="s">
        <v>81</v>
      </c>
      <c r="P83" s="14" t="s">
        <v>82</v>
      </c>
      <c r="Q83" s="14" t="s">
        <v>83</v>
      </c>
      <c r="R83" s="15" t="b">
        <f aca="false">FALSE()</f>
        <v>0</v>
      </c>
      <c r="S83" s="14" t="s">
        <v>84</v>
      </c>
      <c r="T83" s="14" t="s">
        <v>85</v>
      </c>
      <c r="U83" s="14" t="s">
        <v>86</v>
      </c>
      <c r="V83" s="14" t="s">
        <v>87</v>
      </c>
      <c r="W83" s="14" t="s">
        <v>88</v>
      </c>
      <c r="X83" s="15" t="b">
        <f aca="false">FALSE()</f>
        <v>0</v>
      </c>
      <c r="Y83" s="14" t="s">
        <v>65</v>
      </c>
      <c r="Z83" s="14" t="s">
        <v>66</v>
      </c>
      <c r="AA83" s="14" t="s">
        <v>67</v>
      </c>
      <c r="AB83" s="16" t="n">
        <v>5800</v>
      </c>
      <c r="AC83" s="12" t="n">
        <f aca="false">AB83/1000</f>
        <v>5.8</v>
      </c>
      <c r="AD83" s="16" t="n">
        <v>5600</v>
      </c>
      <c r="AE83" s="12" t="n">
        <f aca="false">AD83/1000</f>
        <v>5.6</v>
      </c>
      <c r="AF83" s="39" t="n">
        <v>0</v>
      </c>
      <c r="AG83" s="37" t="n">
        <f aca="false">AF83/1000</f>
        <v>0</v>
      </c>
      <c r="AH83" s="40" t="s">
        <v>90</v>
      </c>
      <c r="AI83" s="38" t="n">
        <f aca="false">AH83/1000</f>
        <v>4.5</v>
      </c>
    </row>
    <row r="84" customFormat="false" ht="12" hidden="false" customHeight="true" outlineLevel="0" collapsed="false">
      <c r="A84" s="1" t="s">
        <v>44</v>
      </c>
      <c r="B84" s="14" t="s">
        <v>45</v>
      </c>
      <c r="C84" s="14" t="s">
        <v>46</v>
      </c>
      <c r="D84" s="14" t="s">
        <v>233</v>
      </c>
      <c r="E84" s="14" t="s">
        <v>224</v>
      </c>
      <c r="F84" s="14" t="s">
        <v>76</v>
      </c>
      <c r="G84" s="14" t="s">
        <v>214</v>
      </c>
      <c r="H84" s="14" t="s">
        <v>51</v>
      </c>
      <c r="I84" s="14" t="s">
        <v>52</v>
      </c>
      <c r="J84" s="14" t="s">
        <v>53</v>
      </c>
      <c r="K84" s="14" t="s">
        <v>54</v>
      </c>
      <c r="L84" s="14" t="s">
        <v>55</v>
      </c>
      <c r="M84" s="14" t="s">
        <v>234</v>
      </c>
      <c r="N84" s="14" t="s">
        <v>57</v>
      </c>
      <c r="O84" s="14" t="s">
        <v>235</v>
      </c>
      <c r="P84" s="14" t="s">
        <v>236</v>
      </c>
      <c r="Q84" s="14" t="s">
        <v>237</v>
      </c>
      <c r="R84" s="15" t="b">
        <f aca="false">FALSE()</f>
        <v>0</v>
      </c>
      <c r="S84" s="14" t="s">
        <v>230</v>
      </c>
      <c r="T84" s="14" t="s">
        <v>231</v>
      </c>
      <c r="U84" s="14" t="s">
        <v>238</v>
      </c>
      <c r="V84" s="14" t="s">
        <v>239</v>
      </c>
      <c r="W84" s="14" t="s">
        <v>240</v>
      </c>
      <c r="X84" s="15" t="b">
        <f aca="false">TRUE()</f>
        <v>1</v>
      </c>
      <c r="Y84" s="14" t="s">
        <v>149</v>
      </c>
      <c r="Z84" s="14" t="s">
        <v>66</v>
      </c>
      <c r="AA84" s="14" t="s">
        <v>67</v>
      </c>
      <c r="AB84" s="16" t="n">
        <v>37142</v>
      </c>
      <c r="AC84" s="12" t="n">
        <f aca="false">AB84/1000</f>
        <v>37.142</v>
      </c>
      <c r="AD84" s="16" t="n">
        <v>5100</v>
      </c>
      <c r="AE84" s="12" t="n">
        <f aca="false">AD84/1000</f>
        <v>5.1</v>
      </c>
      <c r="AF84" s="39" t="n">
        <v>42242</v>
      </c>
      <c r="AG84" s="37" t="n">
        <f aca="false">AF84/1000</f>
        <v>42.242</v>
      </c>
      <c r="AH84" s="40" t="s">
        <v>241</v>
      </c>
      <c r="AI84" s="38" t="n">
        <f aca="false">AH84/1000</f>
        <v>882.5</v>
      </c>
    </row>
    <row r="85" customFormat="false" ht="12" hidden="false" customHeight="true" outlineLevel="0" collapsed="false">
      <c r="A85" s="1" t="s">
        <v>44</v>
      </c>
      <c r="B85" s="14" t="s">
        <v>1532</v>
      </c>
      <c r="C85" s="14" t="s">
        <v>1420</v>
      </c>
      <c r="D85" s="14" t="s">
        <v>1625</v>
      </c>
      <c r="E85" s="14" t="s">
        <v>1626</v>
      </c>
      <c r="F85" s="14" t="s">
        <v>1525</v>
      </c>
      <c r="G85" s="14" t="s">
        <v>75</v>
      </c>
      <c r="H85" s="14" t="s">
        <v>309</v>
      </c>
      <c r="I85" s="14" t="s">
        <v>1536</v>
      </c>
      <c r="J85" s="14" t="s">
        <v>53</v>
      </c>
      <c r="K85" s="14" t="s">
        <v>78</v>
      </c>
      <c r="L85" s="14" t="s">
        <v>312</v>
      </c>
      <c r="M85" s="14" t="s">
        <v>160</v>
      </c>
      <c r="N85" s="14" t="s">
        <v>314</v>
      </c>
      <c r="O85" s="14" t="s">
        <v>1627</v>
      </c>
      <c r="P85" s="14" t="s">
        <v>1628</v>
      </c>
      <c r="Q85" s="14" t="s">
        <v>81</v>
      </c>
      <c r="R85" s="15" t="b">
        <f aca="false">FALSE()</f>
        <v>0</v>
      </c>
      <c r="S85" s="14" t="s">
        <v>1629</v>
      </c>
      <c r="T85" s="14" t="s">
        <v>1300</v>
      </c>
      <c r="U85" s="14" t="s">
        <v>1630</v>
      </c>
      <c r="V85" s="14" t="s">
        <v>103</v>
      </c>
      <c r="W85" s="14" t="s">
        <v>789</v>
      </c>
      <c r="X85" s="15" t="b">
        <f aca="false">FALSE()</f>
        <v>0</v>
      </c>
      <c r="Y85" s="14" t="s">
        <v>208</v>
      </c>
      <c r="Z85" s="14" t="s">
        <v>380</v>
      </c>
      <c r="AA85" s="14" t="s">
        <v>70</v>
      </c>
      <c r="AB85" s="16" t="n">
        <v>5800</v>
      </c>
      <c r="AC85" s="12" t="n">
        <f aca="false">AB85/1000</f>
        <v>5.8</v>
      </c>
      <c r="AD85" s="16" t="n">
        <v>5100</v>
      </c>
      <c r="AE85" s="12" t="n">
        <f aca="false">AD85/1000</f>
        <v>5.1</v>
      </c>
      <c r="AF85" s="39" t="n">
        <v>10883</v>
      </c>
      <c r="AG85" s="37" t="n">
        <f aca="false">AF85/1000</f>
        <v>10.883</v>
      </c>
      <c r="AH85" s="14" t="s">
        <v>429</v>
      </c>
      <c r="AI85" s="38" t="n">
        <f aca="false">AH85/1000</f>
        <v>15</v>
      </c>
    </row>
    <row r="86" customFormat="false" ht="12" hidden="false" customHeight="true" outlineLevel="0" collapsed="false">
      <c r="A86" s="1" t="s">
        <v>44</v>
      </c>
      <c r="B86" s="14" t="s">
        <v>1342</v>
      </c>
      <c r="C86" s="14" t="s">
        <v>1343</v>
      </c>
      <c r="D86" s="14" t="s">
        <v>1344</v>
      </c>
      <c r="E86" s="14" t="s">
        <v>1345</v>
      </c>
      <c r="F86" s="14" t="s">
        <v>70</v>
      </c>
      <c r="G86" s="14" t="s">
        <v>113</v>
      </c>
      <c r="H86" s="14" t="s">
        <v>51</v>
      </c>
      <c r="I86" s="14" t="s">
        <v>140</v>
      </c>
      <c r="J86" s="14" t="s">
        <v>53</v>
      </c>
      <c r="K86" s="14" t="s">
        <v>70</v>
      </c>
      <c r="L86" s="14" t="s">
        <v>55</v>
      </c>
      <c r="M86" s="14" t="s">
        <v>99</v>
      </c>
      <c r="N86" s="14" t="s">
        <v>57</v>
      </c>
      <c r="O86" s="14" t="s">
        <v>1346</v>
      </c>
      <c r="P86" s="14" t="s">
        <v>1347</v>
      </c>
      <c r="Q86" s="14" t="s">
        <v>70</v>
      </c>
      <c r="R86" s="15" t="b">
        <f aca="false">FALSE()</f>
        <v>0</v>
      </c>
      <c r="S86" s="14" t="s">
        <v>103</v>
      </c>
      <c r="T86" s="14" t="s">
        <v>1174</v>
      </c>
      <c r="U86" s="14" t="s">
        <v>216</v>
      </c>
      <c r="V86" s="14" t="s">
        <v>63</v>
      </c>
      <c r="W86" s="14" t="s">
        <v>1348</v>
      </c>
      <c r="X86" s="15" t="b">
        <f aca="false">FALSE()</f>
        <v>0</v>
      </c>
      <c r="Y86" s="14" t="s">
        <v>131</v>
      </c>
      <c r="Z86" s="14" t="s">
        <v>66</v>
      </c>
      <c r="AA86" s="14" t="s">
        <v>67</v>
      </c>
      <c r="AB86" s="16" t="n">
        <v>26300</v>
      </c>
      <c r="AC86" s="12" t="n">
        <f aca="false">AB86/1000</f>
        <v>26.3</v>
      </c>
      <c r="AD86" s="16" t="n">
        <v>5000</v>
      </c>
      <c r="AE86" s="12" t="n">
        <f aca="false">AD86/1000</f>
        <v>5</v>
      </c>
      <c r="AF86" s="39" t="n">
        <v>0</v>
      </c>
      <c r="AG86" s="37" t="n">
        <f aca="false">AF86/1000</f>
        <v>0</v>
      </c>
      <c r="AH86" s="14" t="s">
        <v>1349</v>
      </c>
      <c r="AI86" s="38" t="n">
        <f aca="false">AH86/1000</f>
        <v>295</v>
      </c>
    </row>
    <row r="87" customFormat="false" ht="12" hidden="false" customHeight="true" outlineLevel="0" collapsed="false">
      <c r="A87" s="1" t="s">
        <v>44</v>
      </c>
      <c r="B87" s="14" t="s">
        <v>1367</v>
      </c>
      <c r="C87" s="14" t="s">
        <v>1453</v>
      </c>
      <c r="D87" s="14" t="s">
        <v>1454</v>
      </c>
      <c r="E87" s="14" t="s">
        <v>1455</v>
      </c>
      <c r="F87" s="14" t="s">
        <v>625</v>
      </c>
      <c r="G87" s="14" t="s">
        <v>225</v>
      </c>
      <c r="H87" s="14" t="s">
        <v>309</v>
      </c>
      <c r="I87" s="14" t="s">
        <v>1394</v>
      </c>
      <c r="J87" s="14" t="s">
        <v>70</v>
      </c>
      <c r="K87" s="14" t="s">
        <v>78</v>
      </c>
      <c r="L87" s="14" t="s">
        <v>312</v>
      </c>
      <c r="M87" s="14" t="s">
        <v>392</v>
      </c>
      <c r="N87" s="14" t="s">
        <v>314</v>
      </c>
      <c r="O87" s="14" t="s">
        <v>1456</v>
      </c>
      <c r="P87" s="14" t="s">
        <v>1457</v>
      </c>
      <c r="Q87" s="14" t="s">
        <v>430</v>
      </c>
      <c r="R87" s="15" t="b">
        <f aca="false">FALSE()</f>
        <v>0</v>
      </c>
      <c r="S87" s="14" t="s">
        <v>1458</v>
      </c>
      <c r="T87" s="14" t="s">
        <v>1459</v>
      </c>
      <c r="U87" s="14" t="s">
        <v>530</v>
      </c>
      <c r="V87" s="14" t="s">
        <v>149</v>
      </c>
      <c r="W87" s="14" t="s">
        <v>193</v>
      </c>
      <c r="X87" s="15" t="b">
        <f aca="false">FALSE()</f>
        <v>0</v>
      </c>
      <c r="Y87" s="14" t="s">
        <v>239</v>
      </c>
      <c r="Z87" s="14" t="s">
        <v>92</v>
      </c>
      <c r="AA87" s="14" t="s">
        <v>1460</v>
      </c>
      <c r="AB87" s="16" t="n">
        <v>3913</v>
      </c>
      <c r="AC87" s="12" t="n">
        <f aca="false">AB87/1000</f>
        <v>3.913</v>
      </c>
      <c r="AD87" s="16" t="n">
        <v>4800</v>
      </c>
      <c r="AE87" s="12" t="n">
        <f aca="false">AD87/1000</f>
        <v>4.8</v>
      </c>
      <c r="AF87" s="39" t="n">
        <v>8699</v>
      </c>
      <c r="AG87" s="37" t="n">
        <f aca="false">AF87/1000</f>
        <v>8.699</v>
      </c>
      <c r="AH87" s="14" t="s">
        <v>122</v>
      </c>
      <c r="AI87" s="38" t="n">
        <f aca="false">AH87/1000</f>
        <v>40</v>
      </c>
    </row>
    <row r="88" customFormat="false" ht="12" hidden="false" customHeight="true" outlineLevel="0" collapsed="false">
      <c r="A88" s="1" t="s">
        <v>44</v>
      </c>
      <c r="B88" s="14" t="s">
        <v>1532</v>
      </c>
      <c r="C88" s="14" t="s">
        <v>1420</v>
      </c>
      <c r="D88" s="14" t="s">
        <v>1598</v>
      </c>
      <c r="E88" s="14" t="s">
        <v>1599</v>
      </c>
      <c r="F88" s="14" t="s">
        <v>1560</v>
      </c>
      <c r="G88" s="14" t="s">
        <v>297</v>
      </c>
      <c r="H88" s="14" t="s">
        <v>309</v>
      </c>
      <c r="I88" s="14" t="s">
        <v>1536</v>
      </c>
      <c r="J88" s="14" t="s">
        <v>53</v>
      </c>
      <c r="K88" s="14" t="s">
        <v>78</v>
      </c>
      <c r="L88" s="14" t="s">
        <v>312</v>
      </c>
      <c r="M88" s="14" t="s">
        <v>239</v>
      </c>
      <c r="N88" s="14" t="s">
        <v>314</v>
      </c>
      <c r="O88" s="14" t="s">
        <v>1316</v>
      </c>
      <c r="P88" s="14" t="s">
        <v>1600</v>
      </c>
      <c r="Q88" s="14" t="s">
        <v>398</v>
      </c>
      <c r="R88" s="15" t="b">
        <f aca="false">FALSE()</f>
        <v>0</v>
      </c>
      <c r="S88" s="14" t="s">
        <v>1601</v>
      </c>
      <c r="T88" s="14" t="s">
        <v>1602</v>
      </c>
      <c r="U88" s="14" t="s">
        <v>1603</v>
      </c>
      <c r="V88" s="14" t="s">
        <v>87</v>
      </c>
      <c r="W88" s="14" t="s">
        <v>254</v>
      </c>
      <c r="X88" s="15" t="b">
        <f aca="false">TRUE()</f>
        <v>1</v>
      </c>
      <c r="Y88" s="14" t="s">
        <v>131</v>
      </c>
      <c r="Z88" s="14" t="s">
        <v>92</v>
      </c>
      <c r="AA88" s="14" t="s">
        <v>70</v>
      </c>
      <c r="AB88" s="16" t="n">
        <v>12450</v>
      </c>
      <c r="AC88" s="12" t="n">
        <f aca="false">AB88/1000</f>
        <v>12.45</v>
      </c>
      <c r="AD88" s="16" t="n">
        <v>4703</v>
      </c>
      <c r="AE88" s="12" t="n">
        <f aca="false">AD88/1000</f>
        <v>4.703</v>
      </c>
      <c r="AF88" s="39" t="n">
        <v>18882</v>
      </c>
      <c r="AG88" s="37" t="n">
        <f aca="false">AF88/1000</f>
        <v>18.882</v>
      </c>
      <c r="AH88" s="14" t="s">
        <v>532</v>
      </c>
      <c r="AI88" s="38" t="n">
        <f aca="false">AH88/1000</f>
        <v>5</v>
      </c>
    </row>
    <row r="89" customFormat="false" ht="12" hidden="false" customHeight="true" outlineLevel="0" collapsed="false">
      <c r="A89" s="1" t="s">
        <v>44</v>
      </c>
      <c r="B89" s="14" t="s">
        <v>938</v>
      </c>
      <c r="C89" s="14" t="s">
        <v>976</v>
      </c>
      <c r="D89" s="14" t="s">
        <v>1019</v>
      </c>
      <c r="E89" s="14" t="s">
        <v>978</v>
      </c>
      <c r="F89" s="14" t="s">
        <v>246</v>
      </c>
      <c r="G89" s="14" t="s">
        <v>1020</v>
      </c>
      <c r="H89" s="14" t="s">
        <v>309</v>
      </c>
      <c r="I89" s="14" t="s">
        <v>1021</v>
      </c>
      <c r="J89" s="14" t="s">
        <v>463</v>
      </c>
      <c r="K89" s="14" t="s">
        <v>78</v>
      </c>
      <c r="L89" s="14" t="s">
        <v>982</v>
      </c>
      <c r="M89" s="14" t="s">
        <v>1022</v>
      </c>
      <c r="N89" s="14" t="s">
        <v>587</v>
      </c>
      <c r="O89" s="14" t="s">
        <v>983</v>
      </c>
      <c r="P89" s="14" t="s">
        <v>1023</v>
      </c>
      <c r="Q89" s="14" t="s">
        <v>1024</v>
      </c>
      <c r="R89" s="15" t="b">
        <f aca="false">FALSE()</f>
        <v>0</v>
      </c>
      <c r="S89" s="14" t="s">
        <v>1025</v>
      </c>
      <c r="T89" s="14" t="s">
        <v>859</v>
      </c>
      <c r="U89" s="14" t="s">
        <v>109</v>
      </c>
      <c r="V89" s="14" t="s">
        <v>211</v>
      </c>
      <c r="W89" s="14" t="s">
        <v>1026</v>
      </c>
      <c r="X89" s="15" t="b">
        <f aca="false">FALSE()</f>
        <v>0</v>
      </c>
      <c r="Y89" s="14" t="s">
        <v>149</v>
      </c>
      <c r="Z89" s="14" t="s">
        <v>66</v>
      </c>
      <c r="AA89" s="14" t="s">
        <v>1027</v>
      </c>
      <c r="AB89" s="16" t="n">
        <v>747</v>
      </c>
      <c r="AC89" s="12" t="n">
        <f aca="false">AB89/1000</f>
        <v>0.747</v>
      </c>
      <c r="AD89" s="16" t="n">
        <v>4555</v>
      </c>
      <c r="AE89" s="12" t="n">
        <f aca="false">AD89/1000</f>
        <v>4.555</v>
      </c>
      <c r="AF89" s="39" t="n">
        <v>4873</v>
      </c>
      <c r="AG89" s="37" t="n">
        <f aca="false">AF89/1000</f>
        <v>4.873</v>
      </c>
      <c r="AH89" s="14" t="s">
        <v>70</v>
      </c>
      <c r="AI89" s="38"/>
    </row>
    <row r="90" customFormat="false" ht="12" hidden="false" customHeight="true" outlineLevel="0" collapsed="false">
      <c r="A90" s="1" t="s">
        <v>44</v>
      </c>
      <c r="B90" s="14" t="s">
        <v>45</v>
      </c>
      <c r="C90" s="14" t="s">
        <v>293</v>
      </c>
      <c r="D90" s="14" t="s">
        <v>294</v>
      </c>
      <c r="E90" s="14" t="s">
        <v>295</v>
      </c>
      <c r="F90" s="14" t="s">
        <v>296</v>
      </c>
      <c r="G90" s="14" t="s">
        <v>297</v>
      </c>
      <c r="H90" s="14" t="s">
        <v>51</v>
      </c>
      <c r="I90" s="14" t="s">
        <v>140</v>
      </c>
      <c r="J90" s="14" t="s">
        <v>53</v>
      </c>
      <c r="K90" s="14" t="s">
        <v>141</v>
      </c>
      <c r="L90" s="14" t="s">
        <v>55</v>
      </c>
      <c r="M90" s="14" t="s">
        <v>249</v>
      </c>
      <c r="N90" s="14" t="s">
        <v>250</v>
      </c>
      <c r="O90" s="14" t="s">
        <v>298</v>
      </c>
      <c r="P90" s="14" t="s">
        <v>299</v>
      </c>
      <c r="Q90" s="14" t="s">
        <v>300</v>
      </c>
      <c r="R90" s="15" t="b">
        <f aca="false">FALSE()</f>
        <v>0</v>
      </c>
      <c r="S90" s="14" t="s">
        <v>301</v>
      </c>
      <c r="T90" s="14" t="s">
        <v>301</v>
      </c>
      <c r="U90" s="14" t="s">
        <v>126</v>
      </c>
      <c r="V90" s="14" t="s">
        <v>302</v>
      </c>
      <c r="W90" s="14" t="s">
        <v>303</v>
      </c>
      <c r="X90" s="15" t="b">
        <f aca="false">FALSE()</f>
        <v>0</v>
      </c>
      <c r="Y90" s="14" t="s">
        <v>208</v>
      </c>
      <c r="Z90" s="14" t="s">
        <v>109</v>
      </c>
      <c r="AA90" s="14" t="s">
        <v>67</v>
      </c>
      <c r="AB90" s="16" t="n">
        <v>46620</v>
      </c>
      <c r="AC90" s="12" t="n">
        <f aca="false">AB90/1000</f>
        <v>46.62</v>
      </c>
      <c r="AD90" s="16" t="n">
        <v>4485</v>
      </c>
      <c r="AE90" s="12" t="n">
        <f aca="false">AD90/1000</f>
        <v>4.485</v>
      </c>
      <c r="AF90" s="39" t="n">
        <v>49371</v>
      </c>
      <c r="AG90" s="37" t="n">
        <f aca="false">AF90/1000</f>
        <v>49.371</v>
      </c>
      <c r="AH90" s="40" t="s">
        <v>304</v>
      </c>
      <c r="AI90" s="38" t="n">
        <f aca="false">AH90/1000</f>
        <v>101.389</v>
      </c>
    </row>
    <row r="91" customFormat="false" ht="12" hidden="false" customHeight="true" outlineLevel="0" collapsed="false">
      <c r="A91" s="1" t="s">
        <v>44</v>
      </c>
      <c r="B91" s="14" t="s">
        <v>444</v>
      </c>
      <c r="C91" s="14" t="s">
        <v>496</v>
      </c>
      <c r="D91" s="14" t="s">
        <v>506</v>
      </c>
      <c r="E91" s="14" t="s">
        <v>507</v>
      </c>
      <c r="F91" s="14" t="s">
        <v>75</v>
      </c>
      <c r="G91" s="14" t="s">
        <v>49</v>
      </c>
      <c r="H91" s="14" t="s">
        <v>51</v>
      </c>
      <c r="I91" s="14" t="s">
        <v>450</v>
      </c>
      <c r="J91" s="14" t="s">
        <v>508</v>
      </c>
      <c r="K91" s="14" t="s">
        <v>141</v>
      </c>
      <c r="L91" s="14" t="s">
        <v>55</v>
      </c>
      <c r="M91" s="14" t="s">
        <v>118</v>
      </c>
      <c r="N91" s="14" t="s">
        <v>57</v>
      </c>
      <c r="O91" s="14" t="s">
        <v>509</v>
      </c>
      <c r="P91" s="14" t="s">
        <v>510</v>
      </c>
      <c r="Q91" s="14" t="s">
        <v>511</v>
      </c>
      <c r="R91" s="15" t="b">
        <f aca="false">FALSE()</f>
        <v>0</v>
      </c>
      <c r="S91" s="14" t="s">
        <v>512</v>
      </c>
      <c r="T91" s="14" t="s">
        <v>111</v>
      </c>
      <c r="U91" s="14" t="s">
        <v>126</v>
      </c>
      <c r="V91" s="14" t="s">
        <v>513</v>
      </c>
      <c r="W91" s="14" t="s">
        <v>201</v>
      </c>
      <c r="X91" s="15" t="b">
        <f aca="false">FALSE()</f>
        <v>0</v>
      </c>
      <c r="Y91" s="14" t="s">
        <v>208</v>
      </c>
      <c r="Z91" s="14" t="s">
        <v>66</v>
      </c>
      <c r="AA91" s="14" t="s">
        <v>67</v>
      </c>
      <c r="AB91" s="16" t="n">
        <v>10678</v>
      </c>
      <c r="AC91" s="12" t="n">
        <f aca="false">AB91/1000</f>
        <v>10.678</v>
      </c>
      <c r="AD91" s="16" t="n">
        <v>4475</v>
      </c>
      <c r="AE91" s="12" t="n">
        <f aca="false">AD91/1000</f>
        <v>4.475</v>
      </c>
      <c r="AF91" s="39" t="n">
        <v>0</v>
      </c>
      <c r="AG91" s="37" t="n">
        <f aca="false">AF91/1000</f>
        <v>0</v>
      </c>
      <c r="AH91" s="40" t="s">
        <v>514</v>
      </c>
      <c r="AI91" s="38" t="n">
        <f aca="false">AH91/1000</f>
        <v>750</v>
      </c>
    </row>
    <row r="92" customFormat="false" ht="12" hidden="false" customHeight="true" outlineLevel="0" collapsed="false">
      <c r="A92" s="1" t="s">
        <v>44</v>
      </c>
      <c r="B92" s="14" t="s">
        <v>2126</v>
      </c>
      <c r="C92" s="14" t="s">
        <v>1515</v>
      </c>
      <c r="D92" s="14" t="s">
        <v>2262</v>
      </c>
      <c r="E92" s="14" t="s">
        <v>2263</v>
      </c>
      <c r="F92" s="14" t="s">
        <v>2194</v>
      </c>
      <c r="G92" s="14" t="s">
        <v>296</v>
      </c>
      <c r="H92" s="14" t="s">
        <v>309</v>
      </c>
      <c r="I92" s="14" t="s">
        <v>2264</v>
      </c>
      <c r="J92" s="14" t="s">
        <v>53</v>
      </c>
      <c r="K92" s="14" t="s">
        <v>327</v>
      </c>
      <c r="L92" s="14" t="s">
        <v>2195</v>
      </c>
      <c r="M92" s="14" t="s">
        <v>363</v>
      </c>
      <c r="N92" s="14" t="s">
        <v>250</v>
      </c>
      <c r="O92" s="14" t="s">
        <v>252</v>
      </c>
      <c r="P92" s="14" t="s">
        <v>128</v>
      </c>
      <c r="Q92" s="14" t="s">
        <v>135</v>
      </c>
      <c r="R92" s="15" t="b">
        <f aca="false">FALSE()</f>
        <v>0</v>
      </c>
      <c r="S92" s="14" t="s">
        <v>2265</v>
      </c>
      <c r="T92" s="14" t="s">
        <v>2266</v>
      </c>
      <c r="U92" s="14" t="s">
        <v>513</v>
      </c>
      <c r="V92" s="14" t="s">
        <v>92</v>
      </c>
      <c r="W92" s="14" t="s">
        <v>103</v>
      </c>
      <c r="X92" s="15" t="b">
        <f aca="false">FALSE()</f>
        <v>0</v>
      </c>
      <c r="Y92" s="14" t="s">
        <v>65</v>
      </c>
      <c r="Z92" s="14" t="s">
        <v>109</v>
      </c>
      <c r="AA92" s="14" t="s">
        <v>2267</v>
      </c>
      <c r="AB92" s="16" t="n">
        <v>3465</v>
      </c>
      <c r="AC92" s="12" t="n">
        <f aca="false">AB92/1000</f>
        <v>3.465</v>
      </c>
      <c r="AD92" s="16" t="n">
        <v>4446</v>
      </c>
      <c r="AE92" s="12" t="n">
        <f aca="false">AD92/1000</f>
        <v>4.446</v>
      </c>
      <c r="AF92" s="39" t="n">
        <v>7452</v>
      </c>
      <c r="AG92" s="37" t="n">
        <f aca="false">AF92/1000</f>
        <v>7.452</v>
      </c>
      <c r="AH92" s="14" t="s">
        <v>2268</v>
      </c>
      <c r="AI92" s="38" t="n">
        <f aca="false">AH92/1000</f>
        <v>46</v>
      </c>
    </row>
    <row r="93" customFormat="false" ht="12" hidden="false" customHeight="true" outlineLevel="0" collapsed="false">
      <c r="A93" s="1" t="s">
        <v>44</v>
      </c>
      <c r="B93" s="14" t="s">
        <v>2126</v>
      </c>
      <c r="C93" s="14" t="s">
        <v>1515</v>
      </c>
      <c r="D93" s="14" t="s">
        <v>2136</v>
      </c>
      <c r="E93" s="14" t="s">
        <v>1847</v>
      </c>
      <c r="F93" s="14" t="s">
        <v>2137</v>
      </c>
      <c r="G93" s="14" t="s">
        <v>631</v>
      </c>
      <c r="H93" s="14" t="s">
        <v>309</v>
      </c>
      <c r="I93" s="14" t="s">
        <v>2053</v>
      </c>
      <c r="J93" s="14" t="s">
        <v>53</v>
      </c>
      <c r="K93" s="14" t="s">
        <v>418</v>
      </c>
      <c r="L93" s="14" t="s">
        <v>312</v>
      </c>
      <c r="M93" s="14" t="s">
        <v>119</v>
      </c>
      <c r="N93" s="14" t="s">
        <v>250</v>
      </c>
      <c r="O93" s="14" t="s">
        <v>70</v>
      </c>
      <c r="P93" s="14" t="s">
        <v>316</v>
      </c>
      <c r="Q93" s="14" t="s">
        <v>70</v>
      </c>
      <c r="R93" s="15" t="b">
        <f aca="false">FALSE()</f>
        <v>0</v>
      </c>
      <c r="S93" s="14" t="s">
        <v>2138</v>
      </c>
      <c r="T93" s="14" t="s">
        <v>2139</v>
      </c>
      <c r="U93" s="14" t="s">
        <v>63</v>
      </c>
      <c r="V93" s="14" t="s">
        <v>313</v>
      </c>
      <c r="W93" s="14" t="s">
        <v>128</v>
      </c>
      <c r="X93" s="15" t="b">
        <f aca="false">FALSE()</f>
        <v>0</v>
      </c>
      <c r="Y93" s="14" t="s">
        <v>149</v>
      </c>
      <c r="Z93" s="14" t="s">
        <v>109</v>
      </c>
      <c r="AA93" s="14" t="s">
        <v>2140</v>
      </c>
      <c r="AB93" s="16" t="n">
        <v>4039</v>
      </c>
      <c r="AC93" s="12" t="n">
        <f aca="false">AB93/1000</f>
        <v>4.039</v>
      </c>
      <c r="AD93" s="16" t="n">
        <v>4182</v>
      </c>
      <c r="AE93" s="12" t="n">
        <f aca="false">AD93/1000</f>
        <v>4.182</v>
      </c>
      <c r="AF93" s="39" t="n">
        <v>6978</v>
      </c>
      <c r="AG93" s="37" t="n">
        <f aca="false">AF93/1000</f>
        <v>6.978</v>
      </c>
      <c r="AH93" s="14" t="s">
        <v>2141</v>
      </c>
      <c r="AI93" s="38" t="n">
        <f aca="false">AH93/1000</f>
        <v>500</v>
      </c>
    </row>
    <row r="94" customFormat="false" ht="12" hidden="false" customHeight="true" outlineLevel="0" collapsed="false">
      <c r="A94" s="1" t="s">
        <v>44</v>
      </c>
      <c r="B94" s="14" t="s">
        <v>2126</v>
      </c>
      <c r="C94" s="14" t="s">
        <v>1745</v>
      </c>
      <c r="D94" s="14" t="s">
        <v>2259</v>
      </c>
      <c r="E94" s="14" t="s">
        <v>2260</v>
      </c>
      <c r="F94" s="14" t="s">
        <v>787</v>
      </c>
      <c r="G94" s="14" t="s">
        <v>50</v>
      </c>
      <c r="H94" s="14" t="s">
        <v>309</v>
      </c>
      <c r="I94" s="14" t="s">
        <v>1886</v>
      </c>
      <c r="J94" s="14" t="s">
        <v>53</v>
      </c>
      <c r="K94" s="14" t="s">
        <v>327</v>
      </c>
      <c r="L94" s="14" t="s">
        <v>312</v>
      </c>
      <c r="M94" s="14" t="s">
        <v>87</v>
      </c>
      <c r="N94" s="14" t="s">
        <v>314</v>
      </c>
      <c r="O94" s="14" t="s">
        <v>127</v>
      </c>
      <c r="P94" s="14" t="s">
        <v>299</v>
      </c>
      <c r="Q94" s="14" t="s">
        <v>70</v>
      </c>
      <c r="R94" s="15" t="b">
        <f aca="false">FALSE()</f>
        <v>0</v>
      </c>
      <c r="S94" s="14" t="s">
        <v>2261</v>
      </c>
      <c r="T94" s="14" t="s">
        <v>918</v>
      </c>
      <c r="U94" s="14" t="s">
        <v>87</v>
      </c>
      <c r="V94" s="14" t="s">
        <v>160</v>
      </c>
      <c r="W94" s="14" t="s">
        <v>103</v>
      </c>
      <c r="X94" s="15" t="b">
        <f aca="false">TRUE()</f>
        <v>1</v>
      </c>
      <c r="Y94" s="14" t="s">
        <v>255</v>
      </c>
      <c r="Z94" s="14" t="s">
        <v>380</v>
      </c>
      <c r="AA94" s="14" t="s">
        <v>70</v>
      </c>
      <c r="AB94" s="16" t="n">
        <v>3041</v>
      </c>
      <c r="AC94" s="12" t="n">
        <f aca="false">AB94/1000</f>
        <v>3.041</v>
      </c>
      <c r="AD94" s="16" t="n">
        <v>4151</v>
      </c>
      <c r="AE94" s="12" t="n">
        <f aca="false">AD94/1000</f>
        <v>4.151</v>
      </c>
      <c r="AF94" s="39" t="n">
        <v>7181</v>
      </c>
      <c r="AG94" s="37" t="n">
        <f aca="false">AF94/1000</f>
        <v>7.181</v>
      </c>
      <c r="AH94" s="14" t="s">
        <v>2074</v>
      </c>
      <c r="AI94" s="38" t="n">
        <f aca="false">AH94/1000</f>
        <v>37</v>
      </c>
    </row>
    <row r="95" customFormat="false" ht="12" hidden="false" customHeight="true" outlineLevel="0" collapsed="false">
      <c r="A95" s="1" t="s">
        <v>44</v>
      </c>
      <c r="B95" s="14" t="s">
        <v>1367</v>
      </c>
      <c r="C95" s="14" t="s">
        <v>1380</v>
      </c>
      <c r="D95" s="14" t="s">
        <v>1509</v>
      </c>
      <c r="E95" s="14" t="s">
        <v>1382</v>
      </c>
      <c r="F95" s="14" t="s">
        <v>1042</v>
      </c>
      <c r="G95" s="14" t="s">
        <v>948</v>
      </c>
      <c r="H95" s="14" t="s">
        <v>309</v>
      </c>
      <c r="I95" s="14" t="s">
        <v>928</v>
      </c>
      <c r="J95" s="14" t="s">
        <v>70</v>
      </c>
      <c r="K95" s="14" t="s">
        <v>418</v>
      </c>
      <c r="L95" s="14" t="s">
        <v>312</v>
      </c>
      <c r="M95" s="14" t="s">
        <v>108</v>
      </c>
      <c r="N95" s="14" t="s">
        <v>250</v>
      </c>
      <c r="O95" s="14" t="s">
        <v>1510</v>
      </c>
      <c r="P95" s="14" t="s">
        <v>1511</v>
      </c>
      <c r="Q95" s="14" t="s">
        <v>348</v>
      </c>
      <c r="R95" s="15" t="b">
        <f aca="false">FALSE()</f>
        <v>0</v>
      </c>
      <c r="S95" s="14" t="s">
        <v>1512</v>
      </c>
      <c r="T95" s="14" t="s">
        <v>1513</v>
      </c>
      <c r="U95" s="14" t="s">
        <v>352</v>
      </c>
      <c r="V95" s="14" t="s">
        <v>392</v>
      </c>
      <c r="W95" s="14" t="s">
        <v>103</v>
      </c>
      <c r="X95" s="15" t="b">
        <f aca="false">TRUE()</f>
        <v>1</v>
      </c>
      <c r="Y95" s="14" t="s">
        <v>149</v>
      </c>
      <c r="Z95" s="14" t="s">
        <v>109</v>
      </c>
      <c r="AA95" s="14" t="s">
        <v>70</v>
      </c>
      <c r="AB95" s="16" t="n">
        <v>4500</v>
      </c>
      <c r="AC95" s="12" t="n">
        <f aca="false">AB95/1000</f>
        <v>4.5</v>
      </c>
      <c r="AD95" s="16" t="n">
        <v>4089</v>
      </c>
      <c r="AE95" s="12" t="n">
        <f aca="false">AD95/1000</f>
        <v>4.089</v>
      </c>
      <c r="AF95" s="39" t="n">
        <v>10643</v>
      </c>
      <c r="AG95" s="37" t="n">
        <f aca="false">AF95/1000</f>
        <v>10.643</v>
      </c>
      <c r="AH95" s="14" t="s">
        <v>70</v>
      </c>
      <c r="AI95" s="38"/>
    </row>
    <row r="96" customFormat="false" ht="12" hidden="false" customHeight="true" outlineLevel="0" collapsed="false">
      <c r="A96" s="1" t="s">
        <v>44</v>
      </c>
      <c r="B96" s="14" t="s">
        <v>754</v>
      </c>
      <c r="C96" s="14" t="s">
        <v>799</v>
      </c>
      <c r="D96" s="14" t="s">
        <v>800</v>
      </c>
      <c r="E96" s="14" t="s">
        <v>801</v>
      </c>
      <c r="F96" s="14" t="s">
        <v>246</v>
      </c>
      <c r="G96" s="14" t="s">
        <v>802</v>
      </c>
      <c r="H96" s="14" t="s">
        <v>309</v>
      </c>
      <c r="I96" s="14" t="s">
        <v>803</v>
      </c>
      <c r="J96" s="14" t="s">
        <v>586</v>
      </c>
      <c r="K96" s="14"/>
      <c r="L96" s="14" t="s">
        <v>312</v>
      </c>
      <c r="M96" s="14" t="s">
        <v>160</v>
      </c>
      <c r="N96" s="14" t="s">
        <v>57</v>
      </c>
      <c r="O96" s="14" t="s">
        <v>804</v>
      </c>
      <c r="P96" s="14" t="s">
        <v>148</v>
      </c>
      <c r="Q96" s="14" t="s">
        <v>478</v>
      </c>
      <c r="R96" s="15" t="b">
        <f aca="false">FALSE()</f>
        <v>0</v>
      </c>
      <c r="S96" s="14"/>
      <c r="T96" s="14" t="s">
        <v>805</v>
      </c>
      <c r="U96" s="14" t="s">
        <v>66</v>
      </c>
      <c r="V96" s="14" t="s">
        <v>109</v>
      </c>
      <c r="W96" s="14" t="s">
        <v>538</v>
      </c>
      <c r="X96" s="15" t="b">
        <f aca="false">FALSE()</f>
        <v>0</v>
      </c>
      <c r="Y96" s="14" t="s">
        <v>160</v>
      </c>
      <c r="Z96" s="14" t="s">
        <v>109</v>
      </c>
      <c r="AA96" s="14" t="s">
        <v>806</v>
      </c>
      <c r="AB96" s="16" t="n">
        <v>2800</v>
      </c>
      <c r="AC96" s="12" t="n">
        <f aca="false">AB96/1000</f>
        <v>2.8</v>
      </c>
      <c r="AD96" s="16" t="n">
        <v>4000</v>
      </c>
      <c r="AE96" s="12" t="n">
        <f aca="false">AD96/1000</f>
        <v>4</v>
      </c>
      <c r="AF96" s="39"/>
      <c r="AG96" s="37" t="n">
        <f aca="false">AF96/1000</f>
        <v>0</v>
      </c>
      <c r="AH96" s="14" t="s">
        <v>807</v>
      </c>
      <c r="AI96" s="38" t="n">
        <f aca="false">AH96/1000</f>
        <v>650</v>
      </c>
    </row>
    <row r="97" customFormat="false" ht="12" hidden="false" customHeight="true" outlineLevel="0" collapsed="false">
      <c r="A97" s="1" t="s">
        <v>44</v>
      </c>
      <c r="B97" s="14" t="s">
        <v>754</v>
      </c>
      <c r="C97" s="14" t="s">
        <v>755</v>
      </c>
      <c r="D97" s="14" t="s">
        <v>756</v>
      </c>
      <c r="E97" s="14" t="s">
        <v>757</v>
      </c>
      <c r="F97" s="14" t="s">
        <v>758</v>
      </c>
      <c r="G97" s="14" t="s">
        <v>759</v>
      </c>
      <c r="H97" s="14" t="s">
        <v>51</v>
      </c>
      <c r="I97" s="14" t="s">
        <v>760</v>
      </c>
      <c r="J97" s="14" t="s">
        <v>70</v>
      </c>
      <c r="K97" s="14" t="s">
        <v>418</v>
      </c>
      <c r="L97" s="14" t="s">
        <v>55</v>
      </c>
      <c r="M97" s="14" t="s">
        <v>87</v>
      </c>
      <c r="N97" s="14" t="s">
        <v>57</v>
      </c>
      <c r="O97" s="14" t="s">
        <v>599</v>
      </c>
      <c r="P97" s="14" t="s">
        <v>761</v>
      </c>
      <c r="Q97" s="14" t="s">
        <v>114</v>
      </c>
      <c r="R97" s="15" t="b">
        <f aca="false">FALSE()</f>
        <v>0</v>
      </c>
      <c r="S97" s="14" t="s">
        <v>532</v>
      </c>
      <c r="T97" s="14" t="s">
        <v>762</v>
      </c>
      <c r="U97" s="14" t="s">
        <v>763</v>
      </c>
      <c r="V97" s="14" t="s">
        <v>109</v>
      </c>
      <c r="W97" s="14" t="s">
        <v>103</v>
      </c>
      <c r="X97" s="15" t="b">
        <f aca="false">TRUE()</f>
        <v>1</v>
      </c>
      <c r="Y97" s="14" t="s">
        <v>65</v>
      </c>
      <c r="Z97" s="14" t="s">
        <v>109</v>
      </c>
      <c r="AA97" s="14" t="s">
        <v>67</v>
      </c>
      <c r="AB97" s="16" t="n">
        <v>1810</v>
      </c>
      <c r="AC97" s="12" t="n">
        <f aca="false">AB97/1000</f>
        <v>1.81</v>
      </c>
      <c r="AD97" s="16" t="n">
        <v>3990</v>
      </c>
      <c r="AE97" s="12" t="n">
        <f aca="false">AD97/1000</f>
        <v>3.99</v>
      </c>
      <c r="AF97" s="39" t="n">
        <v>0</v>
      </c>
      <c r="AG97" s="37" t="n">
        <f aca="false">AF97/1000</f>
        <v>0</v>
      </c>
      <c r="AH97" s="40" t="s">
        <v>358</v>
      </c>
      <c r="AI97" s="38" t="n">
        <f aca="false">AH97/1000</f>
        <v>120</v>
      </c>
    </row>
    <row r="98" customFormat="false" ht="12" hidden="false" customHeight="true" outlineLevel="0" collapsed="false">
      <c r="A98" s="1" t="s">
        <v>44</v>
      </c>
      <c r="B98" s="14" t="s">
        <v>1367</v>
      </c>
      <c r="C98" s="14" t="s">
        <v>1420</v>
      </c>
      <c r="D98" s="14" t="s">
        <v>1421</v>
      </c>
      <c r="E98" s="14" t="s">
        <v>1422</v>
      </c>
      <c r="F98" s="14" t="s">
        <v>298</v>
      </c>
      <c r="G98" s="14" t="s">
        <v>319</v>
      </c>
      <c r="H98" s="14" t="s">
        <v>309</v>
      </c>
      <c r="I98" s="14" t="s">
        <v>928</v>
      </c>
      <c r="J98" s="14" t="s">
        <v>53</v>
      </c>
      <c r="K98" s="14" t="s">
        <v>418</v>
      </c>
      <c r="L98" s="14" t="s">
        <v>312</v>
      </c>
      <c r="M98" s="14" t="s">
        <v>119</v>
      </c>
      <c r="N98" s="14" t="s">
        <v>929</v>
      </c>
      <c r="O98" s="14" t="s">
        <v>1423</v>
      </c>
      <c r="P98" s="14" t="s">
        <v>1424</v>
      </c>
      <c r="Q98" s="14" t="s">
        <v>1425</v>
      </c>
      <c r="R98" s="15" t="b">
        <f aca="false">FALSE()</f>
        <v>0</v>
      </c>
      <c r="S98" s="14" t="s">
        <v>1426</v>
      </c>
      <c r="T98" s="14" t="s">
        <v>1427</v>
      </c>
      <c r="U98" s="14" t="s">
        <v>62</v>
      </c>
      <c r="V98" s="14" t="s">
        <v>568</v>
      </c>
      <c r="W98" s="14" t="s">
        <v>745</v>
      </c>
      <c r="X98" s="15" t="b">
        <f aca="false">FALSE()</f>
        <v>0</v>
      </c>
      <c r="Y98" s="14" t="s">
        <v>131</v>
      </c>
      <c r="Z98" s="14" t="s">
        <v>109</v>
      </c>
      <c r="AA98" s="14" t="s">
        <v>70</v>
      </c>
      <c r="AB98" s="16" t="n">
        <v>7075</v>
      </c>
      <c r="AC98" s="12" t="n">
        <f aca="false">AB98/1000</f>
        <v>7.075</v>
      </c>
      <c r="AD98" s="16" t="n">
        <v>3785</v>
      </c>
      <c r="AE98" s="12" t="n">
        <f aca="false">AD98/1000</f>
        <v>3.785</v>
      </c>
      <c r="AF98" s="39" t="n">
        <v>11353</v>
      </c>
      <c r="AG98" s="37" t="n">
        <f aca="false">AF98/1000</f>
        <v>11.353</v>
      </c>
      <c r="AH98" s="14" t="s">
        <v>951</v>
      </c>
      <c r="AI98" s="38" t="n">
        <f aca="false">AH98/1000</f>
        <v>55</v>
      </c>
    </row>
    <row r="99" customFormat="false" ht="12" hidden="false" customHeight="true" outlineLevel="0" collapsed="false">
      <c r="A99" s="1" t="s">
        <v>44</v>
      </c>
      <c r="B99" s="14" t="s">
        <v>45</v>
      </c>
      <c r="C99" s="14" t="s">
        <v>136</v>
      </c>
      <c r="D99" s="14" t="s">
        <v>259</v>
      </c>
      <c r="E99" s="14" t="s">
        <v>260</v>
      </c>
      <c r="F99" s="14" t="s">
        <v>165</v>
      </c>
      <c r="G99" s="14" t="s">
        <v>154</v>
      </c>
      <c r="H99" s="14" t="s">
        <v>51</v>
      </c>
      <c r="I99" s="14" t="s">
        <v>98</v>
      </c>
      <c r="J99" s="14" t="s">
        <v>53</v>
      </c>
      <c r="K99" s="14" t="s">
        <v>54</v>
      </c>
      <c r="L99" s="14" t="s">
        <v>55</v>
      </c>
      <c r="M99" s="14" t="s">
        <v>261</v>
      </c>
      <c r="N99" s="14" t="s">
        <v>57</v>
      </c>
      <c r="O99" s="14" t="s">
        <v>262</v>
      </c>
      <c r="P99" s="14" t="s">
        <v>263</v>
      </c>
      <c r="Q99" s="14" t="s">
        <v>82</v>
      </c>
      <c r="R99" s="15" t="b">
        <f aca="false">FALSE()</f>
        <v>0</v>
      </c>
      <c r="S99" s="14" t="s">
        <v>264</v>
      </c>
      <c r="T99" s="14" t="s">
        <v>265</v>
      </c>
      <c r="U99" s="14" t="s">
        <v>160</v>
      </c>
      <c r="V99" s="14" t="s">
        <v>182</v>
      </c>
      <c r="W99" s="14" t="s">
        <v>266</v>
      </c>
      <c r="X99" s="15" t="b">
        <f aca="false">FALSE()</f>
        <v>0</v>
      </c>
      <c r="Y99" s="14" t="s">
        <v>239</v>
      </c>
      <c r="Z99" s="14" t="s">
        <v>66</v>
      </c>
      <c r="AA99" s="14" t="s">
        <v>67</v>
      </c>
      <c r="AB99" s="16" t="n">
        <v>7712</v>
      </c>
      <c r="AC99" s="12" t="n">
        <f aca="false">AB99/1000</f>
        <v>7.712</v>
      </c>
      <c r="AD99" s="16" t="n">
        <v>3600</v>
      </c>
      <c r="AE99" s="12" t="n">
        <f aca="false">AD99/1000</f>
        <v>3.6</v>
      </c>
      <c r="AF99" s="39" t="n">
        <v>0</v>
      </c>
      <c r="AG99" s="37" t="n">
        <f aca="false">AF99/1000</f>
        <v>0</v>
      </c>
      <c r="AH99" s="40" t="s">
        <v>267</v>
      </c>
      <c r="AI99" s="38" t="n">
        <f aca="false">AH99/1000</f>
        <v>1.8</v>
      </c>
    </row>
    <row r="100" customFormat="false" ht="12" hidden="false" customHeight="true" outlineLevel="0" collapsed="false">
      <c r="A100" s="1" t="s">
        <v>44</v>
      </c>
      <c r="B100" s="14" t="s">
        <v>1697</v>
      </c>
      <c r="C100" s="14" t="s">
        <v>1420</v>
      </c>
      <c r="D100" s="14" t="s">
        <v>1773</v>
      </c>
      <c r="E100" s="14" t="s">
        <v>727</v>
      </c>
      <c r="F100" s="14" t="s">
        <v>1774</v>
      </c>
      <c r="G100" s="14" t="s">
        <v>319</v>
      </c>
      <c r="H100" s="14" t="s">
        <v>309</v>
      </c>
      <c r="I100" s="14" t="s">
        <v>1775</v>
      </c>
      <c r="J100" s="14" t="s">
        <v>53</v>
      </c>
      <c r="K100" s="14" t="s">
        <v>418</v>
      </c>
      <c r="L100" s="14" t="s">
        <v>312</v>
      </c>
      <c r="M100" s="14" t="s">
        <v>239</v>
      </c>
      <c r="N100" s="14" t="s">
        <v>314</v>
      </c>
      <c r="O100" s="14" t="s">
        <v>1776</v>
      </c>
      <c r="P100" s="14" t="s">
        <v>1777</v>
      </c>
      <c r="Q100" s="14" t="s">
        <v>258</v>
      </c>
      <c r="R100" s="15" t="b">
        <f aca="false">FALSE()</f>
        <v>0</v>
      </c>
      <c r="S100" s="14" t="s">
        <v>1778</v>
      </c>
      <c r="T100" s="14" t="s">
        <v>1779</v>
      </c>
      <c r="U100" s="14" t="s">
        <v>1780</v>
      </c>
      <c r="V100" s="14" t="s">
        <v>109</v>
      </c>
      <c r="W100" s="14" t="s">
        <v>348</v>
      </c>
      <c r="X100" s="15" t="b">
        <f aca="false">FALSE()</f>
        <v>0</v>
      </c>
      <c r="Y100" s="14" t="s">
        <v>131</v>
      </c>
      <c r="Z100" s="14" t="s">
        <v>109</v>
      </c>
      <c r="AA100" s="14" t="s">
        <v>70</v>
      </c>
      <c r="AB100" s="16" t="n">
        <v>6300</v>
      </c>
      <c r="AC100" s="12" t="n">
        <f aca="false">AB100/1000</f>
        <v>6.3</v>
      </c>
      <c r="AD100" s="16" t="n">
        <v>3600</v>
      </c>
      <c r="AE100" s="12" t="n">
        <f aca="false">AD100/1000</f>
        <v>3.6</v>
      </c>
      <c r="AF100" s="39" t="n">
        <v>9633</v>
      </c>
      <c r="AG100" s="37" t="n">
        <f aca="false">AF100/1000</f>
        <v>9.633</v>
      </c>
      <c r="AH100" s="14" t="s">
        <v>817</v>
      </c>
      <c r="AI100" s="38" t="n">
        <f aca="false">AH100/1000</f>
        <v>200</v>
      </c>
    </row>
    <row r="101" customFormat="false" ht="12" hidden="false" customHeight="true" outlineLevel="0" collapsed="false">
      <c r="A101" s="1" t="s">
        <v>44</v>
      </c>
      <c r="B101" s="14" t="s">
        <v>754</v>
      </c>
      <c r="C101" s="14" t="s">
        <v>459</v>
      </c>
      <c r="D101" s="14" t="s">
        <v>840</v>
      </c>
      <c r="E101" s="14" t="s">
        <v>766</v>
      </c>
      <c r="F101" s="14" t="s">
        <v>49</v>
      </c>
      <c r="G101" s="14" t="s">
        <v>189</v>
      </c>
      <c r="H101" s="14" t="s">
        <v>309</v>
      </c>
      <c r="I101" s="14" t="s">
        <v>830</v>
      </c>
      <c r="J101" s="14" t="s">
        <v>53</v>
      </c>
      <c r="K101" s="14" t="s">
        <v>327</v>
      </c>
      <c r="L101" s="14" t="s">
        <v>312</v>
      </c>
      <c r="M101" s="14" t="s">
        <v>492</v>
      </c>
      <c r="N101" s="14" t="s">
        <v>314</v>
      </c>
      <c r="O101" s="14" t="s">
        <v>841</v>
      </c>
      <c r="P101" s="14" t="s">
        <v>128</v>
      </c>
      <c r="Q101" s="14" t="s">
        <v>292</v>
      </c>
      <c r="R101" s="15" t="b">
        <f aca="false">FALSE()</f>
        <v>0</v>
      </c>
      <c r="S101" s="14" t="s">
        <v>842</v>
      </c>
      <c r="T101" s="14" t="s">
        <v>843</v>
      </c>
      <c r="U101" s="14" t="s">
        <v>159</v>
      </c>
      <c r="V101" s="14" t="s">
        <v>392</v>
      </c>
      <c r="W101" s="14" t="s">
        <v>430</v>
      </c>
      <c r="X101" s="15" t="b">
        <f aca="false">FALSE()</f>
        <v>0</v>
      </c>
      <c r="Y101" s="14" t="s">
        <v>131</v>
      </c>
      <c r="Z101" s="14" t="s">
        <v>109</v>
      </c>
      <c r="AA101" s="14" t="s">
        <v>844</v>
      </c>
      <c r="AB101" s="16" t="n">
        <v>8500</v>
      </c>
      <c r="AC101" s="12" t="n">
        <f aca="false">AB101/1000</f>
        <v>8.5</v>
      </c>
      <c r="AD101" s="16" t="n">
        <v>3587</v>
      </c>
      <c r="AE101" s="12" t="n">
        <f aca="false">AD101/1000</f>
        <v>3.587</v>
      </c>
      <c r="AF101" s="39" t="n">
        <v>12087</v>
      </c>
      <c r="AG101" s="37" t="n">
        <f aca="false">AF101/1000</f>
        <v>12.087</v>
      </c>
      <c r="AH101" s="14" t="s">
        <v>751</v>
      </c>
      <c r="AI101" s="38" t="n">
        <f aca="false">AH101/1000</f>
        <v>80</v>
      </c>
    </row>
    <row r="102" customFormat="false" ht="12" hidden="false" customHeight="true" outlineLevel="0" collapsed="false">
      <c r="A102" s="1" t="s">
        <v>44</v>
      </c>
      <c r="B102" s="14" t="s">
        <v>2126</v>
      </c>
      <c r="C102" s="14" t="s">
        <v>1745</v>
      </c>
      <c r="D102" s="14" t="s">
        <v>2276</v>
      </c>
      <c r="E102" s="14" t="s">
        <v>2277</v>
      </c>
      <c r="F102" s="14" t="s">
        <v>1974</v>
      </c>
      <c r="G102" s="14" t="s">
        <v>75</v>
      </c>
      <c r="H102" s="14" t="s">
        <v>309</v>
      </c>
      <c r="I102" s="14" t="s">
        <v>1749</v>
      </c>
      <c r="J102" s="14" t="s">
        <v>53</v>
      </c>
      <c r="K102" s="14" t="s">
        <v>418</v>
      </c>
      <c r="L102" s="14" t="s">
        <v>312</v>
      </c>
      <c r="M102" s="14" t="s">
        <v>255</v>
      </c>
      <c r="N102" s="14" t="s">
        <v>314</v>
      </c>
      <c r="O102" s="14" t="s">
        <v>2278</v>
      </c>
      <c r="P102" s="14" t="s">
        <v>2279</v>
      </c>
      <c r="Q102" s="14" t="s">
        <v>70</v>
      </c>
      <c r="R102" s="15" t="b">
        <f aca="false">FALSE()</f>
        <v>0</v>
      </c>
      <c r="S102" s="14" t="s">
        <v>2280</v>
      </c>
      <c r="T102" s="14" t="s">
        <v>2281</v>
      </c>
      <c r="U102" s="14" t="s">
        <v>238</v>
      </c>
      <c r="V102" s="14" t="s">
        <v>392</v>
      </c>
      <c r="W102" s="14" t="s">
        <v>2282</v>
      </c>
      <c r="X102" s="15" t="b">
        <f aca="false">TRUE()</f>
        <v>1</v>
      </c>
      <c r="Y102" s="14" t="s">
        <v>392</v>
      </c>
      <c r="Z102" s="14" t="s">
        <v>380</v>
      </c>
      <c r="AA102" s="14" t="s">
        <v>70</v>
      </c>
      <c r="AB102" s="16" t="n">
        <v>4620</v>
      </c>
      <c r="AC102" s="12" t="n">
        <f aca="false">AB102/1000</f>
        <v>4.62</v>
      </c>
      <c r="AD102" s="16" t="n">
        <v>3555</v>
      </c>
      <c r="AE102" s="12" t="n">
        <f aca="false">AD102/1000</f>
        <v>3.555</v>
      </c>
      <c r="AF102" s="39" t="n">
        <v>8173</v>
      </c>
      <c r="AG102" s="37" t="n">
        <f aca="false">AF102/1000</f>
        <v>8.173</v>
      </c>
      <c r="AH102" s="14" t="s">
        <v>2283</v>
      </c>
      <c r="AI102" s="38" t="n">
        <f aca="false">AH102/1000</f>
        <v>33</v>
      </c>
    </row>
    <row r="103" customFormat="false" ht="12" hidden="false" customHeight="true" outlineLevel="0" collapsed="false">
      <c r="A103" s="1" t="s">
        <v>44</v>
      </c>
      <c r="B103" s="14" t="s">
        <v>754</v>
      </c>
      <c r="C103" s="14" t="s">
        <v>755</v>
      </c>
      <c r="D103" s="14" t="s">
        <v>879</v>
      </c>
      <c r="E103" s="14" t="s">
        <v>875</v>
      </c>
      <c r="F103" s="14" t="s">
        <v>876</v>
      </c>
      <c r="G103" s="14" t="s">
        <v>284</v>
      </c>
      <c r="H103" s="14" t="s">
        <v>309</v>
      </c>
      <c r="I103" s="14" t="s">
        <v>880</v>
      </c>
      <c r="J103" s="14" t="s">
        <v>70</v>
      </c>
      <c r="K103" s="14" t="s">
        <v>78</v>
      </c>
      <c r="L103" s="14" t="s">
        <v>312</v>
      </c>
      <c r="M103" s="14" t="s">
        <v>363</v>
      </c>
      <c r="N103" s="14" t="s">
        <v>57</v>
      </c>
      <c r="O103" s="14" t="s">
        <v>881</v>
      </c>
      <c r="P103" s="14" t="s">
        <v>882</v>
      </c>
      <c r="Q103" s="14" t="s">
        <v>883</v>
      </c>
      <c r="R103" s="15" t="b">
        <f aca="false">FALSE()</f>
        <v>0</v>
      </c>
      <c r="S103" s="14" t="s">
        <v>167</v>
      </c>
      <c r="T103" s="14" t="s">
        <v>884</v>
      </c>
      <c r="U103" s="14" t="s">
        <v>885</v>
      </c>
      <c r="V103" s="14" t="s">
        <v>147</v>
      </c>
      <c r="W103" s="14" t="s">
        <v>103</v>
      </c>
      <c r="X103" s="15" t="b">
        <f aca="false">TRUE()</f>
        <v>1</v>
      </c>
      <c r="Y103" s="14" t="s">
        <v>131</v>
      </c>
      <c r="Z103" s="14" t="s">
        <v>109</v>
      </c>
      <c r="AA103" s="14" t="s">
        <v>70</v>
      </c>
      <c r="AB103" s="16" t="n">
        <v>2460</v>
      </c>
      <c r="AC103" s="12" t="n">
        <f aca="false">AB103/1000</f>
        <v>2.46</v>
      </c>
      <c r="AD103" s="16" t="n">
        <v>3540</v>
      </c>
      <c r="AE103" s="12" t="n">
        <f aca="false">AD103/1000</f>
        <v>3.54</v>
      </c>
      <c r="AF103" s="39" t="n">
        <v>0</v>
      </c>
      <c r="AG103" s="37" t="n">
        <f aca="false">AF103/1000</f>
        <v>0</v>
      </c>
      <c r="AH103" s="14" t="s">
        <v>886</v>
      </c>
      <c r="AI103" s="38" t="n">
        <f aca="false">AH103/1000</f>
        <v>100</v>
      </c>
    </row>
    <row r="104" customFormat="false" ht="12" hidden="false" customHeight="true" outlineLevel="0" collapsed="false">
      <c r="A104" s="1" t="s">
        <v>44</v>
      </c>
      <c r="B104" s="14" t="s">
        <v>444</v>
      </c>
      <c r="C104" s="14" t="s">
        <v>582</v>
      </c>
      <c r="D104" s="14" t="s">
        <v>688</v>
      </c>
      <c r="E104" s="14" t="s">
        <v>584</v>
      </c>
      <c r="F104" s="14" t="s">
        <v>559</v>
      </c>
      <c r="G104" s="14" t="s">
        <v>272</v>
      </c>
      <c r="H104" s="14" t="s">
        <v>309</v>
      </c>
      <c r="I104" s="14" t="s">
        <v>462</v>
      </c>
      <c r="J104" s="14" t="s">
        <v>70</v>
      </c>
      <c r="K104" s="14" t="s">
        <v>418</v>
      </c>
      <c r="L104" s="14" t="s">
        <v>312</v>
      </c>
      <c r="M104" s="14" t="s">
        <v>503</v>
      </c>
      <c r="N104" s="14" t="s">
        <v>689</v>
      </c>
      <c r="O104" s="14" t="s">
        <v>353</v>
      </c>
      <c r="P104" s="14" t="s">
        <v>690</v>
      </c>
      <c r="Q104" s="14" t="s">
        <v>288</v>
      </c>
      <c r="R104" s="15" t="b">
        <f aca="false">FALSE()</f>
        <v>0</v>
      </c>
      <c r="S104" s="14" t="s">
        <v>348</v>
      </c>
      <c r="T104" s="14" t="s">
        <v>84</v>
      </c>
      <c r="U104" s="14" t="s">
        <v>691</v>
      </c>
      <c r="V104" s="14" t="s">
        <v>328</v>
      </c>
      <c r="W104" s="14" t="s">
        <v>103</v>
      </c>
      <c r="X104" s="15" t="b">
        <f aca="false">FALSE()</f>
        <v>0</v>
      </c>
      <c r="Y104" s="14" t="s">
        <v>239</v>
      </c>
      <c r="Z104" s="14" t="s">
        <v>109</v>
      </c>
      <c r="AA104" s="14" t="s">
        <v>692</v>
      </c>
      <c r="AB104" s="16" t="n">
        <v>9684</v>
      </c>
      <c r="AC104" s="12" t="n">
        <f aca="false">AB104/1000</f>
        <v>9.684</v>
      </c>
      <c r="AD104" s="16" t="n">
        <v>3516</v>
      </c>
      <c r="AE104" s="12" t="n">
        <f aca="false">AD104/1000</f>
        <v>3.516</v>
      </c>
      <c r="AF104" s="39" t="n">
        <v>0</v>
      </c>
      <c r="AG104" s="37" t="n">
        <f aca="false">AF104/1000</f>
        <v>0</v>
      </c>
      <c r="AH104" s="40" t="s">
        <v>693</v>
      </c>
      <c r="AI104" s="38" t="n">
        <f aca="false">AH104/1000</f>
        <v>9.578</v>
      </c>
    </row>
    <row r="105" customFormat="false" ht="12" hidden="false" customHeight="true" outlineLevel="0" collapsed="false">
      <c r="A105" s="1" t="s">
        <v>44</v>
      </c>
      <c r="B105" s="14" t="s">
        <v>2126</v>
      </c>
      <c r="C105" s="14" t="s">
        <v>1420</v>
      </c>
      <c r="D105" s="14" t="s">
        <v>2324</v>
      </c>
      <c r="E105" s="14" t="s">
        <v>2317</v>
      </c>
      <c r="F105" s="14" t="s">
        <v>97</v>
      </c>
      <c r="G105" s="14" t="s">
        <v>154</v>
      </c>
      <c r="H105" s="14" t="s">
        <v>309</v>
      </c>
      <c r="I105" s="14" t="s">
        <v>2203</v>
      </c>
      <c r="J105" s="14" t="s">
        <v>2204</v>
      </c>
      <c r="K105" s="14" t="s">
        <v>418</v>
      </c>
      <c r="L105" s="14" t="s">
        <v>312</v>
      </c>
      <c r="M105" s="14" t="s">
        <v>56</v>
      </c>
      <c r="N105" s="14" t="s">
        <v>250</v>
      </c>
      <c r="O105" s="14" t="s">
        <v>2325</v>
      </c>
      <c r="P105" s="14" t="s">
        <v>2326</v>
      </c>
      <c r="Q105" s="14" t="s">
        <v>2320</v>
      </c>
      <c r="R105" s="15" t="b">
        <f aca="false">FALSE()</f>
        <v>0</v>
      </c>
      <c r="S105" s="14" t="s">
        <v>2327</v>
      </c>
      <c r="T105" s="14" t="s">
        <v>2327</v>
      </c>
      <c r="U105" s="14" t="s">
        <v>159</v>
      </c>
      <c r="V105" s="14" t="s">
        <v>255</v>
      </c>
      <c r="W105" s="14" t="s">
        <v>103</v>
      </c>
      <c r="X105" s="15" t="b">
        <f aca="false">TRUE()</f>
        <v>1</v>
      </c>
      <c r="Y105" s="14" t="s">
        <v>131</v>
      </c>
      <c r="Z105" s="14" t="s">
        <v>109</v>
      </c>
      <c r="AA105" s="14" t="s">
        <v>70</v>
      </c>
      <c r="AB105" s="16" t="n">
        <v>13100</v>
      </c>
      <c r="AC105" s="12" t="n">
        <f aca="false">AB105/1000</f>
        <v>13.1</v>
      </c>
      <c r="AD105" s="16" t="n">
        <v>3500</v>
      </c>
      <c r="AE105" s="12" t="n">
        <f aca="false">AD105/1000</f>
        <v>3.5</v>
      </c>
      <c r="AF105" s="39" t="n">
        <v>16643</v>
      </c>
      <c r="AG105" s="37" t="n">
        <f aca="false">AF105/1000</f>
        <v>16.643</v>
      </c>
      <c r="AH105" s="14" t="s">
        <v>2328</v>
      </c>
      <c r="AI105" s="38" t="n">
        <f aca="false">AH105/1000</f>
        <v>212</v>
      </c>
    </row>
    <row r="106" customFormat="false" ht="12" hidden="false" customHeight="true" outlineLevel="0" collapsed="false">
      <c r="A106" s="1" t="s">
        <v>44</v>
      </c>
      <c r="B106" s="14" t="s">
        <v>695</v>
      </c>
      <c r="C106" s="14" t="s">
        <v>93</v>
      </c>
      <c r="D106" s="14" t="s">
        <v>696</v>
      </c>
      <c r="E106" s="14" t="s">
        <v>697</v>
      </c>
      <c r="F106" s="14" t="s">
        <v>272</v>
      </c>
      <c r="G106" s="14" t="s">
        <v>246</v>
      </c>
      <c r="H106" s="14" t="s">
        <v>51</v>
      </c>
      <c r="I106" s="14" t="s">
        <v>98</v>
      </c>
      <c r="J106" s="14" t="s">
        <v>53</v>
      </c>
      <c r="K106" s="14" t="s">
        <v>54</v>
      </c>
      <c r="L106" s="14" t="s">
        <v>55</v>
      </c>
      <c r="M106" s="14" t="s">
        <v>70</v>
      </c>
      <c r="N106" s="14" t="s">
        <v>57</v>
      </c>
      <c r="O106" s="14" t="s">
        <v>698</v>
      </c>
      <c r="P106" s="14" t="s">
        <v>225</v>
      </c>
      <c r="Q106" s="14" t="s">
        <v>699</v>
      </c>
      <c r="R106" s="15" t="b">
        <f aca="false">FALSE()</f>
        <v>0</v>
      </c>
      <c r="S106" s="14" t="s">
        <v>70</v>
      </c>
      <c r="T106" s="14" t="s">
        <v>700</v>
      </c>
      <c r="U106" s="14" t="s">
        <v>119</v>
      </c>
      <c r="V106" s="14" t="s">
        <v>160</v>
      </c>
      <c r="W106" s="14" t="s">
        <v>701</v>
      </c>
      <c r="X106" s="15" t="b">
        <f aca="false">TRUE()</f>
        <v>1</v>
      </c>
      <c r="Y106" s="14" t="s">
        <v>131</v>
      </c>
      <c r="Z106" s="14" t="s">
        <v>66</v>
      </c>
      <c r="AA106" s="14" t="s">
        <v>67</v>
      </c>
      <c r="AB106" s="16" t="n">
        <v>12200</v>
      </c>
      <c r="AC106" s="12" t="n">
        <f aca="false">AB106/1000</f>
        <v>12.2</v>
      </c>
      <c r="AD106" s="16" t="n">
        <v>3400</v>
      </c>
      <c r="AE106" s="12" t="n">
        <f aca="false">AD106/1000</f>
        <v>3.4</v>
      </c>
      <c r="AF106" s="39" t="n">
        <v>1523</v>
      </c>
      <c r="AG106" s="37" t="n">
        <f aca="false">AF106/1000</f>
        <v>1.523</v>
      </c>
      <c r="AH106" s="40" t="s">
        <v>703</v>
      </c>
      <c r="AI106" s="38" t="n">
        <f aca="false">AH106/1000</f>
        <v>25</v>
      </c>
    </row>
    <row r="107" customFormat="false" ht="12" hidden="false" customHeight="true" outlineLevel="0" collapsed="false">
      <c r="A107" s="1" t="s">
        <v>44</v>
      </c>
      <c r="B107" s="14" t="s">
        <v>754</v>
      </c>
      <c r="C107" s="14" t="s">
        <v>459</v>
      </c>
      <c r="D107" s="14" t="s">
        <v>914</v>
      </c>
      <c r="E107" s="14" t="s">
        <v>829</v>
      </c>
      <c r="F107" s="14" t="s">
        <v>75</v>
      </c>
      <c r="G107" s="14" t="s">
        <v>272</v>
      </c>
      <c r="H107" s="14" t="s">
        <v>309</v>
      </c>
      <c r="I107" s="14" t="s">
        <v>889</v>
      </c>
      <c r="J107" s="14" t="s">
        <v>53</v>
      </c>
      <c r="K107" s="14" t="s">
        <v>327</v>
      </c>
      <c r="L107" s="14" t="s">
        <v>312</v>
      </c>
      <c r="M107" s="14" t="s">
        <v>131</v>
      </c>
      <c r="N107" s="14" t="s">
        <v>314</v>
      </c>
      <c r="O107" s="14" t="s">
        <v>915</v>
      </c>
      <c r="P107" s="14" t="s">
        <v>916</v>
      </c>
      <c r="Q107" s="14" t="s">
        <v>305</v>
      </c>
      <c r="R107" s="15" t="b">
        <f aca="false">FALSE()</f>
        <v>0</v>
      </c>
      <c r="S107" s="14" t="s">
        <v>917</v>
      </c>
      <c r="T107" s="14" t="s">
        <v>918</v>
      </c>
      <c r="U107" s="14" t="s">
        <v>118</v>
      </c>
      <c r="V107" s="14" t="s">
        <v>211</v>
      </c>
      <c r="W107" s="14" t="s">
        <v>919</v>
      </c>
      <c r="X107" s="15" t="b">
        <f aca="false">FALSE()</f>
        <v>0</v>
      </c>
      <c r="Y107" s="14" t="s">
        <v>65</v>
      </c>
      <c r="Z107" s="14" t="s">
        <v>109</v>
      </c>
      <c r="AA107" s="14" t="s">
        <v>920</v>
      </c>
      <c r="AB107" s="16" t="n">
        <v>4300</v>
      </c>
      <c r="AC107" s="12" t="n">
        <f aca="false">AB107/1000</f>
        <v>4.3</v>
      </c>
      <c r="AD107" s="16" t="n">
        <v>3350</v>
      </c>
      <c r="AE107" s="12" t="n">
        <f aca="false">AD107/1000</f>
        <v>3.35</v>
      </c>
      <c r="AF107" s="39" t="n">
        <v>7662</v>
      </c>
      <c r="AG107" s="37" t="n">
        <f aca="false">AF107/1000</f>
        <v>7.662</v>
      </c>
      <c r="AH107" s="14" t="s">
        <v>921</v>
      </c>
      <c r="AI107" s="38" t="n">
        <f aca="false">AH107/1000</f>
        <v>275</v>
      </c>
    </row>
    <row r="108" customFormat="false" ht="12" hidden="false" customHeight="true" outlineLevel="0" collapsed="false">
      <c r="A108" s="1" t="s">
        <v>44</v>
      </c>
      <c r="B108" s="14" t="s">
        <v>45</v>
      </c>
      <c r="C108" s="14" t="s">
        <v>72</v>
      </c>
      <c r="D108" s="14" t="s">
        <v>187</v>
      </c>
      <c r="E108" s="14" t="s">
        <v>188</v>
      </c>
      <c r="F108" s="14" t="s">
        <v>189</v>
      </c>
      <c r="G108" s="14" t="s">
        <v>139</v>
      </c>
      <c r="H108" s="14" t="s">
        <v>51</v>
      </c>
      <c r="I108" s="14" t="s">
        <v>77</v>
      </c>
      <c r="J108" s="14" t="s">
        <v>70</v>
      </c>
      <c r="K108" s="14" t="s">
        <v>78</v>
      </c>
      <c r="L108" s="14" t="s">
        <v>55</v>
      </c>
      <c r="M108" s="14" t="s">
        <v>79</v>
      </c>
      <c r="N108" s="14" t="s">
        <v>80</v>
      </c>
      <c r="O108" s="14" t="s">
        <v>190</v>
      </c>
      <c r="P108" s="14" t="s">
        <v>88</v>
      </c>
      <c r="Q108" s="14" t="s">
        <v>191</v>
      </c>
      <c r="R108" s="15" t="b">
        <f aca="false">FALSE()</f>
        <v>0</v>
      </c>
      <c r="S108" s="14" t="s">
        <v>84</v>
      </c>
      <c r="T108" s="14" t="s">
        <v>192</v>
      </c>
      <c r="U108" s="14" t="s">
        <v>131</v>
      </c>
      <c r="V108" s="14" t="s">
        <v>87</v>
      </c>
      <c r="W108" s="14" t="s">
        <v>193</v>
      </c>
      <c r="X108" s="15" t="b">
        <f aca="false">FALSE()</f>
        <v>0</v>
      </c>
      <c r="Y108" s="14" t="s">
        <v>149</v>
      </c>
      <c r="Z108" s="14" t="s">
        <v>66</v>
      </c>
      <c r="AA108" s="14" t="s">
        <v>67</v>
      </c>
      <c r="AB108" s="16" t="n">
        <v>6710</v>
      </c>
      <c r="AC108" s="12" t="n">
        <f aca="false">AB108/1000</f>
        <v>6.71</v>
      </c>
      <c r="AD108" s="16" t="n">
        <v>3290</v>
      </c>
      <c r="AE108" s="12" t="n">
        <f aca="false">AD108/1000</f>
        <v>3.29</v>
      </c>
      <c r="AF108" s="39" t="n">
        <v>0</v>
      </c>
      <c r="AG108" s="37" t="n">
        <f aca="false">AF108/1000</f>
        <v>0</v>
      </c>
      <c r="AH108" s="40" t="s">
        <v>195</v>
      </c>
      <c r="AI108" s="38" t="n">
        <f aca="false">AH108/1000</f>
        <v>12</v>
      </c>
    </row>
    <row r="109" customFormat="false" ht="12" hidden="false" customHeight="true" outlineLevel="0" collapsed="false">
      <c r="A109" s="1" t="s">
        <v>44</v>
      </c>
      <c r="B109" s="14" t="s">
        <v>938</v>
      </c>
      <c r="C109" s="14" t="s">
        <v>1088</v>
      </c>
      <c r="D109" s="14" t="s">
        <v>1124</v>
      </c>
      <c r="E109" s="14" t="s">
        <v>374</v>
      </c>
      <c r="F109" s="14" t="s">
        <v>97</v>
      </c>
      <c r="G109" s="14" t="s">
        <v>272</v>
      </c>
      <c r="H109" s="14" t="s">
        <v>309</v>
      </c>
      <c r="I109" s="14" t="s">
        <v>77</v>
      </c>
      <c r="J109" s="14" t="s">
        <v>463</v>
      </c>
      <c r="K109" s="14" t="s">
        <v>78</v>
      </c>
      <c r="L109" s="14" t="s">
        <v>312</v>
      </c>
      <c r="M109" s="14" t="s">
        <v>864</v>
      </c>
      <c r="N109" s="14" t="s">
        <v>587</v>
      </c>
      <c r="O109" s="14" t="s">
        <v>1125</v>
      </c>
      <c r="P109" s="14" t="s">
        <v>1126</v>
      </c>
      <c r="Q109" s="14" t="s">
        <v>1127</v>
      </c>
      <c r="R109" s="15" t="b">
        <f aca="false">FALSE()</f>
        <v>0</v>
      </c>
      <c r="S109" s="14" t="s">
        <v>1128</v>
      </c>
      <c r="T109" s="14" t="s">
        <v>229</v>
      </c>
      <c r="U109" s="14" t="s">
        <v>182</v>
      </c>
      <c r="V109" s="14" t="s">
        <v>255</v>
      </c>
      <c r="W109" s="14" t="s">
        <v>1129</v>
      </c>
      <c r="X109" s="15" t="b">
        <f aca="false">TRUE()</f>
        <v>1</v>
      </c>
      <c r="Y109" s="14" t="s">
        <v>131</v>
      </c>
      <c r="Z109" s="14" t="s">
        <v>66</v>
      </c>
      <c r="AA109" s="14" t="s">
        <v>1130</v>
      </c>
      <c r="AB109" s="16" t="n">
        <v>3500</v>
      </c>
      <c r="AC109" s="12" t="n">
        <f aca="false">AB109/1000</f>
        <v>3.5</v>
      </c>
      <c r="AD109" s="16" t="n">
        <v>3250</v>
      </c>
      <c r="AE109" s="12" t="n">
        <f aca="false">AD109/1000</f>
        <v>3.25</v>
      </c>
      <c r="AF109" s="39" t="n">
        <v>2802</v>
      </c>
      <c r="AG109" s="37" t="n">
        <f aca="false">AF109/1000</f>
        <v>2.802</v>
      </c>
      <c r="AH109" s="14" t="s">
        <v>70</v>
      </c>
      <c r="AI109" s="38"/>
    </row>
    <row r="110" customFormat="false" ht="12" hidden="false" customHeight="true" outlineLevel="0" collapsed="false">
      <c r="A110" s="1" t="s">
        <v>44</v>
      </c>
      <c r="B110" s="14" t="s">
        <v>444</v>
      </c>
      <c r="C110" s="14" t="s">
        <v>473</v>
      </c>
      <c r="D110" s="14" t="s">
        <v>474</v>
      </c>
      <c r="E110" s="14" t="s">
        <v>475</v>
      </c>
      <c r="F110" s="14" t="s">
        <v>476</v>
      </c>
      <c r="G110" s="14" t="s">
        <v>214</v>
      </c>
      <c r="H110" s="14" t="s">
        <v>51</v>
      </c>
      <c r="I110" s="14" t="s">
        <v>477</v>
      </c>
      <c r="J110" s="14" t="s">
        <v>53</v>
      </c>
      <c r="K110" s="14" t="s">
        <v>327</v>
      </c>
      <c r="L110" s="14" t="s">
        <v>312</v>
      </c>
      <c r="M110" s="14" t="s">
        <v>149</v>
      </c>
      <c r="N110" s="14" t="s">
        <v>57</v>
      </c>
      <c r="O110" s="14" t="s">
        <v>478</v>
      </c>
      <c r="P110" s="14" t="s">
        <v>479</v>
      </c>
      <c r="Q110" s="14" t="s">
        <v>480</v>
      </c>
      <c r="R110" s="15" t="b">
        <f aca="false">FALSE()</f>
        <v>0</v>
      </c>
      <c r="S110" s="14" t="s">
        <v>267</v>
      </c>
      <c r="T110" s="14" t="s">
        <v>481</v>
      </c>
      <c r="U110" s="14" t="s">
        <v>482</v>
      </c>
      <c r="V110" s="14" t="s">
        <v>103</v>
      </c>
      <c r="W110" s="14" t="s">
        <v>483</v>
      </c>
      <c r="X110" s="15" t="b">
        <f aca="false">FALSE()</f>
        <v>0</v>
      </c>
      <c r="Y110" s="14" t="s">
        <v>149</v>
      </c>
      <c r="Z110" s="14" t="s">
        <v>109</v>
      </c>
      <c r="AA110" s="14" t="s">
        <v>484</v>
      </c>
      <c r="AB110" s="16" t="n">
        <v>1304</v>
      </c>
      <c r="AC110" s="12" t="n">
        <f aca="false">AB110/1000</f>
        <v>1.304</v>
      </c>
      <c r="AD110" s="16" t="n">
        <v>3200</v>
      </c>
      <c r="AE110" s="12" t="n">
        <f aca="false">AD110/1000</f>
        <v>3.2</v>
      </c>
      <c r="AF110" s="39" t="n">
        <v>4534</v>
      </c>
      <c r="AG110" s="37" t="n">
        <f aca="false">AF110/1000</f>
        <v>4.534</v>
      </c>
      <c r="AH110" s="40" t="s">
        <v>370</v>
      </c>
      <c r="AI110" s="38" t="n">
        <f aca="false">AH110/1000</f>
        <v>50</v>
      </c>
    </row>
    <row r="111" customFormat="false" ht="12" hidden="false" customHeight="true" outlineLevel="0" collapsed="false">
      <c r="A111" s="1" t="s">
        <v>44</v>
      </c>
      <c r="B111" s="14" t="s">
        <v>754</v>
      </c>
      <c r="C111" s="14" t="s">
        <v>755</v>
      </c>
      <c r="D111" s="14" t="s">
        <v>898</v>
      </c>
      <c r="E111" s="14" t="s">
        <v>757</v>
      </c>
      <c r="F111" s="14" t="s">
        <v>899</v>
      </c>
      <c r="G111" s="14" t="s">
        <v>652</v>
      </c>
      <c r="H111" s="14" t="s">
        <v>309</v>
      </c>
      <c r="I111" s="14" t="s">
        <v>900</v>
      </c>
      <c r="J111" s="14" t="s">
        <v>70</v>
      </c>
      <c r="K111" s="14" t="s">
        <v>248</v>
      </c>
      <c r="L111" s="14" t="s">
        <v>312</v>
      </c>
      <c r="M111" s="14" t="s">
        <v>386</v>
      </c>
      <c r="N111" s="14" t="s">
        <v>250</v>
      </c>
      <c r="O111" s="14" t="s">
        <v>901</v>
      </c>
      <c r="P111" s="14" t="s">
        <v>210</v>
      </c>
      <c r="Q111" s="14" t="s">
        <v>812</v>
      </c>
      <c r="R111" s="15" t="b">
        <f aca="false">FALSE()</f>
        <v>0</v>
      </c>
      <c r="S111" s="14" t="s">
        <v>88</v>
      </c>
      <c r="T111" s="14" t="s">
        <v>902</v>
      </c>
      <c r="U111" s="14" t="s">
        <v>302</v>
      </c>
      <c r="V111" s="14" t="s">
        <v>66</v>
      </c>
      <c r="W111" s="14" t="s">
        <v>903</v>
      </c>
      <c r="X111" s="15" t="b">
        <f aca="false">TRUE()</f>
        <v>1</v>
      </c>
      <c r="Y111" s="14" t="s">
        <v>131</v>
      </c>
      <c r="Z111" s="14" t="s">
        <v>109</v>
      </c>
      <c r="AA111" s="14" t="s">
        <v>70</v>
      </c>
      <c r="AB111" s="16" t="n">
        <v>1450</v>
      </c>
      <c r="AC111" s="12" t="n">
        <f aca="false">AB111/1000</f>
        <v>1.45</v>
      </c>
      <c r="AD111" s="16" t="n">
        <v>3150</v>
      </c>
      <c r="AE111" s="12" t="n">
        <f aca="false">AD111/1000</f>
        <v>3.15</v>
      </c>
      <c r="AF111" s="39" t="n">
        <v>0</v>
      </c>
      <c r="AG111" s="37" t="n">
        <f aca="false">AF111/1000</f>
        <v>0</v>
      </c>
      <c r="AH111" s="14" t="s">
        <v>69</v>
      </c>
      <c r="AI111" s="38" t="n">
        <f aca="false">AH111/1000</f>
        <v>30</v>
      </c>
    </row>
    <row r="112" customFormat="false" ht="12" hidden="false" customHeight="true" outlineLevel="0" collapsed="false">
      <c r="A112" s="1" t="s">
        <v>44</v>
      </c>
      <c r="B112" s="14" t="s">
        <v>1697</v>
      </c>
      <c r="C112" s="14" t="s">
        <v>1942</v>
      </c>
      <c r="D112" s="14" t="s">
        <v>1943</v>
      </c>
      <c r="E112" s="14" t="s">
        <v>1944</v>
      </c>
      <c r="F112" s="14" t="s">
        <v>652</v>
      </c>
      <c r="G112" s="14" t="s">
        <v>1057</v>
      </c>
      <c r="H112" s="14" t="s">
        <v>309</v>
      </c>
      <c r="I112" s="14" t="s">
        <v>928</v>
      </c>
      <c r="J112" s="14" t="s">
        <v>70</v>
      </c>
      <c r="K112" s="14" t="s">
        <v>418</v>
      </c>
      <c r="L112" s="14" t="s">
        <v>312</v>
      </c>
      <c r="M112" s="14" t="s">
        <v>255</v>
      </c>
      <c r="N112" s="14" t="s">
        <v>250</v>
      </c>
      <c r="O112" s="14" t="s">
        <v>1945</v>
      </c>
      <c r="P112" s="14" t="s">
        <v>1946</v>
      </c>
      <c r="Q112" s="14" t="s">
        <v>316</v>
      </c>
      <c r="R112" s="15" t="b">
        <f aca="false">FALSE()</f>
        <v>0</v>
      </c>
      <c r="S112" s="14" t="s">
        <v>88</v>
      </c>
      <c r="T112" s="14" t="s">
        <v>85</v>
      </c>
      <c r="U112" s="14" t="s">
        <v>380</v>
      </c>
      <c r="V112" s="14" t="s">
        <v>103</v>
      </c>
      <c r="W112" s="14" t="s">
        <v>1947</v>
      </c>
      <c r="X112" s="15" t="b">
        <f aca="false">TRUE()</f>
        <v>1</v>
      </c>
      <c r="Y112" s="14" t="s">
        <v>66</v>
      </c>
      <c r="Z112" s="14" t="s">
        <v>109</v>
      </c>
      <c r="AA112" s="14" t="s">
        <v>896</v>
      </c>
      <c r="AB112" s="16" t="n">
        <v>1500</v>
      </c>
      <c r="AC112" s="12" t="n">
        <f aca="false">AB112/1000</f>
        <v>1.5</v>
      </c>
      <c r="AD112" s="16" t="n">
        <v>3000</v>
      </c>
      <c r="AE112" s="12" t="n">
        <f aca="false">AD112/1000</f>
        <v>3</v>
      </c>
      <c r="AF112" s="39" t="n">
        <v>0</v>
      </c>
      <c r="AG112" s="37" t="n">
        <f aca="false">AF112/1000</f>
        <v>0</v>
      </c>
      <c r="AH112" s="14" t="s">
        <v>70</v>
      </c>
      <c r="AI112" s="38"/>
    </row>
    <row r="113" customFormat="false" ht="12" hidden="false" customHeight="true" outlineLevel="0" collapsed="false">
      <c r="A113" s="1" t="s">
        <v>44</v>
      </c>
      <c r="B113" s="14" t="s">
        <v>2126</v>
      </c>
      <c r="C113" s="14" t="s">
        <v>1420</v>
      </c>
      <c r="D113" s="14" t="s">
        <v>2291</v>
      </c>
      <c r="E113" s="14" t="s">
        <v>2292</v>
      </c>
      <c r="F113" s="14" t="s">
        <v>308</v>
      </c>
      <c r="G113" s="14" t="s">
        <v>97</v>
      </c>
      <c r="H113" s="14" t="s">
        <v>309</v>
      </c>
      <c r="I113" s="14" t="s">
        <v>928</v>
      </c>
      <c r="J113" s="14" t="s">
        <v>53</v>
      </c>
      <c r="K113" s="14" t="s">
        <v>418</v>
      </c>
      <c r="L113" s="14" t="s">
        <v>312</v>
      </c>
      <c r="M113" s="14" t="s">
        <v>131</v>
      </c>
      <c r="N113" s="14" t="s">
        <v>929</v>
      </c>
      <c r="O113" s="14" t="s">
        <v>2293</v>
      </c>
      <c r="P113" s="14" t="s">
        <v>2294</v>
      </c>
      <c r="Q113" s="14" t="s">
        <v>1950</v>
      </c>
      <c r="R113" s="15" t="b">
        <f aca="false">FALSE()</f>
        <v>0</v>
      </c>
      <c r="S113" s="14" t="s">
        <v>2295</v>
      </c>
      <c r="T113" s="14" t="s">
        <v>2295</v>
      </c>
      <c r="U113" s="14" t="s">
        <v>328</v>
      </c>
      <c r="V113" s="14" t="s">
        <v>255</v>
      </c>
      <c r="W113" s="14" t="s">
        <v>84</v>
      </c>
      <c r="X113" s="15" t="b">
        <f aca="false">FALSE()</f>
        <v>0</v>
      </c>
      <c r="Y113" s="14" t="s">
        <v>208</v>
      </c>
      <c r="Z113" s="14" t="s">
        <v>109</v>
      </c>
      <c r="AA113" s="14" t="s">
        <v>70</v>
      </c>
      <c r="AB113" s="16" t="n">
        <v>5160</v>
      </c>
      <c r="AC113" s="12" t="n">
        <f aca="false">AB113/1000</f>
        <v>5.16</v>
      </c>
      <c r="AD113" s="16" t="n">
        <v>3000</v>
      </c>
      <c r="AE113" s="12" t="n">
        <f aca="false">AD113/1000</f>
        <v>3</v>
      </c>
      <c r="AF113" s="39" t="n">
        <v>8166</v>
      </c>
      <c r="AG113" s="37" t="n">
        <f aca="false">AF113/1000</f>
        <v>8.166</v>
      </c>
      <c r="AH113" s="14" t="s">
        <v>2296</v>
      </c>
      <c r="AI113" s="38" t="n">
        <f aca="false">AH113/1000</f>
        <v>380</v>
      </c>
    </row>
    <row r="114" customFormat="false" ht="12" hidden="false" customHeight="true" outlineLevel="0" collapsed="false">
      <c r="A114" s="1" t="s">
        <v>44</v>
      </c>
      <c r="B114" s="14" t="s">
        <v>695</v>
      </c>
      <c r="C114" s="14" t="s">
        <v>93</v>
      </c>
      <c r="D114" s="14" t="s">
        <v>725</v>
      </c>
      <c r="E114" s="14" t="s">
        <v>697</v>
      </c>
      <c r="F114" s="14" t="s">
        <v>153</v>
      </c>
      <c r="G114" s="14" t="s">
        <v>166</v>
      </c>
      <c r="H114" s="14" t="s">
        <v>51</v>
      </c>
      <c r="I114" s="14" t="s">
        <v>140</v>
      </c>
      <c r="J114" s="14" t="s">
        <v>53</v>
      </c>
      <c r="K114" s="14" t="s">
        <v>141</v>
      </c>
      <c r="L114" s="14" t="s">
        <v>55</v>
      </c>
      <c r="M114" s="14" t="s">
        <v>70</v>
      </c>
      <c r="N114" s="14" t="s">
        <v>57</v>
      </c>
      <c r="O114" s="14" t="s">
        <v>478</v>
      </c>
      <c r="P114" s="14" t="s">
        <v>81</v>
      </c>
      <c r="Q114" s="14" t="s">
        <v>411</v>
      </c>
      <c r="R114" s="15" t="b">
        <f aca="false">FALSE()</f>
        <v>0</v>
      </c>
      <c r="S114" s="14" t="s">
        <v>103</v>
      </c>
      <c r="T114" s="14" t="s">
        <v>721</v>
      </c>
      <c r="U114" s="14" t="s">
        <v>344</v>
      </c>
      <c r="V114" s="14" t="s">
        <v>182</v>
      </c>
      <c r="W114" s="14" t="s">
        <v>103</v>
      </c>
      <c r="X114" s="15" t="b">
        <f aca="false">TRUE()</f>
        <v>1</v>
      </c>
      <c r="Y114" s="14" t="s">
        <v>131</v>
      </c>
      <c r="Z114" s="14" t="s">
        <v>66</v>
      </c>
      <c r="AA114" s="14" t="s">
        <v>67</v>
      </c>
      <c r="AB114" s="16" t="n">
        <v>11700</v>
      </c>
      <c r="AC114" s="12" t="n">
        <f aca="false">AB114/1000</f>
        <v>11.7</v>
      </c>
      <c r="AD114" s="16" t="n">
        <v>2900</v>
      </c>
      <c r="AE114" s="12" t="n">
        <f aca="false">AD114/1000</f>
        <v>2.9</v>
      </c>
      <c r="AF114" s="39" t="n">
        <v>13957</v>
      </c>
      <c r="AG114" s="37" t="n">
        <f aca="false">AF114/1000</f>
        <v>13.957</v>
      </c>
      <c r="AH114" s="40" t="s">
        <v>70</v>
      </c>
      <c r="AI114" s="38"/>
    </row>
    <row r="115" customFormat="false" ht="12" hidden="false" customHeight="true" outlineLevel="0" collapsed="false">
      <c r="A115" s="1" t="s">
        <v>44</v>
      </c>
      <c r="B115" s="14" t="s">
        <v>2126</v>
      </c>
      <c r="C115" s="14" t="s">
        <v>1745</v>
      </c>
      <c r="D115" s="14" t="s">
        <v>2297</v>
      </c>
      <c r="E115" s="14" t="s">
        <v>2298</v>
      </c>
      <c r="F115" s="14" t="s">
        <v>1497</v>
      </c>
      <c r="G115" s="14" t="s">
        <v>225</v>
      </c>
      <c r="H115" s="14" t="s">
        <v>309</v>
      </c>
      <c r="I115" s="14" t="s">
        <v>2220</v>
      </c>
      <c r="J115" s="14" t="s">
        <v>53</v>
      </c>
      <c r="K115" s="14" t="s">
        <v>327</v>
      </c>
      <c r="L115" s="14" t="s">
        <v>312</v>
      </c>
      <c r="M115" s="14" t="s">
        <v>313</v>
      </c>
      <c r="N115" s="14" t="s">
        <v>314</v>
      </c>
      <c r="O115" s="14" t="s">
        <v>2299</v>
      </c>
      <c r="P115" s="14" t="s">
        <v>2300</v>
      </c>
      <c r="Q115" s="14" t="s">
        <v>70</v>
      </c>
      <c r="R115" s="15" t="b">
        <f aca="false">FALSE()</f>
        <v>0</v>
      </c>
      <c r="S115" s="14" t="s">
        <v>2301</v>
      </c>
      <c r="T115" s="14" t="s">
        <v>2302</v>
      </c>
      <c r="U115" s="14" t="s">
        <v>181</v>
      </c>
      <c r="V115" s="14" t="s">
        <v>503</v>
      </c>
      <c r="W115" s="14" t="s">
        <v>1754</v>
      </c>
      <c r="X115" s="15" t="b">
        <f aca="false">FALSE()</f>
        <v>0</v>
      </c>
      <c r="Y115" s="14" t="s">
        <v>255</v>
      </c>
      <c r="Z115" s="14" t="s">
        <v>380</v>
      </c>
      <c r="AA115" s="14" t="s">
        <v>70</v>
      </c>
      <c r="AB115" s="16" t="n">
        <v>6019</v>
      </c>
      <c r="AC115" s="12" t="n">
        <f aca="false">AB115/1000</f>
        <v>6.019</v>
      </c>
      <c r="AD115" s="16" t="n">
        <v>2816</v>
      </c>
      <c r="AE115" s="12" t="n">
        <f aca="false">AD115/1000</f>
        <v>2.816</v>
      </c>
      <c r="AF115" s="39" t="n">
        <v>8835</v>
      </c>
      <c r="AG115" s="37" t="n">
        <f aca="false">AF115/1000</f>
        <v>8.835</v>
      </c>
      <c r="AH115" s="14" t="s">
        <v>2303</v>
      </c>
      <c r="AI115" s="38" t="n">
        <f aca="false">AH115/1000</f>
        <v>52</v>
      </c>
    </row>
    <row r="116" customFormat="false" ht="12" hidden="false" customHeight="true" outlineLevel="0" collapsed="false">
      <c r="A116" s="1" t="s">
        <v>44</v>
      </c>
      <c r="B116" s="14" t="s">
        <v>1697</v>
      </c>
      <c r="C116" s="14" t="s">
        <v>1745</v>
      </c>
      <c r="D116" s="14" t="s">
        <v>1746</v>
      </c>
      <c r="E116" s="14" t="s">
        <v>1747</v>
      </c>
      <c r="F116" s="14" t="s">
        <v>1748</v>
      </c>
      <c r="G116" s="14" t="s">
        <v>1166</v>
      </c>
      <c r="H116" s="14" t="s">
        <v>309</v>
      </c>
      <c r="I116" s="14" t="s">
        <v>1749</v>
      </c>
      <c r="J116" s="14" t="s">
        <v>53</v>
      </c>
      <c r="K116" s="14" t="s">
        <v>418</v>
      </c>
      <c r="L116" s="14" t="s">
        <v>312</v>
      </c>
      <c r="M116" s="14" t="s">
        <v>147</v>
      </c>
      <c r="N116" s="14" t="s">
        <v>314</v>
      </c>
      <c r="O116" s="14" t="s">
        <v>742</v>
      </c>
      <c r="P116" s="14" t="s">
        <v>1750</v>
      </c>
      <c r="Q116" s="14" t="s">
        <v>70</v>
      </c>
      <c r="R116" s="15" t="b">
        <f aca="false">FALSE()</f>
        <v>0</v>
      </c>
      <c r="S116" s="14" t="s">
        <v>1751</v>
      </c>
      <c r="T116" s="14" t="s">
        <v>1752</v>
      </c>
      <c r="U116" s="14" t="s">
        <v>344</v>
      </c>
      <c r="V116" s="14" t="s">
        <v>239</v>
      </c>
      <c r="W116" s="14" t="s">
        <v>789</v>
      </c>
      <c r="X116" s="15" t="b">
        <f aca="false">TRUE()</f>
        <v>1</v>
      </c>
      <c r="Y116" s="14" t="s">
        <v>392</v>
      </c>
      <c r="Z116" s="14" t="s">
        <v>380</v>
      </c>
      <c r="AA116" s="14" t="s">
        <v>70</v>
      </c>
      <c r="AB116" s="16" t="n">
        <v>3485</v>
      </c>
      <c r="AC116" s="12" t="n">
        <f aca="false">AB116/1000</f>
        <v>3.485</v>
      </c>
      <c r="AD116" s="16" t="n">
        <v>2814</v>
      </c>
      <c r="AE116" s="12" t="n">
        <f aca="false">AD116/1000</f>
        <v>2.814</v>
      </c>
      <c r="AF116" s="39" t="n">
        <v>6059</v>
      </c>
      <c r="AG116" s="37" t="n">
        <f aca="false">AF116/1000</f>
        <v>6.059</v>
      </c>
      <c r="AH116" s="14" t="s">
        <v>1753</v>
      </c>
      <c r="AI116" s="38" t="n">
        <f aca="false">AH116/1000</f>
        <v>12.5</v>
      </c>
    </row>
    <row r="117" customFormat="false" ht="12" hidden="false" customHeight="true" outlineLevel="0" collapsed="false">
      <c r="A117" s="1" t="s">
        <v>44</v>
      </c>
      <c r="B117" s="14" t="s">
        <v>45</v>
      </c>
      <c r="C117" s="14" t="s">
        <v>269</v>
      </c>
      <c r="D117" s="14" t="s">
        <v>270</v>
      </c>
      <c r="E117" s="14" t="s">
        <v>271</v>
      </c>
      <c r="F117" s="14" t="s">
        <v>272</v>
      </c>
      <c r="G117" s="14" t="s">
        <v>50</v>
      </c>
      <c r="H117" s="14" t="s">
        <v>51</v>
      </c>
      <c r="I117" s="14" t="s">
        <v>140</v>
      </c>
      <c r="J117" s="14" t="s">
        <v>53</v>
      </c>
      <c r="K117" s="14" t="s">
        <v>141</v>
      </c>
      <c r="L117" s="14" t="s">
        <v>55</v>
      </c>
      <c r="M117" s="14" t="s">
        <v>273</v>
      </c>
      <c r="N117" s="14" t="s">
        <v>250</v>
      </c>
      <c r="O117" s="14" t="s">
        <v>274</v>
      </c>
      <c r="P117" s="14" t="s">
        <v>275</v>
      </c>
      <c r="Q117" s="14" t="s">
        <v>276</v>
      </c>
      <c r="R117" s="15" t="b">
        <f aca="false">FALSE()</f>
        <v>0</v>
      </c>
      <c r="S117" s="14" t="s">
        <v>277</v>
      </c>
      <c r="T117" s="14" t="s">
        <v>135</v>
      </c>
      <c r="U117" s="14" t="s">
        <v>239</v>
      </c>
      <c r="V117" s="14" t="s">
        <v>109</v>
      </c>
      <c r="W117" s="14" t="s">
        <v>278</v>
      </c>
      <c r="X117" s="15" t="b">
        <f aca="false">FALSE()</f>
        <v>0</v>
      </c>
      <c r="Y117" s="14" t="s">
        <v>160</v>
      </c>
      <c r="Z117" s="14" t="s">
        <v>109</v>
      </c>
      <c r="AA117" s="14" t="s">
        <v>67</v>
      </c>
      <c r="AB117" s="16" t="n">
        <v>2760</v>
      </c>
      <c r="AC117" s="12" t="n">
        <f aca="false">AB117/1000</f>
        <v>2.76</v>
      </c>
      <c r="AD117" s="16" t="n">
        <v>2800</v>
      </c>
      <c r="AE117" s="12" t="n">
        <f aca="false">AD117/1000</f>
        <v>2.8</v>
      </c>
      <c r="AF117" s="39" t="n">
        <v>3452</v>
      </c>
      <c r="AG117" s="37" t="n">
        <f aca="false">AF117/1000</f>
        <v>3.452</v>
      </c>
      <c r="AH117" s="40" t="s">
        <v>280</v>
      </c>
      <c r="AI117" s="38" t="n">
        <f aca="false">AH117/1000</f>
        <v>330</v>
      </c>
    </row>
    <row r="118" customFormat="false" ht="12" hidden="false" customHeight="true" outlineLevel="0" collapsed="false">
      <c r="A118" s="1" t="s">
        <v>44</v>
      </c>
      <c r="B118" s="14" t="s">
        <v>2126</v>
      </c>
      <c r="C118" s="14" t="s">
        <v>1420</v>
      </c>
      <c r="D118" s="14" t="s">
        <v>2330</v>
      </c>
      <c r="E118" s="14" t="s">
        <v>2331</v>
      </c>
      <c r="F118" s="14" t="s">
        <v>787</v>
      </c>
      <c r="G118" s="14" t="s">
        <v>97</v>
      </c>
      <c r="H118" s="14" t="s">
        <v>309</v>
      </c>
      <c r="I118" s="14" t="s">
        <v>2271</v>
      </c>
      <c r="J118" s="14" t="s">
        <v>53</v>
      </c>
      <c r="K118" s="14" t="s">
        <v>327</v>
      </c>
      <c r="L118" s="14" t="s">
        <v>312</v>
      </c>
      <c r="M118" s="14" t="s">
        <v>131</v>
      </c>
      <c r="N118" s="14" t="s">
        <v>314</v>
      </c>
      <c r="O118" s="14" t="s">
        <v>2332</v>
      </c>
      <c r="P118" s="14" t="s">
        <v>2333</v>
      </c>
      <c r="Q118" s="14" t="s">
        <v>1612</v>
      </c>
      <c r="R118" s="15" t="b">
        <f aca="false">FALSE()</f>
        <v>0</v>
      </c>
      <c r="S118" s="14" t="s">
        <v>2334</v>
      </c>
      <c r="T118" s="14" t="s">
        <v>2335</v>
      </c>
      <c r="U118" s="14" t="s">
        <v>216</v>
      </c>
      <c r="V118" s="14" t="s">
        <v>119</v>
      </c>
      <c r="W118" s="14" t="s">
        <v>2336</v>
      </c>
      <c r="X118" s="15" t="b">
        <f aca="false">TRUE()</f>
        <v>1</v>
      </c>
      <c r="Y118" s="14" t="s">
        <v>208</v>
      </c>
      <c r="Z118" s="14" t="s">
        <v>109</v>
      </c>
      <c r="AA118" s="14" t="s">
        <v>70</v>
      </c>
      <c r="AB118" s="16" t="n">
        <v>4350</v>
      </c>
      <c r="AC118" s="12" t="n">
        <f aca="false">AB118/1000</f>
        <v>4.35</v>
      </c>
      <c r="AD118" s="16" t="n">
        <v>2800</v>
      </c>
      <c r="AE118" s="12" t="n">
        <f aca="false">AD118/1000</f>
        <v>2.8</v>
      </c>
      <c r="AF118" s="39" t="n">
        <v>7048</v>
      </c>
      <c r="AG118" s="37" t="n">
        <f aca="false">AF118/1000</f>
        <v>7.048</v>
      </c>
      <c r="AH118" s="14" t="s">
        <v>2337</v>
      </c>
      <c r="AI118" s="38" t="n">
        <f aca="false">AH118/1000</f>
        <v>220</v>
      </c>
    </row>
    <row r="119" customFormat="false" ht="12" hidden="false" customHeight="true" outlineLevel="0" collapsed="false">
      <c r="A119" s="1" t="s">
        <v>44</v>
      </c>
      <c r="B119" s="14" t="s">
        <v>2126</v>
      </c>
      <c r="C119" s="14" t="s">
        <v>1745</v>
      </c>
      <c r="D119" s="14" t="s">
        <v>2179</v>
      </c>
      <c r="E119" s="14" t="s">
        <v>2180</v>
      </c>
      <c r="F119" s="14" t="s">
        <v>1463</v>
      </c>
      <c r="G119" s="14" t="s">
        <v>1535</v>
      </c>
      <c r="H119" s="14" t="s">
        <v>309</v>
      </c>
      <c r="I119" s="14" t="s">
        <v>2053</v>
      </c>
      <c r="J119" s="14" t="s">
        <v>53</v>
      </c>
      <c r="K119" s="14" t="s">
        <v>418</v>
      </c>
      <c r="L119" s="14" t="s">
        <v>312</v>
      </c>
      <c r="M119" s="14" t="s">
        <v>392</v>
      </c>
      <c r="N119" s="14" t="s">
        <v>314</v>
      </c>
      <c r="O119" s="14" t="s">
        <v>49</v>
      </c>
      <c r="P119" s="14" t="s">
        <v>2181</v>
      </c>
      <c r="Q119" s="14" t="s">
        <v>70</v>
      </c>
      <c r="R119" s="15" t="b">
        <f aca="false">FALSE()</f>
        <v>0</v>
      </c>
      <c r="S119" s="14" t="s">
        <v>2182</v>
      </c>
      <c r="T119" s="14" t="s">
        <v>2183</v>
      </c>
      <c r="U119" s="14" t="s">
        <v>160</v>
      </c>
      <c r="V119" s="14" t="s">
        <v>103</v>
      </c>
      <c r="W119" s="14" t="s">
        <v>100</v>
      </c>
      <c r="X119" s="15" t="b">
        <f aca="false">TRUE()</f>
        <v>1</v>
      </c>
      <c r="Y119" s="14" t="s">
        <v>392</v>
      </c>
      <c r="Z119" s="14" t="s">
        <v>109</v>
      </c>
      <c r="AA119" s="14" t="s">
        <v>70</v>
      </c>
      <c r="AB119" s="16" t="n">
        <v>2361</v>
      </c>
      <c r="AC119" s="12" t="n">
        <f aca="false">AB119/1000</f>
        <v>2.361</v>
      </c>
      <c r="AD119" s="16" t="n">
        <v>2776</v>
      </c>
      <c r="AE119" s="12" t="n">
        <f aca="false">AD119/1000</f>
        <v>2.776</v>
      </c>
      <c r="AF119" s="39" t="n">
        <v>5125</v>
      </c>
      <c r="AG119" s="37" t="n">
        <f aca="false">AF119/1000</f>
        <v>5.125</v>
      </c>
      <c r="AH119" s="14" t="s">
        <v>332</v>
      </c>
      <c r="AI119" s="38" t="n">
        <f aca="false">AH119/1000</f>
        <v>400</v>
      </c>
    </row>
    <row r="120" customFormat="false" ht="12" hidden="false" customHeight="true" outlineLevel="0" collapsed="false">
      <c r="A120" s="1" t="s">
        <v>44</v>
      </c>
      <c r="B120" s="14" t="s">
        <v>2126</v>
      </c>
      <c r="C120" s="14" t="s">
        <v>2269</v>
      </c>
      <c r="D120" s="14" t="s">
        <v>2346</v>
      </c>
      <c r="E120" s="14" t="s">
        <v>2233</v>
      </c>
      <c r="F120" s="14" t="s">
        <v>1057</v>
      </c>
      <c r="G120" s="14" t="s">
        <v>324</v>
      </c>
      <c r="H120" s="14" t="s">
        <v>309</v>
      </c>
      <c r="I120" s="14" t="s">
        <v>2145</v>
      </c>
      <c r="J120" s="14" t="s">
        <v>463</v>
      </c>
      <c r="K120" s="14" t="s">
        <v>327</v>
      </c>
      <c r="L120" s="14" t="s">
        <v>312</v>
      </c>
      <c r="M120" s="14" t="s">
        <v>119</v>
      </c>
      <c r="N120" s="14" t="s">
        <v>314</v>
      </c>
      <c r="O120" s="14" t="s">
        <v>1958</v>
      </c>
      <c r="P120" s="14" t="s">
        <v>618</v>
      </c>
      <c r="Q120" s="14" t="s">
        <v>425</v>
      </c>
      <c r="R120" s="15" t="b">
        <f aca="false">FALSE()</f>
        <v>0</v>
      </c>
      <c r="S120" s="14" t="s">
        <v>2347</v>
      </c>
      <c r="T120" s="14" t="s">
        <v>2347</v>
      </c>
      <c r="U120" s="14" t="s">
        <v>239</v>
      </c>
      <c r="V120" s="14" t="s">
        <v>103</v>
      </c>
      <c r="W120" s="14" t="s">
        <v>237</v>
      </c>
      <c r="X120" s="15" t="b">
        <f aca="false">FALSE()</f>
        <v>0</v>
      </c>
      <c r="Y120" s="14" t="s">
        <v>239</v>
      </c>
      <c r="Z120" s="14" t="s">
        <v>109</v>
      </c>
      <c r="AA120" s="14" t="s">
        <v>70</v>
      </c>
      <c r="AB120" s="16" t="n">
        <v>200</v>
      </c>
      <c r="AC120" s="12" t="n">
        <f aca="false">AB120/1000</f>
        <v>0.2</v>
      </c>
      <c r="AD120" s="16" t="n">
        <v>2740</v>
      </c>
      <c r="AE120" s="12" t="n">
        <f aca="false">AD120/1000</f>
        <v>2.74</v>
      </c>
      <c r="AF120" s="39" t="n">
        <v>0</v>
      </c>
      <c r="AG120" s="37" t="n">
        <f aca="false">AF120/1000</f>
        <v>0</v>
      </c>
      <c r="AH120" s="14" t="s">
        <v>752</v>
      </c>
      <c r="AI120" s="38" t="n">
        <f aca="false">AH120/1000</f>
        <v>85</v>
      </c>
    </row>
    <row r="121" customFormat="false" ht="12" hidden="false" customHeight="true" outlineLevel="0" collapsed="false">
      <c r="A121" s="1" t="s">
        <v>44</v>
      </c>
      <c r="B121" s="14" t="s">
        <v>754</v>
      </c>
      <c r="C121" s="14" t="s">
        <v>792</v>
      </c>
      <c r="D121" s="14" t="s">
        <v>911</v>
      </c>
      <c r="E121" s="14" t="s">
        <v>766</v>
      </c>
      <c r="F121" s="14" t="s">
        <v>76</v>
      </c>
      <c r="G121" s="14" t="s">
        <v>154</v>
      </c>
      <c r="H121" s="14" t="s">
        <v>309</v>
      </c>
      <c r="I121" s="14" t="s">
        <v>326</v>
      </c>
      <c r="J121" s="14" t="s">
        <v>53</v>
      </c>
      <c r="K121" s="14" t="s">
        <v>327</v>
      </c>
      <c r="L121" s="14" t="s">
        <v>312</v>
      </c>
      <c r="M121" s="14" t="s">
        <v>108</v>
      </c>
      <c r="N121" s="14" t="s">
        <v>314</v>
      </c>
      <c r="O121" s="14" t="s">
        <v>589</v>
      </c>
      <c r="P121" s="14" t="s">
        <v>70</v>
      </c>
      <c r="Q121" s="14" t="s">
        <v>305</v>
      </c>
      <c r="R121" s="15" t="b">
        <f aca="false">FALSE()</f>
        <v>0</v>
      </c>
      <c r="S121" s="14" t="s">
        <v>103</v>
      </c>
      <c r="T121" s="14" t="s">
        <v>70</v>
      </c>
      <c r="U121" s="14" t="s">
        <v>149</v>
      </c>
      <c r="V121" s="14" t="s">
        <v>380</v>
      </c>
      <c r="W121" s="14" t="s">
        <v>331</v>
      </c>
      <c r="X121" s="15" t="b">
        <f aca="false">FALSE()</f>
        <v>0</v>
      </c>
      <c r="Y121" s="14" t="s">
        <v>160</v>
      </c>
      <c r="Z121" s="14" t="s">
        <v>92</v>
      </c>
      <c r="AA121" s="14" t="s">
        <v>70</v>
      </c>
      <c r="AB121" s="16" t="n">
        <v>3422</v>
      </c>
      <c r="AC121" s="12" t="n">
        <f aca="false">AB121/1000</f>
        <v>3.422</v>
      </c>
      <c r="AD121" s="16" t="n">
        <v>2685</v>
      </c>
      <c r="AE121" s="12" t="n">
        <f aca="false">AD121/1000</f>
        <v>2.685</v>
      </c>
      <c r="AF121" s="39" t="n">
        <v>7096</v>
      </c>
      <c r="AG121" s="37" t="n">
        <f aca="false">AF121/1000</f>
        <v>7.096</v>
      </c>
      <c r="AH121" s="14" t="s">
        <v>817</v>
      </c>
      <c r="AI121" s="38" t="n">
        <f aca="false">AH121/1000</f>
        <v>200</v>
      </c>
    </row>
    <row r="122" customFormat="false" ht="12" hidden="false" customHeight="true" outlineLevel="0" collapsed="false">
      <c r="A122" s="1" t="s">
        <v>44</v>
      </c>
      <c r="B122" s="14" t="s">
        <v>1367</v>
      </c>
      <c r="C122" s="14" t="s">
        <v>1380</v>
      </c>
      <c r="D122" s="14" t="s">
        <v>1501</v>
      </c>
      <c r="E122" s="14" t="s">
        <v>1438</v>
      </c>
      <c r="F122" s="14" t="s">
        <v>653</v>
      </c>
      <c r="G122" s="14" t="s">
        <v>324</v>
      </c>
      <c r="H122" s="14" t="s">
        <v>309</v>
      </c>
      <c r="I122" s="14" t="s">
        <v>928</v>
      </c>
      <c r="J122" s="14" t="s">
        <v>70</v>
      </c>
      <c r="K122" s="14" t="s">
        <v>418</v>
      </c>
      <c r="L122" s="14" t="s">
        <v>312</v>
      </c>
      <c r="M122" s="14" t="s">
        <v>131</v>
      </c>
      <c r="N122" s="14" t="s">
        <v>929</v>
      </c>
      <c r="O122" s="14" t="s">
        <v>1502</v>
      </c>
      <c r="P122" s="14" t="s">
        <v>1503</v>
      </c>
      <c r="Q122" s="14" t="s">
        <v>1301</v>
      </c>
      <c r="R122" s="15" t="b">
        <f aca="false">FALSE()</f>
        <v>0</v>
      </c>
      <c r="S122" s="14" t="s">
        <v>103</v>
      </c>
      <c r="T122" s="14" t="s">
        <v>1504</v>
      </c>
      <c r="U122" s="14" t="s">
        <v>392</v>
      </c>
      <c r="V122" s="14" t="s">
        <v>211</v>
      </c>
      <c r="W122" s="14" t="s">
        <v>716</v>
      </c>
      <c r="X122" s="15" t="b">
        <f aca="false">FALSE()</f>
        <v>0</v>
      </c>
      <c r="Y122" s="14" t="s">
        <v>149</v>
      </c>
      <c r="Z122" s="14" t="s">
        <v>109</v>
      </c>
      <c r="AA122" s="14" t="s">
        <v>70</v>
      </c>
      <c r="AB122" s="16" t="n">
        <v>2586</v>
      </c>
      <c r="AC122" s="12" t="n">
        <f aca="false">AB122/1000</f>
        <v>2.586</v>
      </c>
      <c r="AD122" s="16" t="n">
        <v>2658</v>
      </c>
      <c r="AE122" s="12" t="n">
        <f aca="false">AD122/1000</f>
        <v>2.658</v>
      </c>
      <c r="AF122" s="39" t="n">
        <v>6506</v>
      </c>
      <c r="AG122" s="37" t="n">
        <f aca="false">AF122/1000</f>
        <v>6.506</v>
      </c>
      <c r="AH122" s="14" t="s">
        <v>1506</v>
      </c>
      <c r="AI122" s="38" t="n">
        <f aca="false">AH122/1000</f>
        <v>1200</v>
      </c>
    </row>
    <row r="123" customFormat="false" ht="12" hidden="false" customHeight="true" outlineLevel="0" collapsed="false">
      <c r="A123" s="1" t="s">
        <v>44</v>
      </c>
      <c r="B123" s="14" t="s">
        <v>1532</v>
      </c>
      <c r="C123" s="14" t="s">
        <v>1420</v>
      </c>
      <c r="D123" s="14" t="s">
        <v>1613</v>
      </c>
      <c r="E123" s="14" t="s">
        <v>1613</v>
      </c>
      <c r="F123" s="14" t="s">
        <v>1042</v>
      </c>
      <c r="G123" s="14" t="s">
        <v>308</v>
      </c>
      <c r="H123" s="14" t="s">
        <v>309</v>
      </c>
      <c r="I123" s="14" t="s">
        <v>1536</v>
      </c>
      <c r="J123" s="14" t="s">
        <v>53</v>
      </c>
      <c r="K123" s="14" t="s">
        <v>78</v>
      </c>
      <c r="L123" s="14" t="s">
        <v>312</v>
      </c>
      <c r="M123" s="14" t="s">
        <v>239</v>
      </c>
      <c r="N123" s="14" t="s">
        <v>314</v>
      </c>
      <c r="O123" s="14" t="s">
        <v>1614</v>
      </c>
      <c r="P123" s="14" t="s">
        <v>1615</v>
      </c>
      <c r="Q123" s="14" t="s">
        <v>88</v>
      </c>
      <c r="R123" s="15" t="b">
        <f aca="false">FALSE()</f>
        <v>0</v>
      </c>
      <c r="S123" s="14" t="s">
        <v>1616</v>
      </c>
      <c r="T123" s="14" t="s">
        <v>1617</v>
      </c>
      <c r="U123" s="14" t="s">
        <v>691</v>
      </c>
      <c r="V123" s="14" t="s">
        <v>92</v>
      </c>
      <c r="W123" s="14" t="s">
        <v>1328</v>
      </c>
      <c r="X123" s="15" t="b">
        <f aca="false">TRUE()</f>
        <v>1</v>
      </c>
      <c r="Y123" s="14" t="s">
        <v>65</v>
      </c>
      <c r="Z123" s="14" t="s">
        <v>380</v>
      </c>
      <c r="AA123" s="14" t="s">
        <v>70</v>
      </c>
      <c r="AB123" s="16" t="n">
        <v>8080</v>
      </c>
      <c r="AC123" s="12" t="n">
        <f aca="false">AB123/1000</f>
        <v>8.08</v>
      </c>
      <c r="AD123" s="16" t="n">
        <v>2620</v>
      </c>
      <c r="AE123" s="12" t="n">
        <f aca="false">AD123/1000</f>
        <v>2.62</v>
      </c>
      <c r="AF123" s="39" t="n">
        <v>10480</v>
      </c>
      <c r="AG123" s="37" t="n">
        <f aca="false">AF123/1000</f>
        <v>10.48</v>
      </c>
      <c r="AH123" s="14" t="s">
        <v>429</v>
      </c>
      <c r="AI123" s="38" t="n">
        <f aca="false">AH123/1000</f>
        <v>15</v>
      </c>
    </row>
    <row r="124" customFormat="false" ht="12" hidden="false" customHeight="true" outlineLevel="0" collapsed="false">
      <c r="A124" s="1" t="s">
        <v>44</v>
      </c>
      <c r="B124" s="14" t="s">
        <v>754</v>
      </c>
      <c r="C124" s="14" t="s">
        <v>459</v>
      </c>
      <c r="D124" s="14" t="s">
        <v>819</v>
      </c>
      <c r="E124" s="14" t="s">
        <v>820</v>
      </c>
      <c r="F124" s="14" t="s">
        <v>821</v>
      </c>
      <c r="G124" s="14" t="s">
        <v>96</v>
      </c>
      <c r="H124" s="14" t="s">
        <v>309</v>
      </c>
      <c r="I124" s="14" t="s">
        <v>822</v>
      </c>
      <c r="J124" s="14" t="s">
        <v>53</v>
      </c>
      <c r="K124" s="14" t="s">
        <v>311</v>
      </c>
      <c r="L124" s="14" t="s">
        <v>312</v>
      </c>
      <c r="M124" s="14" t="s">
        <v>108</v>
      </c>
      <c r="N124" s="14" t="s">
        <v>314</v>
      </c>
      <c r="O124" s="14" t="s">
        <v>823</v>
      </c>
      <c r="P124" s="14" t="s">
        <v>573</v>
      </c>
      <c r="Q124" s="14" t="s">
        <v>210</v>
      </c>
      <c r="R124" s="15" t="b">
        <f aca="false">FALSE()</f>
        <v>0</v>
      </c>
      <c r="S124" s="14" t="s">
        <v>824</v>
      </c>
      <c r="T124" s="14" t="s">
        <v>825</v>
      </c>
      <c r="U124" s="14" t="s">
        <v>105</v>
      </c>
      <c r="V124" s="14" t="s">
        <v>313</v>
      </c>
      <c r="W124" s="14" t="s">
        <v>267</v>
      </c>
      <c r="X124" s="15" t="b">
        <f aca="false">FALSE()</f>
        <v>0</v>
      </c>
      <c r="Y124" s="14" t="s">
        <v>65</v>
      </c>
      <c r="Z124" s="14" t="s">
        <v>92</v>
      </c>
      <c r="AA124" s="14" t="s">
        <v>826</v>
      </c>
      <c r="AB124" s="16" t="n">
        <v>4682</v>
      </c>
      <c r="AC124" s="12" t="n">
        <f aca="false">AB124/1000</f>
        <v>4.682</v>
      </c>
      <c r="AD124" s="16" t="n">
        <v>2575</v>
      </c>
      <c r="AE124" s="12" t="n">
        <f aca="false">AD124/1000</f>
        <v>2.575</v>
      </c>
      <c r="AF124" s="39" t="n">
        <v>6848</v>
      </c>
      <c r="AG124" s="37" t="n">
        <f aca="false">AF124/1000</f>
        <v>6.848</v>
      </c>
      <c r="AH124" s="14" t="s">
        <v>90</v>
      </c>
      <c r="AI124" s="38" t="n">
        <f aca="false">AH124/1000</f>
        <v>4.5</v>
      </c>
    </row>
    <row r="125" customFormat="false" ht="12" hidden="false" customHeight="true" outlineLevel="0" collapsed="false">
      <c r="A125" s="1" t="s">
        <v>44</v>
      </c>
      <c r="B125" s="14" t="s">
        <v>2126</v>
      </c>
      <c r="C125" s="14" t="s">
        <v>2127</v>
      </c>
      <c r="D125" s="14" t="s">
        <v>2128</v>
      </c>
      <c r="E125" s="14" t="s">
        <v>2129</v>
      </c>
      <c r="F125" s="14" t="s">
        <v>97</v>
      </c>
      <c r="G125" s="14" t="s">
        <v>176</v>
      </c>
      <c r="H125" s="14" t="s">
        <v>309</v>
      </c>
      <c r="I125" s="14" t="s">
        <v>928</v>
      </c>
      <c r="J125" s="14" t="s">
        <v>53</v>
      </c>
      <c r="K125" s="14" t="s">
        <v>418</v>
      </c>
      <c r="L125" s="14" t="s">
        <v>312</v>
      </c>
      <c r="M125" s="14" t="s">
        <v>1171</v>
      </c>
      <c r="N125" s="14" t="s">
        <v>57</v>
      </c>
      <c r="O125" s="14" t="s">
        <v>2130</v>
      </c>
      <c r="P125" s="14" t="s">
        <v>2131</v>
      </c>
      <c r="Q125" s="14" t="s">
        <v>2076</v>
      </c>
      <c r="R125" s="15" t="b">
        <f aca="false">FALSE()</f>
        <v>0</v>
      </c>
      <c r="S125" s="14" t="s">
        <v>2132</v>
      </c>
      <c r="T125" s="14" t="s">
        <v>2132</v>
      </c>
      <c r="U125" s="14" t="s">
        <v>66</v>
      </c>
      <c r="V125" s="14" t="s">
        <v>109</v>
      </c>
      <c r="W125" s="14" t="s">
        <v>2133</v>
      </c>
      <c r="X125" s="15" t="b">
        <f aca="false">TRUE()</f>
        <v>1</v>
      </c>
      <c r="Y125" s="14" t="s">
        <v>239</v>
      </c>
      <c r="Z125" s="14" t="s">
        <v>92</v>
      </c>
      <c r="AA125" s="14" t="s">
        <v>2134</v>
      </c>
      <c r="AB125" s="16" t="n">
        <v>4397</v>
      </c>
      <c r="AC125" s="12" t="n">
        <f aca="false">AB125/1000</f>
        <v>4.397</v>
      </c>
      <c r="AD125" s="16" t="n">
        <v>2564</v>
      </c>
      <c r="AE125" s="12" t="n">
        <f aca="false">AD125/1000</f>
        <v>2.564</v>
      </c>
      <c r="AF125" s="39" t="n">
        <v>6439</v>
      </c>
      <c r="AG125" s="37" t="n">
        <f aca="false">AF125/1000</f>
        <v>6.439</v>
      </c>
      <c r="AH125" s="14" t="s">
        <v>909</v>
      </c>
      <c r="AI125" s="38" t="n">
        <f aca="false">AH125/1000</f>
        <v>175</v>
      </c>
    </row>
    <row r="126" customFormat="false" ht="12" hidden="false" customHeight="true" outlineLevel="0" collapsed="false">
      <c r="A126" s="1" t="s">
        <v>44</v>
      </c>
      <c r="B126" s="14" t="s">
        <v>1532</v>
      </c>
      <c r="C126" s="14" t="s">
        <v>1420</v>
      </c>
      <c r="D126" s="14" t="s">
        <v>1546</v>
      </c>
      <c r="E126" s="14" t="s">
        <v>1547</v>
      </c>
      <c r="F126" s="14" t="s">
        <v>1548</v>
      </c>
      <c r="G126" s="14" t="s">
        <v>319</v>
      </c>
      <c r="H126" s="14" t="s">
        <v>309</v>
      </c>
      <c r="I126" s="14" t="s">
        <v>1549</v>
      </c>
      <c r="J126" s="14" t="s">
        <v>53</v>
      </c>
      <c r="K126" s="14" t="s">
        <v>327</v>
      </c>
      <c r="L126" s="14" t="s">
        <v>312</v>
      </c>
      <c r="M126" s="14" t="s">
        <v>239</v>
      </c>
      <c r="N126" s="14" t="s">
        <v>314</v>
      </c>
      <c r="O126" s="14" t="s">
        <v>1550</v>
      </c>
      <c r="P126" s="14" t="s">
        <v>1551</v>
      </c>
      <c r="Q126" s="14" t="s">
        <v>1552</v>
      </c>
      <c r="R126" s="15" t="b">
        <f aca="false">FALSE()</f>
        <v>0</v>
      </c>
      <c r="S126" s="14" t="s">
        <v>1553</v>
      </c>
      <c r="T126" s="14" t="s">
        <v>1554</v>
      </c>
      <c r="U126" s="14" t="s">
        <v>62</v>
      </c>
      <c r="V126" s="14" t="s">
        <v>568</v>
      </c>
      <c r="W126" s="14" t="s">
        <v>1555</v>
      </c>
      <c r="X126" s="15" t="b">
        <f aca="false">FALSE()</f>
        <v>0</v>
      </c>
      <c r="Y126" s="14" t="s">
        <v>108</v>
      </c>
      <c r="Z126" s="14" t="s">
        <v>109</v>
      </c>
      <c r="AA126" s="14" t="s">
        <v>70</v>
      </c>
      <c r="AB126" s="16" t="n">
        <v>4350</v>
      </c>
      <c r="AC126" s="12" t="n">
        <f aca="false">AB126/1000</f>
        <v>4.35</v>
      </c>
      <c r="AD126" s="16" t="n">
        <v>2550</v>
      </c>
      <c r="AE126" s="12" t="n">
        <f aca="false">AD126/1000</f>
        <v>2.55</v>
      </c>
      <c r="AF126" s="39" t="n">
        <v>7621</v>
      </c>
      <c r="AG126" s="37" t="n">
        <f aca="false">AF126/1000</f>
        <v>7.621</v>
      </c>
      <c r="AH126" s="14" t="s">
        <v>195</v>
      </c>
      <c r="AI126" s="38" t="n">
        <f aca="false">AH126/1000</f>
        <v>12</v>
      </c>
    </row>
    <row r="127" customFormat="false" ht="12" hidden="false" customHeight="true" outlineLevel="0" collapsed="false">
      <c r="A127" s="1" t="s">
        <v>44</v>
      </c>
      <c r="B127" s="14" t="s">
        <v>2126</v>
      </c>
      <c r="C127" s="14" t="s">
        <v>2127</v>
      </c>
      <c r="D127" s="14" t="s">
        <v>2242</v>
      </c>
      <c r="E127" s="14" t="s">
        <v>2129</v>
      </c>
      <c r="F127" s="14" t="s">
        <v>189</v>
      </c>
      <c r="G127" s="14" t="s">
        <v>176</v>
      </c>
      <c r="H127" s="14" t="s">
        <v>309</v>
      </c>
      <c r="I127" s="14" t="s">
        <v>928</v>
      </c>
      <c r="J127" s="14" t="s">
        <v>53</v>
      </c>
      <c r="K127" s="14" t="s">
        <v>418</v>
      </c>
      <c r="L127" s="14" t="s">
        <v>312</v>
      </c>
      <c r="M127" s="14" t="s">
        <v>56</v>
      </c>
      <c r="N127" s="14" t="s">
        <v>929</v>
      </c>
      <c r="O127" s="14" t="s">
        <v>2243</v>
      </c>
      <c r="P127" s="14" t="s">
        <v>2244</v>
      </c>
      <c r="Q127" s="14" t="s">
        <v>2245</v>
      </c>
      <c r="R127" s="15" t="b">
        <f aca="false">FALSE()</f>
        <v>0</v>
      </c>
      <c r="S127" s="14" t="s">
        <v>2246</v>
      </c>
      <c r="T127" s="14" t="s">
        <v>2246</v>
      </c>
      <c r="U127" s="14" t="s">
        <v>66</v>
      </c>
      <c r="V127" s="14" t="s">
        <v>211</v>
      </c>
      <c r="W127" s="14" t="s">
        <v>103</v>
      </c>
      <c r="X127" s="15" t="b">
        <f aca="false">TRUE()</f>
        <v>1</v>
      </c>
      <c r="Y127" s="14" t="s">
        <v>160</v>
      </c>
      <c r="Z127" s="14" t="s">
        <v>92</v>
      </c>
      <c r="AA127" s="14" t="s">
        <v>2013</v>
      </c>
      <c r="AB127" s="16" t="n">
        <v>4913</v>
      </c>
      <c r="AC127" s="12" t="n">
        <f aca="false">AB127/1000</f>
        <v>4.913</v>
      </c>
      <c r="AD127" s="16" t="n">
        <v>2538</v>
      </c>
      <c r="AE127" s="12" t="n">
        <f aca="false">AD127/1000</f>
        <v>2.538</v>
      </c>
      <c r="AF127" s="39" t="n">
        <v>7162</v>
      </c>
      <c r="AG127" s="37" t="n">
        <f aca="false">AF127/1000</f>
        <v>7.162</v>
      </c>
      <c r="AH127" s="14" t="s">
        <v>257</v>
      </c>
      <c r="AI127" s="38" t="n">
        <f aca="false">AH127/1000</f>
        <v>75</v>
      </c>
    </row>
    <row r="128" customFormat="false" ht="12" hidden="false" customHeight="true" outlineLevel="0" collapsed="false">
      <c r="A128" s="1" t="s">
        <v>44</v>
      </c>
      <c r="B128" s="14" t="s">
        <v>444</v>
      </c>
      <c r="C128" s="14" t="s">
        <v>459</v>
      </c>
      <c r="D128" s="14" t="s">
        <v>460</v>
      </c>
      <c r="E128" s="14" t="s">
        <v>461</v>
      </c>
      <c r="F128" s="14" t="s">
        <v>49</v>
      </c>
      <c r="G128" s="14" t="s">
        <v>49</v>
      </c>
      <c r="H128" s="14" t="s">
        <v>51</v>
      </c>
      <c r="I128" s="14" t="s">
        <v>462</v>
      </c>
      <c r="J128" s="14" t="s">
        <v>463</v>
      </c>
      <c r="K128" s="14" t="s">
        <v>418</v>
      </c>
      <c r="L128" s="14" t="s">
        <v>55</v>
      </c>
      <c r="M128" s="14" t="s">
        <v>108</v>
      </c>
      <c r="N128" s="14" t="s">
        <v>80</v>
      </c>
      <c r="O128" s="14" t="s">
        <v>364</v>
      </c>
      <c r="P128" s="14" t="s">
        <v>464</v>
      </c>
      <c r="Q128" s="14" t="s">
        <v>465</v>
      </c>
      <c r="R128" s="15" t="b">
        <f aca="false">FALSE()</f>
        <v>0</v>
      </c>
      <c r="S128" s="14" t="s">
        <v>466</v>
      </c>
      <c r="T128" s="14" t="s">
        <v>467</v>
      </c>
      <c r="U128" s="14" t="s">
        <v>468</v>
      </c>
      <c r="V128" s="14" t="s">
        <v>131</v>
      </c>
      <c r="W128" s="14" t="s">
        <v>469</v>
      </c>
      <c r="X128" s="15" t="b">
        <f aca="false">FALSE()</f>
        <v>0</v>
      </c>
      <c r="Y128" s="14" t="s">
        <v>65</v>
      </c>
      <c r="Z128" s="14" t="s">
        <v>109</v>
      </c>
      <c r="AA128" s="14" t="s">
        <v>67</v>
      </c>
      <c r="AB128" s="16" t="n">
        <v>2244</v>
      </c>
      <c r="AC128" s="12" t="n">
        <f aca="false">AB128/1000</f>
        <v>2.244</v>
      </c>
      <c r="AD128" s="16" t="n">
        <v>2531</v>
      </c>
      <c r="AE128" s="12" t="n">
        <f aca="false">AD128/1000</f>
        <v>2.531</v>
      </c>
      <c r="AF128" s="39" t="n">
        <v>3783</v>
      </c>
      <c r="AG128" s="37" t="n">
        <f aca="false">AF128/1000</f>
        <v>3.783</v>
      </c>
      <c r="AH128" s="40" t="s">
        <v>470</v>
      </c>
      <c r="AI128" s="38" t="n">
        <f aca="false">AH128/1000</f>
        <v>1000</v>
      </c>
    </row>
    <row r="129" customFormat="false" ht="12" hidden="false" customHeight="true" outlineLevel="0" collapsed="false">
      <c r="A129" s="1" t="s">
        <v>44</v>
      </c>
      <c r="B129" s="14" t="s">
        <v>444</v>
      </c>
      <c r="C129" s="14" t="s">
        <v>445</v>
      </c>
      <c r="D129" s="14" t="s">
        <v>561</v>
      </c>
      <c r="E129" s="14" t="s">
        <v>447</v>
      </c>
      <c r="F129" s="14" t="s">
        <v>49</v>
      </c>
      <c r="G129" s="14" t="s">
        <v>165</v>
      </c>
      <c r="H129" s="14" t="s">
        <v>51</v>
      </c>
      <c r="I129" s="14" t="s">
        <v>450</v>
      </c>
      <c r="J129" s="14" t="s">
        <v>70</v>
      </c>
      <c r="K129" s="14" t="s">
        <v>141</v>
      </c>
      <c r="L129" s="14" t="s">
        <v>55</v>
      </c>
      <c r="M129" s="14" t="s">
        <v>562</v>
      </c>
      <c r="N129" s="14" t="s">
        <v>250</v>
      </c>
      <c r="O129" s="14" t="s">
        <v>563</v>
      </c>
      <c r="P129" s="14" t="s">
        <v>564</v>
      </c>
      <c r="Q129" s="14" t="s">
        <v>565</v>
      </c>
      <c r="R129" s="15" t="b">
        <f aca="false">FALSE()</f>
        <v>0</v>
      </c>
      <c r="S129" s="14" t="s">
        <v>566</v>
      </c>
      <c r="T129" s="14" t="s">
        <v>567</v>
      </c>
      <c r="U129" s="14" t="s">
        <v>482</v>
      </c>
      <c r="V129" s="14" t="s">
        <v>568</v>
      </c>
      <c r="W129" s="14" t="s">
        <v>103</v>
      </c>
      <c r="X129" s="15" t="b">
        <f aca="false">FALSE()</f>
        <v>0</v>
      </c>
      <c r="Y129" s="14" t="s">
        <v>65</v>
      </c>
      <c r="Z129" s="14" t="s">
        <v>109</v>
      </c>
      <c r="AA129" s="14" t="s">
        <v>67</v>
      </c>
      <c r="AB129" s="16" t="n">
        <v>4500</v>
      </c>
      <c r="AC129" s="12" t="n">
        <f aca="false">AB129/1000</f>
        <v>4.5</v>
      </c>
      <c r="AD129" s="16" t="n">
        <v>2530</v>
      </c>
      <c r="AE129" s="12" t="n">
        <f aca="false">AD129/1000</f>
        <v>2.53</v>
      </c>
      <c r="AF129" s="39" t="n">
        <v>6902</v>
      </c>
      <c r="AG129" s="37" t="n">
        <f aca="false">AF129/1000</f>
        <v>6.902</v>
      </c>
      <c r="AH129" s="40" t="s">
        <v>135</v>
      </c>
      <c r="AI129" s="38" t="n">
        <f aca="false">AH129/1000</f>
        <v>1</v>
      </c>
    </row>
    <row r="130" customFormat="false" ht="12" hidden="false" customHeight="true" outlineLevel="0" collapsed="false">
      <c r="A130" s="1" t="s">
        <v>44</v>
      </c>
      <c r="B130" s="14" t="s">
        <v>2126</v>
      </c>
      <c r="C130" s="14" t="s">
        <v>1745</v>
      </c>
      <c r="D130" s="14" t="s">
        <v>2248</v>
      </c>
      <c r="E130" s="14" t="s">
        <v>337</v>
      </c>
      <c r="F130" s="14" t="s">
        <v>1463</v>
      </c>
      <c r="G130" s="14" t="s">
        <v>297</v>
      </c>
      <c r="H130" s="14" t="s">
        <v>309</v>
      </c>
      <c r="I130" s="14" t="s">
        <v>2249</v>
      </c>
      <c r="J130" s="14" t="s">
        <v>53</v>
      </c>
      <c r="K130" s="14" t="s">
        <v>327</v>
      </c>
      <c r="L130" s="14" t="s">
        <v>312</v>
      </c>
      <c r="M130" s="14" t="s">
        <v>147</v>
      </c>
      <c r="N130" s="14" t="s">
        <v>314</v>
      </c>
      <c r="O130" s="14" t="s">
        <v>2250</v>
      </c>
      <c r="P130" s="14" t="s">
        <v>113</v>
      </c>
      <c r="Q130" s="14" t="s">
        <v>70</v>
      </c>
      <c r="R130" s="15" t="b">
        <f aca="false">FALSE()</f>
        <v>0</v>
      </c>
      <c r="S130" s="14" t="s">
        <v>2251</v>
      </c>
      <c r="T130" s="14" t="s">
        <v>1757</v>
      </c>
      <c r="U130" s="14" t="s">
        <v>206</v>
      </c>
      <c r="V130" s="14" t="s">
        <v>66</v>
      </c>
      <c r="W130" s="14" t="s">
        <v>103</v>
      </c>
      <c r="X130" s="15" t="b">
        <f aca="false">TRUE()</f>
        <v>1</v>
      </c>
      <c r="Y130" s="14" t="s">
        <v>392</v>
      </c>
      <c r="Z130" s="14" t="s">
        <v>380</v>
      </c>
      <c r="AA130" s="14" t="s">
        <v>70</v>
      </c>
      <c r="AB130" s="16" t="n">
        <v>759</v>
      </c>
      <c r="AC130" s="12" t="n">
        <f aca="false">AB130/1000</f>
        <v>0.759</v>
      </c>
      <c r="AD130" s="16" t="n">
        <v>2503</v>
      </c>
      <c r="AE130" s="12" t="n">
        <f aca="false">AD130/1000</f>
        <v>2.503</v>
      </c>
      <c r="AF130" s="39" t="n">
        <v>2919</v>
      </c>
      <c r="AG130" s="37" t="n">
        <f aca="false">AF130/1000</f>
        <v>2.919</v>
      </c>
      <c r="AH130" s="14" t="s">
        <v>2252</v>
      </c>
      <c r="AI130" s="38" t="n">
        <f aca="false">AH130/1000</f>
        <v>70</v>
      </c>
    </row>
    <row r="131" customFormat="false" ht="12" hidden="false" customHeight="true" outlineLevel="0" collapsed="false">
      <c r="A131" s="1" t="s">
        <v>44</v>
      </c>
      <c r="B131" s="14" t="s">
        <v>2126</v>
      </c>
      <c r="C131" s="14" t="s">
        <v>1420</v>
      </c>
      <c r="D131" s="14" t="s">
        <v>2164</v>
      </c>
      <c r="E131" s="14" t="s">
        <v>2158</v>
      </c>
      <c r="F131" s="14" t="s">
        <v>653</v>
      </c>
      <c r="G131" s="14" t="s">
        <v>96</v>
      </c>
      <c r="H131" s="14" t="s">
        <v>309</v>
      </c>
      <c r="I131" s="14" t="s">
        <v>928</v>
      </c>
      <c r="J131" s="14" t="s">
        <v>53</v>
      </c>
      <c r="K131" s="14" t="s">
        <v>418</v>
      </c>
      <c r="L131" s="14" t="s">
        <v>312</v>
      </c>
      <c r="M131" s="14" t="s">
        <v>131</v>
      </c>
      <c r="N131" s="14" t="s">
        <v>929</v>
      </c>
      <c r="O131" s="14" t="s">
        <v>2165</v>
      </c>
      <c r="P131" s="14" t="s">
        <v>2166</v>
      </c>
      <c r="Q131" s="14" t="s">
        <v>1468</v>
      </c>
      <c r="R131" s="15" t="b">
        <f aca="false">FALSE()</f>
        <v>0</v>
      </c>
      <c r="S131" s="14" t="s">
        <v>2167</v>
      </c>
      <c r="T131" s="14" t="s">
        <v>2168</v>
      </c>
      <c r="U131" s="14" t="s">
        <v>131</v>
      </c>
      <c r="V131" s="14" t="s">
        <v>211</v>
      </c>
      <c r="W131" s="14" t="s">
        <v>103</v>
      </c>
      <c r="X131" s="15" t="b">
        <f aca="false">TRUE()</f>
        <v>1</v>
      </c>
      <c r="Y131" s="14" t="s">
        <v>131</v>
      </c>
      <c r="Z131" s="14" t="s">
        <v>109</v>
      </c>
      <c r="AA131" s="14" t="s">
        <v>70</v>
      </c>
      <c r="AB131" s="16" t="n">
        <v>7200</v>
      </c>
      <c r="AC131" s="12" t="n">
        <f aca="false">AB131/1000</f>
        <v>7.2</v>
      </c>
      <c r="AD131" s="16" t="n">
        <v>2500</v>
      </c>
      <c r="AE131" s="12" t="n">
        <f aca="false">AD131/1000</f>
        <v>2.5</v>
      </c>
      <c r="AF131" s="39" t="n">
        <v>9700</v>
      </c>
      <c r="AG131" s="37" t="n">
        <f aca="false">AF131/1000</f>
        <v>9.7</v>
      </c>
      <c r="AH131" s="14" t="s">
        <v>751</v>
      </c>
      <c r="AI131" s="38" t="n">
        <f aca="false">AH131/1000</f>
        <v>80</v>
      </c>
    </row>
    <row r="132" customFormat="false" ht="12" hidden="false" customHeight="true" outlineLevel="0" collapsed="false">
      <c r="A132" s="1" t="s">
        <v>44</v>
      </c>
      <c r="B132" s="14" t="s">
        <v>444</v>
      </c>
      <c r="C132" s="14" t="s">
        <v>445</v>
      </c>
      <c r="D132" s="14" t="s">
        <v>673</v>
      </c>
      <c r="E132" s="14" t="s">
        <v>534</v>
      </c>
      <c r="F132" s="14" t="s">
        <v>610</v>
      </c>
      <c r="G132" s="14" t="s">
        <v>297</v>
      </c>
      <c r="H132" s="14" t="s">
        <v>309</v>
      </c>
      <c r="I132" s="14" t="s">
        <v>418</v>
      </c>
      <c r="J132" s="14" t="s">
        <v>70</v>
      </c>
      <c r="K132" s="14" t="s">
        <v>418</v>
      </c>
      <c r="L132" s="14" t="s">
        <v>312</v>
      </c>
      <c r="M132" s="14" t="s">
        <v>328</v>
      </c>
      <c r="N132" s="14" t="s">
        <v>250</v>
      </c>
      <c r="O132" s="14" t="s">
        <v>611</v>
      </c>
      <c r="P132" s="14" t="s">
        <v>612</v>
      </c>
      <c r="Q132" s="14" t="s">
        <v>613</v>
      </c>
      <c r="R132" s="15" t="b">
        <f aca="false">FALSE()</f>
        <v>0</v>
      </c>
      <c r="S132" s="14" t="s">
        <v>674</v>
      </c>
      <c r="T132" s="14" t="s">
        <v>675</v>
      </c>
      <c r="U132" s="14" t="s">
        <v>676</v>
      </c>
      <c r="V132" s="14" t="s">
        <v>65</v>
      </c>
      <c r="W132" s="14" t="s">
        <v>677</v>
      </c>
      <c r="X132" s="15" t="b">
        <f aca="false">FALSE()</f>
        <v>0</v>
      </c>
      <c r="Y132" s="14" t="s">
        <v>65</v>
      </c>
      <c r="Z132" s="14" t="s">
        <v>109</v>
      </c>
      <c r="AA132" s="14" t="s">
        <v>70</v>
      </c>
      <c r="AB132" s="16" t="n">
        <v>1594</v>
      </c>
      <c r="AC132" s="12" t="n">
        <f aca="false">AB132/1000</f>
        <v>1.594</v>
      </c>
      <c r="AD132" s="16" t="n">
        <v>2475</v>
      </c>
      <c r="AE132" s="12" t="n">
        <f aca="false">AD132/1000</f>
        <v>2.475</v>
      </c>
      <c r="AF132" s="39" t="n">
        <v>6197</v>
      </c>
      <c r="AG132" s="37" t="n">
        <f aca="false">AF132/1000</f>
        <v>6.197</v>
      </c>
      <c r="AH132" s="40" t="s">
        <v>348</v>
      </c>
      <c r="AI132" s="38" t="n">
        <f aca="false">AH132/1000</f>
        <v>2</v>
      </c>
    </row>
    <row r="133" customFormat="false" ht="12" hidden="false" customHeight="true" outlineLevel="0" collapsed="false">
      <c r="A133" s="1" t="s">
        <v>44</v>
      </c>
      <c r="B133" s="14" t="s">
        <v>444</v>
      </c>
      <c r="C133" s="14" t="s">
        <v>473</v>
      </c>
      <c r="D133" s="14" t="s">
        <v>486</v>
      </c>
      <c r="E133" s="14" t="s">
        <v>487</v>
      </c>
      <c r="F133" s="14" t="s">
        <v>476</v>
      </c>
      <c r="G133" s="14" t="s">
        <v>297</v>
      </c>
      <c r="H133" s="14" t="s">
        <v>51</v>
      </c>
      <c r="I133" s="14" t="s">
        <v>488</v>
      </c>
      <c r="J133" s="14" t="s">
        <v>70</v>
      </c>
      <c r="K133" s="14" t="s">
        <v>311</v>
      </c>
      <c r="L133" s="14" t="s">
        <v>312</v>
      </c>
      <c r="M133" s="14" t="s">
        <v>182</v>
      </c>
      <c r="N133" s="14" t="s">
        <v>250</v>
      </c>
      <c r="O133" s="14" t="s">
        <v>82</v>
      </c>
      <c r="P133" s="14" t="s">
        <v>410</v>
      </c>
      <c r="Q133" s="14" t="s">
        <v>489</v>
      </c>
      <c r="R133" s="15" t="b">
        <f aca="false">FALSE()</f>
        <v>0</v>
      </c>
      <c r="S133" s="14" t="s">
        <v>490</v>
      </c>
      <c r="T133" s="14" t="s">
        <v>491</v>
      </c>
      <c r="U133" s="14" t="s">
        <v>492</v>
      </c>
      <c r="V133" s="14" t="s">
        <v>211</v>
      </c>
      <c r="W133" s="14" t="s">
        <v>493</v>
      </c>
      <c r="X133" s="15" t="b">
        <f aca="false">FALSE()</f>
        <v>0</v>
      </c>
      <c r="Y133" s="14" t="s">
        <v>149</v>
      </c>
      <c r="Z133" s="14" t="s">
        <v>109</v>
      </c>
      <c r="AA133" s="14" t="s">
        <v>494</v>
      </c>
      <c r="AB133" s="16" t="n">
        <v>1741</v>
      </c>
      <c r="AC133" s="12" t="n">
        <f aca="false">AB133/1000</f>
        <v>1.741</v>
      </c>
      <c r="AD133" s="16" t="n">
        <v>2455</v>
      </c>
      <c r="AE133" s="12" t="n">
        <f aca="false">AD133/1000</f>
        <v>2.455</v>
      </c>
      <c r="AF133" s="39" t="n">
        <v>4196</v>
      </c>
      <c r="AG133" s="37" t="n">
        <f aca="false">AF133/1000</f>
        <v>4.196</v>
      </c>
      <c r="AH133" s="40" t="s">
        <v>495</v>
      </c>
      <c r="AI133" s="38" t="n">
        <f aca="false">AH133/1000</f>
        <v>4.15</v>
      </c>
    </row>
    <row r="134" customFormat="false" ht="12" hidden="false" customHeight="true" outlineLevel="0" collapsed="false">
      <c r="A134" s="1" t="s">
        <v>44</v>
      </c>
      <c r="B134" s="14" t="s">
        <v>938</v>
      </c>
      <c r="C134" s="14" t="s">
        <v>1088</v>
      </c>
      <c r="D134" s="14" t="s">
        <v>1089</v>
      </c>
      <c r="E134" s="14" t="s">
        <v>374</v>
      </c>
      <c r="F134" s="14" t="s">
        <v>214</v>
      </c>
      <c r="G134" s="14" t="s">
        <v>325</v>
      </c>
      <c r="H134" s="14" t="s">
        <v>309</v>
      </c>
      <c r="I134" s="14" t="s">
        <v>77</v>
      </c>
      <c r="J134" s="14" t="s">
        <v>463</v>
      </c>
      <c r="K134" s="14" t="s">
        <v>78</v>
      </c>
      <c r="L134" s="14" t="s">
        <v>312</v>
      </c>
      <c r="M134" s="14" t="s">
        <v>114</v>
      </c>
      <c r="N134" s="14" t="s">
        <v>250</v>
      </c>
      <c r="O134" s="14" t="s">
        <v>1090</v>
      </c>
      <c r="P134" s="14" t="s">
        <v>1091</v>
      </c>
      <c r="Q134" s="14" t="s">
        <v>1092</v>
      </c>
      <c r="R134" s="15" t="b">
        <f aca="false">FALSE()</f>
        <v>0</v>
      </c>
      <c r="S134" s="14" t="s">
        <v>1093</v>
      </c>
      <c r="T134" s="14" t="s">
        <v>771</v>
      </c>
      <c r="U134" s="14" t="s">
        <v>92</v>
      </c>
      <c r="V134" s="14" t="s">
        <v>380</v>
      </c>
      <c r="W134" s="14" t="s">
        <v>103</v>
      </c>
      <c r="X134" s="15" t="b">
        <f aca="false">TRUE()</f>
        <v>1</v>
      </c>
      <c r="Y134" s="14" t="s">
        <v>66</v>
      </c>
      <c r="Z134" s="14" t="s">
        <v>109</v>
      </c>
      <c r="AA134" s="14" t="s">
        <v>1094</v>
      </c>
      <c r="AB134" s="16" t="n">
        <v>1390</v>
      </c>
      <c r="AC134" s="12" t="n">
        <f aca="false">AB134/1000</f>
        <v>1.39</v>
      </c>
      <c r="AD134" s="16" t="n">
        <v>2390</v>
      </c>
      <c r="AE134" s="12" t="n">
        <f aca="false">AD134/1000</f>
        <v>2.39</v>
      </c>
      <c r="AF134" s="39" t="n">
        <v>2544</v>
      </c>
      <c r="AG134" s="37" t="n">
        <f aca="false">AF134/1000</f>
        <v>2.544</v>
      </c>
      <c r="AH134" s="14" t="s">
        <v>70</v>
      </c>
      <c r="AI134" s="38"/>
    </row>
    <row r="135" customFormat="false" ht="12" hidden="false" customHeight="true" outlineLevel="0" collapsed="false">
      <c r="A135" s="1" t="s">
        <v>44</v>
      </c>
      <c r="B135" s="14" t="s">
        <v>754</v>
      </c>
      <c r="C135" s="14" t="s">
        <v>755</v>
      </c>
      <c r="D135" s="14" t="s">
        <v>808</v>
      </c>
      <c r="E135" s="14" t="s">
        <v>809</v>
      </c>
      <c r="F135" s="14" t="s">
        <v>810</v>
      </c>
      <c r="G135" s="14" t="s">
        <v>153</v>
      </c>
      <c r="H135" s="14" t="s">
        <v>309</v>
      </c>
      <c r="I135" s="14" t="s">
        <v>777</v>
      </c>
      <c r="J135" s="14" t="s">
        <v>70</v>
      </c>
      <c r="K135" s="14" t="s">
        <v>78</v>
      </c>
      <c r="L135" s="14" t="s">
        <v>312</v>
      </c>
      <c r="M135" s="14" t="s">
        <v>119</v>
      </c>
      <c r="N135" s="14" t="s">
        <v>250</v>
      </c>
      <c r="O135" s="14" t="s">
        <v>811</v>
      </c>
      <c r="P135" s="14" t="s">
        <v>331</v>
      </c>
      <c r="Q135" s="14" t="s">
        <v>812</v>
      </c>
      <c r="R135" s="15" t="b">
        <f aca="false">FALSE()</f>
        <v>0</v>
      </c>
      <c r="S135" s="14" t="s">
        <v>813</v>
      </c>
      <c r="T135" s="14" t="s">
        <v>814</v>
      </c>
      <c r="U135" s="14" t="s">
        <v>815</v>
      </c>
      <c r="V135" s="14" t="s">
        <v>390</v>
      </c>
      <c r="W135" s="14" t="s">
        <v>816</v>
      </c>
      <c r="X135" s="15" t="b">
        <f aca="false">TRUE()</f>
        <v>1</v>
      </c>
      <c r="Y135" s="14" t="s">
        <v>131</v>
      </c>
      <c r="Z135" s="14" t="s">
        <v>109</v>
      </c>
      <c r="AA135" s="14" t="s">
        <v>353</v>
      </c>
      <c r="AB135" s="16" t="n">
        <v>2720</v>
      </c>
      <c r="AC135" s="12" t="n">
        <f aca="false">AB135/1000</f>
        <v>2.72</v>
      </c>
      <c r="AD135" s="16" t="n">
        <v>2380</v>
      </c>
      <c r="AE135" s="12" t="n">
        <f aca="false">AD135/1000</f>
        <v>2.38</v>
      </c>
      <c r="AF135" s="39" t="n">
        <v>0</v>
      </c>
      <c r="AG135" s="37" t="n">
        <f aca="false">AF135/1000</f>
        <v>0</v>
      </c>
      <c r="AH135" s="14" t="s">
        <v>817</v>
      </c>
      <c r="AI135" s="38" t="n">
        <f aca="false">AH135/1000</f>
        <v>200</v>
      </c>
    </row>
    <row r="136" customFormat="false" ht="12" hidden="false" customHeight="true" outlineLevel="0" collapsed="false">
      <c r="A136" s="1" t="s">
        <v>44</v>
      </c>
      <c r="B136" s="14" t="s">
        <v>1697</v>
      </c>
      <c r="C136" s="14" t="s">
        <v>1380</v>
      </c>
      <c r="D136" s="14" t="s">
        <v>1787</v>
      </c>
      <c r="E136" s="14" t="s">
        <v>1788</v>
      </c>
      <c r="F136" s="14" t="s">
        <v>1524</v>
      </c>
      <c r="G136" s="14" t="s">
        <v>308</v>
      </c>
      <c r="H136" s="14" t="s">
        <v>309</v>
      </c>
      <c r="I136" s="14" t="s">
        <v>1726</v>
      </c>
      <c r="J136" s="14" t="s">
        <v>70</v>
      </c>
      <c r="K136" s="14" t="s">
        <v>418</v>
      </c>
      <c r="L136" s="14" t="s">
        <v>312</v>
      </c>
      <c r="M136" s="14" t="s">
        <v>249</v>
      </c>
      <c r="N136" s="14" t="s">
        <v>314</v>
      </c>
      <c r="O136" s="14" t="s">
        <v>979</v>
      </c>
      <c r="P136" s="14" t="s">
        <v>1030</v>
      </c>
      <c r="Q136" s="14" t="s">
        <v>1789</v>
      </c>
      <c r="R136" s="15" t="b">
        <f aca="false">FALSE()</f>
        <v>0</v>
      </c>
      <c r="S136" s="14" t="s">
        <v>103</v>
      </c>
      <c r="T136" s="14" t="s">
        <v>1790</v>
      </c>
      <c r="U136" s="14" t="s">
        <v>1791</v>
      </c>
      <c r="V136" s="14" t="s">
        <v>249</v>
      </c>
      <c r="W136" s="14" t="s">
        <v>103</v>
      </c>
      <c r="X136" s="15" t="b">
        <f aca="false">FALSE()</f>
        <v>0</v>
      </c>
      <c r="Y136" s="14" t="s">
        <v>149</v>
      </c>
      <c r="Z136" s="14" t="s">
        <v>92</v>
      </c>
      <c r="AA136" s="14" t="s">
        <v>70</v>
      </c>
      <c r="AB136" s="16" t="n">
        <v>9310</v>
      </c>
      <c r="AC136" s="12" t="n">
        <f aca="false">AB136/1000</f>
        <v>9.31</v>
      </c>
      <c r="AD136" s="16" t="n">
        <v>2331</v>
      </c>
      <c r="AE136" s="12" t="n">
        <f aca="false">AD136/1000</f>
        <v>2.331</v>
      </c>
      <c r="AF136" s="39" t="n">
        <v>13154</v>
      </c>
      <c r="AG136" s="37" t="n">
        <f aca="false">AF136/1000</f>
        <v>13.154</v>
      </c>
      <c r="AH136" s="14" t="s">
        <v>70</v>
      </c>
      <c r="AI136" s="38"/>
    </row>
    <row r="137" customFormat="false" ht="12" hidden="false" customHeight="true" outlineLevel="0" collapsed="false">
      <c r="A137" s="1" t="s">
        <v>44</v>
      </c>
      <c r="B137" s="14" t="s">
        <v>45</v>
      </c>
      <c r="C137" s="14" t="s">
        <v>93</v>
      </c>
      <c r="D137" s="14" t="s">
        <v>349</v>
      </c>
      <c r="E137" s="14" t="s">
        <v>350</v>
      </c>
      <c r="F137" s="14" t="s">
        <v>113</v>
      </c>
      <c r="G137" s="14" t="s">
        <v>75</v>
      </c>
      <c r="H137" s="14" t="s">
        <v>309</v>
      </c>
      <c r="I137" s="14" t="s">
        <v>351</v>
      </c>
      <c r="J137" s="14" t="s">
        <v>53</v>
      </c>
      <c r="K137" s="14" t="s">
        <v>327</v>
      </c>
      <c r="L137" s="14" t="s">
        <v>312</v>
      </c>
      <c r="M137" s="14" t="s">
        <v>352</v>
      </c>
      <c r="N137" s="14" t="s">
        <v>314</v>
      </c>
      <c r="O137" s="14" t="s">
        <v>316</v>
      </c>
      <c r="P137" s="14" t="s">
        <v>353</v>
      </c>
      <c r="Q137" s="14" t="s">
        <v>354</v>
      </c>
      <c r="R137" s="15" t="b">
        <f aca="false">FALSE()</f>
        <v>0</v>
      </c>
      <c r="S137" s="14" t="s">
        <v>103</v>
      </c>
      <c r="T137" s="14" t="s">
        <v>355</v>
      </c>
      <c r="U137" s="14" t="s">
        <v>206</v>
      </c>
      <c r="V137" s="14" t="s">
        <v>147</v>
      </c>
      <c r="W137" s="14" t="s">
        <v>143</v>
      </c>
      <c r="X137" s="15" t="b">
        <f aca="false">FALSE()</f>
        <v>0</v>
      </c>
      <c r="Y137" s="14" t="s">
        <v>131</v>
      </c>
      <c r="Z137" s="14" t="s">
        <v>109</v>
      </c>
      <c r="AA137" s="14" t="s">
        <v>356</v>
      </c>
      <c r="AB137" s="16" t="n">
        <v>2900</v>
      </c>
      <c r="AC137" s="12" t="n">
        <f aca="false">AB137/1000</f>
        <v>2.9</v>
      </c>
      <c r="AD137" s="16" t="n">
        <v>2300</v>
      </c>
      <c r="AE137" s="12" t="n">
        <f aca="false">AD137/1000</f>
        <v>2.3</v>
      </c>
      <c r="AF137" s="39" t="n">
        <v>4844</v>
      </c>
      <c r="AG137" s="37" t="n">
        <f aca="false">AF137/1000</f>
        <v>4.844</v>
      </c>
      <c r="AH137" s="40" t="s">
        <v>358</v>
      </c>
      <c r="AI137" s="38" t="n">
        <f aca="false">AH137/1000</f>
        <v>120</v>
      </c>
    </row>
    <row r="138" customFormat="false" ht="12" hidden="false" customHeight="true" outlineLevel="0" collapsed="false">
      <c r="A138" s="1" t="s">
        <v>44</v>
      </c>
      <c r="B138" s="14" t="s">
        <v>695</v>
      </c>
      <c r="C138" s="14" t="s">
        <v>93</v>
      </c>
      <c r="D138" s="14" t="s">
        <v>726</v>
      </c>
      <c r="E138" s="14" t="s">
        <v>727</v>
      </c>
      <c r="F138" s="14" t="s">
        <v>49</v>
      </c>
      <c r="G138" s="14" t="s">
        <v>50</v>
      </c>
      <c r="H138" s="14" t="s">
        <v>51</v>
      </c>
      <c r="I138" s="14" t="s">
        <v>140</v>
      </c>
      <c r="J138" s="14" t="s">
        <v>53</v>
      </c>
      <c r="K138" s="14" t="s">
        <v>141</v>
      </c>
      <c r="L138" s="14" t="s">
        <v>55</v>
      </c>
      <c r="M138" s="14" t="s">
        <v>70</v>
      </c>
      <c r="N138" s="14" t="s">
        <v>57</v>
      </c>
      <c r="O138" s="14" t="s">
        <v>531</v>
      </c>
      <c r="P138" s="14" t="s">
        <v>728</v>
      </c>
      <c r="Q138" s="14" t="s">
        <v>729</v>
      </c>
      <c r="R138" s="15" t="b">
        <f aca="false">FALSE()</f>
        <v>0</v>
      </c>
      <c r="S138" s="14" t="s">
        <v>103</v>
      </c>
      <c r="T138" s="14" t="s">
        <v>730</v>
      </c>
      <c r="U138" s="14" t="s">
        <v>344</v>
      </c>
      <c r="V138" s="14" t="s">
        <v>344</v>
      </c>
      <c r="W138" s="14" t="s">
        <v>359</v>
      </c>
      <c r="X138" s="15" t="b">
        <f aca="false">FALSE()</f>
        <v>0</v>
      </c>
      <c r="Y138" s="14" t="s">
        <v>239</v>
      </c>
      <c r="Z138" s="14" t="s">
        <v>109</v>
      </c>
      <c r="AA138" s="14" t="s">
        <v>67</v>
      </c>
      <c r="AB138" s="16" t="n">
        <v>3700</v>
      </c>
      <c r="AC138" s="12" t="n">
        <f aca="false">AB138/1000</f>
        <v>3.7</v>
      </c>
      <c r="AD138" s="16" t="n">
        <v>2300</v>
      </c>
      <c r="AE138" s="12" t="n">
        <f aca="false">AD138/1000</f>
        <v>2.3</v>
      </c>
      <c r="AF138" s="39" t="n">
        <v>5908</v>
      </c>
      <c r="AG138" s="37" t="n">
        <f aca="false">AF138/1000</f>
        <v>5.908</v>
      </c>
      <c r="AH138" s="40" t="s">
        <v>731</v>
      </c>
      <c r="AI138" s="38" t="n">
        <f aca="false">AH138/1000</f>
        <v>480</v>
      </c>
    </row>
    <row r="139" customFormat="false" ht="12" hidden="false" customHeight="true" outlineLevel="0" collapsed="false">
      <c r="A139" s="1" t="s">
        <v>44</v>
      </c>
      <c r="B139" s="14" t="s">
        <v>1697</v>
      </c>
      <c r="C139" s="14" t="s">
        <v>1515</v>
      </c>
      <c r="D139" s="14" t="s">
        <v>2024</v>
      </c>
      <c r="E139" s="14" t="s">
        <v>1796</v>
      </c>
      <c r="F139" s="14" t="s">
        <v>1166</v>
      </c>
      <c r="G139" s="14" t="s">
        <v>308</v>
      </c>
      <c r="H139" s="14" t="s">
        <v>309</v>
      </c>
      <c r="I139" s="14" t="s">
        <v>928</v>
      </c>
      <c r="J139" s="14" t="s">
        <v>53</v>
      </c>
      <c r="K139" s="14" t="s">
        <v>418</v>
      </c>
      <c r="L139" s="14" t="s">
        <v>312</v>
      </c>
      <c r="M139" s="14" t="s">
        <v>131</v>
      </c>
      <c r="N139" s="14" t="s">
        <v>250</v>
      </c>
      <c r="O139" s="14" t="s">
        <v>2025</v>
      </c>
      <c r="P139" s="14" t="s">
        <v>70</v>
      </c>
      <c r="Q139" s="14" t="s">
        <v>787</v>
      </c>
      <c r="R139" s="15" t="b">
        <f aca="false">FALSE()</f>
        <v>0</v>
      </c>
      <c r="S139" s="14" t="s">
        <v>2026</v>
      </c>
      <c r="T139" s="14" t="s">
        <v>2027</v>
      </c>
      <c r="U139" s="14" t="s">
        <v>149</v>
      </c>
      <c r="V139" s="14" t="s">
        <v>92</v>
      </c>
      <c r="W139" s="14" t="s">
        <v>103</v>
      </c>
      <c r="X139" s="15" t="b">
        <f aca="false">FALSE()</f>
        <v>0</v>
      </c>
      <c r="Y139" s="14" t="s">
        <v>65</v>
      </c>
      <c r="Z139" s="14" t="s">
        <v>66</v>
      </c>
      <c r="AA139" s="14" t="s">
        <v>2028</v>
      </c>
      <c r="AB139" s="16" t="n">
        <v>2200</v>
      </c>
      <c r="AC139" s="12" t="n">
        <f aca="false">AB139/1000</f>
        <v>2.2</v>
      </c>
      <c r="AD139" s="16" t="n">
        <v>2300</v>
      </c>
      <c r="AE139" s="12" t="n">
        <f aca="false">AD139/1000</f>
        <v>2.3</v>
      </c>
      <c r="AF139" s="39" t="n">
        <v>2152</v>
      </c>
      <c r="AG139" s="37" t="n">
        <f aca="false">AF139/1000</f>
        <v>2.152</v>
      </c>
      <c r="AH139" s="14" t="s">
        <v>108</v>
      </c>
      <c r="AI139" s="38" t="n">
        <f aca="false">AH139/1000</f>
        <v>0.03</v>
      </c>
    </row>
    <row r="140" customFormat="false" ht="12" hidden="false" customHeight="true" outlineLevel="0" collapsed="false">
      <c r="A140" s="1" t="s">
        <v>44</v>
      </c>
      <c r="B140" s="14" t="s">
        <v>1697</v>
      </c>
      <c r="C140" s="14" t="s">
        <v>1745</v>
      </c>
      <c r="D140" s="14" t="s">
        <v>1988</v>
      </c>
      <c r="E140" s="14" t="s">
        <v>584</v>
      </c>
      <c r="F140" s="14" t="s">
        <v>1867</v>
      </c>
      <c r="G140" s="14" t="s">
        <v>296</v>
      </c>
      <c r="H140" s="14" t="s">
        <v>309</v>
      </c>
      <c r="I140" s="14" t="s">
        <v>1989</v>
      </c>
      <c r="J140" s="14" t="s">
        <v>53</v>
      </c>
      <c r="K140" s="14" t="s">
        <v>418</v>
      </c>
      <c r="L140" s="14" t="s">
        <v>312</v>
      </c>
      <c r="M140" s="14" t="s">
        <v>66</v>
      </c>
      <c r="N140" s="14" t="s">
        <v>314</v>
      </c>
      <c r="O140" s="14" t="s">
        <v>1990</v>
      </c>
      <c r="P140" s="14" t="s">
        <v>1991</v>
      </c>
      <c r="Q140" s="14" t="s">
        <v>70</v>
      </c>
      <c r="R140" s="15" t="b">
        <f aca="false">FALSE()</f>
        <v>0</v>
      </c>
      <c r="S140" s="14" t="s">
        <v>1992</v>
      </c>
      <c r="T140" s="14" t="s">
        <v>1993</v>
      </c>
      <c r="U140" s="14" t="s">
        <v>577</v>
      </c>
      <c r="V140" s="14" t="s">
        <v>147</v>
      </c>
      <c r="W140" s="14" t="s">
        <v>1204</v>
      </c>
      <c r="X140" s="15" t="b">
        <f aca="false">FALSE()</f>
        <v>0</v>
      </c>
      <c r="Y140" s="14" t="s">
        <v>255</v>
      </c>
      <c r="Z140" s="14" t="s">
        <v>380</v>
      </c>
      <c r="AA140" s="14" t="s">
        <v>70</v>
      </c>
      <c r="AB140" s="16" t="n">
        <v>4717</v>
      </c>
      <c r="AC140" s="12" t="n">
        <f aca="false">AB140/1000</f>
        <v>4.717</v>
      </c>
      <c r="AD140" s="16" t="n">
        <v>2254</v>
      </c>
      <c r="AE140" s="12" t="n">
        <f aca="false">AD140/1000</f>
        <v>2.254</v>
      </c>
      <c r="AF140" s="39" t="n">
        <v>6965</v>
      </c>
      <c r="AG140" s="37" t="n">
        <f aca="false">AF140/1000</f>
        <v>6.965</v>
      </c>
      <c r="AH140" s="14" t="s">
        <v>370</v>
      </c>
      <c r="AI140" s="38" t="n">
        <f aca="false">AH140/1000</f>
        <v>50</v>
      </c>
    </row>
    <row r="141" customFormat="false" ht="12" hidden="false" customHeight="true" outlineLevel="0" collapsed="false">
      <c r="A141" s="1" t="s">
        <v>44</v>
      </c>
      <c r="B141" s="14" t="s">
        <v>444</v>
      </c>
      <c r="C141" s="14" t="s">
        <v>496</v>
      </c>
      <c r="D141" s="14" t="s">
        <v>497</v>
      </c>
      <c r="E141" s="14" t="s">
        <v>498</v>
      </c>
      <c r="F141" s="14" t="s">
        <v>76</v>
      </c>
      <c r="G141" s="14" t="s">
        <v>153</v>
      </c>
      <c r="H141" s="14" t="s">
        <v>51</v>
      </c>
      <c r="I141" s="14" t="s">
        <v>52</v>
      </c>
      <c r="J141" s="14" t="s">
        <v>53</v>
      </c>
      <c r="K141" s="14" t="s">
        <v>54</v>
      </c>
      <c r="L141" s="14" t="s">
        <v>55</v>
      </c>
      <c r="M141" s="14" t="s">
        <v>118</v>
      </c>
      <c r="N141" s="14" t="s">
        <v>57</v>
      </c>
      <c r="O141" s="14" t="s">
        <v>499</v>
      </c>
      <c r="P141" s="14" t="s">
        <v>500</v>
      </c>
      <c r="Q141" s="14" t="s">
        <v>501</v>
      </c>
      <c r="R141" s="15" t="b">
        <f aca="false">FALSE()</f>
        <v>0</v>
      </c>
      <c r="S141" s="14" t="s">
        <v>502</v>
      </c>
      <c r="T141" s="14" t="s">
        <v>111</v>
      </c>
      <c r="U141" s="14" t="s">
        <v>503</v>
      </c>
      <c r="V141" s="14" t="s">
        <v>344</v>
      </c>
      <c r="W141" s="14" t="s">
        <v>348</v>
      </c>
      <c r="X141" s="15" t="b">
        <f aca="false">FALSE()</f>
        <v>0</v>
      </c>
      <c r="Y141" s="14" t="s">
        <v>149</v>
      </c>
      <c r="Z141" s="14" t="s">
        <v>109</v>
      </c>
      <c r="AA141" s="14" t="s">
        <v>67</v>
      </c>
      <c r="AB141" s="16" t="n">
        <v>15877</v>
      </c>
      <c r="AC141" s="12" t="n">
        <f aca="false">AB141/1000</f>
        <v>15.877</v>
      </c>
      <c r="AD141" s="16" t="n">
        <v>2188</v>
      </c>
      <c r="AE141" s="12" t="n">
        <f aca="false">AD141/1000</f>
        <v>2.188</v>
      </c>
      <c r="AF141" s="39" t="n">
        <v>0</v>
      </c>
      <c r="AG141" s="37" t="n">
        <f aca="false">AF141/1000</f>
        <v>0</v>
      </c>
      <c r="AH141" s="40" t="s">
        <v>504</v>
      </c>
      <c r="AI141" s="38" t="n">
        <f aca="false">AH141/1000</f>
        <v>350</v>
      </c>
    </row>
    <row r="142" customFormat="false" ht="12" hidden="false" customHeight="true" outlineLevel="0" collapsed="false">
      <c r="A142" s="1" t="s">
        <v>44</v>
      </c>
      <c r="B142" s="14" t="s">
        <v>938</v>
      </c>
      <c r="C142" s="14" t="s">
        <v>939</v>
      </c>
      <c r="D142" s="14" t="s">
        <v>940</v>
      </c>
      <c r="E142" s="14" t="s">
        <v>941</v>
      </c>
      <c r="F142" s="14" t="s">
        <v>272</v>
      </c>
      <c r="G142" s="14" t="s">
        <v>272</v>
      </c>
      <c r="H142" s="14" t="s">
        <v>942</v>
      </c>
      <c r="I142" s="14" t="s">
        <v>943</v>
      </c>
      <c r="J142" s="14" t="s">
        <v>70</v>
      </c>
      <c r="K142" s="14" t="s">
        <v>78</v>
      </c>
      <c r="L142" s="14" t="s">
        <v>944</v>
      </c>
      <c r="M142" s="14" t="s">
        <v>945</v>
      </c>
      <c r="N142" s="14" t="s">
        <v>946</v>
      </c>
      <c r="O142" s="14" t="s">
        <v>947</v>
      </c>
      <c r="P142" s="14" t="s">
        <v>113</v>
      </c>
      <c r="Q142" s="14" t="s">
        <v>67</v>
      </c>
      <c r="R142" s="15" t="b">
        <f aca="false">FALSE()</f>
        <v>0</v>
      </c>
      <c r="S142" s="14" t="s">
        <v>131</v>
      </c>
      <c r="T142" s="14" t="s">
        <v>302</v>
      </c>
      <c r="U142" s="14" t="s">
        <v>66</v>
      </c>
      <c r="V142" s="14" t="s">
        <v>211</v>
      </c>
      <c r="W142" s="14" t="s">
        <v>948</v>
      </c>
      <c r="X142" s="15" t="b">
        <f aca="false">FALSE()</f>
        <v>0</v>
      </c>
      <c r="Y142" s="14" t="s">
        <v>149</v>
      </c>
      <c r="Z142" s="14" t="s">
        <v>109</v>
      </c>
      <c r="AA142" s="14" t="s">
        <v>67</v>
      </c>
      <c r="AB142" s="16" t="n">
        <v>1421</v>
      </c>
      <c r="AC142" s="12" t="n">
        <f aca="false">AB142/1000</f>
        <v>1.421</v>
      </c>
      <c r="AD142" s="16" t="n">
        <v>2165</v>
      </c>
      <c r="AE142" s="12" t="n">
        <f aca="false">AD142/1000</f>
        <v>2.165</v>
      </c>
      <c r="AF142" s="39" t="n">
        <v>3244</v>
      </c>
      <c r="AG142" s="37" t="n">
        <f aca="false">AF142/1000</f>
        <v>3.244</v>
      </c>
      <c r="AH142" s="14" t="s">
        <v>69</v>
      </c>
      <c r="AI142" s="38" t="n">
        <f aca="false">AH142/1000</f>
        <v>30</v>
      </c>
    </row>
    <row r="143" customFormat="false" ht="12" hidden="false" customHeight="true" outlineLevel="0" collapsed="false">
      <c r="A143" s="1" t="s">
        <v>44</v>
      </c>
      <c r="B143" s="14" t="s">
        <v>1697</v>
      </c>
      <c r="C143" s="14" t="s">
        <v>1763</v>
      </c>
      <c r="D143" s="14" t="s">
        <v>2083</v>
      </c>
      <c r="E143" s="14" t="s">
        <v>2084</v>
      </c>
      <c r="F143" s="14" t="s">
        <v>1447</v>
      </c>
      <c r="G143" s="14" t="s">
        <v>1067</v>
      </c>
      <c r="H143" s="14" t="s">
        <v>309</v>
      </c>
      <c r="I143" s="14" t="s">
        <v>1827</v>
      </c>
      <c r="J143" s="14" t="s">
        <v>70</v>
      </c>
      <c r="K143" s="14" t="s">
        <v>418</v>
      </c>
      <c r="L143" s="14" t="s">
        <v>312</v>
      </c>
      <c r="M143" s="14" t="s">
        <v>238</v>
      </c>
      <c r="N143" s="14" t="s">
        <v>314</v>
      </c>
      <c r="O143" s="14" t="s">
        <v>1346</v>
      </c>
      <c r="P143" s="14" t="s">
        <v>2085</v>
      </c>
      <c r="Q143" s="14" t="s">
        <v>81</v>
      </c>
      <c r="R143" s="15" t="b">
        <f aca="false">FALSE()</f>
        <v>0</v>
      </c>
      <c r="S143" s="14" t="s">
        <v>599</v>
      </c>
      <c r="T143" s="14" t="s">
        <v>2086</v>
      </c>
      <c r="U143" s="14" t="s">
        <v>182</v>
      </c>
      <c r="V143" s="14" t="s">
        <v>147</v>
      </c>
      <c r="W143" s="14" t="s">
        <v>237</v>
      </c>
      <c r="X143" s="15" t="b">
        <f aca="false">FALSE()</f>
        <v>0</v>
      </c>
      <c r="Y143" s="14" t="s">
        <v>87</v>
      </c>
      <c r="Z143" s="14" t="s">
        <v>66</v>
      </c>
      <c r="AA143" s="14" t="s">
        <v>2087</v>
      </c>
      <c r="AB143" s="16" t="n">
        <v>1549</v>
      </c>
      <c r="AC143" s="12" t="n">
        <f aca="false">AB143/1000</f>
        <v>1.549</v>
      </c>
      <c r="AD143" s="16" t="n">
        <v>2142</v>
      </c>
      <c r="AE143" s="12" t="n">
        <f aca="false">AD143/1000</f>
        <v>2.142</v>
      </c>
      <c r="AF143" s="39" t="n">
        <v>3762</v>
      </c>
      <c r="AG143" s="37" t="n">
        <f aca="false">AF143/1000</f>
        <v>3.762</v>
      </c>
      <c r="AH143" s="14" t="s">
        <v>70</v>
      </c>
      <c r="AI143" s="38"/>
    </row>
    <row r="144" customFormat="false" ht="12" hidden="false" customHeight="true" outlineLevel="0" collapsed="false">
      <c r="A144" s="1" t="s">
        <v>44</v>
      </c>
      <c r="B144" s="14" t="s">
        <v>1367</v>
      </c>
      <c r="C144" s="14" t="s">
        <v>1380</v>
      </c>
      <c r="D144" s="14" t="s">
        <v>1475</v>
      </c>
      <c r="E144" s="14" t="s">
        <v>1476</v>
      </c>
      <c r="F144" s="14" t="s">
        <v>1477</v>
      </c>
      <c r="G144" s="14" t="s">
        <v>625</v>
      </c>
      <c r="H144" s="14" t="s">
        <v>309</v>
      </c>
      <c r="I144" s="14" t="s">
        <v>1394</v>
      </c>
      <c r="J144" s="14" t="s">
        <v>70</v>
      </c>
      <c r="K144" s="14" t="s">
        <v>78</v>
      </c>
      <c r="L144" s="14" t="s">
        <v>312</v>
      </c>
      <c r="M144" s="14" t="s">
        <v>313</v>
      </c>
      <c r="N144" s="14" t="s">
        <v>314</v>
      </c>
      <c r="O144" s="14" t="s">
        <v>1478</v>
      </c>
      <c r="P144" s="14" t="s">
        <v>1479</v>
      </c>
      <c r="Q144" s="14" t="s">
        <v>769</v>
      </c>
      <c r="R144" s="15" t="b">
        <f aca="false">FALSE()</f>
        <v>0</v>
      </c>
      <c r="S144" s="14" t="s">
        <v>103</v>
      </c>
      <c r="T144" s="14" t="s">
        <v>1480</v>
      </c>
      <c r="U144" s="14" t="s">
        <v>234</v>
      </c>
      <c r="V144" s="14" t="s">
        <v>211</v>
      </c>
      <c r="W144" s="14" t="s">
        <v>1481</v>
      </c>
      <c r="X144" s="15" t="b">
        <f aca="false">TRUE()</f>
        <v>1</v>
      </c>
      <c r="Y144" s="14" t="s">
        <v>149</v>
      </c>
      <c r="Z144" s="14" t="s">
        <v>109</v>
      </c>
      <c r="AA144" s="14" t="s">
        <v>70</v>
      </c>
      <c r="AB144" s="16" t="n">
        <v>5050</v>
      </c>
      <c r="AC144" s="12" t="n">
        <f aca="false">AB144/1000</f>
        <v>5.05</v>
      </c>
      <c r="AD144" s="16" t="n">
        <v>2131</v>
      </c>
      <c r="AE144" s="12" t="n">
        <f aca="false">AD144/1000</f>
        <v>2.131</v>
      </c>
      <c r="AF144" s="39" t="n">
        <v>8547</v>
      </c>
      <c r="AG144" s="37" t="n">
        <f aca="false">AF144/1000</f>
        <v>8.547</v>
      </c>
      <c r="AH144" s="14" t="s">
        <v>370</v>
      </c>
      <c r="AI144" s="38" t="n">
        <f aca="false">AH144/1000</f>
        <v>50</v>
      </c>
    </row>
    <row r="145" customFormat="false" ht="12" hidden="false" customHeight="true" outlineLevel="0" collapsed="false">
      <c r="A145" s="1" t="s">
        <v>44</v>
      </c>
      <c r="B145" s="14" t="s">
        <v>754</v>
      </c>
      <c r="C145" s="14" t="s">
        <v>755</v>
      </c>
      <c r="D145" s="14" t="s">
        <v>874</v>
      </c>
      <c r="E145" s="14" t="s">
        <v>875</v>
      </c>
      <c r="F145" s="14" t="s">
        <v>876</v>
      </c>
      <c r="G145" s="14" t="s">
        <v>49</v>
      </c>
      <c r="H145" s="14" t="s">
        <v>309</v>
      </c>
      <c r="I145" s="14" t="s">
        <v>777</v>
      </c>
      <c r="J145" s="14" t="s">
        <v>70</v>
      </c>
      <c r="K145" s="14" t="s">
        <v>78</v>
      </c>
      <c r="L145" s="14" t="s">
        <v>312</v>
      </c>
      <c r="M145" s="14" t="s">
        <v>313</v>
      </c>
      <c r="N145" s="14" t="s">
        <v>57</v>
      </c>
      <c r="O145" s="14" t="s">
        <v>430</v>
      </c>
      <c r="P145" s="14" t="s">
        <v>877</v>
      </c>
      <c r="Q145" s="14" t="s">
        <v>70</v>
      </c>
      <c r="R145" s="15" t="b">
        <f aca="false">FALSE()</f>
        <v>0</v>
      </c>
      <c r="S145" s="14" t="s">
        <v>359</v>
      </c>
      <c r="T145" s="14" t="s">
        <v>878</v>
      </c>
      <c r="U145" s="14" t="s">
        <v>105</v>
      </c>
      <c r="V145" s="14" t="s">
        <v>65</v>
      </c>
      <c r="W145" s="14" t="s">
        <v>103</v>
      </c>
      <c r="X145" s="15" t="b">
        <f aca="false">TRUE()</f>
        <v>1</v>
      </c>
      <c r="Y145" s="14" t="s">
        <v>131</v>
      </c>
      <c r="Z145" s="14" t="s">
        <v>109</v>
      </c>
      <c r="AA145" s="14" t="s">
        <v>70</v>
      </c>
      <c r="AB145" s="16" t="n">
        <v>2370</v>
      </c>
      <c r="AC145" s="12" t="n">
        <f aca="false">AB145/1000</f>
        <v>2.37</v>
      </c>
      <c r="AD145" s="16" t="n">
        <v>2030</v>
      </c>
      <c r="AE145" s="12" t="n">
        <f aca="false">AD145/1000</f>
        <v>2.03</v>
      </c>
      <c r="AF145" s="39" t="n">
        <v>0</v>
      </c>
      <c r="AG145" s="37" t="n">
        <f aca="false">AF145/1000</f>
        <v>0</v>
      </c>
      <c r="AH145" s="14" t="s">
        <v>358</v>
      </c>
      <c r="AI145" s="38" t="n">
        <f aca="false">AH145/1000</f>
        <v>120</v>
      </c>
    </row>
    <row r="146" customFormat="false" ht="12" hidden="false" customHeight="true" outlineLevel="0" collapsed="false">
      <c r="A146" s="1" t="s">
        <v>44</v>
      </c>
      <c r="B146" s="14" t="s">
        <v>45</v>
      </c>
      <c r="C146" s="14" t="s">
        <v>93</v>
      </c>
      <c r="D146" s="14" t="s">
        <v>124</v>
      </c>
      <c r="E146" s="14" t="s">
        <v>95</v>
      </c>
      <c r="F146" s="14" t="s">
        <v>125</v>
      </c>
      <c r="G146" s="14" t="s">
        <v>125</v>
      </c>
      <c r="H146" s="14" t="s">
        <v>51</v>
      </c>
      <c r="I146" s="14" t="s">
        <v>52</v>
      </c>
      <c r="J146" s="14" t="s">
        <v>53</v>
      </c>
      <c r="K146" s="14" t="s">
        <v>54</v>
      </c>
      <c r="L146" s="14" t="s">
        <v>55</v>
      </c>
      <c r="M146" s="14" t="s">
        <v>126</v>
      </c>
      <c r="N146" s="14" t="s">
        <v>57</v>
      </c>
      <c r="O146" s="14" t="s">
        <v>127</v>
      </c>
      <c r="P146" s="14" t="s">
        <v>128</v>
      </c>
      <c r="Q146" s="14" t="s">
        <v>129</v>
      </c>
      <c r="R146" s="15" t="b">
        <f aca="false">FALSE()</f>
        <v>0</v>
      </c>
      <c r="S146" s="14" t="s">
        <v>103</v>
      </c>
      <c r="T146" s="14" t="s">
        <v>130</v>
      </c>
      <c r="U146" s="14" t="s">
        <v>131</v>
      </c>
      <c r="V146" s="14" t="s">
        <v>119</v>
      </c>
      <c r="W146" s="14" t="s">
        <v>132</v>
      </c>
      <c r="X146" s="15" t="b">
        <f aca="false">FALSE()</f>
        <v>0</v>
      </c>
      <c r="Y146" s="14" t="s">
        <v>65</v>
      </c>
      <c r="Z146" s="14" t="s">
        <v>109</v>
      </c>
      <c r="AA146" s="14" t="s">
        <v>67</v>
      </c>
      <c r="AB146" s="16" t="n">
        <v>15500</v>
      </c>
      <c r="AC146" s="12" t="n">
        <f aca="false">AB146/1000</f>
        <v>15.5</v>
      </c>
      <c r="AD146" s="16" t="n">
        <v>2000</v>
      </c>
      <c r="AE146" s="12" t="n">
        <f aca="false">AD146/1000</f>
        <v>2</v>
      </c>
      <c r="AF146" s="39" t="n">
        <v>16675</v>
      </c>
      <c r="AG146" s="37" t="n">
        <f aca="false">AF146/1000</f>
        <v>16.675</v>
      </c>
      <c r="AH146" s="40" t="s">
        <v>134</v>
      </c>
      <c r="AI146" s="38" t="n">
        <f aca="false">AH146/1000</f>
        <v>20</v>
      </c>
    </row>
    <row r="147" customFormat="false" ht="12" hidden="false" customHeight="true" outlineLevel="0" collapsed="false">
      <c r="A147" s="1" t="s">
        <v>44</v>
      </c>
      <c r="B147" s="14" t="s">
        <v>45</v>
      </c>
      <c r="C147" s="14" t="s">
        <v>136</v>
      </c>
      <c r="D147" s="14" t="s">
        <v>373</v>
      </c>
      <c r="E147" s="14" t="s">
        <v>374</v>
      </c>
      <c r="F147" s="14" t="s">
        <v>75</v>
      </c>
      <c r="G147" s="14" t="s">
        <v>125</v>
      </c>
      <c r="H147" s="14" t="s">
        <v>309</v>
      </c>
      <c r="I147" s="14" t="s">
        <v>362</v>
      </c>
      <c r="J147" s="14" t="s">
        <v>53</v>
      </c>
      <c r="K147" s="14" t="s">
        <v>327</v>
      </c>
      <c r="L147" s="14" t="s">
        <v>312</v>
      </c>
      <c r="M147" s="14" t="s">
        <v>131</v>
      </c>
      <c r="N147" s="14" t="s">
        <v>314</v>
      </c>
      <c r="O147" s="14" t="s">
        <v>375</v>
      </c>
      <c r="P147" s="14" t="s">
        <v>83</v>
      </c>
      <c r="Q147" s="14" t="s">
        <v>376</v>
      </c>
      <c r="R147" s="15" t="b">
        <f aca="false">FALSE()</f>
        <v>0</v>
      </c>
      <c r="S147" s="14" t="s">
        <v>377</v>
      </c>
      <c r="T147" s="14" t="s">
        <v>378</v>
      </c>
      <c r="U147" s="14" t="s">
        <v>379</v>
      </c>
      <c r="V147" s="14" t="s">
        <v>380</v>
      </c>
      <c r="W147" s="14" t="s">
        <v>381</v>
      </c>
      <c r="X147" s="15" t="b">
        <f aca="false">FALSE()</f>
        <v>0</v>
      </c>
      <c r="Y147" s="14" t="s">
        <v>65</v>
      </c>
      <c r="Z147" s="14" t="s">
        <v>92</v>
      </c>
      <c r="AA147" s="14" t="s">
        <v>382</v>
      </c>
      <c r="AB147" s="16" t="n">
        <v>5036</v>
      </c>
      <c r="AC147" s="12" t="n">
        <f aca="false">AB147/1000</f>
        <v>5.036</v>
      </c>
      <c r="AD147" s="16" t="n">
        <v>1900</v>
      </c>
      <c r="AE147" s="12" t="n">
        <f aca="false">AD147/1000</f>
        <v>1.9</v>
      </c>
      <c r="AF147" s="39" t="n">
        <v>0</v>
      </c>
      <c r="AG147" s="37" t="n">
        <f aca="false">AF147/1000</f>
        <v>0</v>
      </c>
      <c r="AH147" s="40" t="s">
        <v>69</v>
      </c>
      <c r="AI147" s="38" t="n">
        <f aca="false">AH147/1000</f>
        <v>30</v>
      </c>
    </row>
    <row r="148" customFormat="false" ht="12" hidden="false" customHeight="true" outlineLevel="0" collapsed="false">
      <c r="A148" s="1" t="s">
        <v>44</v>
      </c>
      <c r="B148" s="14" t="s">
        <v>1532</v>
      </c>
      <c r="C148" s="14" t="s">
        <v>1420</v>
      </c>
      <c r="D148" s="14" t="s">
        <v>1590</v>
      </c>
      <c r="E148" s="14" t="s">
        <v>1591</v>
      </c>
      <c r="F148" s="14" t="s">
        <v>1439</v>
      </c>
      <c r="G148" s="14" t="s">
        <v>297</v>
      </c>
      <c r="H148" s="14" t="s">
        <v>309</v>
      </c>
      <c r="I148" s="14" t="s">
        <v>928</v>
      </c>
      <c r="J148" s="14" t="s">
        <v>53</v>
      </c>
      <c r="K148" s="14" t="s">
        <v>418</v>
      </c>
      <c r="L148" s="14" t="s">
        <v>312</v>
      </c>
      <c r="M148" s="14" t="s">
        <v>160</v>
      </c>
      <c r="N148" s="14" t="s">
        <v>314</v>
      </c>
      <c r="O148" s="14" t="s">
        <v>1592</v>
      </c>
      <c r="P148" s="14" t="s">
        <v>1593</v>
      </c>
      <c r="Q148" s="14" t="s">
        <v>818</v>
      </c>
      <c r="R148" s="15" t="b">
        <f aca="false">FALSE()</f>
        <v>0</v>
      </c>
      <c r="S148" s="14" t="s">
        <v>1594</v>
      </c>
      <c r="T148" s="14" t="s">
        <v>1595</v>
      </c>
      <c r="U148" s="14" t="s">
        <v>1596</v>
      </c>
      <c r="V148" s="14" t="s">
        <v>103</v>
      </c>
      <c r="W148" s="14" t="s">
        <v>708</v>
      </c>
      <c r="X148" s="15" t="b">
        <f aca="false">FALSE()</f>
        <v>0</v>
      </c>
      <c r="Y148" s="14" t="s">
        <v>313</v>
      </c>
      <c r="Z148" s="14" t="s">
        <v>380</v>
      </c>
      <c r="AA148" s="14" t="s">
        <v>70</v>
      </c>
      <c r="AB148" s="16" t="n">
        <v>5250</v>
      </c>
      <c r="AC148" s="12" t="n">
        <f aca="false">AB148/1000</f>
        <v>5.25</v>
      </c>
      <c r="AD148" s="16" t="n">
        <v>1850</v>
      </c>
      <c r="AE148" s="12" t="n">
        <f aca="false">AD148/1000</f>
        <v>1.85</v>
      </c>
      <c r="AF148" s="39" t="n">
        <v>7047</v>
      </c>
      <c r="AG148" s="37" t="n">
        <f aca="false">AF148/1000</f>
        <v>7.047</v>
      </c>
      <c r="AH148" s="14" t="s">
        <v>70</v>
      </c>
      <c r="AI148" s="38"/>
    </row>
    <row r="149" customFormat="false" ht="12" hidden="false" customHeight="true" outlineLevel="0" collapsed="false">
      <c r="A149" s="1" t="s">
        <v>44</v>
      </c>
      <c r="B149" s="14" t="s">
        <v>1532</v>
      </c>
      <c r="C149" s="14" t="s">
        <v>1557</v>
      </c>
      <c r="D149" s="14" t="s">
        <v>1558</v>
      </c>
      <c r="E149" s="14" t="s">
        <v>1559</v>
      </c>
      <c r="F149" s="14" t="s">
        <v>1560</v>
      </c>
      <c r="G149" s="14" t="s">
        <v>416</v>
      </c>
      <c r="H149" s="14" t="s">
        <v>309</v>
      </c>
      <c r="I149" s="14" t="s">
        <v>1536</v>
      </c>
      <c r="J149" s="14" t="s">
        <v>53</v>
      </c>
      <c r="K149" s="14" t="s">
        <v>78</v>
      </c>
      <c r="L149" s="14" t="s">
        <v>312</v>
      </c>
      <c r="M149" s="14" t="s">
        <v>160</v>
      </c>
      <c r="N149" s="14" t="s">
        <v>314</v>
      </c>
      <c r="O149" s="14" t="s">
        <v>1561</v>
      </c>
      <c r="P149" s="14" t="s">
        <v>1562</v>
      </c>
      <c r="Q149" s="14" t="s">
        <v>1563</v>
      </c>
      <c r="R149" s="15" t="b">
        <f aca="false">FALSE()</f>
        <v>0</v>
      </c>
      <c r="S149" s="14" t="s">
        <v>1564</v>
      </c>
      <c r="T149" s="14" t="s">
        <v>814</v>
      </c>
      <c r="U149" s="14" t="s">
        <v>1565</v>
      </c>
      <c r="V149" s="14" t="s">
        <v>380</v>
      </c>
      <c r="W149" s="14" t="s">
        <v>1566</v>
      </c>
      <c r="X149" s="15" t="b">
        <f aca="false">FALSE()</f>
        <v>0</v>
      </c>
      <c r="Y149" s="14" t="s">
        <v>65</v>
      </c>
      <c r="Z149" s="14" t="s">
        <v>109</v>
      </c>
      <c r="AA149" s="14" t="s">
        <v>1567</v>
      </c>
      <c r="AB149" s="16" t="n">
        <v>8743</v>
      </c>
      <c r="AC149" s="12" t="n">
        <f aca="false">AB149/1000</f>
        <v>8.743</v>
      </c>
      <c r="AD149" s="16" t="n">
        <v>1814</v>
      </c>
      <c r="AE149" s="12" t="n">
        <f aca="false">AD149/1000</f>
        <v>1.814</v>
      </c>
      <c r="AF149" s="39" t="n">
        <v>10398</v>
      </c>
      <c r="AG149" s="37" t="n">
        <f aca="false">AF149/1000</f>
        <v>10.398</v>
      </c>
      <c r="AH149" s="14" t="s">
        <v>813</v>
      </c>
      <c r="AI149" s="38" t="n">
        <f aca="false">AH149/1000</f>
        <v>8</v>
      </c>
    </row>
    <row r="150" customFormat="false" ht="12" hidden="false" customHeight="true" outlineLevel="0" collapsed="false">
      <c r="A150" s="1" t="s">
        <v>44</v>
      </c>
      <c r="B150" s="14" t="s">
        <v>938</v>
      </c>
      <c r="C150" s="14" t="s">
        <v>952</v>
      </c>
      <c r="D150" s="14" t="s">
        <v>1221</v>
      </c>
      <c r="E150" s="14" t="s">
        <v>1222</v>
      </c>
      <c r="F150" s="14" t="s">
        <v>821</v>
      </c>
      <c r="G150" s="14" t="s">
        <v>96</v>
      </c>
      <c r="H150" s="14" t="s">
        <v>309</v>
      </c>
      <c r="I150" s="14" t="s">
        <v>956</v>
      </c>
      <c r="J150" s="14" t="s">
        <v>53</v>
      </c>
      <c r="K150" s="14" t="s">
        <v>327</v>
      </c>
      <c r="L150" s="14" t="s">
        <v>312</v>
      </c>
      <c r="M150" s="14" t="s">
        <v>352</v>
      </c>
      <c r="N150" s="14" t="s">
        <v>250</v>
      </c>
      <c r="O150" s="14" t="s">
        <v>1223</v>
      </c>
      <c r="P150" s="14" t="s">
        <v>1224</v>
      </c>
      <c r="Q150" s="14" t="s">
        <v>1225</v>
      </c>
      <c r="R150" s="15" t="b">
        <f aca="false">FALSE()</f>
        <v>0</v>
      </c>
      <c r="S150" s="14" t="s">
        <v>1226</v>
      </c>
      <c r="T150" s="14" t="s">
        <v>1227</v>
      </c>
      <c r="U150" s="14" t="s">
        <v>1228</v>
      </c>
      <c r="V150" s="14" t="s">
        <v>160</v>
      </c>
      <c r="W150" s="14" t="s">
        <v>1229</v>
      </c>
      <c r="X150" s="15" t="b">
        <f aca="false">FALSE()</f>
        <v>0</v>
      </c>
      <c r="Y150" s="14" t="s">
        <v>65</v>
      </c>
      <c r="Z150" s="14" t="s">
        <v>109</v>
      </c>
      <c r="AA150" s="14" t="s">
        <v>1230</v>
      </c>
      <c r="AB150" s="16" t="n">
        <v>7927</v>
      </c>
      <c r="AC150" s="12" t="n">
        <f aca="false">AB150/1000</f>
        <v>7.927</v>
      </c>
      <c r="AD150" s="16" t="n">
        <v>1800</v>
      </c>
      <c r="AE150" s="12" t="n">
        <f aca="false">AD150/1000</f>
        <v>1.8</v>
      </c>
      <c r="AF150" s="39" t="n">
        <v>8410</v>
      </c>
      <c r="AG150" s="37" t="n">
        <f aca="false">AF150/1000</f>
        <v>8.41</v>
      </c>
      <c r="AH150" s="14" t="s">
        <v>70</v>
      </c>
      <c r="AI150" s="38"/>
    </row>
    <row r="151" customFormat="false" ht="12" hidden="false" customHeight="true" outlineLevel="0" collapsed="false">
      <c r="A151" s="1" t="s">
        <v>44</v>
      </c>
      <c r="B151" s="14" t="s">
        <v>2126</v>
      </c>
      <c r="C151" s="14" t="s">
        <v>1420</v>
      </c>
      <c r="D151" s="14" t="s">
        <v>2185</v>
      </c>
      <c r="E151" s="14" t="s">
        <v>2158</v>
      </c>
      <c r="F151" s="14" t="s">
        <v>1166</v>
      </c>
      <c r="G151" s="14" t="s">
        <v>96</v>
      </c>
      <c r="H151" s="14" t="s">
        <v>309</v>
      </c>
      <c r="I151" s="14" t="s">
        <v>2186</v>
      </c>
      <c r="J151" s="14" t="s">
        <v>586</v>
      </c>
      <c r="K151" s="14" t="s">
        <v>327</v>
      </c>
      <c r="L151" s="14" t="s">
        <v>312</v>
      </c>
      <c r="M151" s="14" t="s">
        <v>119</v>
      </c>
      <c r="N151" s="14" t="s">
        <v>314</v>
      </c>
      <c r="O151" s="14" t="s">
        <v>1971</v>
      </c>
      <c r="P151" s="14" t="s">
        <v>2187</v>
      </c>
      <c r="Q151" s="14" t="s">
        <v>590</v>
      </c>
      <c r="R151" s="15" t="b">
        <f aca="false">FALSE()</f>
        <v>0</v>
      </c>
      <c r="S151" s="14" t="s">
        <v>2188</v>
      </c>
      <c r="T151" s="14" t="s">
        <v>2189</v>
      </c>
      <c r="U151" s="14" t="s">
        <v>568</v>
      </c>
      <c r="V151" s="14" t="s">
        <v>103</v>
      </c>
      <c r="W151" s="14" t="s">
        <v>103</v>
      </c>
      <c r="X151" s="15" t="b">
        <f aca="false">FALSE()</f>
        <v>0</v>
      </c>
      <c r="Y151" s="14" t="s">
        <v>182</v>
      </c>
      <c r="Z151" s="14" t="s">
        <v>109</v>
      </c>
      <c r="AA151" s="14" t="s">
        <v>70</v>
      </c>
      <c r="AB151" s="16" t="n">
        <v>4400</v>
      </c>
      <c r="AC151" s="12" t="n">
        <f aca="false">AB151/1000</f>
        <v>4.4</v>
      </c>
      <c r="AD151" s="16" t="n">
        <v>1800</v>
      </c>
      <c r="AE151" s="12" t="n">
        <f aca="false">AD151/1000</f>
        <v>1.8</v>
      </c>
      <c r="AF151" s="39" t="n">
        <v>6141</v>
      </c>
      <c r="AG151" s="37" t="n">
        <f aca="false">AF151/1000</f>
        <v>6.141</v>
      </c>
      <c r="AH151" s="14" t="s">
        <v>195</v>
      </c>
      <c r="AI151" s="38" t="n">
        <f aca="false">AH151/1000</f>
        <v>12</v>
      </c>
    </row>
    <row r="152" customFormat="false" ht="12" hidden="false" customHeight="true" outlineLevel="0" collapsed="false">
      <c r="A152" s="1" t="s">
        <v>44</v>
      </c>
      <c r="B152" s="14" t="s">
        <v>444</v>
      </c>
      <c r="C152" s="14" t="s">
        <v>459</v>
      </c>
      <c r="D152" s="14" t="s">
        <v>549</v>
      </c>
      <c r="E152" s="14" t="s">
        <v>550</v>
      </c>
      <c r="F152" s="14" t="s">
        <v>308</v>
      </c>
      <c r="G152" s="14" t="s">
        <v>125</v>
      </c>
      <c r="H152" s="14" t="s">
        <v>51</v>
      </c>
      <c r="I152" s="14" t="s">
        <v>462</v>
      </c>
      <c r="J152" s="14" t="s">
        <v>463</v>
      </c>
      <c r="K152" s="14" t="s">
        <v>418</v>
      </c>
      <c r="L152" s="14" t="s">
        <v>55</v>
      </c>
      <c r="M152" s="14" t="s">
        <v>108</v>
      </c>
      <c r="N152" s="14" t="s">
        <v>80</v>
      </c>
      <c r="O152" s="14" t="s">
        <v>551</v>
      </c>
      <c r="P152" s="14" t="s">
        <v>448</v>
      </c>
      <c r="Q152" s="14" t="s">
        <v>552</v>
      </c>
      <c r="R152" s="15" t="b">
        <f aca="false">FALSE()</f>
        <v>0</v>
      </c>
      <c r="S152" s="14" t="s">
        <v>553</v>
      </c>
      <c r="T152" s="14" t="s">
        <v>554</v>
      </c>
      <c r="U152" s="14" t="s">
        <v>65</v>
      </c>
      <c r="V152" s="14" t="s">
        <v>392</v>
      </c>
      <c r="W152" s="14" t="s">
        <v>555</v>
      </c>
      <c r="X152" s="15" t="b">
        <f aca="false">FALSE()</f>
        <v>0</v>
      </c>
      <c r="Y152" s="14" t="s">
        <v>149</v>
      </c>
      <c r="Z152" s="14" t="s">
        <v>109</v>
      </c>
      <c r="AA152" s="14" t="s">
        <v>67</v>
      </c>
      <c r="AB152" s="16" t="n">
        <v>3000</v>
      </c>
      <c r="AC152" s="12" t="n">
        <f aca="false">AB152/1000</f>
        <v>3</v>
      </c>
      <c r="AD152" s="16" t="n">
        <v>1700</v>
      </c>
      <c r="AE152" s="12" t="n">
        <f aca="false">AD152/1000</f>
        <v>1.7</v>
      </c>
      <c r="AF152" s="39" t="n">
        <v>4710</v>
      </c>
      <c r="AG152" s="37" t="n">
        <f aca="false">AF152/1000</f>
        <v>4.71</v>
      </c>
      <c r="AH152" s="40" t="s">
        <v>557</v>
      </c>
      <c r="AI152" s="38" t="n">
        <f aca="false">AH152/1000</f>
        <v>60</v>
      </c>
    </row>
    <row r="153" customFormat="false" ht="12" hidden="false" customHeight="true" outlineLevel="0" collapsed="false">
      <c r="A153" s="1" t="s">
        <v>44</v>
      </c>
      <c r="B153" s="14" t="s">
        <v>938</v>
      </c>
      <c r="C153" s="14" t="s">
        <v>1050</v>
      </c>
      <c r="D153" s="14" t="s">
        <v>1155</v>
      </c>
      <c r="E153" s="14" t="s">
        <v>1052</v>
      </c>
      <c r="F153" s="14" t="s">
        <v>70</v>
      </c>
      <c r="G153" s="14" t="s">
        <v>802</v>
      </c>
      <c r="H153" s="14" t="s">
        <v>309</v>
      </c>
      <c r="I153" s="14" t="s">
        <v>77</v>
      </c>
      <c r="J153" s="14" t="s">
        <v>70</v>
      </c>
      <c r="K153" s="14" t="s">
        <v>78</v>
      </c>
      <c r="L153" s="14" t="s">
        <v>312</v>
      </c>
      <c r="M153" s="14" t="s">
        <v>1156</v>
      </c>
      <c r="N153" s="14" t="s">
        <v>250</v>
      </c>
      <c r="O153" s="14" t="s">
        <v>1101</v>
      </c>
      <c r="P153" s="14" t="s">
        <v>471</v>
      </c>
      <c r="Q153" s="14" t="s">
        <v>818</v>
      </c>
      <c r="R153" s="15" t="b">
        <f aca="false">FALSE()</f>
        <v>0</v>
      </c>
      <c r="S153" s="14" t="s">
        <v>683</v>
      </c>
      <c r="T153" s="14" t="s">
        <v>70</v>
      </c>
      <c r="U153" s="14" t="s">
        <v>109</v>
      </c>
      <c r="V153" s="14" t="s">
        <v>380</v>
      </c>
      <c r="W153" s="14" t="s">
        <v>372</v>
      </c>
      <c r="X153" s="15" t="b">
        <f aca="false">FALSE()</f>
        <v>0</v>
      </c>
      <c r="Y153" s="14" t="s">
        <v>149</v>
      </c>
      <c r="Z153" s="14" t="s">
        <v>109</v>
      </c>
      <c r="AA153" s="14" t="s">
        <v>1101</v>
      </c>
      <c r="AB153" s="16" t="n">
        <v>500</v>
      </c>
      <c r="AC153" s="12" t="n">
        <f aca="false">AB153/1000</f>
        <v>0.5</v>
      </c>
      <c r="AD153" s="16" t="n">
        <v>1700</v>
      </c>
      <c r="AE153" s="12" t="n">
        <f aca="false">AD153/1000</f>
        <v>1.7</v>
      </c>
      <c r="AF153" s="39" t="n">
        <v>0</v>
      </c>
      <c r="AG153" s="37" t="n">
        <f aca="false">AF153/1000</f>
        <v>0</v>
      </c>
      <c r="AH153" s="14" t="s">
        <v>370</v>
      </c>
      <c r="AI153" s="38" t="n">
        <f aca="false">AH153/1000</f>
        <v>50</v>
      </c>
    </row>
    <row r="154" customFormat="false" ht="12" hidden="false" customHeight="true" outlineLevel="0" collapsed="false">
      <c r="A154" s="1" t="s">
        <v>44</v>
      </c>
      <c r="B154" s="14" t="s">
        <v>2112</v>
      </c>
      <c r="C154" s="14" t="s">
        <v>2113</v>
      </c>
      <c r="D154" s="14" t="s">
        <v>2116</v>
      </c>
      <c r="E154" s="14" t="s">
        <v>2117</v>
      </c>
      <c r="F154" s="14" t="s">
        <v>652</v>
      </c>
      <c r="G154" s="14" t="s">
        <v>802</v>
      </c>
      <c r="H154" s="14" t="s">
        <v>309</v>
      </c>
      <c r="I154" s="14" t="s">
        <v>2118</v>
      </c>
      <c r="J154" s="14" t="s">
        <v>2119</v>
      </c>
      <c r="K154" s="14" t="s">
        <v>70</v>
      </c>
      <c r="L154" s="14" t="s">
        <v>312</v>
      </c>
      <c r="M154" s="14" t="s">
        <v>2120</v>
      </c>
      <c r="N154" s="14" t="s">
        <v>314</v>
      </c>
      <c r="O154" s="14" t="s">
        <v>2121</v>
      </c>
      <c r="P154" s="14" t="s">
        <v>2122</v>
      </c>
      <c r="Q154" s="14" t="s">
        <v>2123</v>
      </c>
      <c r="R154" s="15" t="b">
        <f aca="false">FALSE()</f>
        <v>0</v>
      </c>
      <c r="S154" s="14" t="s">
        <v>201</v>
      </c>
      <c r="T154" s="14" t="s">
        <v>2124</v>
      </c>
      <c r="U154" s="14" t="s">
        <v>206</v>
      </c>
      <c r="V154" s="14" t="s">
        <v>160</v>
      </c>
      <c r="W154" s="14" t="s">
        <v>88</v>
      </c>
      <c r="X154" s="15" t="b">
        <f aca="false">FALSE()</f>
        <v>0</v>
      </c>
      <c r="Y154" s="14" t="s">
        <v>109</v>
      </c>
      <c r="Z154" s="14" t="s">
        <v>92</v>
      </c>
      <c r="AA154" s="14" t="s">
        <v>670</v>
      </c>
      <c r="AB154" s="16" t="n">
        <v>1670</v>
      </c>
      <c r="AC154" s="12" t="n">
        <f aca="false">AB154/1000</f>
        <v>1.67</v>
      </c>
      <c r="AD154" s="16" t="n">
        <v>1670</v>
      </c>
      <c r="AE154" s="12" t="n">
        <f aca="false">AD154/1000</f>
        <v>1.67</v>
      </c>
      <c r="AF154" s="39" t="n">
        <v>0</v>
      </c>
      <c r="AG154" s="37" t="n">
        <f aca="false">AF154/1000</f>
        <v>0</v>
      </c>
      <c r="AH154" s="14" t="s">
        <v>2125</v>
      </c>
      <c r="AI154" s="38" t="n">
        <f aca="false">AH154/1000</f>
        <v>32.225</v>
      </c>
    </row>
    <row r="155" customFormat="false" ht="12" hidden="false" customHeight="true" outlineLevel="0" collapsed="false">
      <c r="A155" s="1" t="s">
        <v>44</v>
      </c>
      <c r="B155" s="14" t="s">
        <v>1697</v>
      </c>
      <c r="C155" s="14" t="s">
        <v>1745</v>
      </c>
      <c r="D155" s="14" t="s">
        <v>1885</v>
      </c>
      <c r="E155" s="14" t="s">
        <v>584</v>
      </c>
      <c r="F155" s="14" t="s">
        <v>1525</v>
      </c>
      <c r="G155" s="14" t="s">
        <v>1057</v>
      </c>
      <c r="H155" s="14" t="s">
        <v>309</v>
      </c>
      <c r="I155" s="14" t="s">
        <v>1886</v>
      </c>
      <c r="J155" s="14" t="s">
        <v>53</v>
      </c>
      <c r="K155" s="14" t="s">
        <v>327</v>
      </c>
      <c r="L155" s="14" t="s">
        <v>312</v>
      </c>
      <c r="M155" s="14" t="s">
        <v>147</v>
      </c>
      <c r="N155" s="14" t="s">
        <v>314</v>
      </c>
      <c r="O155" s="14" t="s">
        <v>1887</v>
      </c>
      <c r="P155" s="14" t="s">
        <v>272</v>
      </c>
      <c r="Q155" s="14" t="s">
        <v>70</v>
      </c>
      <c r="R155" s="15" t="b">
        <f aca="false">FALSE()</f>
        <v>0</v>
      </c>
      <c r="S155" s="14" t="s">
        <v>1888</v>
      </c>
      <c r="T155" s="14" t="s">
        <v>1889</v>
      </c>
      <c r="U155" s="14" t="s">
        <v>386</v>
      </c>
      <c r="V155" s="14" t="s">
        <v>66</v>
      </c>
      <c r="W155" s="14" t="s">
        <v>599</v>
      </c>
      <c r="X155" s="15" t="b">
        <f aca="false">TRUE()</f>
        <v>1</v>
      </c>
      <c r="Y155" s="14" t="s">
        <v>392</v>
      </c>
      <c r="Z155" s="14" t="s">
        <v>380</v>
      </c>
      <c r="AA155" s="14" t="s">
        <v>70</v>
      </c>
      <c r="AB155" s="16" t="n">
        <v>3252</v>
      </c>
      <c r="AC155" s="12" t="n">
        <f aca="false">AB155/1000</f>
        <v>3.252</v>
      </c>
      <c r="AD155" s="16" t="n">
        <v>1642</v>
      </c>
      <c r="AE155" s="12" t="n">
        <f aca="false">AD155/1000</f>
        <v>1.642</v>
      </c>
      <c r="AF155" s="39" t="n">
        <v>4894</v>
      </c>
      <c r="AG155" s="37" t="n">
        <f aca="false">AF155/1000</f>
        <v>4.894</v>
      </c>
      <c r="AH155" s="14" t="s">
        <v>86</v>
      </c>
      <c r="AI155" s="38" t="n">
        <f aca="false">AH155/1000</f>
        <v>0.033</v>
      </c>
    </row>
    <row r="156" customFormat="false" ht="12" hidden="false" customHeight="true" outlineLevel="0" collapsed="false">
      <c r="A156" s="1" t="s">
        <v>44</v>
      </c>
      <c r="B156" s="14" t="s">
        <v>938</v>
      </c>
      <c r="C156" s="14" t="s">
        <v>1050</v>
      </c>
      <c r="D156" s="14" t="s">
        <v>1241</v>
      </c>
      <c r="E156" s="14" t="s">
        <v>1052</v>
      </c>
      <c r="F156" s="14" t="s">
        <v>125</v>
      </c>
      <c r="G156" s="14" t="s">
        <v>176</v>
      </c>
      <c r="H156" s="14" t="s">
        <v>309</v>
      </c>
      <c r="I156" s="14" t="s">
        <v>77</v>
      </c>
      <c r="J156" s="14" t="s">
        <v>70</v>
      </c>
      <c r="K156" s="14" t="s">
        <v>78</v>
      </c>
      <c r="L156" s="14" t="s">
        <v>312</v>
      </c>
      <c r="M156" s="14" t="s">
        <v>933</v>
      </c>
      <c r="N156" s="14" t="s">
        <v>250</v>
      </c>
      <c r="O156" s="14" t="s">
        <v>143</v>
      </c>
      <c r="P156" s="14" t="s">
        <v>1242</v>
      </c>
      <c r="Q156" s="14" t="s">
        <v>818</v>
      </c>
      <c r="R156" s="15" t="b">
        <f aca="false">FALSE()</f>
        <v>0</v>
      </c>
      <c r="S156" s="14" t="s">
        <v>1243</v>
      </c>
      <c r="T156" s="14" t="s">
        <v>510</v>
      </c>
      <c r="U156" s="14" t="s">
        <v>392</v>
      </c>
      <c r="V156" s="14" t="s">
        <v>255</v>
      </c>
      <c r="W156" s="14" t="s">
        <v>128</v>
      </c>
      <c r="X156" s="15" t="b">
        <f aca="false">TRUE()</f>
        <v>1</v>
      </c>
      <c r="Y156" s="14" t="s">
        <v>160</v>
      </c>
      <c r="Z156" s="14" t="s">
        <v>109</v>
      </c>
      <c r="AA156" s="14" t="s">
        <v>254</v>
      </c>
      <c r="AB156" s="16" t="n">
        <v>3160</v>
      </c>
      <c r="AC156" s="12" t="n">
        <f aca="false">AB156/1000</f>
        <v>3.16</v>
      </c>
      <c r="AD156" s="16" t="n">
        <v>1600</v>
      </c>
      <c r="AE156" s="12" t="n">
        <f aca="false">AD156/1000</f>
        <v>1.6</v>
      </c>
      <c r="AF156" s="39" t="n">
        <v>4624</v>
      </c>
      <c r="AG156" s="37" t="n">
        <f aca="false">AF156/1000</f>
        <v>4.624</v>
      </c>
      <c r="AH156" s="14" t="s">
        <v>183</v>
      </c>
      <c r="AI156" s="38" t="n">
        <f aca="false">AH156/1000</f>
        <v>10</v>
      </c>
    </row>
    <row r="157" customFormat="false" ht="12" hidden="false" customHeight="true" outlineLevel="0" collapsed="false">
      <c r="A157" s="1" t="s">
        <v>44</v>
      </c>
      <c r="B157" s="14" t="s">
        <v>754</v>
      </c>
      <c r="C157" s="14" t="s">
        <v>776</v>
      </c>
      <c r="D157" s="14" t="s">
        <v>868</v>
      </c>
      <c r="E157" s="14" t="s">
        <v>778</v>
      </c>
      <c r="F157" s="14" t="s">
        <v>214</v>
      </c>
      <c r="G157" s="14" t="s">
        <v>325</v>
      </c>
      <c r="H157" s="14" t="s">
        <v>309</v>
      </c>
      <c r="I157" s="14" t="s">
        <v>779</v>
      </c>
      <c r="J157" s="14" t="s">
        <v>70</v>
      </c>
      <c r="K157" s="14" t="s">
        <v>418</v>
      </c>
      <c r="L157" s="14" t="s">
        <v>312</v>
      </c>
      <c r="M157" s="14" t="s">
        <v>131</v>
      </c>
      <c r="N157" s="14" t="s">
        <v>250</v>
      </c>
      <c r="O157" s="14" t="s">
        <v>869</v>
      </c>
      <c r="P157" s="14" t="s">
        <v>870</v>
      </c>
      <c r="Q157" s="14" t="s">
        <v>871</v>
      </c>
      <c r="R157" s="15" t="b">
        <f aca="false">FALSE()</f>
        <v>0</v>
      </c>
      <c r="S157" s="14" t="s">
        <v>214</v>
      </c>
      <c r="T157" s="14" t="s">
        <v>214</v>
      </c>
      <c r="U157" s="14" t="s">
        <v>255</v>
      </c>
      <c r="V157" s="14" t="s">
        <v>66</v>
      </c>
      <c r="W157" s="14" t="s">
        <v>781</v>
      </c>
      <c r="X157" s="15" t="b">
        <f aca="false">FALSE()</f>
        <v>0</v>
      </c>
      <c r="Y157" s="14" t="s">
        <v>160</v>
      </c>
      <c r="Z157" s="14" t="s">
        <v>92</v>
      </c>
      <c r="AA157" s="14" t="s">
        <v>787</v>
      </c>
      <c r="AB157" s="16" t="n">
        <v>500</v>
      </c>
      <c r="AC157" s="12" t="n">
        <f aca="false">AB157/1000</f>
        <v>0.5</v>
      </c>
      <c r="AD157" s="16" t="n">
        <v>1571</v>
      </c>
      <c r="AE157" s="12" t="n">
        <f aca="false">AD157/1000</f>
        <v>1.571</v>
      </c>
      <c r="AF157" s="39" t="n">
        <v>0</v>
      </c>
      <c r="AG157" s="37" t="n">
        <f aca="false">AF157/1000</f>
        <v>0</v>
      </c>
      <c r="AH157" s="14" t="s">
        <v>111</v>
      </c>
      <c r="AI157" s="38" t="n">
        <f aca="false">AH157/1000</f>
        <v>45</v>
      </c>
    </row>
    <row r="158" customFormat="false" ht="12" hidden="false" customHeight="true" outlineLevel="0" collapsed="false">
      <c r="A158" s="1" t="s">
        <v>44</v>
      </c>
      <c r="B158" s="14" t="s">
        <v>1367</v>
      </c>
      <c r="C158" s="14" t="s">
        <v>1380</v>
      </c>
      <c r="D158" s="14" t="s">
        <v>1430</v>
      </c>
      <c r="E158" s="14" t="s">
        <v>1382</v>
      </c>
      <c r="F158" s="14" t="s">
        <v>319</v>
      </c>
      <c r="G158" s="14" t="s">
        <v>325</v>
      </c>
      <c r="H158" s="14" t="s">
        <v>309</v>
      </c>
      <c r="I158" s="14" t="s">
        <v>928</v>
      </c>
      <c r="J158" s="14" t="s">
        <v>70</v>
      </c>
      <c r="K158" s="14" t="s">
        <v>418</v>
      </c>
      <c r="L158" s="14" t="s">
        <v>312</v>
      </c>
      <c r="M158" s="14" t="s">
        <v>108</v>
      </c>
      <c r="N158" s="14" t="s">
        <v>250</v>
      </c>
      <c r="O158" s="14" t="s">
        <v>1431</v>
      </c>
      <c r="P158" s="14" t="s">
        <v>1432</v>
      </c>
      <c r="Q158" s="14" t="s">
        <v>348</v>
      </c>
      <c r="R158" s="15" t="b">
        <f aca="false">FALSE()</f>
        <v>0</v>
      </c>
      <c r="S158" s="14" t="s">
        <v>71</v>
      </c>
      <c r="T158" s="14" t="s">
        <v>1433</v>
      </c>
      <c r="U158" s="14" t="s">
        <v>392</v>
      </c>
      <c r="V158" s="14" t="s">
        <v>109</v>
      </c>
      <c r="W158" s="14" t="s">
        <v>532</v>
      </c>
      <c r="X158" s="15" t="b">
        <f aca="false">TRUE()</f>
        <v>1</v>
      </c>
      <c r="Y158" s="14" t="s">
        <v>149</v>
      </c>
      <c r="Z158" s="14" t="s">
        <v>109</v>
      </c>
      <c r="AA158" s="14" t="s">
        <v>70</v>
      </c>
      <c r="AB158" s="16" t="n">
        <v>4200</v>
      </c>
      <c r="AC158" s="12" t="n">
        <f aca="false">AB158/1000</f>
        <v>4.2</v>
      </c>
      <c r="AD158" s="16" t="n">
        <v>1560</v>
      </c>
      <c r="AE158" s="12" t="n">
        <f aca="false">AD158/1000</f>
        <v>1.56</v>
      </c>
      <c r="AF158" s="39" t="n">
        <v>6432</v>
      </c>
      <c r="AG158" s="37" t="n">
        <f aca="false">AF158/1000</f>
        <v>6.432</v>
      </c>
      <c r="AH158" s="14" t="s">
        <v>358</v>
      </c>
      <c r="AI158" s="38" t="n">
        <f aca="false">AH158/1000</f>
        <v>120</v>
      </c>
    </row>
    <row r="159" customFormat="false" ht="12" hidden="false" customHeight="true" outlineLevel="0" collapsed="false">
      <c r="A159" s="1" t="s">
        <v>44</v>
      </c>
      <c r="B159" s="14" t="s">
        <v>1697</v>
      </c>
      <c r="C159" s="14" t="s">
        <v>1763</v>
      </c>
      <c r="D159" s="14" t="s">
        <v>1765</v>
      </c>
      <c r="E159" s="14" t="s">
        <v>1826</v>
      </c>
      <c r="F159" s="14" t="s">
        <v>1525</v>
      </c>
      <c r="G159" s="14" t="s">
        <v>1042</v>
      </c>
      <c r="H159" s="14" t="s">
        <v>309</v>
      </c>
      <c r="I159" s="14" t="s">
        <v>1949</v>
      </c>
      <c r="J159" s="14" t="s">
        <v>70</v>
      </c>
      <c r="K159" s="14" t="s">
        <v>418</v>
      </c>
      <c r="L159" s="14" t="s">
        <v>312</v>
      </c>
      <c r="M159" s="14" t="s">
        <v>108</v>
      </c>
      <c r="N159" s="14" t="s">
        <v>314</v>
      </c>
      <c r="O159" s="14" t="s">
        <v>348</v>
      </c>
      <c r="P159" s="14" t="s">
        <v>1950</v>
      </c>
      <c r="Q159" s="14" t="s">
        <v>135</v>
      </c>
      <c r="R159" s="15" t="b">
        <f aca="false">FALSE()</f>
        <v>0</v>
      </c>
      <c r="S159" s="14" t="s">
        <v>411</v>
      </c>
      <c r="T159" s="14" t="s">
        <v>1525</v>
      </c>
      <c r="U159" s="14" t="s">
        <v>147</v>
      </c>
      <c r="V159" s="14" t="s">
        <v>103</v>
      </c>
      <c r="W159" s="14" t="s">
        <v>316</v>
      </c>
      <c r="X159" s="15" t="b">
        <f aca="false">FALSE()</f>
        <v>0</v>
      </c>
      <c r="Y159" s="14" t="s">
        <v>149</v>
      </c>
      <c r="Z159" s="14" t="s">
        <v>160</v>
      </c>
      <c r="AA159" s="14" t="s">
        <v>1951</v>
      </c>
      <c r="AB159" s="16" t="n">
        <v>1716</v>
      </c>
      <c r="AC159" s="12" t="n">
        <f aca="false">AB159/1000</f>
        <v>1.716</v>
      </c>
      <c r="AD159" s="16" t="n">
        <v>1530</v>
      </c>
      <c r="AE159" s="12" t="n">
        <f aca="false">AD159/1000</f>
        <v>1.53</v>
      </c>
      <c r="AF159" s="39" t="n">
        <v>3308</v>
      </c>
      <c r="AG159" s="37" t="n">
        <f aca="false">AF159/1000</f>
        <v>3.308</v>
      </c>
      <c r="AH159" s="14" t="s">
        <v>70</v>
      </c>
      <c r="AI159" s="38"/>
    </row>
    <row r="160" customFormat="false" ht="12" hidden="false" customHeight="true" outlineLevel="0" collapsed="false">
      <c r="A160" s="1" t="s">
        <v>44</v>
      </c>
      <c r="B160" s="14" t="s">
        <v>938</v>
      </c>
      <c r="C160" s="14" t="s">
        <v>1050</v>
      </c>
      <c r="D160" s="14" t="s">
        <v>1147</v>
      </c>
      <c r="E160" s="14" t="s">
        <v>1052</v>
      </c>
      <c r="F160" s="14" t="s">
        <v>325</v>
      </c>
      <c r="G160" s="14" t="s">
        <v>1148</v>
      </c>
      <c r="H160" s="14" t="s">
        <v>309</v>
      </c>
      <c r="I160" s="14" t="s">
        <v>77</v>
      </c>
      <c r="J160" s="14" t="s">
        <v>70</v>
      </c>
      <c r="K160" s="14" t="s">
        <v>78</v>
      </c>
      <c r="L160" s="14" t="s">
        <v>312</v>
      </c>
      <c r="M160" s="14" t="s">
        <v>933</v>
      </c>
      <c r="N160" s="14" t="s">
        <v>250</v>
      </c>
      <c r="O160" s="14" t="s">
        <v>1149</v>
      </c>
      <c r="P160" s="14" t="s">
        <v>1150</v>
      </c>
      <c r="Q160" s="14" t="s">
        <v>1151</v>
      </c>
      <c r="R160" s="15" t="b">
        <f aca="false">FALSE()</f>
        <v>0</v>
      </c>
      <c r="S160" s="14" t="s">
        <v>99</v>
      </c>
      <c r="T160" s="14" t="s">
        <v>71</v>
      </c>
      <c r="U160" s="14" t="s">
        <v>255</v>
      </c>
      <c r="V160" s="14" t="s">
        <v>211</v>
      </c>
      <c r="W160" s="14" t="s">
        <v>103</v>
      </c>
      <c r="X160" s="15" t="b">
        <f aca="false">TRUE()</f>
        <v>1</v>
      </c>
      <c r="Y160" s="14" t="s">
        <v>160</v>
      </c>
      <c r="Z160" s="14" t="s">
        <v>380</v>
      </c>
      <c r="AA160" s="14" t="s">
        <v>1152</v>
      </c>
      <c r="AB160" s="16" t="n">
        <v>964</v>
      </c>
      <c r="AC160" s="12" t="n">
        <f aca="false">AB160/1000</f>
        <v>0.964</v>
      </c>
      <c r="AD160" s="16" t="n">
        <v>1500</v>
      </c>
      <c r="AE160" s="12" t="n">
        <f aca="false">AD160/1000</f>
        <v>1.5</v>
      </c>
      <c r="AF160" s="39" t="n">
        <v>2440</v>
      </c>
      <c r="AG160" s="37" t="n">
        <f aca="false">AF160/1000</f>
        <v>2.44</v>
      </c>
      <c r="AH160" s="14" t="s">
        <v>1153</v>
      </c>
      <c r="AI160" s="38" t="n">
        <f aca="false">AH160/1000</f>
        <v>147</v>
      </c>
    </row>
    <row r="161" customFormat="false" ht="12" hidden="false" customHeight="true" outlineLevel="0" collapsed="false">
      <c r="A161" s="1" t="s">
        <v>44</v>
      </c>
      <c r="B161" s="14" t="s">
        <v>938</v>
      </c>
      <c r="C161" s="14" t="s">
        <v>1088</v>
      </c>
      <c r="D161" s="14" t="s">
        <v>1158</v>
      </c>
      <c r="E161" s="14" t="s">
        <v>1159</v>
      </c>
      <c r="F161" s="14" t="s">
        <v>559</v>
      </c>
      <c r="G161" s="14" t="s">
        <v>189</v>
      </c>
      <c r="H161" s="14" t="s">
        <v>309</v>
      </c>
      <c r="I161" s="14" t="s">
        <v>77</v>
      </c>
      <c r="J161" s="14" t="s">
        <v>463</v>
      </c>
      <c r="K161" s="14" t="s">
        <v>78</v>
      </c>
      <c r="L161" s="14" t="s">
        <v>312</v>
      </c>
      <c r="M161" s="14" t="s">
        <v>114</v>
      </c>
      <c r="N161" s="14" t="s">
        <v>587</v>
      </c>
      <c r="O161" s="14" t="s">
        <v>1160</v>
      </c>
      <c r="P161" s="14" t="s">
        <v>1161</v>
      </c>
      <c r="Q161" s="14" t="s">
        <v>1162</v>
      </c>
      <c r="R161" s="15" t="b">
        <f aca="false">FALSE()</f>
        <v>0</v>
      </c>
      <c r="S161" s="14" t="s">
        <v>79</v>
      </c>
      <c r="T161" s="14" t="s">
        <v>1163</v>
      </c>
      <c r="U161" s="14" t="s">
        <v>66</v>
      </c>
      <c r="V161" s="14" t="s">
        <v>255</v>
      </c>
      <c r="W161" s="14" t="s">
        <v>103</v>
      </c>
      <c r="X161" s="15" t="b">
        <f aca="false">TRUE()</f>
        <v>1</v>
      </c>
      <c r="Y161" s="14" t="s">
        <v>65</v>
      </c>
      <c r="Z161" s="14" t="s">
        <v>66</v>
      </c>
      <c r="AA161" s="14" t="s">
        <v>381</v>
      </c>
      <c r="AB161" s="16" t="n">
        <v>2000</v>
      </c>
      <c r="AC161" s="12" t="n">
        <f aca="false">AB161/1000</f>
        <v>2</v>
      </c>
      <c r="AD161" s="16" t="n">
        <v>1500</v>
      </c>
      <c r="AE161" s="12" t="n">
        <f aca="false">AD161/1000</f>
        <v>1.5</v>
      </c>
      <c r="AF161" s="39" t="n">
        <v>1694</v>
      </c>
      <c r="AG161" s="37" t="n">
        <f aca="false">AF161/1000</f>
        <v>1.694</v>
      </c>
      <c r="AH161" s="14" t="s">
        <v>70</v>
      </c>
      <c r="AI161" s="38"/>
    </row>
    <row r="162" customFormat="false" ht="12" hidden="false" customHeight="true" outlineLevel="0" collapsed="false">
      <c r="A162" s="1" t="s">
        <v>44</v>
      </c>
      <c r="B162" s="14" t="s">
        <v>938</v>
      </c>
      <c r="C162" s="14" t="s">
        <v>1054</v>
      </c>
      <c r="D162" s="14" t="s">
        <v>1270</v>
      </c>
      <c r="E162" s="14" t="s">
        <v>1271</v>
      </c>
      <c r="F162" s="14" t="s">
        <v>416</v>
      </c>
      <c r="G162" s="14" t="s">
        <v>610</v>
      </c>
      <c r="H162" s="14" t="s">
        <v>309</v>
      </c>
      <c r="I162" s="14" t="s">
        <v>956</v>
      </c>
      <c r="J162" s="14" t="s">
        <v>53</v>
      </c>
      <c r="K162" s="14" t="s">
        <v>327</v>
      </c>
      <c r="L162" s="14" t="s">
        <v>312</v>
      </c>
      <c r="M162" s="14" t="s">
        <v>249</v>
      </c>
      <c r="N162" s="14" t="s">
        <v>57</v>
      </c>
      <c r="O162" s="14" t="s">
        <v>469</v>
      </c>
      <c r="P162" s="14" t="s">
        <v>1272</v>
      </c>
      <c r="Q162" s="14" t="s">
        <v>1273</v>
      </c>
      <c r="R162" s="15" t="b">
        <f aca="false">FALSE()</f>
        <v>0</v>
      </c>
      <c r="S162" s="14" t="s">
        <v>1274</v>
      </c>
      <c r="T162" s="14" t="s">
        <v>1275</v>
      </c>
      <c r="U162" s="14" t="s">
        <v>1276</v>
      </c>
      <c r="V162" s="14" t="s">
        <v>313</v>
      </c>
      <c r="W162" s="14" t="s">
        <v>103</v>
      </c>
      <c r="X162" s="15" t="b">
        <f aca="false">TRUE()</f>
        <v>1</v>
      </c>
      <c r="Y162" s="14" t="s">
        <v>149</v>
      </c>
      <c r="Z162" s="14" t="s">
        <v>92</v>
      </c>
      <c r="AA162" s="14" t="s">
        <v>1174</v>
      </c>
      <c r="AB162" s="16" t="n">
        <v>7500</v>
      </c>
      <c r="AC162" s="12" t="n">
        <f aca="false">AB162/1000</f>
        <v>7.5</v>
      </c>
      <c r="AD162" s="16" t="n">
        <v>1500</v>
      </c>
      <c r="AE162" s="12" t="n">
        <f aca="false">AD162/1000</f>
        <v>1.5</v>
      </c>
      <c r="AF162" s="39" t="n">
        <v>4644</v>
      </c>
      <c r="AG162" s="37" t="n">
        <f aca="false">AF162/1000</f>
        <v>4.644</v>
      </c>
      <c r="AH162" s="14" t="s">
        <v>70</v>
      </c>
      <c r="AI162" s="38"/>
    </row>
    <row r="163" customFormat="false" ht="12" hidden="false" customHeight="true" outlineLevel="0" collapsed="false">
      <c r="A163" s="1" t="s">
        <v>44</v>
      </c>
      <c r="B163" s="14" t="s">
        <v>2126</v>
      </c>
      <c r="C163" s="14" t="s">
        <v>1420</v>
      </c>
      <c r="D163" s="14" t="s">
        <v>2237</v>
      </c>
      <c r="E163" s="14" t="s">
        <v>2158</v>
      </c>
      <c r="F163" s="14" t="s">
        <v>1439</v>
      </c>
      <c r="G163" s="14" t="s">
        <v>324</v>
      </c>
      <c r="H163" s="14" t="s">
        <v>309</v>
      </c>
      <c r="I163" s="14" t="s">
        <v>2145</v>
      </c>
      <c r="J163" s="14" t="s">
        <v>53</v>
      </c>
      <c r="K163" s="14" t="s">
        <v>327</v>
      </c>
      <c r="L163" s="14" t="s">
        <v>312</v>
      </c>
      <c r="M163" s="14" t="s">
        <v>119</v>
      </c>
      <c r="N163" s="14" t="s">
        <v>314</v>
      </c>
      <c r="O163" s="14" t="s">
        <v>821</v>
      </c>
      <c r="P163" s="14" t="s">
        <v>2238</v>
      </c>
      <c r="Q163" s="14" t="s">
        <v>2097</v>
      </c>
      <c r="R163" s="15" t="b">
        <f aca="false">FALSE()</f>
        <v>0</v>
      </c>
      <c r="S163" s="14" t="s">
        <v>2239</v>
      </c>
      <c r="T163" s="14" t="s">
        <v>2240</v>
      </c>
      <c r="U163" s="14" t="s">
        <v>313</v>
      </c>
      <c r="V163" s="14" t="s">
        <v>92</v>
      </c>
      <c r="W163" s="14" t="s">
        <v>103</v>
      </c>
      <c r="X163" s="15" t="b">
        <f aca="false">FALSE()</f>
        <v>0</v>
      </c>
      <c r="Y163" s="14" t="s">
        <v>363</v>
      </c>
      <c r="Z163" s="14" t="s">
        <v>109</v>
      </c>
      <c r="AA163" s="14" t="s">
        <v>70</v>
      </c>
      <c r="AB163" s="16" t="n">
        <v>3300</v>
      </c>
      <c r="AC163" s="12" t="n">
        <f aca="false">AB163/1000</f>
        <v>3.3</v>
      </c>
      <c r="AD163" s="16" t="n">
        <v>1500</v>
      </c>
      <c r="AE163" s="12" t="n">
        <f aca="false">AD163/1000</f>
        <v>1.5</v>
      </c>
      <c r="AF163" s="39" t="n">
        <v>4822</v>
      </c>
      <c r="AG163" s="37" t="n">
        <f aca="false">AF163/1000</f>
        <v>4.822</v>
      </c>
      <c r="AH163" s="14" t="s">
        <v>886</v>
      </c>
      <c r="AI163" s="38" t="n">
        <f aca="false">AH163/1000</f>
        <v>100</v>
      </c>
    </row>
    <row r="164" customFormat="false" ht="12" hidden="false" customHeight="true" outlineLevel="0" collapsed="false">
      <c r="A164" s="1" t="s">
        <v>44</v>
      </c>
      <c r="B164" s="14" t="s">
        <v>1697</v>
      </c>
      <c r="C164" s="14" t="s">
        <v>1380</v>
      </c>
      <c r="D164" s="14" t="s">
        <v>820</v>
      </c>
      <c r="E164" s="14" t="s">
        <v>1866</v>
      </c>
      <c r="F164" s="14" t="s">
        <v>1867</v>
      </c>
      <c r="G164" s="14" t="s">
        <v>1286</v>
      </c>
      <c r="H164" s="14" t="s">
        <v>309</v>
      </c>
      <c r="I164" s="14" t="s">
        <v>1868</v>
      </c>
      <c r="J164" s="14" t="s">
        <v>70</v>
      </c>
      <c r="K164" s="14" t="s">
        <v>418</v>
      </c>
      <c r="L164" s="14" t="s">
        <v>312</v>
      </c>
      <c r="M164" s="14" t="s">
        <v>513</v>
      </c>
      <c r="N164" s="14" t="s">
        <v>929</v>
      </c>
      <c r="O164" s="14" t="s">
        <v>1104</v>
      </c>
      <c r="P164" s="14" t="s">
        <v>1288</v>
      </c>
      <c r="Q164" s="14" t="s">
        <v>521</v>
      </c>
      <c r="R164" s="15" t="b">
        <f aca="false">FALSE()</f>
        <v>0</v>
      </c>
      <c r="S164" s="14" t="s">
        <v>103</v>
      </c>
      <c r="T164" s="14" t="s">
        <v>1869</v>
      </c>
      <c r="U164" s="14" t="s">
        <v>883</v>
      </c>
      <c r="V164" s="14" t="s">
        <v>160</v>
      </c>
      <c r="W164" s="14" t="s">
        <v>251</v>
      </c>
      <c r="X164" s="15" t="b">
        <f aca="false">FALSE()</f>
        <v>0</v>
      </c>
      <c r="Y164" s="14" t="s">
        <v>160</v>
      </c>
      <c r="Z164" s="14" t="s">
        <v>92</v>
      </c>
      <c r="AA164" s="14" t="s">
        <v>70</v>
      </c>
      <c r="AB164" s="16" t="n">
        <v>2808</v>
      </c>
      <c r="AC164" s="12" t="n">
        <f aca="false">AB164/1000</f>
        <v>2.808</v>
      </c>
      <c r="AD164" s="16" t="n">
        <v>1464</v>
      </c>
      <c r="AE164" s="12" t="n">
        <f aca="false">AD164/1000</f>
        <v>1.464</v>
      </c>
      <c r="AF164" s="39" t="n">
        <v>4680</v>
      </c>
      <c r="AG164" s="37" t="n">
        <f aca="false">AF164/1000</f>
        <v>4.68</v>
      </c>
      <c r="AH164" s="14" t="s">
        <v>70</v>
      </c>
      <c r="AI164" s="38"/>
    </row>
    <row r="165" customFormat="false" ht="12" hidden="false" customHeight="true" outlineLevel="0" collapsed="false">
      <c r="A165" s="1" t="s">
        <v>44</v>
      </c>
      <c r="B165" s="14" t="s">
        <v>1367</v>
      </c>
      <c r="C165" s="14" t="s">
        <v>1368</v>
      </c>
      <c r="D165" s="14" t="s">
        <v>1369</v>
      </c>
      <c r="E165" s="14" t="s">
        <v>1370</v>
      </c>
      <c r="F165" s="14" t="s">
        <v>1371</v>
      </c>
      <c r="G165" s="14" t="s">
        <v>1372</v>
      </c>
      <c r="H165" s="14" t="s">
        <v>942</v>
      </c>
      <c r="I165" s="14" t="s">
        <v>1373</v>
      </c>
      <c r="J165" s="14" t="s">
        <v>944</v>
      </c>
      <c r="K165" s="14" t="s">
        <v>627</v>
      </c>
      <c r="L165" s="14" t="s">
        <v>944</v>
      </c>
      <c r="M165" s="14" t="s">
        <v>82</v>
      </c>
      <c r="N165" s="14" t="s">
        <v>946</v>
      </c>
      <c r="O165" s="14" t="s">
        <v>1374</v>
      </c>
      <c r="P165" s="14" t="s">
        <v>1375</v>
      </c>
      <c r="Q165" s="14" t="s">
        <v>67</v>
      </c>
      <c r="R165" s="15" t="b">
        <f aca="false">FALSE()</f>
        <v>0</v>
      </c>
      <c r="S165" s="14" t="s">
        <v>208</v>
      </c>
      <c r="T165" s="14" t="s">
        <v>208</v>
      </c>
      <c r="U165" s="14" t="s">
        <v>92</v>
      </c>
      <c r="V165" s="14" t="s">
        <v>103</v>
      </c>
      <c r="W165" s="14" t="s">
        <v>1376</v>
      </c>
      <c r="X165" s="15" t="b">
        <f aca="false">FALSE()</f>
        <v>0</v>
      </c>
      <c r="Y165" s="14" t="s">
        <v>65</v>
      </c>
      <c r="Z165" s="14" t="s">
        <v>109</v>
      </c>
      <c r="AA165" s="14" t="s">
        <v>67</v>
      </c>
      <c r="AB165" s="16" t="n">
        <v>580</v>
      </c>
      <c r="AC165" s="12" t="n">
        <f aca="false">AB165/1000</f>
        <v>0.58</v>
      </c>
      <c r="AD165" s="16" t="n">
        <v>1450</v>
      </c>
      <c r="AE165" s="12" t="n">
        <f aca="false">AD165/1000</f>
        <v>1.45</v>
      </c>
      <c r="AF165" s="39" t="n">
        <v>0</v>
      </c>
      <c r="AG165" s="37" t="n">
        <f aca="false">AF165/1000</f>
        <v>0</v>
      </c>
      <c r="AH165" s="14" t="s">
        <v>1377</v>
      </c>
      <c r="AI165" s="38" t="n">
        <f aca="false">AH165/1000</f>
        <v>57</v>
      </c>
    </row>
    <row r="166" customFormat="false" ht="12" hidden="false" customHeight="true" outlineLevel="0" collapsed="false">
      <c r="A166" s="1" t="s">
        <v>44</v>
      </c>
      <c r="B166" s="14" t="s">
        <v>938</v>
      </c>
      <c r="C166" s="14" t="s">
        <v>952</v>
      </c>
      <c r="D166" s="14" t="s">
        <v>1065</v>
      </c>
      <c r="E166" s="14" t="s">
        <v>1066</v>
      </c>
      <c r="F166" s="14" t="s">
        <v>1067</v>
      </c>
      <c r="G166" s="14" t="s">
        <v>75</v>
      </c>
      <c r="H166" s="14" t="s">
        <v>309</v>
      </c>
      <c r="I166" s="14" t="s">
        <v>956</v>
      </c>
      <c r="J166" s="14" t="s">
        <v>53</v>
      </c>
      <c r="K166" s="14" t="s">
        <v>327</v>
      </c>
      <c r="L166" s="14" t="s">
        <v>312</v>
      </c>
      <c r="M166" s="14" t="s">
        <v>568</v>
      </c>
      <c r="N166" s="14" t="s">
        <v>250</v>
      </c>
      <c r="O166" s="14" t="s">
        <v>1068</v>
      </c>
      <c r="P166" s="14" t="s">
        <v>552</v>
      </c>
      <c r="Q166" s="14" t="s">
        <v>435</v>
      </c>
      <c r="R166" s="15" t="b">
        <f aca="false">FALSE()</f>
        <v>0</v>
      </c>
      <c r="S166" s="14" t="s">
        <v>948</v>
      </c>
      <c r="T166" s="14" t="s">
        <v>1069</v>
      </c>
      <c r="U166" s="14" t="s">
        <v>1070</v>
      </c>
      <c r="V166" s="14" t="s">
        <v>66</v>
      </c>
      <c r="W166" s="14" t="s">
        <v>103</v>
      </c>
      <c r="X166" s="15" t="b">
        <f aca="false">FALSE()</f>
        <v>0</v>
      </c>
      <c r="Y166" s="14" t="s">
        <v>65</v>
      </c>
      <c r="Z166" s="14" t="s">
        <v>109</v>
      </c>
      <c r="AA166" s="14" t="s">
        <v>1071</v>
      </c>
      <c r="AB166" s="16" t="n">
        <v>4420</v>
      </c>
      <c r="AC166" s="12" t="n">
        <f aca="false">AB166/1000</f>
        <v>4.42</v>
      </c>
      <c r="AD166" s="16" t="n">
        <v>1400</v>
      </c>
      <c r="AE166" s="12" t="n">
        <f aca="false">AD166/1000</f>
        <v>1.4</v>
      </c>
      <c r="AF166" s="39" t="n">
        <v>3935</v>
      </c>
      <c r="AG166" s="37" t="n">
        <f aca="false">AF166/1000</f>
        <v>3.935</v>
      </c>
      <c r="AH166" s="14" t="s">
        <v>1072</v>
      </c>
      <c r="AI166" s="38" t="n">
        <f aca="false">AH166/1000</f>
        <v>65</v>
      </c>
    </row>
    <row r="167" customFormat="false" ht="12" hidden="false" customHeight="true" outlineLevel="0" collapsed="false">
      <c r="A167" s="1" t="s">
        <v>44</v>
      </c>
      <c r="B167" s="14" t="s">
        <v>1532</v>
      </c>
      <c r="C167" s="14" t="s">
        <v>1420</v>
      </c>
      <c r="D167" s="14" t="s">
        <v>1394</v>
      </c>
      <c r="E167" s="14" t="s">
        <v>1394</v>
      </c>
      <c r="F167" s="14" t="s">
        <v>1632</v>
      </c>
      <c r="G167" s="14" t="s">
        <v>284</v>
      </c>
      <c r="H167" s="14" t="s">
        <v>309</v>
      </c>
      <c r="I167" s="14" t="s">
        <v>1536</v>
      </c>
      <c r="J167" s="14" t="s">
        <v>53</v>
      </c>
      <c r="K167" s="14" t="s">
        <v>78</v>
      </c>
      <c r="L167" s="14" t="s">
        <v>312</v>
      </c>
      <c r="M167" s="14" t="s">
        <v>239</v>
      </c>
      <c r="N167" s="14" t="s">
        <v>314</v>
      </c>
      <c r="O167" s="14" t="s">
        <v>1633</v>
      </c>
      <c r="P167" s="14" t="s">
        <v>1634</v>
      </c>
      <c r="Q167" s="14" t="s">
        <v>88</v>
      </c>
      <c r="R167" s="15" t="b">
        <f aca="false">FALSE()</f>
        <v>0</v>
      </c>
      <c r="S167" s="14" t="s">
        <v>1635</v>
      </c>
      <c r="T167" s="14" t="s">
        <v>1636</v>
      </c>
      <c r="U167" s="14" t="s">
        <v>1228</v>
      </c>
      <c r="V167" s="14" t="s">
        <v>92</v>
      </c>
      <c r="W167" s="14" t="s">
        <v>789</v>
      </c>
      <c r="X167" s="15" t="b">
        <f aca="false">FALSE()</f>
        <v>0</v>
      </c>
      <c r="Y167" s="14" t="s">
        <v>131</v>
      </c>
      <c r="Z167" s="14" t="s">
        <v>380</v>
      </c>
      <c r="AA167" s="14" t="s">
        <v>70</v>
      </c>
      <c r="AB167" s="16" t="n">
        <v>7100</v>
      </c>
      <c r="AC167" s="12" t="n">
        <f aca="false">AB167/1000</f>
        <v>7.1</v>
      </c>
      <c r="AD167" s="16" t="n">
        <v>1400</v>
      </c>
      <c r="AE167" s="12" t="n">
        <f aca="false">AD167/1000</f>
        <v>1.4</v>
      </c>
      <c r="AF167" s="39" t="n">
        <v>8307</v>
      </c>
      <c r="AG167" s="37" t="n">
        <f aca="false">AF167/1000</f>
        <v>8.307</v>
      </c>
      <c r="AH167" s="14" t="s">
        <v>532</v>
      </c>
      <c r="AI167" s="38" t="n">
        <f aca="false">AH167/1000</f>
        <v>5</v>
      </c>
    </row>
    <row r="168" customFormat="false" ht="12" hidden="false" customHeight="true" outlineLevel="0" collapsed="false">
      <c r="A168" s="1" t="s">
        <v>44</v>
      </c>
      <c r="B168" s="14" t="s">
        <v>938</v>
      </c>
      <c r="C168" s="14" t="s">
        <v>939</v>
      </c>
      <c r="D168" s="14" t="s">
        <v>1036</v>
      </c>
      <c r="E168" s="14" t="s">
        <v>941</v>
      </c>
      <c r="F168" s="14" t="s">
        <v>153</v>
      </c>
      <c r="G168" s="14" t="s">
        <v>1020</v>
      </c>
      <c r="H168" s="14" t="s">
        <v>309</v>
      </c>
      <c r="I168" s="14" t="s">
        <v>1037</v>
      </c>
      <c r="J168" s="14" t="s">
        <v>70</v>
      </c>
      <c r="K168" s="14" t="s">
        <v>78</v>
      </c>
      <c r="L168" s="14" t="s">
        <v>312</v>
      </c>
      <c r="M168" s="14" t="s">
        <v>1038</v>
      </c>
      <c r="N168" s="14" t="s">
        <v>587</v>
      </c>
      <c r="O168" s="14" t="s">
        <v>1039</v>
      </c>
      <c r="P168" s="14" t="s">
        <v>1040</v>
      </c>
      <c r="Q168" s="14" t="s">
        <v>1041</v>
      </c>
      <c r="R168" s="15" t="b">
        <f aca="false">FALSE()</f>
        <v>0</v>
      </c>
      <c r="S168" s="14" t="s">
        <v>683</v>
      </c>
      <c r="T168" s="14" t="s">
        <v>771</v>
      </c>
      <c r="U168" s="14" t="s">
        <v>92</v>
      </c>
      <c r="V168" s="14" t="s">
        <v>380</v>
      </c>
      <c r="W168" s="14" t="s">
        <v>237</v>
      </c>
      <c r="X168" s="15" t="b">
        <f aca="false">FALSE()</f>
        <v>0</v>
      </c>
      <c r="Y168" s="14" t="s">
        <v>66</v>
      </c>
      <c r="Z168" s="14" t="s">
        <v>109</v>
      </c>
      <c r="AA168" s="14" t="s">
        <v>1042</v>
      </c>
      <c r="AB168" s="16" t="n">
        <v>882</v>
      </c>
      <c r="AC168" s="12" t="n">
        <f aca="false">AB168/1000</f>
        <v>0.882</v>
      </c>
      <c r="AD168" s="16" t="n">
        <v>1381</v>
      </c>
      <c r="AE168" s="12" t="n">
        <f aca="false">AD168/1000</f>
        <v>1.381</v>
      </c>
      <c r="AF168" s="39" t="n">
        <v>2132</v>
      </c>
      <c r="AG168" s="37" t="n">
        <f aca="false">AF168/1000</f>
        <v>2.132</v>
      </c>
      <c r="AH168" s="14" t="s">
        <v>703</v>
      </c>
      <c r="AI168" s="38" t="n">
        <f aca="false">AH168/1000</f>
        <v>25</v>
      </c>
    </row>
    <row r="169" customFormat="false" ht="12" hidden="false" customHeight="true" outlineLevel="0" collapsed="false">
      <c r="A169" s="1" t="s">
        <v>44</v>
      </c>
      <c r="B169" s="14" t="s">
        <v>45</v>
      </c>
      <c r="C169" s="14" t="s">
        <v>46</v>
      </c>
      <c r="D169" s="14" t="s">
        <v>212</v>
      </c>
      <c r="E169" s="14" t="s">
        <v>213</v>
      </c>
      <c r="F169" s="14" t="s">
        <v>214</v>
      </c>
      <c r="G169" s="14" t="s">
        <v>165</v>
      </c>
      <c r="H169" s="14" t="s">
        <v>51</v>
      </c>
      <c r="I169" s="14" t="s">
        <v>215</v>
      </c>
      <c r="J169" s="14" t="s">
        <v>53</v>
      </c>
      <c r="K169" s="14" t="s">
        <v>54</v>
      </c>
      <c r="L169" s="14" t="s">
        <v>55</v>
      </c>
      <c r="M169" s="14" t="s">
        <v>216</v>
      </c>
      <c r="N169" s="14" t="s">
        <v>57</v>
      </c>
      <c r="O169" s="14" t="s">
        <v>217</v>
      </c>
      <c r="P169" s="14" t="s">
        <v>218</v>
      </c>
      <c r="Q169" s="14" t="s">
        <v>219</v>
      </c>
      <c r="R169" s="15" t="b">
        <f aca="false">FALSE()</f>
        <v>0</v>
      </c>
      <c r="S169" s="14" t="s">
        <v>220</v>
      </c>
      <c r="T169" s="14" t="s">
        <v>220</v>
      </c>
      <c r="U169" s="14" t="s">
        <v>87</v>
      </c>
      <c r="V169" s="14" t="s">
        <v>119</v>
      </c>
      <c r="W169" s="14" t="s">
        <v>84</v>
      </c>
      <c r="X169" s="15" t="b">
        <f aca="false">FALSE()</f>
        <v>0</v>
      </c>
      <c r="Y169" s="14" t="s">
        <v>149</v>
      </c>
      <c r="Z169" s="14" t="s">
        <v>109</v>
      </c>
      <c r="AA169" s="14" t="s">
        <v>67</v>
      </c>
      <c r="AB169" s="16" t="n">
        <v>1910</v>
      </c>
      <c r="AC169" s="12" t="n">
        <f aca="false">AB169/1000</f>
        <v>1.91</v>
      </c>
      <c r="AD169" s="16" t="n">
        <v>1350</v>
      </c>
      <c r="AE169" s="12" t="n">
        <f aca="false">AD169/1000</f>
        <v>1.35</v>
      </c>
      <c r="AF169" s="39" t="n">
        <v>3260</v>
      </c>
      <c r="AG169" s="37" t="n">
        <f aca="false">AF169/1000</f>
        <v>3.26</v>
      </c>
      <c r="AH169" s="40" t="s">
        <v>222</v>
      </c>
      <c r="AI169" s="38" t="n">
        <f aca="false">AH169/1000</f>
        <v>99.46</v>
      </c>
    </row>
    <row r="170" customFormat="false" ht="12" hidden="false" customHeight="true" outlineLevel="0" collapsed="false">
      <c r="A170" s="1" t="s">
        <v>44</v>
      </c>
      <c r="B170" s="14" t="s">
        <v>1697</v>
      </c>
      <c r="C170" s="14" t="s">
        <v>1380</v>
      </c>
      <c r="D170" s="14" t="s">
        <v>1892</v>
      </c>
      <c r="E170" s="14" t="s">
        <v>1893</v>
      </c>
      <c r="F170" s="14" t="s">
        <v>1894</v>
      </c>
      <c r="G170" s="14" t="s">
        <v>759</v>
      </c>
      <c r="H170" s="14" t="s">
        <v>309</v>
      </c>
      <c r="I170" s="14" t="s">
        <v>1726</v>
      </c>
      <c r="J170" s="14" t="s">
        <v>70</v>
      </c>
      <c r="K170" s="14" t="s">
        <v>418</v>
      </c>
      <c r="L170" s="14" t="s">
        <v>312</v>
      </c>
      <c r="M170" s="14" t="s">
        <v>108</v>
      </c>
      <c r="N170" s="14" t="s">
        <v>314</v>
      </c>
      <c r="O170" s="14" t="s">
        <v>1895</v>
      </c>
      <c r="P170" s="14" t="s">
        <v>1896</v>
      </c>
      <c r="Q170" s="14" t="s">
        <v>1789</v>
      </c>
      <c r="R170" s="15" t="b">
        <f aca="false">FALSE()</f>
        <v>0</v>
      </c>
      <c r="S170" s="14" t="s">
        <v>103</v>
      </c>
      <c r="T170" s="14" t="s">
        <v>1897</v>
      </c>
      <c r="U170" s="14" t="s">
        <v>313</v>
      </c>
      <c r="V170" s="14" t="s">
        <v>363</v>
      </c>
      <c r="W170" s="14" t="s">
        <v>103</v>
      </c>
      <c r="X170" s="15" t="b">
        <f aca="false">TRUE()</f>
        <v>1</v>
      </c>
      <c r="Y170" s="14" t="s">
        <v>149</v>
      </c>
      <c r="Z170" s="14" t="s">
        <v>92</v>
      </c>
      <c r="AA170" s="14" t="s">
        <v>70</v>
      </c>
      <c r="AB170" s="16" t="n">
        <v>1550</v>
      </c>
      <c r="AC170" s="12" t="n">
        <f aca="false">AB170/1000</f>
        <v>1.55</v>
      </c>
      <c r="AD170" s="16" t="n">
        <v>1317</v>
      </c>
      <c r="AE170" s="12" t="n">
        <f aca="false">AD170/1000</f>
        <v>1.317</v>
      </c>
      <c r="AF170" s="39" t="n">
        <v>3364</v>
      </c>
      <c r="AG170" s="37" t="n">
        <f aca="false">AF170/1000</f>
        <v>3.364</v>
      </c>
      <c r="AH170" s="14" t="s">
        <v>70</v>
      </c>
      <c r="AI170" s="38"/>
    </row>
    <row r="171" customFormat="false" ht="12" hidden="false" customHeight="true" outlineLevel="0" collapsed="false">
      <c r="A171" s="1" t="s">
        <v>44</v>
      </c>
      <c r="B171" s="14" t="s">
        <v>444</v>
      </c>
      <c r="C171" s="14" t="s">
        <v>595</v>
      </c>
      <c r="D171" s="14" t="s">
        <v>646</v>
      </c>
      <c r="E171" s="14" t="s">
        <v>518</v>
      </c>
      <c r="F171" s="14" t="s">
        <v>297</v>
      </c>
      <c r="G171" s="14" t="s">
        <v>625</v>
      </c>
      <c r="H171" s="14" t="s">
        <v>309</v>
      </c>
      <c r="I171" s="14" t="s">
        <v>53</v>
      </c>
      <c r="J171" s="14" t="s">
        <v>53</v>
      </c>
      <c r="K171" s="14" t="s">
        <v>311</v>
      </c>
      <c r="L171" s="14" t="s">
        <v>312</v>
      </c>
      <c r="M171" s="14" t="s">
        <v>131</v>
      </c>
      <c r="N171" s="14" t="s">
        <v>314</v>
      </c>
      <c r="O171" s="14" t="s">
        <v>123</v>
      </c>
      <c r="P171" s="14" t="s">
        <v>647</v>
      </c>
      <c r="Q171" s="14" t="s">
        <v>411</v>
      </c>
      <c r="R171" s="15" t="b">
        <f aca="false">FALSE()</f>
        <v>0</v>
      </c>
      <c r="S171" s="14" t="s">
        <v>648</v>
      </c>
      <c r="T171" s="14" t="s">
        <v>88</v>
      </c>
      <c r="U171" s="14" t="s">
        <v>119</v>
      </c>
      <c r="V171" s="14" t="s">
        <v>103</v>
      </c>
      <c r="W171" s="14" t="s">
        <v>103</v>
      </c>
      <c r="X171" s="15" t="b">
        <f aca="false">FALSE()</f>
        <v>0</v>
      </c>
      <c r="Y171" s="14" t="s">
        <v>160</v>
      </c>
      <c r="Z171" s="14" t="s">
        <v>92</v>
      </c>
      <c r="AA171" s="14" t="s">
        <v>90</v>
      </c>
      <c r="AB171" s="16" t="n">
        <v>3167</v>
      </c>
      <c r="AC171" s="12" t="n">
        <f aca="false">AB171/1000</f>
        <v>3.167</v>
      </c>
      <c r="AD171" s="16" t="n">
        <v>1315</v>
      </c>
      <c r="AE171" s="12" t="n">
        <f aca="false">AD171/1000</f>
        <v>1.315</v>
      </c>
      <c r="AF171" s="39" t="n">
        <v>0</v>
      </c>
      <c r="AG171" s="37" t="n">
        <f aca="false">AF171/1000</f>
        <v>0</v>
      </c>
      <c r="AH171" s="40" t="s">
        <v>649</v>
      </c>
      <c r="AI171" s="38" t="n">
        <f aca="false">AH171/1000</f>
        <v>580</v>
      </c>
    </row>
    <row r="172" customFormat="false" ht="12" hidden="false" customHeight="true" outlineLevel="0" collapsed="false">
      <c r="A172" s="1" t="s">
        <v>44</v>
      </c>
      <c r="B172" s="14" t="s">
        <v>754</v>
      </c>
      <c r="C172" s="14" t="s">
        <v>783</v>
      </c>
      <c r="D172" s="14" t="s">
        <v>784</v>
      </c>
      <c r="E172" s="14" t="s">
        <v>766</v>
      </c>
      <c r="F172" s="14" t="s">
        <v>76</v>
      </c>
      <c r="G172" s="14" t="s">
        <v>785</v>
      </c>
      <c r="H172" s="14" t="s">
        <v>309</v>
      </c>
      <c r="I172" s="14" t="s">
        <v>786</v>
      </c>
      <c r="J172" s="14" t="s">
        <v>70</v>
      </c>
      <c r="K172" s="14" t="s">
        <v>327</v>
      </c>
      <c r="L172" s="14" t="s">
        <v>312</v>
      </c>
      <c r="M172" s="14" t="s">
        <v>328</v>
      </c>
      <c r="N172" s="14" t="s">
        <v>250</v>
      </c>
      <c r="O172" s="14" t="s">
        <v>329</v>
      </c>
      <c r="P172" s="14" t="s">
        <v>787</v>
      </c>
      <c r="Q172" s="14" t="s">
        <v>394</v>
      </c>
      <c r="R172" s="15" t="b">
        <f aca="false">FALSE()</f>
        <v>0</v>
      </c>
      <c r="S172" s="14" t="s">
        <v>483</v>
      </c>
      <c r="T172" s="14" t="s">
        <v>788</v>
      </c>
      <c r="U172" s="14" t="s">
        <v>66</v>
      </c>
      <c r="V172" s="14" t="s">
        <v>211</v>
      </c>
      <c r="W172" s="14" t="s">
        <v>135</v>
      </c>
      <c r="X172" s="15" t="b">
        <f aca="false">FALSE()</f>
        <v>0</v>
      </c>
      <c r="Y172" s="14" t="s">
        <v>160</v>
      </c>
      <c r="Z172" s="14" t="s">
        <v>380</v>
      </c>
      <c r="AA172" s="14" t="s">
        <v>789</v>
      </c>
      <c r="AB172" s="16" t="n">
        <v>1600</v>
      </c>
      <c r="AC172" s="12" t="n">
        <f aca="false">AB172/1000</f>
        <v>1.6</v>
      </c>
      <c r="AD172" s="16" t="n">
        <v>1300</v>
      </c>
      <c r="AE172" s="12" t="n">
        <f aca="false">AD172/1000</f>
        <v>1.3</v>
      </c>
      <c r="AF172" s="39" t="n">
        <v>2523</v>
      </c>
      <c r="AG172" s="37" t="n">
        <f aca="false">AF172/1000</f>
        <v>2.523</v>
      </c>
      <c r="AH172" s="40" t="s">
        <v>280</v>
      </c>
      <c r="AI172" s="38" t="n">
        <f aca="false">AH172/1000</f>
        <v>330</v>
      </c>
    </row>
    <row r="173" customFormat="false" ht="12" hidden="false" customHeight="true" outlineLevel="0" collapsed="false">
      <c r="A173" s="1" t="s">
        <v>44</v>
      </c>
      <c r="B173" s="14" t="s">
        <v>938</v>
      </c>
      <c r="C173" s="14" t="s">
        <v>952</v>
      </c>
      <c r="D173" s="14" t="s">
        <v>1028</v>
      </c>
      <c r="E173" s="14" t="s">
        <v>1029</v>
      </c>
      <c r="F173" s="14" t="s">
        <v>821</v>
      </c>
      <c r="G173" s="14" t="s">
        <v>154</v>
      </c>
      <c r="H173" s="14" t="s">
        <v>309</v>
      </c>
      <c r="I173" s="14" t="s">
        <v>956</v>
      </c>
      <c r="J173" s="14" t="s">
        <v>53</v>
      </c>
      <c r="K173" s="14" t="s">
        <v>327</v>
      </c>
      <c r="L173" s="14" t="s">
        <v>312</v>
      </c>
      <c r="M173" s="14" t="s">
        <v>568</v>
      </c>
      <c r="N173" s="14" t="s">
        <v>250</v>
      </c>
      <c r="O173" s="14" t="s">
        <v>1030</v>
      </c>
      <c r="P173" s="14" t="s">
        <v>1031</v>
      </c>
      <c r="Q173" s="14" t="s">
        <v>1032</v>
      </c>
      <c r="R173" s="15" t="b">
        <f aca="false">FALSE()</f>
        <v>0</v>
      </c>
      <c r="S173" s="14" t="s">
        <v>381</v>
      </c>
      <c r="T173" s="14" t="s">
        <v>1033</v>
      </c>
      <c r="U173" s="14" t="s">
        <v>425</v>
      </c>
      <c r="V173" s="14" t="s">
        <v>255</v>
      </c>
      <c r="W173" s="14" t="s">
        <v>103</v>
      </c>
      <c r="X173" s="15" t="b">
        <f aca="false">FALSE()</f>
        <v>0</v>
      </c>
      <c r="Y173" s="14" t="s">
        <v>65</v>
      </c>
      <c r="Z173" s="14" t="s">
        <v>109</v>
      </c>
      <c r="AA173" s="14" t="s">
        <v>1034</v>
      </c>
      <c r="AB173" s="16" t="n">
        <v>10043</v>
      </c>
      <c r="AC173" s="12" t="n">
        <f aca="false">AB173/1000</f>
        <v>10.043</v>
      </c>
      <c r="AD173" s="16" t="n">
        <v>1300</v>
      </c>
      <c r="AE173" s="12" t="n">
        <f aca="false">AD173/1000</f>
        <v>1.3</v>
      </c>
      <c r="AF173" s="39" t="n">
        <v>10158</v>
      </c>
      <c r="AG173" s="37" t="n">
        <f aca="false">AF173/1000</f>
        <v>10.158</v>
      </c>
      <c r="AH173" s="14" t="s">
        <v>370</v>
      </c>
      <c r="AI173" s="38" t="n">
        <f aca="false">AH173/1000</f>
        <v>50</v>
      </c>
    </row>
    <row r="174" customFormat="false" ht="12" hidden="false" customHeight="true" outlineLevel="0" collapsed="false">
      <c r="A174" s="1" t="s">
        <v>44</v>
      </c>
      <c r="B174" s="14" t="s">
        <v>1532</v>
      </c>
      <c r="C174" s="14" t="s">
        <v>1637</v>
      </c>
      <c r="D174" s="14" t="s">
        <v>1651</v>
      </c>
      <c r="E174" s="14" t="s">
        <v>1651</v>
      </c>
      <c r="F174" s="14" t="s">
        <v>1286</v>
      </c>
      <c r="G174" s="14" t="s">
        <v>625</v>
      </c>
      <c r="H174" s="14" t="s">
        <v>309</v>
      </c>
      <c r="I174" s="14" t="s">
        <v>1536</v>
      </c>
      <c r="J174" s="14" t="s">
        <v>53</v>
      </c>
      <c r="K174" s="14" t="s">
        <v>78</v>
      </c>
      <c r="L174" s="14" t="s">
        <v>312</v>
      </c>
      <c r="M174" s="14" t="s">
        <v>562</v>
      </c>
      <c r="N174" s="14" t="s">
        <v>314</v>
      </c>
      <c r="O174" s="14" t="s">
        <v>1652</v>
      </c>
      <c r="P174" s="14" t="s">
        <v>1653</v>
      </c>
      <c r="Q174" s="14" t="s">
        <v>81</v>
      </c>
      <c r="R174" s="15" t="b">
        <f aca="false">FALSE()</f>
        <v>0</v>
      </c>
      <c r="S174" s="14" t="s">
        <v>135</v>
      </c>
      <c r="T174" s="14" t="s">
        <v>1654</v>
      </c>
      <c r="U174" s="14" t="s">
        <v>386</v>
      </c>
      <c r="V174" s="14" t="s">
        <v>211</v>
      </c>
      <c r="W174" s="14" t="s">
        <v>1655</v>
      </c>
      <c r="X174" s="15" t="b">
        <f aca="false">FALSE()</f>
        <v>0</v>
      </c>
      <c r="Y174" s="14" t="s">
        <v>66</v>
      </c>
      <c r="Z174" s="14" t="s">
        <v>92</v>
      </c>
      <c r="AA174" s="14" t="s">
        <v>1656</v>
      </c>
      <c r="AB174" s="16" t="n">
        <v>1569</v>
      </c>
      <c r="AC174" s="12" t="n">
        <f aca="false">AB174/1000</f>
        <v>1.569</v>
      </c>
      <c r="AD174" s="16" t="n">
        <v>1231</v>
      </c>
      <c r="AE174" s="12" t="n">
        <f aca="false">AD174/1000</f>
        <v>1.231</v>
      </c>
      <c r="AF174" s="39" t="n">
        <v>0</v>
      </c>
      <c r="AG174" s="37" t="n">
        <f aca="false">AF174/1000</f>
        <v>0</v>
      </c>
      <c r="AH174" s="14" t="s">
        <v>277</v>
      </c>
      <c r="AI174" s="38" t="n">
        <f aca="false">AH174/1000</f>
        <v>0.5</v>
      </c>
    </row>
    <row r="175" customFormat="false" ht="12" hidden="false" customHeight="true" outlineLevel="0" collapsed="false">
      <c r="A175" s="1" t="s">
        <v>44</v>
      </c>
      <c r="B175" s="14" t="s">
        <v>938</v>
      </c>
      <c r="C175" s="14" t="s">
        <v>952</v>
      </c>
      <c r="D175" s="14" t="s">
        <v>1214</v>
      </c>
      <c r="E175" s="14" t="s">
        <v>1066</v>
      </c>
      <c r="F175" s="14" t="s">
        <v>1057</v>
      </c>
      <c r="G175" s="14" t="s">
        <v>96</v>
      </c>
      <c r="H175" s="14" t="s">
        <v>309</v>
      </c>
      <c r="I175" s="14" t="s">
        <v>956</v>
      </c>
      <c r="J175" s="14" t="s">
        <v>53</v>
      </c>
      <c r="K175" s="14" t="s">
        <v>327</v>
      </c>
      <c r="L175" s="14" t="s">
        <v>312</v>
      </c>
      <c r="M175" s="14" t="s">
        <v>131</v>
      </c>
      <c r="N175" s="14" t="s">
        <v>250</v>
      </c>
      <c r="O175" s="14" t="s">
        <v>1215</v>
      </c>
      <c r="P175" s="14" t="s">
        <v>1216</v>
      </c>
      <c r="Q175" s="14" t="s">
        <v>1217</v>
      </c>
      <c r="R175" s="15" t="b">
        <f aca="false">FALSE()</f>
        <v>0</v>
      </c>
      <c r="S175" s="14" t="s">
        <v>1218</v>
      </c>
      <c r="T175" s="14" t="s">
        <v>1219</v>
      </c>
      <c r="U175" s="14" t="s">
        <v>1097</v>
      </c>
      <c r="V175" s="14" t="s">
        <v>147</v>
      </c>
      <c r="W175" s="14" t="s">
        <v>103</v>
      </c>
      <c r="X175" s="15" t="b">
        <f aca="false">FALSE()</f>
        <v>0</v>
      </c>
      <c r="Y175" s="14" t="s">
        <v>65</v>
      </c>
      <c r="Z175" s="14" t="s">
        <v>109</v>
      </c>
      <c r="AA175" s="14" t="s">
        <v>1220</v>
      </c>
      <c r="AB175" s="16" t="n">
        <v>7486</v>
      </c>
      <c r="AC175" s="12" t="n">
        <f aca="false">AB175/1000</f>
        <v>7.486</v>
      </c>
      <c r="AD175" s="16" t="n">
        <v>1200</v>
      </c>
      <c r="AE175" s="12" t="n">
        <f aca="false">AD175/1000</f>
        <v>1.2</v>
      </c>
      <c r="AF175" s="39" t="n">
        <v>7562</v>
      </c>
      <c r="AG175" s="37" t="n">
        <f aca="false">AF175/1000</f>
        <v>7.562</v>
      </c>
      <c r="AH175" s="14" t="s">
        <v>70</v>
      </c>
      <c r="AI175" s="38"/>
    </row>
    <row r="176" customFormat="false" ht="12" hidden="false" customHeight="true" outlineLevel="0" collapsed="false">
      <c r="A176" s="1" t="s">
        <v>44</v>
      </c>
      <c r="B176" s="14" t="s">
        <v>1697</v>
      </c>
      <c r="C176" s="14" t="s">
        <v>1420</v>
      </c>
      <c r="D176" s="14" t="s">
        <v>1715</v>
      </c>
      <c r="E176" s="14" t="s">
        <v>1716</v>
      </c>
      <c r="F176" s="14" t="s">
        <v>50</v>
      </c>
      <c r="G176" s="14" t="s">
        <v>325</v>
      </c>
      <c r="H176" s="14" t="s">
        <v>309</v>
      </c>
      <c r="I176" s="14" t="s">
        <v>928</v>
      </c>
      <c r="J176" s="14" t="s">
        <v>53</v>
      </c>
      <c r="K176" s="14" t="s">
        <v>418</v>
      </c>
      <c r="L176" s="14" t="s">
        <v>312</v>
      </c>
      <c r="M176" s="14" t="s">
        <v>118</v>
      </c>
      <c r="N176" s="14" t="s">
        <v>250</v>
      </c>
      <c r="O176" s="14" t="s">
        <v>1717</v>
      </c>
      <c r="P176" s="14" t="s">
        <v>1718</v>
      </c>
      <c r="Q176" s="14" t="s">
        <v>1719</v>
      </c>
      <c r="R176" s="15" t="b">
        <f aca="false">FALSE()</f>
        <v>0</v>
      </c>
      <c r="S176" s="14" t="s">
        <v>1720</v>
      </c>
      <c r="T176" s="14" t="s">
        <v>1721</v>
      </c>
      <c r="U176" s="14" t="s">
        <v>109</v>
      </c>
      <c r="V176" s="14" t="s">
        <v>103</v>
      </c>
      <c r="W176" s="14" t="s">
        <v>103</v>
      </c>
      <c r="X176" s="15" t="b">
        <f aca="false">FALSE()</f>
        <v>0</v>
      </c>
      <c r="Y176" s="14" t="s">
        <v>65</v>
      </c>
      <c r="Z176" s="14" t="s">
        <v>109</v>
      </c>
      <c r="AA176" s="14" t="s">
        <v>70</v>
      </c>
      <c r="AB176" s="16" t="n">
        <v>947</v>
      </c>
      <c r="AC176" s="12" t="n">
        <f aca="false">AB176/1000</f>
        <v>0.947</v>
      </c>
      <c r="AD176" s="16" t="n">
        <v>1200</v>
      </c>
      <c r="AE176" s="12" t="n">
        <f aca="false">AD176/1000</f>
        <v>1.2</v>
      </c>
      <c r="AF176" s="39" t="n">
        <v>2161</v>
      </c>
      <c r="AG176" s="37" t="n">
        <f aca="false">AF176/1000</f>
        <v>2.161</v>
      </c>
      <c r="AH176" s="14" t="s">
        <v>1722</v>
      </c>
      <c r="AI176" s="38" t="n">
        <f aca="false">AH176/1000</f>
        <v>1300</v>
      </c>
    </row>
    <row r="177" customFormat="false" ht="12" hidden="false" customHeight="true" outlineLevel="0" collapsed="false">
      <c r="A177" s="1" t="s">
        <v>44</v>
      </c>
      <c r="B177" s="14" t="s">
        <v>2109</v>
      </c>
      <c r="C177" s="14" t="s">
        <v>2110</v>
      </c>
      <c r="D177" s="14" t="s">
        <v>2111</v>
      </c>
      <c r="E177" s="14" t="s">
        <v>70</v>
      </c>
      <c r="F177" s="14" t="s">
        <v>70</v>
      </c>
      <c r="G177" s="14" t="s">
        <v>70</v>
      </c>
      <c r="H177" s="14"/>
      <c r="I177" s="14" t="s">
        <v>70</v>
      </c>
      <c r="J177" s="14" t="s">
        <v>70</v>
      </c>
      <c r="K177" s="14" t="s">
        <v>70</v>
      </c>
      <c r="L177" s="14" t="s">
        <v>70</v>
      </c>
      <c r="M177" s="14" t="s">
        <v>70</v>
      </c>
      <c r="N177" s="14"/>
      <c r="O177" s="14" t="s">
        <v>70</v>
      </c>
      <c r="P177" s="14" t="s">
        <v>70</v>
      </c>
      <c r="Q177" s="14" t="s">
        <v>70</v>
      </c>
      <c r="R177" s="15" t="b">
        <f aca="false">FALSE()</f>
        <v>0</v>
      </c>
      <c r="S177" s="14" t="s">
        <v>70</v>
      </c>
      <c r="T177" s="14" t="s">
        <v>70</v>
      </c>
      <c r="U177" s="14" t="s">
        <v>70</v>
      </c>
      <c r="V177" s="14" t="s">
        <v>70</v>
      </c>
      <c r="W177" s="14" t="s">
        <v>70</v>
      </c>
      <c r="X177" s="15" t="b">
        <f aca="false">FALSE()</f>
        <v>0</v>
      </c>
      <c r="Y177" s="14" t="s">
        <v>70</v>
      </c>
      <c r="Z177" s="14" t="s">
        <v>70</v>
      </c>
      <c r="AA177" s="14" t="s">
        <v>70</v>
      </c>
      <c r="AB177" s="16" t="s">
        <v>70</v>
      </c>
      <c r="AC177" s="12"/>
      <c r="AD177" s="16" t="n">
        <v>1200</v>
      </c>
      <c r="AE177" s="12" t="n">
        <f aca="false">AD177/1000</f>
        <v>1.2</v>
      </c>
      <c r="AF177" s="39" t="s">
        <v>70</v>
      </c>
      <c r="AG177" s="37"/>
      <c r="AH177" s="14" t="s">
        <v>70</v>
      </c>
      <c r="AI177" s="38"/>
    </row>
    <row r="178" customFormat="false" ht="12" hidden="false" customHeight="true" outlineLevel="0" collapsed="false">
      <c r="A178" s="1" t="s">
        <v>44</v>
      </c>
      <c r="B178" s="14" t="s">
        <v>754</v>
      </c>
      <c r="C178" s="14" t="s">
        <v>459</v>
      </c>
      <c r="D178" s="14" t="s">
        <v>828</v>
      </c>
      <c r="E178" s="14" t="s">
        <v>829</v>
      </c>
      <c r="F178" s="14" t="s">
        <v>559</v>
      </c>
      <c r="G178" s="14" t="s">
        <v>50</v>
      </c>
      <c r="H178" s="14" t="s">
        <v>309</v>
      </c>
      <c r="I178" s="14" t="s">
        <v>830</v>
      </c>
      <c r="J178" s="14" t="s">
        <v>53</v>
      </c>
      <c r="K178" s="14" t="s">
        <v>327</v>
      </c>
      <c r="L178" s="14" t="s">
        <v>312</v>
      </c>
      <c r="M178" s="14" t="s">
        <v>108</v>
      </c>
      <c r="N178" s="14" t="s">
        <v>314</v>
      </c>
      <c r="O178" s="14" t="s">
        <v>831</v>
      </c>
      <c r="P178" s="14" t="s">
        <v>832</v>
      </c>
      <c r="Q178" s="14" t="s">
        <v>645</v>
      </c>
      <c r="R178" s="15" t="b">
        <f aca="false">FALSE()</f>
        <v>0</v>
      </c>
      <c r="S178" s="14" t="s">
        <v>656</v>
      </c>
      <c r="T178" s="14" t="s">
        <v>505</v>
      </c>
      <c r="U178" s="14" t="s">
        <v>65</v>
      </c>
      <c r="V178" s="14" t="s">
        <v>92</v>
      </c>
      <c r="W178" s="14" t="s">
        <v>478</v>
      </c>
      <c r="X178" s="15" t="b">
        <f aca="false">FALSE()</f>
        <v>0</v>
      </c>
      <c r="Y178" s="14" t="s">
        <v>160</v>
      </c>
      <c r="Z178" s="14" t="s">
        <v>109</v>
      </c>
      <c r="AA178" s="14" t="s">
        <v>833</v>
      </c>
      <c r="AB178" s="16" t="n">
        <v>3100</v>
      </c>
      <c r="AC178" s="12" t="n">
        <f aca="false">AB178/1000</f>
        <v>3.1</v>
      </c>
      <c r="AD178" s="16" t="n">
        <v>1184</v>
      </c>
      <c r="AE178" s="12" t="n">
        <f aca="false">AD178/1000</f>
        <v>1.184</v>
      </c>
      <c r="AF178" s="39" t="n">
        <v>4189</v>
      </c>
      <c r="AG178" s="37" t="n">
        <f aca="false">AF178/1000</f>
        <v>4.189</v>
      </c>
      <c r="AH178" s="14" t="s">
        <v>148</v>
      </c>
      <c r="AI178" s="38" t="n">
        <f aca="false">AH178/1000</f>
        <v>2.5</v>
      </c>
    </row>
    <row r="179" customFormat="false" ht="12" hidden="false" customHeight="true" outlineLevel="0" collapsed="false">
      <c r="A179" s="1" t="s">
        <v>44</v>
      </c>
      <c r="B179" s="14" t="s">
        <v>1697</v>
      </c>
      <c r="C179" s="14" t="s">
        <v>1763</v>
      </c>
      <c r="D179" s="14" t="s">
        <v>1825</v>
      </c>
      <c r="E179" s="14" t="s">
        <v>1826</v>
      </c>
      <c r="F179" s="14" t="s">
        <v>899</v>
      </c>
      <c r="G179" s="14" t="s">
        <v>1057</v>
      </c>
      <c r="H179" s="14" t="s">
        <v>309</v>
      </c>
      <c r="I179" s="14" t="s">
        <v>1827</v>
      </c>
      <c r="J179" s="14" t="s">
        <v>70</v>
      </c>
      <c r="K179" s="14" t="s">
        <v>418</v>
      </c>
      <c r="L179" s="14" t="s">
        <v>312</v>
      </c>
      <c r="M179" s="14" t="s">
        <v>568</v>
      </c>
      <c r="N179" s="14" t="s">
        <v>314</v>
      </c>
      <c r="O179" s="14" t="s">
        <v>500</v>
      </c>
      <c r="P179" s="14" t="s">
        <v>1828</v>
      </c>
      <c r="Q179" s="14" t="s">
        <v>135</v>
      </c>
      <c r="R179" s="15" t="b">
        <f aca="false">FALSE()</f>
        <v>0</v>
      </c>
      <c r="S179" s="14" t="s">
        <v>525</v>
      </c>
      <c r="T179" s="14" t="s">
        <v>1829</v>
      </c>
      <c r="U179" s="14" t="s">
        <v>392</v>
      </c>
      <c r="V179" s="14" t="s">
        <v>380</v>
      </c>
      <c r="W179" s="14" t="s">
        <v>331</v>
      </c>
      <c r="X179" s="15" t="b">
        <f aca="false">FALSE()</f>
        <v>0</v>
      </c>
      <c r="Y179" s="14" t="s">
        <v>149</v>
      </c>
      <c r="Z179" s="14" t="s">
        <v>66</v>
      </c>
      <c r="AA179" s="14" t="s">
        <v>1830</v>
      </c>
      <c r="AB179" s="16" t="n">
        <v>1727</v>
      </c>
      <c r="AC179" s="12" t="n">
        <f aca="false">AB179/1000</f>
        <v>1.727</v>
      </c>
      <c r="AD179" s="16" t="n">
        <v>1122</v>
      </c>
      <c r="AE179" s="12" t="n">
        <f aca="false">AD179/1000</f>
        <v>1.122</v>
      </c>
      <c r="AF179" s="39" t="n">
        <v>2935</v>
      </c>
      <c r="AG179" s="37" t="n">
        <f aca="false">AF179/1000</f>
        <v>2.935</v>
      </c>
      <c r="AH179" s="14" t="s">
        <v>70</v>
      </c>
      <c r="AI179" s="38"/>
    </row>
    <row r="180" customFormat="false" ht="12" hidden="false" customHeight="true" outlineLevel="0" collapsed="false">
      <c r="A180" s="1" t="s">
        <v>44</v>
      </c>
      <c r="B180" s="14" t="s">
        <v>1367</v>
      </c>
      <c r="C180" s="14" t="s">
        <v>1380</v>
      </c>
      <c r="D180" s="14" t="s">
        <v>586</v>
      </c>
      <c r="E180" s="14" t="s">
        <v>1469</v>
      </c>
      <c r="F180" s="14" t="s">
        <v>113</v>
      </c>
      <c r="G180" s="14" t="s">
        <v>154</v>
      </c>
      <c r="H180" s="14" t="s">
        <v>309</v>
      </c>
      <c r="I180" s="14" t="s">
        <v>928</v>
      </c>
      <c r="J180" s="14" t="s">
        <v>70</v>
      </c>
      <c r="K180" s="14" t="s">
        <v>418</v>
      </c>
      <c r="L180" s="14" t="s">
        <v>312</v>
      </c>
      <c r="M180" s="14" t="s">
        <v>131</v>
      </c>
      <c r="N180" s="14" t="s">
        <v>314</v>
      </c>
      <c r="O180" s="14" t="s">
        <v>1470</v>
      </c>
      <c r="P180" s="14" t="s">
        <v>1471</v>
      </c>
      <c r="Q180" s="14" t="s">
        <v>1472</v>
      </c>
      <c r="R180" s="15" t="b">
        <f aca="false">FALSE()</f>
        <v>0</v>
      </c>
      <c r="S180" s="14" t="s">
        <v>1473</v>
      </c>
      <c r="T180" s="14" t="s">
        <v>1473</v>
      </c>
      <c r="U180" s="14" t="s">
        <v>239</v>
      </c>
      <c r="V180" s="14" t="s">
        <v>109</v>
      </c>
      <c r="W180" s="14" t="s">
        <v>135</v>
      </c>
      <c r="X180" s="15" t="b">
        <f aca="false">FALSE()</f>
        <v>0</v>
      </c>
      <c r="Y180" s="14" t="s">
        <v>65</v>
      </c>
      <c r="Z180" s="14" t="s">
        <v>109</v>
      </c>
      <c r="AA180" s="14" t="s">
        <v>70</v>
      </c>
      <c r="AB180" s="16" t="n">
        <v>7000</v>
      </c>
      <c r="AC180" s="12" t="n">
        <f aca="false">AB180/1000</f>
        <v>7</v>
      </c>
      <c r="AD180" s="16" t="n">
        <v>1113</v>
      </c>
      <c r="AE180" s="12" t="n">
        <f aca="false">AD180/1000</f>
        <v>1.113</v>
      </c>
      <c r="AF180" s="39" t="n">
        <v>8651</v>
      </c>
      <c r="AG180" s="37" t="n">
        <f aca="false">AF180/1000</f>
        <v>8.651</v>
      </c>
      <c r="AH180" s="14" t="s">
        <v>122</v>
      </c>
      <c r="AI180" s="38" t="n">
        <f aca="false">AH180/1000</f>
        <v>40</v>
      </c>
    </row>
    <row r="181" customFormat="false" ht="12" hidden="false" customHeight="true" outlineLevel="0" collapsed="false">
      <c r="A181" s="1" t="s">
        <v>44</v>
      </c>
      <c r="B181" s="14" t="s">
        <v>1367</v>
      </c>
      <c r="C181" s="14" t="s">
        <v>1380</v>
      </c>
      <c r="D181" s="14" t="s">
        <v>1407</v>
      </c>
      <c r="E181" s="14" t="s">
        <v>1401</v>
      </c>
      <c r="F181" s="14" t="s">
        <v>1408</v>
      </c>
      <c r="G181" s="14" t="s">
        <v>308</v>
      </c>
      <c r="H181" s="14" t="s">
        <v>309</v>
      </c>
      <c r="I181" s="14" t="s">
        <v>1394</v>
      </c>
      <c r="J181" s="14" t="s">
        <v>70</v>
      </c>
      <c r="K181" s="14" t="s">
        <v>78</v>
      </c>
      <c r="L181" s="14" t="s">
        <v>312</v>
      </c>
      <c r="M181" s="14" t="s">
        <v>182</v>
      </c>
      <c r="N181" s="14" t="s">
        <v>314</v>
      </c>
      <c r="O181" s="14" t="s">
        <v>1409</v>
      </c>
      <c r="P181" s="14" t="s">
        <v>1410</v>
      </c>
      <c r="Q181" s="14" t="s">
        <v>1256</v>
      </c>
      <c r="R181" s="15" t="b">
        <f aca="false">FALSE()</f>
        <v>0</v>
      </c>
      <c r="S181" s="14" t="s">
        <v>1411</v>
      </c>
      <c r="T181" s="14" t="s">
        <v>1411</v>
      </c>
      <c r="U181" s="14" t="s">
        <v>216</v>
      </c>
      <c r="V181" s="14" t="s">
        <v>92</v>
      </c>
      <c r="W181" s="14" t="s">
        <v>88</v>
      </c>
      <c r="X181" s="15" t="b">
        <f aca="false">TRUE()</f>
        <v>1</v>
      </c>
      <c r="Y181" s="14" t="s">
        <v>160</v>
      </c>
      <c r="Z181" s="14" t="s">
        <v>109</v>
      </c>
      <c r="AA181" s="14" t="s">
        <v>70</v>
      </c>
      <c r="AB181" s="16" t="n">
        <v>3830</v>
      </c>
      <c r="AC181" s="12" t="n">
        <f aca="false">AB181/1000</f>
        <v>3.83</v>
      </c>
      <c r="AD181" s="16" t="n">
        <v>1081</v>
      </c>
      <c r="AE181" s="12" t="n">
        <f aca="false">AD181/1000</f>
        <v>1.081</v>
      </c>
      <c r="AF181" s="39" t="n">
        <v>5546</v>
      </c>
      <c r="AG181" s="37" t="n">
        <f aca="false">AF181/1000</f>
        <v>5.546</v>
      </c>
      <c r="AH181" s="14" t="s">
        <v>685</v>
      </c>
      <c r="AI181" s="38" t="n">
        <f aca="false">AH181/1000</f>
        <v>720</v>
      </c>
    </row>
    <row r="182" customFormat="false" ht="12" hidden="false" customHeight="true" outlineLevel="0" collapsed="false">
      <c r="A182" s="1" t="s">
        <v>44</v>
      </c>
      <c r="B182" s="14" t="s">
        <v>444</v>
      </c>
      <c r="C182" s="14" t="s">
        <v>582</v>
      </c>
      <c r="D182" s="14" t="s">
        <v>614</v>
      </c>
      <c r="E182" s="14" t="s">
        <v>584</v>
      </c>
      <c r="F182" s="14" t="s">
        <v>125</v>
      </c>
      <c r="G182" s="14" t="s">
        <v>272</v>
      </c>
      <c r="H182" s="14" t="s">
        <v>309</v>
      </c>
      <c r="I182" s="14" t="s">
        <v>462</v>
      </c>
      <c r="J182" s="14" t="s">
        <v>70</v>
      </c>
      <c r="K182" s="14" t="s">
        <v>418</v>
      </c>
      <c r="L182" s="14" t="s">
        <v>312</v>
      </c>
      <c r="M182" s="14" t="s">
        <v>513</v>
      </c>
      <c r="N182" s="14" t="s">
        <v>587</v>
      </c>
      <c r="O182" s="14" t="s">
        <v>615</v>
      </c>
      <c r="P182" s="14" t="s">
        <v>616</v>
      </c>
      <c r="Q182" s="14" t="s">
        <v>617</v>
      </c>
      <c r="R182" s="15" t="b">
        <f aca="false">FALSE()</f>
        <v>0</v>
      </c>
      <c r="S182" s="14" t="s">
        <v>277</v>
      </c>
      <c r="T182" s="14" t="s">
        <v>618</v>
      </c>
      <c r="U182" s="14" t="s">
        <v>344</v>
      </c>
      <c r="V182" s="14" t="s">
        <v>160</v>
      </c>
      <c r="W182" s="14" t="s">
        <v>103</v>
      </c>
      <c r="X182" s="15" t="b">
        <f aca="false">FALSE()</f>
        <v>0</v>
      </c>
      <c r="Y182" s="14" t="s">
        <v>160</v>
      </c>
      <c r="Z182" s="14" t="s">
        <v>109</v>
      </c>
      <c r="AA182" s="14" t="s">
        <v>619</v>
      </c>
      <c r="AB182" s="16" t="n">
        <v>3200</v>
      </c>
      <c r="AC182" s="12" t="n">
        <f aca="false">AB182/1000</f>
        <v>3.2</v>
      </c>
      <c r="AD182" s="16" t="n">
        <v>1050</v>
      </c>
      <c r="AE182" s="12" t="n">
        <f aca="false">AD182/1000</f>
        <v>1.05</v>
      </c>
      <c r="AF182" s="39" t="n">
        <v>0</v>
      </c>
      <c r="AG182" s="37" t="n">
        <f aca="false">AF182/1000</f>
        <v>0</v>
      </c>
      <c r="AH182" s="40" t="s">
        <v>620</v>
      </c>
      <c r="AI182" s="38" t="n">
        <f aca="false">AH182/1000</f>
        <v>43.909</v>
      </c>
    </row>
    <row r="183" customFormat="false" ht="12" hidden="false" customHeight="true" outlineLevel="0" collapsed="false">
      <c r="A183" s="1" t="s">
        <v>44</v>
      </c>
      <c r="B183" s="14" t="s">
        <v>1532</v>
      </c>
      <c r="C183" s="14" t="s">
        <v>1557</v>
      </c>
      <c r="D183" s="14" t="s">
        <v>1547</v>
      </c>
      <c r="E183" s="14" t="s">
        <v>1547</v>
      </c>
      <c r="F183" s="14" t="s">
        <v>653</v>
      </c>
      <c r="G183" s="14" t="s">
        <v>324</v>
      </c>
      <c r="H183" s="14" t="s">
        <v>309</v>
      </c>
      <c r="I183" s="14" t="s">
        <v>928</v>
      </c>
      <c r="J183" s="14" t="s">
        <v>70</v>
      </c>
      <c r="K183" s="14" t="s">
        <v>418</v>
      </c>
      <c r="L183" s="14" t="s">
        <v>312</v>
      </c>
      <c r="M183" s="14" t="s">
        <v>66</v>
      </c>
      <c r="N183" s="14" t="s">
        <v>57</v>
      </c>
      <c r="O183" s="14" t="s">
        <v>1568</v>
      </c>
      <c r="P183" s="14" t="s">
        <v>70</v>
      </c>
      <c r="Q183" s="14" t="s">
        <v>1569</v>
      </c>
      <c r="R183" s="15" t="b">
        <f aca="false">FALSE()</f>
        <v>0</v>
      </c>
      <c r="S183" s="14" t="s">
        <v>1570</v>
      </c>
      <c r="T183" s="14" t="s">
        <v>1571</v>
      </c>
      <c r="U183" s="14" t="s">
        <v>65</v>
      </c>
      <c r="V183" s="14" t="s">
        <v>211</v>
      </c>
      <c r="W183" s="14" t="s">
        <v>430</v>
      </c>
      <c r="X183" s="15" t="b">
        <f aca="false">FALSE()</f>
        <v>0</v>
      </c>
      <c r="Y183" s="14" t="s">
        <v>160</v>
      </c>
      <c r="Z183" s="14" t="s">
        <v>109</v>
      </c>
      <c r="AA183" s="14" t="s">
        <v>1572</v>
      </c>
      <c r="AB183" s="16" t="n">
        <v>2102</v>
      </c>
      <c r="AC183" s="12" t="n">
        <f aca="false">AB183/1000</f>
        <v>2.102</v>
      </c>
      <c r="AD183" s="16" t="n">
        <v>1009</v>
      </c>
      <c r="AE183" s="12" t="n">
        <f aca="false">AD183/1000</f>
        <v>1.009</v>
      </c>
      <c r="AF183" s="39" t="n">
        <v>3152</v>
      </c>
      <c r="AG183" s="37" t="n">
        <f aca="false">AF183/1000</f>
        <v>3.152</v>
      </c>
      <c r="AH183" s="14" t="s">
        <v>1573</v>
      </c>
      <c r="AI183" s="38" t="n">
        <f aca="false">AH183/1000</f>
        <v>14</v>
      </c>
    </row>
    <row r="184" customFormat="false" ht="12" hidden="false" customHeight="true" outlineLevel="0" collapsed="false">
      <c r="A184" s="1" t="s">
        <v>44</v>
      </c>
      <c r="B184" s="14" t="s">
        <v>1532</v>
      </c>
      <c r="C184" s="14" t="s">
        <v>1637</v>
      </c>
      <c r="D184" s="14" t="s">
        <v>1688</v>
      </c>
      <c r="E184" s="14" t="s">
        <v>1639</v>
      </c>
      <c r="F184" s="14" t="s">
        <v>296</v>
      </c>
      <c r="G184" s="14" t="s">
        <v>297</v>
      </c>
      <c r="H184" s="14" t="s">
        <v>309</v>
      </c>
      <c r="I184" s="14" t="s">
        <v>1536</v>
      </c>
      <c r="J184" s="14" t="s">
        <v>53</v>
      </c>
      <c r="K184" s="14" t="s">
        <v>78</v>
      </c>
      <c r="L184" s="14" t="s">
        <v>312</v>
      </c>
      <c r="M184" s="14" t="s">
        <v>105</v>
      </c>
      <c r="N184" s="14" t="s">
        <v>314</v>
      </c>
      <c r="O184" s="14" t="s">
        <v>1691</v>
      </c>
      <c r="P184" s="14" t="s">
        <v>1692</v>
      </c>
      <c r="Q184" s="14" t="s">
        <v>1693</v>
      </c>
      <c r="R184" s="15" t="b">
        <f aca="false">FALSE()</f>
        <v>0</v>
      </c>
      <c r="S184" s="14" t="s">
        <v>331</v>
      </c>
      <c r="T184" s="14" t="s">
        <v>990</v>
      </c>
      <c r="U184" s="14" t="s">
        <v>344</v>
      </c>
      <c r="V184" s="14" t="s">
        <v>103</v>
      </c>
      <c r="W184" s="14" t="s">
        <v>135</v>
      </c>
      <c r="X184" s="15" t="b">
        <f aca="false">FALSE()</f>
        <v>0</v>
      </c>
      <c r="Y184" s="14" t="s">
        <v>66</v>
      </c>
      <c r="Z184" s="14" t="s">
        <v>92</v>
      </c>
      <c r="AA184" s="14" t="s">
        <v>1694</v>
      </c>
      <c r="AB184" s="16" t="n">
        <v>1142</v>
      </c>
      <c r="AC184" s="12" t="n">
        <f aca="false">AB184/1000</f>
        <v>1.142</v>
      </c>
      <c r="AD184" s="16" t="n">
        <v>1007</v>
      </c>
      <c r="AE184" s="12" t="n">
        <f aca="false">AD184/1000</f>
        <v>1.007</v>
      </c>
      <c r="AF184" s="39" t="n">
        <v>0</v>
      </c>
      <c r="AG184" s="37" t="n">
        <f aca="false">AF184/1000</f>
        <v>0</v>
      </c>
      <c r="AH184" s="14" t="s">
        <v>70</v>
      </c>
      <c r="AI184" s="38"/>
    </row>
    <row r="185" customFormat="false" ht="12" hidden="false" customHeight="true" outlineLevel="0" collapsed="false">
      <c r="A185" s="1" t="s">
        <v>44</v>
      </c>
      <c r="B185" s="14" t="s">
        <v>2126</v>
      </c>
      <c r="C185" s="14" t="s">
        <v>2269</v>
      </c>
      <c r="D185" s="14" t="s">
        <v>2270</v>
      </c>
      <c r="E185" s="14" t="s">
        <v>2270</v>
      </c>
      <c r="F185" s="14" t="s">
        <v>1439</v>
      </c>
      <c r="G185" s="14" t="s">
        <v>284</v>
      </c>
      <c r="H185" s="14" t="s">
        <v>309</v>
      </c>
      <c r="I185" s="14" t="s">
        <v>2271</v>
      </c>
      <c r="J185" s="14" t="s">
        <v>53</v>
      </c>
      <c r="K185" s="14" t="s">
        <v>327</v>
      </c>
      <c r="L185" s="14" t="s">
        <v>312</v>
      </c>
      <c r="M185" s="14" t="s">
        <v>216</v>
      </c>
      <c r="N185" s="14" t="s">
        <v>314</v>
      </c>
      <c r="O185" s="14" t="s">
        <v>2272</v>
      </c>
      <c r="P185" s="14" t="s">
        <v>324</v>
      </c>
      <c r="Q185" s="14" t="s">
        <v>2273</v>
      </c>
      <c r="R185" s="15" t="b">
        <f aca="false">FALSE()</f>
        <v>0</v>
      </c>
      <c r="S185" s="14" t="s">
        <v>2274</v>
      </c>
      <c r="T185" s="14" t="s">
        <v>2274</v>
      </c>
      <c r="U185" s="14" t="s">
        <v>255</v>
      </c>
      <c r="V185" s="14" t="s">
        <v>211</v>
      </c>
      <c r="W185" s="14" t="s">
        <v>163</v>
      </c>
      <c r="X185" s="15" t="b">
        <f aca="false">FALSE()</f>
        <v>0</v>
      </c>
      <c r="Y185" s="14" t="s">
        <v>66</v>
      </c>
      <c r="Z185" s="14" t="s">
        <v>109</v>
      </c>
      <c r="AA185" s="14" t="s">
        <v>70</v>
      </c>
      <c r="AB185" s="16" t="n">
        <v>600</v>
      </c>
      <c r="AC185" s="12" t="n">
        <f aca="false">AB185/1000</f>
        <v>0.6</v>
      </c>
      <c r="AD185" s="16" t="n">
        <v>978</v>
      </c>
      <c r="AE185" s="12" t="n">
        <f aca="false">AD185/1000</f>
        <v>0.978</v>
      </c>
      <c r="AF185" s="39" t="n">
        <v>0</v>
      </c>
      <c r="AG185" s="37" t="n">
        <f aca="false">AF185/1000</f>
        <v>0</v>
      </c>
      <c r="AH185" s="14" t="s">
        <v>817</v>
      </c>
      <c r="AI185" s="38" t="n">
        <f aca="false">AH185/1000</f>
        <v>200</v>
      </c>
    </row>
    <row r="186" customFormat="false" ht="12" hidden="false" customHeight="true" outlineLevel="0" collapsed="false">
      <c r="A186" s="1" t="s">
        <v>44</v>
      </c>
      <c r="B186" s="14" t="s">
        <v>1697</v>
      </c>
      <c r="C186" s="14" t="s">
        <v>1729</v>
      </c>
      <c r="D186" s="14" t="s">
        <v>1730</v>
      </c>
      <c r="E186" s="14" t="s">
        <v>1731</v>
      </c>
      <c r="F186" s="14" t="s">
        <v>1535</v>
      </c>
      <c r="G186" s="14" t="s">
        <v>166</v>
      </c>
      <c r="H186" s="14" t="s">
        <v>309</v>
      </c>
      <c r="I186" s="14" t="s">
        <v>1732</v>
      </c>
      <c r="J186" s="14" t="s">
        <v>53</v>
      </c>
      <c r="K186" s="14" t="s">
        <v>418</v>
      </c>
      <c r="L186" s="14" t="s">
        <v>312</v>
      </c>
      <c r="M186" s="14" t="s">
        <v>239</v>
      </c>
      <c r="N186" s="14" t="s">
        <v>250</v>
      </c>
      <c r="O186" s="14" t="s">
        <v>1733</v>
      </c>
      <c r="P186" s="14" t="s">
        <v>1734</v>
      </c>
      <c r="Q186" s="14" t="s">
        <v>348</v>
      </c>
      <c r="R186" s="15" t="b">
        <f aca="false">FALSE()</f>
        <v>0</v>
      </c>
      <c r="S186" s="14" t="s">
        <v>372</v>
      </c>
      <c r="T186" s="14" t="s">
        <v>1735</v>
      </c>
      <c r="U186" s="14" t="s">
        <v>380</v>
      </c>
      <c r="V186" s="14" t="s">
        <v>255</v>
      </c>
      <c r="W186" s="14" t="s">
        <v>81</v>
      </c>
      <c r="X186" s="15" t="b">
        <f aca="false">FALSE()</f>
        <v>0</v>
      </c>
      <c r="Y186" s="14" t="s">
        <v>239</v>
      </c>
      <c r="Z186" s="14" t="s">
        <v>109</v>
      </c>
      <c r="AA186" s="14" t="s">
        <v>70</v>
      </c>
      <c r="AB186" s="16" t="n">
        <v>1700</v>
      </c>
      <c r="AC186" s="12" t="n">
        <f aca="false">AB186/1000</f>
        <v>1.7</v>
      </c>
      <c r="AD186" s="16" t="n">
        <v>955</v>
      </c>
      <c r="AE186" s="12" t="n">
        <f aca="false">AD186/1000</f>
        <v>0.955</v>
      </c>
      <c r="AF186" s="39" t="n">
        <v>2662</v>
      </c>
      <c r="AG186" s="37" t="n">
        <f aca="false">AF186/1000</f>
        <v>2.662</v>
      </c>
      <c r="AH186" s="14" t="s">
        <v>504</v>
      </c>
      <c r="AI186" s="38" t="n">
        <f aca="false">AH186/1000</f>
        <v>350</v>
      </c>
    </row>
    <row r="187" customFormat="false" ht="12" hidden="false" customHeight="true" outlineLevel="0" collapsed="false">
      <c r="A187" s="1" t="s">
        <v>44</v>
      </c>
      <c r="B187" s="14" t="s">
        <v>45</v>
      </c>
      <c r="C187" s="14" t="s">
        <v>243</v>
      </c>
      <c r="D187" s="14" t="s">
        <v>244</v>
      </c>
      <c r="E187" s="14" t="s">
        <v>245</v>
      </c>
      <c r="F187" s="14" t="s">
        <v>176</v>
      </c>
      <c r="G187" s="14" t="s">
        <v>246</v>
      </c>
      <c r="H187" s="14" t="s">
        <v>51</v>
      </c>
      <c r="I187" s="14" t="s">
        <v>52</v>
      </c>
      <c r="J187" s="14" t="s">
        <v>247</v>
      </c>
      <c r="K187" s="14" t="s">
        <v>248</v>
      </c>
      <c r="L187" s="14" t="s">
        <v>55</v>
      </c>
      <c r="M187" s="14" t="s">
        <v>249</v>
      </c>
      <c r="N187" s="14" t="s">
        <v>250</v>
      </c>
      <c r="O187" s="14" t="s">
        <v>251</v>
      </c>
      <c r="P187" s="14" t="s">
        <v>252</v>
      </c>
      <c r="Q187" s="14" t="s">
        <v>253</v>
      </c>
      <c r="R187" s="15" t="b">
        <f aca="false">FALSE()</f>
        <v>0</v>
      </c>
      <c r="S187" s="14" t="s">
        <v>201</v>
      </c>
      <c r="T187" s="14" t="s">
        <v>254</v>
      </c>
      <c r="U187" s="14" t="s">
        <v>149</v>
      </c>
      <c r="V187" s="14" t="s">
        <v>255</v>
      </c>
      <c r="W187" s="14" t="s">
        <v>81</v>
      </c>
      <c r="X187" s="15" t="b">
        <f aca="false">FALSE()</f>
        <v>0</v>
      </c>
      <c r="Y187" s="14" t="s">
        <v>239</v>
      </c>
      <c r="Z187" s="14" t="s">
        <v>109</v>
      </c>
      <c r="AA187" s="14" t="s">
        <v>67</v>
      </c>
      <c r="AB187" s="16" t="n">
        <v>3690</v>
      </c>
      <c r="AC187" s="12" t="n">
        <f aca="false">AB187/1000</f>
        <v>3.69</v>
      </c>
      <c r="AD187" s="16" t="n">
        <v>950</v>
      </c>
      <c r="AE187" s="12" t="n">
        <f aca="false">AD187/1000</f>
        <v>0.95</v>
      </c>
      <c r="AF187" s="39" t="n">
        <v>4562</v>
      </c>
      <c r="AG187" s="37" t="n">
        <f aca="false">AF187/1000</f>
        <v>4.562</v>
      </c>
      <c r="AH187" s="40" t="s">
        <v>257</v>
      </c>
      <c r="AI187" s="38" t="n">
        <f aca="false">AH187/1000</f>
        <v>75</v>
      </c>
    </row>
    <row r="188" customFormat="false" ht="12" hidden="false" customHeight="true" outlineLevel="0" collapsed="false">
      <c r="A188" s="1" t="s">
        <v>44</v>
      </c>
      <c r="B188" s="14" t="s">
        <v>45</v>
      </c>
      <c r="C188" s="14" t="s">
        <v>243</v>
      </c>
      <c r="D188" s="14" t="s">
        <v>306</v>
      </c>
      <c r="E188" s="14" t="s">
        <v>307</v>
      </c>
      <c r="F188" s="14" t="s">
        <v>308</v>
      </c>
      <c r="G188" s="14" t="s">
        <v>272</v>
      </c>
      <c r="H188" s="14" t="s">
        <v>309</v>
      </c>
      <c r="I188" s="14" t="s">
        <v>310</v>
      </c>
      <c r="J188" s="14" t="s">
        <v>53</v>
      </c>
      <c r="K188" s="14" t="s">
        <v>311</v>
      </c>
      <c r="L188" s="14" t="s">
        <v>312</v>
      </c>
      <c r="M188" s="14" t="s">
        <v>313</v>
      </c>
      <c r="N188" s="14" t="s">
        <v>314</v>
      </c>
      <c r="O188" s="14" t="s">
        <v>277</v>
      </c>
      <c r="P188" s="14" t="s">
        <v>315</v>
      </c>
      <c r="Q188" s="14" t="s">
        <v>99</v>
      </c>
      <c r="R188" s="15" t="b">
        <f aca="false">FALSE()</f>
        <v>0</v>
      </c>
      <c r="S188" s="14" t="s">
        <v>316</v>
      </c>
      <c r="T188" s="14" t="s">
        <v>317</v>
      </c>
      <c r="U188" s="14" t="s">
        <v>118</v>
      </c>
      <c r="V188" s="14" t="s">
        <v>255</v>
      </c>
      <c r="W188" s="14" t="s">
        <v>318</v>
      </c>
      <c r="X188" s="15" t="b">
        <f aca="false">FALSE()</f>
        <v>0</v>
      </c>
      <c r="Y188" s="14" t="s">
        <v>239</v>
      </c>
      <c r="Z188" s="14" t="s">
        <v>92</v>
      </c>
      <c r="AA188" s="14" t="s">
        <v>319</v>
      </c>
      <c r="AB188" s="16" t="n">
        <v>2736</v>
      </c>
      <c r="AC188" s="12" t="n">
        <f aca="false">AB188/1000</f>
        <v>2.736</v>
      </c>
      <c r="AD188" s="16" t="n">
        <v>950</v>
      </c>
      <c r="AE188" s="12" t="n">
        <f aca="false">AD188/1000</f>
        <v>0.95</v>
      </c>
      <c r="AF188" s="39" t="n">
        <v>0</v>
      </c>
      <c r="AG188" s="37" t="n">
        <f aca="false">AF188/1000</f>
        <v>0</v>
      </c>
      <c r="AH188" s="40" t="s">
        <v>148</v>
      </c>
      <c r="AI188" s="38" t="n">
        <f aca="false">AH188/1000</f>
        <v>2.5</v>
      </c>
    </row>
    <row r="189" customFormat="false" ht="12" hidden="false" customHeight="true" outlineLevel="0" collapsed="false">
      <c r="A189" s="1" t="s">
        <v>44</v>
      </c>
      <c r="B189" s="14" t="s">
        <v>1367</v>
      </c>
      <c r="C189" s="14" t="s">
        <v>1380</v>
      </c>
      <c r="D189" s="14" t="s">
        <v>1490</v>
      </c>
      <c r="E189" s="14" t="s">
        <v>1491</v>
      </c>
      <c r="F189" s="14" t="s">
        <v>1447</v>
      </c>
      <c r="G189" s="14" t="s">
        <v>272</v>
      </c>
      <c r="H189" s="14" t="s">
        <v>309</v>
      </c>
      <c r="I189" s="14" t="s">
        <v>1394</v>
      </c>
      <c r="J189" s="14" t="s">
        <v>70</v>
      </c>
      <c r="K189" s="14" t="s">
        <v>78</v>
      </c>
      <c r="L189" s="14" t="s">
        <v>312</v>
      </c>
      <c r="M189" s="14" t="s">
        <v>313</v>
      </c>
      <c r="N189" s="14" t="s">
        <v>314</v>
      </c>
      <c r="O189" s="14" t="s">
        <v>1492</v>
      </c>
      <c r="P189" s="14" t="s">
        <v>1493</v>
      </c>
      <c r="Q189" s="14" t="s">
        <v>229</v>
      </c>
      <c r="R189" s="15" t="b">
        <f aca="false">FALSE()</f>
        <v>0</v>
      </c>
      <c r="S189" s="14" t="s">
        <v>103</v>
      </c>
      <c r="T189" s="14" t="s">
        <v>1494</v>
      </c>
      <c r="U189" s="14" t="s">
        <v>577</v>
      </c>
      <c r="V189" s="14" t="s">
        <v>211</v>
      </c>
      <c r="W189" s="14" t="s">
        <v>103</v>
      </c>
      <c r="X189" s="15" t="b">
        <f aca="false">TRUE()</f>
        <v>1</v>
      </c>
      <c r="Y189" s="14" t="s">
        <v>149</v>
      </c>
      <c r="Z189" s="14" t="s">
        <v>109</v>
      </c>
      <c r="AA189" s="14" t="s">
        <v>70</v>
      </c>
      <c r="AB189" s="16" t="n">
        <v>3200</v>
      </c>
      <c r="AC189" s="12" t="n">
        <f aca="false">AB189/1000</f>
        <v>3.2</v>
      </c>
      <c r="AD189" s="16" t="n">
        <v>932</v>
      </c>
      <c r="AE189" s="12" t="n">
        <f aca="false">AD189/1000</f>
        <v>0.932</v>
      </c>
      <c r="AF189" s="39" t="n">
        <v>4833</v>
      </c>
      <c r="AG189" s="37" t="n">
        <f aca="false">AF189/1000</f>
        <v>4.833</v>
      </c>
      <c r="AH189" s="14" t="s">
        <v>135</v>
      </c>
      <c r="AI189" s="38" t="n">
        <f aca="false">AH189/1000</f>
        <v>1</v>
      </c>
    </row>
    <row r="190" customFormat="false" ht="12" hidden="false" customHeight="true" outlineLevel="0" collapsed="false">
      <c r="A190" s="1" t="s">
        <v>44</v>
      </c>
      <c r="B190" s="14" t="s">
        <v>444</v>
      </c>
      <c r="C190" s="14" t="s">
        <v>459</v>
      </c>
      <c r="D190" s="14" t="s">
        <v>569</v>
      </c>
      <c r="E190" s="14" t="s">
        <v>570</v>
      </c>
      <c r="F190" s="14" t="s">
        <v>298</v>
      </c>
      <c r="G190" s="14" t="s">
        <v>96</v>
      </c>
      <c r="H190" s="14" t="s">
        <v>309</v>
      </c>
      <c r="I190" s="14" t="s">
        <v>571</v>
      </c>
      <c r="J190" s="14" t="s">
        <v>53</v>
      </c>
      <c r="K190" s="14" t="s">
        <v>327</v>
      </c>
      <c r="L190" s="14" t="s">
        <v>312</v>
      </c>
      <c r="M190" s="14" t="s">
        <v>131</v>
      </c>
      <c r="N190" s="14" t="s">
        <v>314</v>
      </c>
      <c r="O190" s="14" t="s">
        <v>572</v>
      </c>
      <c r="P190" s="14" t="s">
        <v>573</v>
      </c>
      <c r="Q190" s="14" t="s">
        <v>574</v>
      </c>
      <c r="R190" s="15" t="b">
        <f aca="false">FALSE()</f>
        <v>0</v>
      </c>
      <c r="S190" s="14" t="s">
        <v>575</v>
      </c>
      <c r="T190" s="14" t="s">
        <v>576</v>
      </c>
      <c r="U190" s="14" t="s">
        <v>577</v>
      </c>
      <c r="V190" s="14" t="s">
        <v>109</v>
      </c>
      <c r="W190" s="14" t="s">
        <v>101</v>
      </c>
      <c r="X190" s="15" t="b">
        <f aca="false">FALSE()</f>
        <v>0</v>
      </c>
      <c r="Y190" s="14" t="s">
        <v>182</v>
      </c>
      <c r="Z190" s="14" t="s">
        <v>92</v>
      </c>
      <c r="AA190" s="14" t="s">
        <v>578</v>
      </c>
      <c r="AB190" s="16" t="n">
        <v>1600</v>
      </c>
      <c r="AC190" s="12" t="n">
        <f aca="false">AB190/1000</f>
        <v>1.6</v>
      </c>
      <c r="AD190" s="16" t="n">
        <v>919</v>
      </c>
      <c r="AE190" s="12" t="n">
        <f aca="false">AD190/1000</f>
        <v>0.919</v>
      </c>
      <c r="AF190" s="39" t="n">
        <v>2393</v>
      </c>
      <c r="AG190" s="37" t="n">
        <f aca="false">AF190/1000</f>
        <v>2.393</v>
      </c>
      <c r="AH190" s="40" t="s">
        <v>579</v>
      </c>
      <c r="AI190" s="38" t="n">
        <f aca="false">AH190/1000</f>
        <v>1860</v>
      </c>
    </row>
    <row r="191" customFormat="false" ht="12" hidden="false" customHeight="true" outlineLevel="0" collapsed="false">
      <c r="A191" s="1" t="s">
        <v>44</v>
      </c>
      <c r="B191" s="14" t="s">
        <v>938</v>
      </c>
      <c r="C191" s="14" t="s">
        <v>952</v>
      </c>
      <c r="D191" s="14" t="s">
        <v>1199</v>
      </c>
      <c r="E191" s="14" t="s">
        <v>1165</v>
      </c>
      <c r="F191" s="14" t="s">
        <v>610</v>
      </c>
      <c r="G191" s="14" t="s">
        <v>559</v>
      </c>
      <c r="H191" s="14" t="s">
        <v>309</v>
      </c>
      <c r="I191" s="14" t="s">
        <v>1200</v>
      </c>
      <c r="J191" s="14" t="s">
        <v>53</v>
      </c>
      <c r="K191" s="14" t="s">
        <v>327</v>
      </c>
      <c r="L191" s="14" t="s">
        <v>312</v>
      </c>
      <c r="M191" s="14" t="s">
        <v>159</v>
      </c>
      <c r="N191" s="14" t="s">
        <v>250</v>
      </c>
      <c r="O191" s="14" t="s">
        <v>1201</v>
      </c>
      <c r="P191" s="14" t="s">
        <v>1202</v>
      </c>
      <c r="Q191" s="14" t="s">
        <v>1203</v>
      </c>
      <c r="R191" s="15" t="b">
        <f aca="false">FALSE()</f>
        <v>0</v>
      </c>
      <c r="S191" s="14" t="s">
        <v>1204</v>
      </c>
      <c r="T191" s="14" t="s">
        <v>1205</v>
      </c>
      <c r="U191" s="14" t="s">
        <v>1206</v>
      </c>
      <c r="V191" s="14" t="s">
        <v>392</v>
      </c>
      <c r="W191" s="14" t="s">
        <v>103</v>
      </c>
      <c r="X191" s="15" t="b">
        <f aca="false">FALSE()</f>
        <v>0</v>
      </c>
      <c r="Y191" s="14" t="s">
        <v>65</v>
      </c>
      <c r="Z191" s="14" t="s">
        <v>109</v>
      </c>
      <c r="AA191" s="14" t="s">
        <v>1207</v>
      </c>
      <c r="AB191" s="16" t="n">
        <v>8828</v>
      </c>
      <c r="AC191" s="12" t="n">
        <f aca="false">AB191/1000</f>
        <v>8.828</v>
      </c>
      <c r="AD191" s="16" t="n">
        <v>900</v>
      </c>
      <c r="AE191" s="12" t="n">
        <f aca="false">AD191/1000</f>
        <v>0.9</v>
      </c>
      <c r="AF191" s="39" t="n">
        <v>9981</v>
      </c>
      <c r="AG191" s="37" t="n">
        <f aca="false">AF191/1000</f>
        <v>9.981</v>
      </c>
      <c r="AH191" s="14" t="s">
        <v>70</v>
      </c>
      <c r="AI191" s="38"/>
    </row>
    <row r="192" customFormat="false" ht="12" hidden="false" customHeight="true" outlineLevel="0" collapsed="false">
      <c r="A192" s="1" t="s">
        <v>44</v>
      </c>
      <c r="B192" s="14" t="s">
        <v>45</v>
      </c>
      <c r="C192" s="14" t="s">
        <v>136</v>
      </c>
      <c r="D192" s="14" t="s">
        <v>431</v>
      </c>
      <c r="E192" s="14" t="s">
        <v>432</v>
      </c>
      <c r="F192" s="14" t="s">
        <v>75</v>
      </c>
      <c r="G192" s="14" t="s">
        <v>272</v>
      </c>
      <c r="H192" s="14" t="s">
        <v>309</v>
      </c>
      <c r="I192" s="14" t="s">
        <v>362</v>
      </c>
      <c r="J192" s="14" t="s">
        <v>53</v>
      </c>
      <c r="K192" s="14" t="s">
        <v>327</v>
      </c>
      <c r="L192" s="14" t="s">
        <v>312</v>
      </c>
      <c r="M192" s="14" t="s">
        <v>147</v>
      </c>
      <c r="N192" s="14" t="s">
        <v>314</v>
      </c>
      <c r="O192" s="14" t="s">
        <v>433</v>
      </c>
      <c r="P192" s="14" t="s">
        <v>434</v>
      </c>
      <c r="Q192" s="14" t="s">
        <v>435</v>
      </c>
      <c r="R192" s="15" t="b">
        <f aca="false">FALSE()</f>
        <v>0</v>
      </c>
      <c r="S192" s="14" t="s">
        <v>436</v>
      </c>
      <c r="T192" s="14" t="s">
        <v>437</v>
      </c>
      <c r="U192" s="14" t="s">
        <v>438</v>
      </c>
      <c r="V192" s="14" t="s">
        <v>363</v>
      </c>
      <c r="W192" s="14" t="s">
        <v>359</v>
      </c>
      <c r="X192" s="15" t="b">
        <f aca="false">TRUE()</f>
        <v>1</v>
      </c>
      <c r="Y192" s="14" t="s">
        <v>87</v>
      </c>
      <c r="Z192" s="14" t="s">
        <v>92</v>
      </c>
      <c r="AA192" s="14" t="s">
        <v>439</v>
      </c>
      <c r="AB192" s="16" t="n">
        <v>1819</v>
      </c>
      <c r="AC192" s="12" t="n">
        <f aca="false">AB192/1000</f>
        <v>1.819</v>
      </c>
      <c r="AD192" s="16" t="n">
        <v>870</v>
      </c>
      <c r="AE192" s="12" t="n">
        <f aca="false">AD192/1000</f>
        <v>0.87</v>
      </c>
      <c r="AF192" s="39" t="n">
        <v>0</v>
      </c>
      <c r="AG192" s="37" t="n">
        <f aca="false">AF192/1000</f>
        <v>0</v>
      </c>
      <c r="AH192" s="40" t="s">
        <v>441</v>
      </c>
      <c r="AI192" s="38" t="n">
        <f aca="false">AH192/1000</f>
        <v>150</v>
      </c>
    </row>
    <row r="193" customFormat="false" ht="12" hidden="false" customHeight="true" outlineLevel="0" collapsed="false">
      <c r="A193" s="1" t="s">
        <v>44</v>
      </c>
      <c r="B193" s="14" t="s">
        <v>444</v>
      </c>
      <c r="C193" s="14" t="s">
        <v>582</v>
      </c>
      <c r="D193" s="14" t="s">
        <v>583</v>
      </c>
      <c r="E193" s="14" t="s">
        <v>584</v>
      </c>
      <c r="F193" s="14" t="s">
        <v>189</v>
      </c>
      <c r="G193" s="14" t="s">
        <v>214</v>
      </c>
      <c r="H193" s="14" t="s">
        <v>309</v>
      </c>
      <c r="I193" s="14" t="s">
        <v>585</v>
      </c>
      <c r="J193" s="14" t="s">
        <v>586</v>
      </c>
      <c r="K193" s="14" t="s">
        <v>418</v>
      </c>
      <c r="L193" s="14" t="s">
        <v>312</v>
      </c>
      <c r="M193" s="14" t="s">
        <v>482</v>
      </c>
      <c r="N193" s="14" t="s">
        <v>587</v>
      </c>
      <c r="O193" s="14" t="s">
        <v>588</v>
      </c>
      <c r="P193" s="14" t="s">
        <v>589</v>
      </c>
      <c r="Q193" s="14" t="s">
        <v>590</v>
      </c>
      <c r="R193" s="15" t="b">
        <f aca="false">FALSE()</f>
        <v>0</v>
      </c>
      <c r="S193" s="14" t="s">
        <v>489</v>
      </c>
      <c r="T193" s="14" t="s">
        <v>591</v>
      </c>
      <c r="U193" s="14" t="s">
        <v>119</v>
      </c>
      <c r="V193" s="14" t="s">
        <v>66</v>
      </c>
      <c r="W193" s="14" t="s">
        <v>592</v>
      </c>
      <c r="X193" s="15" t="b">
        <f aca="false">FALSE()</f>
        <v>0</v>
      </c>
      <c r="Y193" s="14" t="s">
        <v>160</v>
      </c>
      <c r="Z193" s="14" t="s">
        <v>109</v>
      </c>
      <c r="AA193" s="14" t="s">
        <v>49</v>
      </c>
      <c r="AB193" s="16" t="n">
        <v>1911</v>
      </c>
      <c r="AC193" s="12" t="n">
        <f aca="false">AB193/1000</f>
        <v>1.911</v>
      </c>
      <c r="AD193" s="16" t="n">
        <v>869</v>
      </c>
      <c r="AE193" s="12" t="n">
        <f aca="false">AD193/1000</f>
        <v>0.869</v>
      </c>
      <c r="AF193" s="39" t="n">
        <v>0</v>
      </c>
      <c r="AG193" s="37" t="n">
        <f aca="false">AF193/1000</f>
        <v>0</v>
      </c>
      <c r="AH193" s="40" t="s">
        <v>593</v>
      </c>
      <c r="AI193" s="38" t="n">
        <f aca="false">AH193/1000</f>
        <v>42.066</v>
      </c>
    </row>
    <row r="194" customFormat="false" ht="12" hidden="false" customHeight="true" outlineLevel="0" collapsed="false">
      <c r="A194" s="1" t="s">
        <v>44</v>
      </c>
      <c r="B194" s="14" t="s">
        <v>1367</v>
      </c>
      <c r="C194" s="14" t="s">
        <v>1380</v>
      </c>
      <c r="D194" s="14" t="s">
        <v>1391</v>
      </c>
      <c r="E194" s="14" t="s">
        <v>1392</v>
      </c>
      <c r="F194" s="14" t="s">
        <v>1393</v>
      </c>
      <c r="G194" s="14" t="s">
        <v>96</v>
      </c>
      <c r="H194" s="14" t="s">
        <v>309</v>
      </c>
      <c r="I194" s="14" t="s">
        <v>1394</v>
      </c>
      <c r="J194" s="14" t="s">
        <v>70</v>
      </c>
      <c r="K194" s="14" t="s">
        <v>78</v>
      </c>
      <c r="L194" s="14" t="s">
        <v>312</v>
      </c>
      <c r="M194" s="14" t="s">
        <v>239</v>
      </c>
      <c r="N194" s="14" t="s">
        <v>314</v>
      </c>
      <c r="O194" s="14" t="s">
        <v>1395</v>
      </c>
      <c r="P194" s="14" t="s">
        <v>1396</v>
      </c>
      <c r="Q194" s="14" t="s">
        <v>617</v>
      </c>
      <c r="R194" s="15" t="b">
        <f aca="false">FALSE()</f>
        <v>0</v>
      </c>
      <c r="S194" s="14" t="s">
        <v>1397</v>
      </c>
      <c r="T194" s="14" t="s">
        <v>1397</v>
      </c>
      <c r="U194" s="14" t="s">
        <v>1398</v>
      </c>
      <c r="V194" s="14" t="s">
        <v>211</v>
      </c>
      <c r="W194" s="14" t="s">
        <v>331</v>
      </c>
      <c r="X194" s="15" t="b">
        <f aca="false">TRUE()</f>
        <v>1</v>
      </c>
      <c r="Y194" s="14" t="s">
        <v>149</v>
      </c>
      <c r="Z194" s="14" t="s">
        <v>109</v>
      </c>
      <c r="AA194" s="14" t="s">
        <v>70</v>
      </c>
      <c r="AB194" s="16" t="n">
        <v>3330</v>
      </c>
      <c r="AC194" s="12" t="n">
        <f aca="false">AB194/1000</f>
        <v>3.33</v>
      </c>
      <c r="AD194" s="16" t="n">
        <v>863</v>
      </c>
      <c r="AE194" s="12" t="n">
        <f aca="false">AD194/1000</f>
        <v>0.863</v>
      </c>
      <c r="AF194" s="39" t="n">
        <v>4508</v>
      </c>
      <c r="AG194" s="37" t="n">
        <f aca="false">AF194/1000</f>
        <v>4.508</v>
      </c>
      <c r="AH194" s="14" t="s">
        <v>921</v>
      </c>
      <c r="AI194" s="38" t="n">
        <f aca="false">AH194/1000</f>
        <v>275</v>
      </c>
    </row>
    <row r="195" customFormat="false" ht="12" hidden="false" customHeight="true" outlineLevel="0" collapsed="false">
      <c r="A195" s="1" t="s">
        <v>44</v>
      </c>
      <c r="B195" s="14" t="s">
        <v>444</v>
      </c>
      <c r="C195" s="14" t="s">
        <v>582</v>
      </c>
      <c r="D195" s="14" t="s">
        <v>667</v>
      </c>
      <c r="E195" s="14" t="s">
        <v>584</v>
      </c>
      <c r="F195" s="14" t="s">
        <v>76</v>
      </c>
      <c r="G195" s="14" t="s">
        <v>76</v>
      </c>
      <c r="H195" s="14" t="s">
        <v>309</v>
      </c>
      <c r="I195" s="14" t="s">
        <v>462</v>
      </c>
      <c r="J195" s="14" t="s">
        <v>70</v>
      </c>
      <c r="K195" s="14" t="s">
        <v>418</v>
      </c>
      <c r="L195" s="14" t="s">
        <v>312</v>
      </c>
      <c r="M195" s="14" t="s">
        <v>668</v>
      </c>
      <c r="N195" s="14" t="s">
        <v>587</v>
      </c>
      <c r="O195" s="14" t="s">
        <v>299</v>
      </c>
      <c r="P195" s="14" t="s">
        <v>669</v>
      </c>
      <c r="Q195" s="14" t="s">
        <v>590</v>
      </c>
      <c r="R195" s="15" t="b">
        <f aca="false">FALSE()</f>
        <v>0</v>
      </c>
      <c r="S195" s="14" t="s">
        <v>135</v>
      </c>
      <c r="T195" s="14" t="s">
        <v>670</v>
      </c>
      <c r="U195" s="14" t="s">
        <v>668</v>
      </c>
      <c r="V195" s="14" t="s">
        <v>239</v>
      </c>
      <c r="W195" s="14" t="s">
        <v>103</v>
      </c>
      <c r="X195" s="15" t="b">
        <f aca="false">FALSE()</f>
        <v>0</v>
      </c>
      <c r="Y195" s="14" t="s">
        <v>160</v>
      </c>
      <c r="Z195" s="14" t="s">
        <v>109</v>
      </c>
      <c r="AA195" s="14" t="s">
        <v>592</v>
      </c>
      <c r="AB195" s="16" t="n">
        <v>4778</v>
      </c>
      <c r="AC195" s="12" t="n">
        <f aca="false">AB195/1000</f>
        <v>4.778</v>
      </c>
      <c r="AD195" s="16" t="n">
        <v>857</v>
      </c>
      <c r="AE195" s="12" t="n">
        <f aca="false">AD195/1000</f>
        <v>0.857</v>
      </c>
      <c r="AF195" s="39" t="n">
        <v>0</v>
      </c>
      <c r="AG195" s="37" t="n">
        <f aca="false">AF195/1000</f>
        <v>0</v>
      </c>
      <c r="AH195" s="40" t="s">
        <v>671</v>
      </c>
      <c r="AI195" s="38" t="n">
        <f aca="false">AH195/1000</f>
        <v>7.201</v>
      </c>
    </row>
    <row r="196" customFormat="false" ht="12" hidden="false" customHeight="true" outlineLevel="0" collapsed="false">
      <c r="A196" s="1" t="s">
        <v>44</v>
      </c>
      <c r="B196" s="14" t="s">
        <v>2126</v>
      </c>
      <c r="C196" s="14" t="s">
        <v>1745</v>
      </c>
      <c r="D196" s="14" t="s">
        <v>2311</v>
      </c>
      <c r="E196" s="14" t="s">
        <v>2277</v>
      </c>
      <c r="F196" s="14" t="s">
        <v>1497</v>
      </c>
      <c r="G196" s="14" t="s">
        <v>1535</v>
      </c>
      <c r="H196" s="14" t="s">
        <v>309</v>
      </c>
      <c r="I196" s="14" t="s">
        <v>2312</v>
      </c>
      <c r="J196" s="14" t="s">
        <v>53</v>
      </c>
      <c r="K196" s="14" t="s">
        <v>418</v>
      </c>
      <c r="L196" s="14" t="s">
        <v>312</v>
      </c>
      <c r="M196" s="14" t="s">
        <v>147</v>
      </c>
      <c r="N196" s="14" t="s">
        <v>314</v>
      </c>
      <c r="O196" s="14" t="s">
        <v>2313</v>
      </c>
      <c r="P196" s="14" t="s">
        <v>2314</v>
      </c>
      <c r="Q196" s="14" t="s">
        <v>70</v>
      </c>
      <c r="R196" s="15" t="b">
        <f aca="false">FALSE()</f>
        <v>0</v>
      </c>
      <c r="S196" s="14" t="s">
        <v>2315</v>
      </c>
      <c r="T196" s="14" t="s">
        <v>2281</v>
      </c>
      <c r="U196" s="14" t="s">
        <v>147</v>
      </c>
      <c r="V196" s="14" t="s">
        <v>103</v>
      </c>
      <c r="W196" s="14" t="s">
        <v>103</v>
      </c>
      <c r="X196" s="15" t="b">
        <f aca="false">TRUE()</f>
        <v>1</v>
      </c>
      <c r="Y196" s="14" t="s">
        <v>392</v>
      </c>
      <c r="Z196" s="14" t="s">
        <v>255</v>
      </c>
      <c r="AA196" s="14" t="s">
        <v>70</v>
      </c>
      <c r="AB196" s="16" t="n">
        <v>828</v>
      </c>
      <c r="AC196" s="12" t="n">
        <f aca="false">AB196/1000</f>
        <v>0.828</v>
      </c>
      <c r="AD196" s="16" t="n">
        <v>837</v>
      </c>
      <c r="AE196" s="12" t="n">
        <f aca="false">AD196/1000</f>
        <v>0.837</v>
      </c>
      <c r="AF196" s="39" t="n">
        <v>1650</v>
      </c>
      <c r="AG196" s="37" t="n">
        <f aca="false">AF196/1000</f>
        <v>1.65</v>
      </c>
      <c r="AH196" s="14" t="s">
        <v>134</v>
      </c>
      <c r="AI196" s="38" t="n">
        <f aca="false">AH196/1000</f>
        <v>20</v>
      </c>
    </row>
    <row r="197" customFormat="false" ht="12" hidden="false" customHeight="true" outlineLevel="0" collapsed="false">
      <c r="A197" s="1" t="s">
        <v>44</v>
      </c>
      <c r="B197" s="14" t="s">
        <v>1697</v>
      </c>
      <c r="C197" s="14" t="s">
        <v>1380</v>
      </c>
      <c r="D197" s="14" t="s">
        <v>2048</v>
      </c>
      <c r="E197" s="14" t="s">
        <v>1401</v>
      </c>
      <c r="F197" s="14" t="s">
        <v>759</v>
      </c>
      <c r="G197" s="14" t="s">
        <v>125</v>
      </c>
      <c r="H197" s="14" t="s">
        <v>309</v>
      </c>
      <c r="I197" s="14" t="s">
        <v>928</v>
      </c>
      <c r="J197" s="14" t="s">
        <v>70</v>
      </c>
      <c r="K197" s="14" t="s">
        <v>418</v>
      </c>
      <c r="L197" s="14" t="s">
        <v>312</v>
      </c>
      <c r="M197" s="14" t="s">
        <v>131</v>
      </c>
      <c r="N197" s="14" t="s">
        <v>929</v>
      </c>
      <c r="O197" s="14" t="s">
        <v>227</v>
      </c>
      <c r="P197" s="14" t="s">
        <v>2049</v>
      </c>
      <c r="Q197" s="14" t="s">
        <v>1904</v>
      </c>
      <c r="R197" s="15" t="b">
        <f aca="false">FALSE()</f>
        <v>0</v>
      </c>
      <c r="S197" s="14" t="s">
        <v>103</v>
      </c>
      <c r="T197" s="14" t="s">
        <v>2050</v>
      </c>
      <c r="U197" s="14" t="s">
        <v>216</v>
      </c>
      <c r="V197" s="14" t="s">
        <v>109</v>
      </c>
      <c r="W197" s="14" t="s">
        <v>708</v>
      </c>
      <c r="X197" s="15" t="b">
        <f aca="false">FALSE()</f>
        <v>0</v>
      </c>
      <c r="Y197" s="14" t="s">
        <v>149</v>
      </c>
      <c r="Z197" s="14" t="s">
        <v>109</v>
      </c>
      <c r="AA197" s="14" t="s">
        <v>70</v>
      </c>
      <c r="AB197" s="16" t="n">
        <v>2600</v>
      </c>
      <c r="AC197" s="12" t="n">
        <f aca="false">AB197/1000</f>
        <v>2.6</v>
      </c>
      <c r="AD197" s="16" t="n">
        <v>815</v>
      </c>
      <c r="AE197" s="12" t="n">
        <f aca="false">AD197/1000</f>
        <v>0.815</v>
      </c>
      <c r="AF197" s="39" t="n">
        <v>3717</v>
      </c>
      <c r="AG197" s="37" t="n">
        <f aca="false">AF197/1000</f>
        <v>3.717</v>
      </c>
      <c r="AH197" s="14" t="s">
        <v>70</v>
      </c>
      <c r="AI197" s="38"/>
    </row>
    <row r="198" customFormat="false" ht="12" hidden="false" customHeight="true" outlineLevel="0" collapsed="false">
      <c r="A198" s="1" t="s">
        <v>44</v>
      </c>
      <c r="B198" s="14" t="s">
        <v>45</v>
      </c>
      <c r="C198" s="14" t="s">
        <v>243</v>
      </c>
      <c r="D198" s="14" t="s">
        <v>405</v>
      </c>
      <c r="E198" s="14" t="s">
        <v>323</v>
      </c>
      <c r="F198" s="14" t="s">
        <v>49</v>
      </c>
      <c r="G198" s="14" t="s">
        <v>406</v>
      </c>
      <c r="H198" s="14" t="s">
        <v>309</v>
      </c>
      <c r="I198" s="14" t="s">
        <v>407</v>
      </c>
      <c r="J198" s="14" t="s">
        <v>53</v>
      </c>
      <c r="K198" s="14" t="s">
        <v>327</v>
      </c>
      <c r="L198" s="14" t="s">
        <v>312</v>
      </c>
      <c r="M198" s="14" t="s">
        <v>408</v>
      </c>
      <c r="N198" s="14" t="s">
        <v>250</v>
      </c>
      <c r="O198" s="14" t="s">
        <v>409</v>
      </c>
      <c r="P198" s="14" t="s">
        <v>214</v>
      </c>
      <c r="Q198" s="14" t="s">
        <v>410</v>
      </c>
      <c r="R198" s="15" t="b">
        <f aca="false">FALSE()</f>
        <v>0</v>
      </c>
      <c r="S198" s="14" t="s">
        <v>103</v>
      </c>
      <c r="T198" s="14" t="s">
        <v>70</v>
      </c>
      <c r="U198" s="14" t="s">
        <v>147</v>
      </c>
      <c r="V198" s="14" t="s">
        <v>211</v>
      </c>
      <c r="W198" s="14" t="s">
        <v>411</v>
      </c>
      <c r="X198" s="15" t="b">
        <f aca="false">FALSE()</f>
        <v>0</v>
      </c>
      <c r="Y198" s="14" t="s">
        <v>66</v>
      </c>
      <c r="Z198" s="14" t="s">
        <v>380</v>
      </c>
      <c r="AA198" s="14" t="s">
        <v>412</v>
      </c>
      <c r="AB198" s="16" t="n">
        <v>822</v>
      </c>
      <c r="AC198" s="12" t="n">
        <f aca="false">AB198/1000</f>
        <v>0.822</v>
      </c>
      <c r="AD198" s="16" t="n">
        <v>800</v>
      </c>
      <c r="AE198" s="12" t="n">
        <f aca="false">AD198/1000</f>
        <v>0.8</v>
      </c>
      <c r="AF198" s="39" t="n">
        <v>1340</v>
      </c>
      <c r="AG198" s="37" t="n">
        <f aca="false">AF198/1000</f>
        <v>1.34</v>
      </c>
      <c r="AH198" s="40" t="s">
        <v>413</v>
      </c>
      <c r="AI198" s="38" t="n">
        <f aca="false">AH198/1000</f>
        <v>550</v>
      </c>
    </row>
    <row r="199" customFormat="false" ht="12" hidden="false" customHeight="true" outlineLevel="0" collapsed="false">
      <c r="A199" s="1" t="s">
        <v>44</v>
      </c>
      <c r="B199" s="14" t="s">
        <v>444</v>
      </c>
      <c r="C199" s="14" t="s">
        <v>445</v>
      </c>
      <c r="D199" s="14" t="s">
        <v>609</v>
      </c>
      <c r="E199" s="14" t="s">
        <v>534</v>
      </c>
      <c r="F199" s="14" t="s">
        <v>610</v>
      </c>
      <c r="G199" s="14" t="s">
        <v>297</v>
      </c>
      <c r="H199" s="14" t="s">
        <v>309</v>
      </c>
      <c r="I199" s="14" t="s">
        <v>418</v>
      </c>
      <c r="J199" s="14" t="s">
        <v>70</v>
      </c>
      <c r="K199" s="14" t="s">
        <v>418</v>
      </c>
      <c r="L199" s="14" t="s">
        <v>312</v>
      </c>
      <c r="M199" s="14" t="s">
        <v>328</v>
      </c>
      <c r="N199" s="14" t="s">
        <v>250</v>
      </c>
      <c r="O199" s="14" t="s">
        <v>611</v>
      </c>
      <c r="P199" s="14" t="s">
        <v>612</v>
      </c>
      <c r="Q199" s="14" t="s">
        <v>613</v>
      </c>
      <c r="R199" s="15" t="b">
        <f aca="false">FALSE()</f>
        <v>0</v>
      </c>
      <c r="S199" s="14" t="s">
        <v>70</v>
      </c>
      <c r="T199" s="14" t="s">
        <v>70</v>
      </c>
      <c r="U199" s="14" t="s">
        <v>239</v>
      </c>
      <c r="V199" s="14" t="s">
        <v>92</v>
      </c>
      <c r="W199" s="14" t="s">
        <v>103</v>
      </c>
      <c r="X199" s="15" t="b">
        <f aca="false">FALSE()</f>
        <v>0</v>
      </c>
      <c r="Y199" s="14" t="s">
        <v>149</v>
      </c>
      <c r="Z199" s="14" t="s">
        <v>109</v>
      </c>
      <c r="AA199" s="14" t="s">
        <v>70</v>
      </c>
      <c r="AB199" s="16" t="n">
        <v>1406</v>
      </c>
      <c r="AC199" s="12" t="n">
        <f aca="false">AB199/1000</f>
        <v>1.406</v>
      </c>
      <c r="AD199" s="16" t="n">
        <v>800</v>
      </c>
      <c r="AE199" s="12" t="n">
        <f aca="false">AD199/1000</f>
        <v>0.8</v>
      </c>
      <c r="AF199" s="39" t="n">
        <v>0</v>
      </c>
      <c r="AG199" s="37" t="n">
        <f aca="false">AF199/1000</f>
        <v>0</v>
      </c>
      <c r="AH199" s="40" t="s">
        <v>532</v>
      </c>
      <c r="AI199" s="38" t="n">
        <f aca="false">AH199/1000</f>
        <v>5</v>
      </c>
    </row>
    <row r="200" customFormat="false" ht="12" hidden="false" customHeight="true" outlineLevel="0" collapsed="false">
      <c r="A200" s="1" t="s">
        <v>44</v>
      </c>
      <c r="B200" s="14" t="s">
        <v>754</v>
      </c>
      <c r="C200" s="14" t="s">
        <v>792</v>
      </c>
      <c r="D200" s="14" t="s">
        <v>793</v>
      </c>
      <c r="E200" s="14" t="s">
        <v>597</v>
      </c>
      <c r="F200" s="14" t="s">
        <v>49</v>
      </c>
      <c r="G200" s="14" t="s">
        <v>76</v>
      </c>
      <c r="H200" s="14" t="s">
        <v>309</v>
      </c>
      <c r="I200" s="14" t="s">
        <v>794</v>
      </c>
      <c r="J200" s="14" t="s">
        <v>53</v>
      </c>
      <c r="K200" s="14" t="s">
        <v>327</v>
      </c>
      <c r="L200" s="14" t="s">
        <v>312</v>
      </c>
      <c r="M200" s="14" t="s">
        <v>328</v>
      </c>
      <c r="N200" s="14" t="s">
        <v>314</v>
      </c>
      <c r="O200" s="14" t="s">
        <v>258</v>
      </c>
      <c r="P200" s="14" t="s">
        <v>70</v>
      </c>
      <c r="Q200" s="14" t="s">
        <v>795</v>
      </c>
      <c r="R200" s="15" t="b">
        <f aca="false">FALSE()</f>
        <v>0</v>
      </c>
      <c r="S200" s="14" t="s">
        <v>103</v>
      </c>
      <c r="T200" s="14" t="s">
        <v>796</v>
      </c>
      <c r="U200" s="14" t="s">
        <v>160</v>
      </c>
      <c r="V200" s="14" t="s">
        <v>211</v>
      </c>
      <c r="W200" s="14" t="s">
        <v>387</v>
      </c>
      <c r="X200" s="15" t="b">
        <f aca="false">FALSE()</f>
        <v>0</v>
      </c>
      <c r="Y200" s="14" t="s">
        <v>160</v>
      </c>
      <c r="Z200" s="14" t="s">
        <v>109</v>
      </c>
      <c r="AA200" s="14" t="s">
        <v>70</v>
      </c>
      <c r="AB200" s="16" t="n">
        <v>1300</v>
      </c>
      <c r="AC200" s="12" t="n">
        <f aca="false">AB200/1000</f>
        <v>1.3</v>
      </c>
      <c r="AD200" s="16" t="n">
        <v>778</v>
      </c>
      <c r="AE200" s="12" t="n">
        <f aca="false">AD200/1000</f>
        <v>0.778</v>
      </c>
      <c r="AF200" s="39" t="n">
        <v>2085</v>
      </c>
      <c r="AG200" s="37" t="n">
        <f aca="false">AF200/1000</f>
        <v>2.085</v>
      </c>
      <c r="AH200" s="40" t="s">
        <v>557</v>
      </c>
      <c r="AI200" s="38" t="n">
        <f aca="false">AH200/1000</f>
        <v>60</v>
      </c>
    </row>
    <row r="201" customFormat="false" ht="12" hidden="false" customHeight="true" outlineLevel="0" collapsed="false">
      <c r="A201" s="1" t="s">
        <v>44</v>
      </c>
      <c r="B201" s="14" t="s">
        <v>2126</v>
      </c>
      <c r="C201" s="14" t="s">
        <v>1745</v>
      </c>
      <c r="D201" s="14" t="s">
        <v>2253</v>
      </c>
      <c r="E201" s="14" t="s">
        <v>2180</v>
      </c>
      <c r="F201" s="14" t="s">
        <v>1057</v>
      </c>
      <c r="G201" s="14" t="s">
        <v>296</v>
      </c>
      <c r="H201" s="14" t="s">
        <v>309</v>
      </c>
      <c r="I201" s="14" t="s">
        <v>2254</v>
      </c>
      <c r="J201" s="14" t="s">
        <v>53</v>
      </c>
      <c r="K201" s="14" t="s">
        <v>418</v>
      </c>
      <c r="L201" s="14" t="s">
        <v>312</v>
      </c>
      <c r="M201" s="14" t="s">
        <v>160</v>
      </c>
      <c r="N201" s="14" t="s">
        <v>314</v>
      </c>
      <c r="O201" s="14" t="s">
        <v>2255</v>
      </c>
      <c r="P201" s="14" t="s">
        <v>2256</v>
      </c>
      <c r="Q201" s="14" t="s">
        <v>70</v>
      </c>
      <c r="R201" s="15" t="b">
        <f aca="false">FALSE()</f>
        <v>0</v>
      </c>
      <c r="S201" s="14" t="s">
        <v>2257</v>
      </c>
      <c r="T201" s="14" t="s">
        <v>631</v>
      </c>
      <c r="U201" s="14" t="s">
        <v>392</v>
      </c>
      <c r="V201" s="14" t="s">
        <v>103</v>
      </c>
      <c r="W201" s="14" t="s">
        <v>103</v>
      </c>
      <c r="X201" s="15" t="b">
        <f aca="false">TRUE()</f>
        <v>1</v>
      </c>
      <c r="Y201" s="14" t="s">
        <v>109</v>
      </c>
      <c r="Z201" s="14" t="s">
        <v>109</v>
      </c>
      <c r="AA201" s="14" t="s">
        <v>70</v>
      </c>
      <c r="AB201" s="16" t="n">
        <v>1391</v>
      </c>
      <c r="AC201" s="12" t="n">
        <f aca="false">AB201/1000</f>
        <v>1.391</v>
      </c>
      <c r="AD201" s="16" t="n">
        <v>738</v>
      </c>
      <c r="AE201" s="12" t="n">
        <f aca="false">AD201/1000</f>
        <v>0.738</v>
      </c>
      <c r="AF201" s="39" t="n">
        <v>2129</v>
      </c>
      <c r="AG201" s="37" t="n">
        <f aca="false">AF201/1000</f>
        <v>2.129</v>
      </c>
      <c r="AH201" s="14" t="s">
        <v>2258</v>
      </c>
      <c r="AI201" s="38" t="n">
        <f aca="false">AH201/1000</f>
        <v>48</v>
      </c>
    </row>
    <row r="202" customFormat="false" ht="12" hidden="false" customHeight="true" outlineLevel="0" collapsed="false">
      <c r="A202" s="1" t="s">
        <v>44</v>
      </c>
      <c r="B202" s="14" t="s">
        <v>45</v>
      </c>
      <c r="C202" s="14" t="s">
        <v>136</v>
      </c>
      <c r="D202" s="14" t="s">
        <v>395</v>
      </c>
      <c r="E202" s="14" t="s">
        <v>396</v>
      </c>
      <c r="F202" s="14" t="s">
        <v>272</v>
      </c>
      <c r="G202" s="14" t="s">
        <v>50</v>
      </c>
      <c r="H202" s="14" t="s">
        <v>309</v>
      </c>
      <c r="I202" s="14" t="s">
        <v>397</v>
      </c>
      <c r="J202" s="14" t="s">
        <v>53</v>
      </c>
      <c r="K202" s="14" t="s">
        <v>327</v>
      </c>
      <c r="L202" s="14" t="s">
        <v>312</v>
      </c>
      <c r="M202" s="14" t="s">
        <v>239</v>
      </c>
      <c r="N202" s="14" t="s">
        <v>57</v>
      </c>
      <c r="O202" s="14" t="s">
        <v>398</v>
      </c>
      <c r="P202" s="14" t="s">
        <v>399</v>
      </c>
      <c r="Q202" s="14" t="s">
        <v>400</v>
      </c>
      <c r="R202" s="15" t="b">
        <f aca="false">FALSE()</f>
        <v>0</v>
      </c>
      <c r="S202" s="14" t="s">
        <v>401</v>
      </c>
      <c r="T202" s="14" t="s">
        <v>402</v>
      </c>
      <c r="U202" s="14" t="s">
        <v>239</v>
      </c>
      <c r="V202" s="14" t="s">
        <v>109</v>
      </c>
      <c r="W202" s="14" t="s">
        <v>348</v>
      </c>
      <c r="X202" s="15" t="b">
        <f aca="false">FALSE()</f>
        <v>0</v>
      </c>
      <c r="Y202" s="14" t="s">
        <v>239</v>
      </c>
      <c r="Z202" s="14" t="s">
        <v>109</v>
      </c>
      <c r="AA202" s="14" t="s">
        <v>403</v>
      </c>
      <c r="AB202" s="16" t="n">
        <v>285</v>
      </c>
      <c r="AC202" s="12" t="n">
        <f aca="false">AB202/1000</f>
        <v>0.285</v>
      </c>
      <c r="AD202" s="16" t="n">
        <v>711</v>
      </c>
      <c r="AE202" s="12" t="n">
        <f aca="false">AD202/1000</f>
        <v>0.711</v>
      </c>
      <c r="AF202" s="39" t="n">
        <v>0</v>
      </c>
      <c r="AG202" s="37" t="n">
        <f aca="false">AF202/1000</f>
        <v>0</v>
      </c>
      <c r="AH202" s="40" t="s">
        <v>267</v>
      </c>
      <c r="AI202" s="38" t="n">
        <f aca="false">AH202/1000</f>
        <v>1.8</v>
      </c>
    </row>
    <row r="203" customFormat="false" ht="12" hidden="false" customHeight="true" outlineLevel="0" collapsed="false">
      <c r="A203" s="1" t="s">
        <v>44</v>
      </c>
      <c r="B203" s="14" t="s">
        <v>938</v>
      </c>
      <c r="C203" s="14" t="s">
        <v>1088</v>
      </c>
      <c r="D203" s="14" t="s">
        <v>1184</v>
      </c>
      <c r="E203" s="14" t="s">
        <v>1185</v>
      </c>
      <c r="F203" s="14" t="s">
        <v>1186</v>
      </c>
      <c r="G203" s="14" t="s">
        <v>1148</v>
      </c>
      <c r="H203" s="14" t="s">
        <v>309</v>
      </c>
      <c r="I203" s="14" t="s">
        <v>77</v>
      </c>
      <c r="J203" s="14" t="s">
        <v>463</v>
      </c>
      <c r="K203" s="14" t="s">
        <v>78</v>
      </c>
      <c r="L203" s="14" t="s">
        <v>312</v>
      </c>
      <c r="M203" s="14" t="s">
        <v>114</v>
      </c>
      <c r="N203" s="14" t="s">
        <v>587</v>
      </c>
      <c r="O203" s="14" t="s">
        <v>1187</v>
      </c>
      <c r="P203" s="14" t="s">
        <v>1188</v>
      </c>
      <c r="Q203" s="14" t="s">
        <v>391</v>
      </c>
      <c r="R203" s="15" t="b">
        <f aca="false">FALSE()</f>
        <v>0</v>
      </c>
      <c r="S203" s="14" t="s">
        <v>676</v>
      </c>
      <c r="T203" s="14" t="s">
        <v>676</v>
      </c>
      <c r="U203" s="14" t="s">
        <v>109</v>
      </c>
      <c r="V203" s="14" t="s">
        <v>103</v>
      </c>
      <c r="W203" s="14" t="s">
        <v>1189</v>
      </c>
      <c r="X203" s="15" t="b">
        <f aca="false">TRUE()</f>
        <v>1</v>
      </c>
      <c r="Y203" s="14" t="s">
        <v>160</v>
      </c>
      <c r="Z203" s="14" t="s">
        <v>160</v>
      </c>
      <c r="AA203" s="14" t="s">
        <v>1190</v>
      </c>
      <c r="AB203" s="16" t="n">
        <v>658</v>
      </c>
      <c r="AC203" s="12" t="n">
        <f aca="false">AB203/1000</f>
        <v>0.658</v>
      </c>
      <c r="AD203" s="16" t="n">
        <v>700</v>
      </c>
      <c r="AE203" s="12" t="n">
        <f aca="false">AD203/1000</f>
        <v>0.7</v>
      </c>
      <c r="AF203" s="39" t="n">
        <v>1228</v>
      </c>
      <c r="AG203" s="37" t="n">
        <f aca="false">AF203/1000</f>
        <v>1.228</v>
      </c>
      <c r="AH203" s="14" t="s">
        <v>70</v>
      </c>
      <c r="AI203" s="38"/>
    </row>
    <row r="204" customFormat="false" ht="12" hidden="false" customHeight="true" outlineLevel="0" collapsed="false">
      <c r="A204" s="1" t="s">
        <v>44</v>
      </c>
      <c r="B204" s="14" t="s">
        <v>938</v>
      </c>
      <c r="C204" s="14" t="s">
        <v>1088</v>
      </c>
      <c r="D204" s="14" t="s">
        <v>1209</v>
      </c>
      <c r="E204" s="14" t="s">
        <v>1210</v>
      </c>
      <c r="F204" s="14" t="s">
        <v>189</v>
      </c>
      <c r="G204" s="14" t="s">
        <v>153</v>
      </c>
      <c r="H204" s="14" t="s">
        <v>309</v>
      </c>
      <c r="I204" s="14" t="s">
        <v>77</v>
      </c>
      <c r="J204" s="14" t="s">
        <v>463</v>
      </c>
      <c r="K204" s="14" t="s">
        <v>78</v>
      </c>
      <c r="L204" s="14" t="s">
        <v>312</v>
      </c>
      <c r="M204" s="14" t="s">
        <v>114</v>
      </c>
      <c r="N204" s="14" t="s">
        <v>587</v>
      </c>
      <c r="O204" s="14" t="s">
        <v>1211</v>
      </c>
      <c r="P204" s="14" t="s">
        <v>1212</v>
      </c>
      <c r="Q204" s="14" t="s">
        <v>1213</v>
      </c>
      <c r="R204" s="15" t="b">
        <f aca="false">FALSE()</f>
        <v>0</v>
      </c>
      <c r="S204" s="14" t="s">
        <v>468</v>
      </c>
      <c r="T204" s="14" t="s">
        <v>468</v>
      </c>
      <c r="U204" s="14" t="s">
        <v>380</v>
      </c>
      <c r="V204" s="14" t="s">
        <v>103</v>
      </c>
      <c r="W204" s="14" t="s">
        <v>103</v>
      </c>
      <c r="X204" s="15" t="b">
        <f aca="false">TRUE()</f>
        <v>1</v>
      </c>
      <c r="Y204" s="14" t="s">
        <v>239</v>
      </c>
      <c r="Z204" s="14" t="s">
        <v>160</v>
      </c>
      <c r="AA204" s="14" t="s">
        <v>1047</v>
      </c>
      <c r="AB204" s="16" t="n">
        <v>720</v>
      </c>
      <c r="AC204" s="12" t="n">
        <f aca="false">AB204/1000</f>
        <v>0.72</v>
      </c>
      <c r="AD204" s="16" t="n">
        <v>700</v>
      </c>
      <c r="AE204" s="12" t="n">
        <f aca="false">AD204/1000</f>
        <v>0.7</v>
      </c>
      <c r="AF204" s="39" t="n">
        <v>514</v>
      </c>
      <c r="AG204" s="37" t="n">
        <f aca="false">AF204/1000</f>
        <v>0.514</v>
      </c>
      <c r="AH204" s="14" t="s">
        <v>70</v>
      </c>
      <c r="AI204" s="38"/>
    </row>
    <row r="205" customFormat="false" ht="12" hidden="false" customHeight="true" outlineLevel="0" collapsed="false">
      <c r="A205" s="1" t="s">
        <v>44</v>
      </c>
      <c r="B205" s="14" t="s">
        <v>2112</v>
      </c>
      <c r="C205" s="14" t="s">
        <v>2113</v>
      </c>
      <c r="D205" s="14" t="s">
        <v>2114</v>
      </c>
      <c r="E205" s="14" t="s">
        <v>2115</v>
      </c>
      <c r="F205" s="14" t="s">
        <v>67</v>
      </c>
      <c r="G205" s="14" t="s">
        <v>1372</v>
      </c>
      <c r="H205" s="14" t="s">
        <v>942</v>
      </c>
      <c r="I205" s="14" t="s">
        <v>70</v>
      </c>
      <c r="J205" s="14" t="s">
        <v>70</v>
      </c>
      <c r="K205" s="14" t="s">
        <v>70</v>
      </c>
      <c r="L205" s="14" t="s">
        <v>944</v>
      </c>
      <c r="M205" s="14" t="s">
        <v>70</v>
      </c>
      <c r="N205" s="14" t="s">
        <v>946</v>
      </c>
      <c r="O205" s="14" t="s">
        <v>70</v>
      </c>
      <c r="P205" s="14" t="s">
        <v>70</v>
      </c>
      <c r="Q205" s="14" t="s">
        <v>67</v>
      </c>
      <c r="R205" s="15" t="b">
        <f aca="false">FALSE()</f>
        <v>0</v>
      </c>
      <c r="S205" s="14"/>
      <c r="T205" s="14" t="s">
        <v>70</v>
      </c>
      <c r="U205" s="14" t="s">
        <v>211</v>
      </c>
      <c r="V205" s="14" t="s">
        <v>103</v>
      </c>
      <c r="W205" s="14" t="s">
        <v>88</v>
      </c>
      <c r="X205" s="15" t="b">
        <f aca="false">FALSE()</f>
        <v>0</v>
      </c>
      <c r="Y205" s="14" t="s">
        <v>160</v>
      </c>
      <c r="Z205" s="14" t="s">
        <v>66</v>
      </c>
      <c r="AA205" s="14" t="s">
        <v>70</v>
      </c>
      <c r="AB205" s="16" t="n">
        <v>248</v>
      </c>
      <c r="AC205" s="12" t="n">
        <f aca="false">AB205/1000</f>
        <v>0.248</v>
      </c>
      <c r="AD205" s="16" t="n">
        <v>657</v>
      </c>
      <c r="AE205" s="12" t="n">
        <f aca="false">AD205/1000</f>
        <v>0.657</v>
      </c>
      <c r="AF205" s="39" t="s">
        <v>70</v>
      </c>
      <c r="AG205" s="37"/>
      <c r="AH205" s="14" t="s">
        <v>134</v>
      </c>
      <c r="AI205" s="38" t="n">
        <f aca="false">AH205/1000</f>
        <v>20</v>
      </c>
    </row>
    <row r="206" customFormat="false" ht="12" hidden="false" customHeight="true" outlineLevel="0" collapsed="false">
      <c r="A206" s="1" t="s">
        <v>44</v>
      </c>
      <c r="B206" s="14" t="s">
        <v>2126</v>
      </c>
      <c r="C206" s="14" t="s">
        <v>1420</v>
      </c>
      <c r="D206" s="14" t="s">
        <v>2224</v>
      </c>
      <c r="E206" s="14" t="s">
        <v>2158</v>
      </c>
      <c r="F206" s="14" t="s">
        <v>296</v>
      </c>
      <c r="G206" s="14" t="s">
        <v>96</v>
      </c>
      <c r="H206" s="14" t="s">
        <v>309</v>
      </c>
      <c r="I206" s="14" t="s">
        <v>928</v>
      </c>
      <c r="J206" s="14" t="s">
        <v>53</v>
      </c>
      <c r="K206" s="14" t="s">
        <v>418</v>
      </c>
      <c r="L206" s="14" t="s">
        <v>312</v>
      </c>
      <c r="M206" s="14" t="s">
        <v>131</v>
      </c>
      <c r="N206" s="14" t="s">
        <v>929</v>
      </c>
      <c r="O206" s="14" t="s">
        <v>2225</v>
      </c>
      <c r="P206" s="14" t="s">
        <v>2226</v>
      </c>
      <c r="Q206" s="14" t="s">
        <v>2227</v>
      </c>
      <c r="R206" s="15" t="b">
        <f aca="false">FALSE()</f>
        <v>0</v>
      </c>
      <c r="S206" s="14" t="s">
        <v>2228</v>
      </c>
      <c r="T206" s="14" t="s">
        <v>2229</v>
      </c>
      <c r="U206" s="14" t="s">
        <v>568</v>
      </c>
      <c r="V206" s="14" t="s">
        <v>109</v>
      </c>
      <c r="W206" s="14" t="s">
        <v>493</v>
      </c>
      <c r="X206" s="15" t="b">
        <f aca="false">FALSE()</f>
        <v>0</v>
      </c>
      <c r="Y206" s="14" t="s">
        <v>65</v>
      </c>
      <c r="Z206" s="14" t="s">
        <v>109</v>
      </c>
      <c r="AA206" s="14" t="s">
        <v>70</v>
      </c>
      <c r="AB206" s="16" t="n">
        <v>4680</v>
      </c>
      <c r="AC206" s="12" t="n">
        <f aca="false">AB206/1000</f>
        <v>4.68</v>
      </c>
      <c r="AD206" s="16" t="n">
        <v>650</v>
      </c>
      <c r="AE206" s="12" t="n">
        <f aca="false">AD206/1000</f>
        <v>0.65</v>
      </c>
      <c r="AF206" s="39" t="n">
        <v>6039</v>
      </c>
      <c r="AG206" s="37" t="n">
        <f aca="false">AF206/1000</f>
        <v>6.039</v>
      </c>
      <c r="AH206" s="14" t="s">
        <v>2230</v>
      </c>
      <c r="AI206" s="38" t="n">
        <f aca="false">AH206/1000</f>
        <v>160</v>
      </c>
    </row>
    <row r="207" customFormat="false" ht="12" hidden="false" customHeight="true" outlineLevel="0" collapsed="false">
      <c r="A207" s="1" t="s">
        <v>44</v>
      </c>
      <c r="B207" s="14" t="s">
        <v>2126</v>
      </c>
      <c r="C207" s="14" t="s">
        <v>1420</v>
      </c>
      <c r="D207" s="14" t="s">
        <v>2232</v>
      </c>
      <c r="E207" s="14" t="s">
        <v>2233</v>
      </c>
      <c r="F207" s="14" t="s">
        <v>319</v>
      </c>
      <c r="G207" s="14" t="s">
        <v>610</v>
      </c>
      <c r="H207" s="14" t="s">
        <v>309</v>
      </c>
      <c r="I207" s="14" t="s">
        <v>2145</v>
      </c>
      <c r="J207" s="14" t="s">
        <v>586</v>
      </c>
      <c r="K207" s="14" t="s">
        <v>327</v>
      </c>
      <c r="L207" s="14" t="s">
        <v>312</v>
      </c>
      <c r="M207" s="14" t="s">
        <v>119</v>
      </c>
      <c r="N207" s="14" t="s">
        <v>314</v>
      </c>
      <c r="O207" s="14" t="s">
        <v>917</v>
      </c>
      <c r="P207" s="14" t="s">
        <v>2234</v>
      </c>
      <c r="Q207" s="14" t="s">
        <v>1006</v>
      </c>
      <c r="R207" s="15" t="b">
        <f aca="false">FALSE()</f>
        <v>0</v>
      </c>
      <c r="S207" s="14" t="s">
        <v>2235</v>
      </c>
      <c r="T207" s="14" t="s">
        <v>2235</v>
      </c>
      <c r="U207" s="14" t="s">
        <v>239</v>
      </c>
      <c r="V207" s="14" t="s">
        <v>211</v>
      </c>
      <c r="W207" s="14" t="s">
        <v>103</v>
      </c>
      <c r="X207" s="15" t="b">
        <f aca="false">FALSE()</f>
        <v>0</v>
      </c>
      <c r="Y207" s="14" t="s">
        <v>147</v>
      </c>
      <c r="Z207" s="14" t="s">
        <v>109</v>
      </c>
      <c r="AA207" s="14" t="s">
        <v>70</v>
      </c>
      <c r="AB207" s="16" t="n">
        <v>2058</v>
      </c>
      <c r="AC207" s="12" t="n">
        <f aca="false">AB207/1000</f>
        <v>2.058</v>
      </c>
      <c r="AD207" s="16" t="n">
        <v>650</v>
      </c>
      <c r="AE207" s="12" t="n">
        <f aca="false">AD207/1000</f>
        <v>0.65</v>
      </c>
      <c r="AF207" s="39" t="n">
        <v>2587</v>
      </c>
      <c r="AG207" s="37" t="n">
        <f aca="false">AF207/1000</f>
        <v>2.587</v>
      </c>
      <c r="AH207" s="14" t="s">
        <v>2230</v>
      </c>
      <c r="AI207" s="38" t="n">
        <f aca="false">AH207/1000</f>
        <v>160</v>
      </c>
    </row>
    <row r="208" customFormat="false" ht="12" hidden="false" customHeight="true" outlineLevel="0" collapsed="false">
      <c r="A208" s="1" t="s">
        <v>44</v>
      </c>
      <c r="B208" s="14" t="s">
        <v>1697</v>
      </c>
      <c r="C208" s="14" t="s">
        <v>1380</v>
      </c>
      <c r="D208" s="14" t="s">
        <v>1819</v>
      </c>
      <c r="E208" s="14" t="s">
        <v>900</v>
      </c>
      <c r="F208" s="14" t="s">
        <v>1463</v>
      </c>
      <c r="G208" s="14" t="s">
        <v>631</v>
      </c>
      <c r="H208" s="14" t="s">
        <v>309</v>
      </c>
      <c r="I208" s="14" t="s">
        <v>1820</v>
      </c>
      <c r="J208" s="14" t="s">
        <v>70</v>
      </c>
      <c r="K208" s="14" t="s">
        <v>418</v>
      </c>
      <c r="L208" s="14" t="s">
        <v>312</v>
      </c>
      <c r="M208" s="14" t="s">
        <v>208</v>
      </c>
      <c r="N208" s="14" t="s">
        <v>314</v>
      </c>
      <c r="O208" s="14" t="s">
        <v>1821</v>
      </c>
      <c r="P208" s="14" t="s">
        <v>1236</v>
      </c>
      <c r="Q208" s="14" t="s">
        <v>1822</v>
      </c>
      <c r="R208" s="15" t="b">
        <f aca="false">FALSE()</f>
        <v>0</v>
      </c>
      <c r="S208" s="14" t="s">
        <v>103</v>
      </c>
      <c r="T208" s="14" t="s">
        <v>324</v>
      </c>
      <c r="U208" s="14" t="s">
        <v>562</v>
      </c>
      <c r="V208" s="14" t="s">
        <v>392</v>
      </c>
      <c r="W208" s="14" t="s">
        <v>103</v>
      </c>
      <c r="X208" s="15" t="b">
        <f aca="false">FALSE()</f>
        <v>0</v>
      </c>
      <c r="Y208" s="14" t="s">
        <v>149</v>
      </c>
      <c r="Z208" s="14" t="s">
        <v>109</v>
      </c>
      <c r="AA208" s="14" t="s">
        <v>70</v>
      </c>
      <c r="AB208" s="16" t="n">
        <v>1048</v>
      </c>
      <c r="AC208" s="12" t="n">
        <f aca="false">AB208/1000</f>
        <v>1.048</v>
      </c>
      <c r="AD208" s="16" t="n">
        <v>632</v>
      </c>
      <c r="AE208" s="12" t="n">
        <f aca="false">AD208/1000</f>
        <v>0.632</v>
      </c>
      <c r="AF208" s="39" t="n">
        <v>1870</v>
      </c>
      <c r="AG208" s="37" t="n">
        <f aca="false">AF208/1000</f>
        <v>1.87</v>
      </c>
      <c r="AH208" s="14" t="s">
        <v>70</v>
      </c>
      <c r="AI208" s="38"/>
    </row>
    <row r="209" customFormat="false" ht="12" hidden="false" customHeight="true" outlineLevel="0" collapsed="false">
      <c r="A209" s="1" t="s">
        <v>44</v>
      </c>
      <c r="B209" s="14" t="s">
        <v>1367</v>
      </c>
      <c r="C209" s="14" t="s">
        <v>1380</v>
      </c>
      <c r="D209" s="14" t="s">
        <v>1495</v>
      </c>
      <c r="E209" s="14" t="s">
        <v>1496</v>
      </c>
      <c r="F209" s="14" t="s">
        <v>1497</v>
      </c>
      <c r="G209" s="14" t="s">
        <v>631</v>
      </c>
      <c r="H209" s="14" t="s">
        <v>309</v>
      </c>
      <c r="I209" s="14" t="s">
        <v>1394</v>
      </c>
      <c r="J209" s="14" t="s">
        <v>70</v>
      </c>
      <c r="K209" s="14" t="s">
        <v>78</v>
      </c>
      <c r="L209" s="14" t="s">
        <v>312</v>
      </c>
      <c r="M209" s="14" t="s">
        <v>313</v>
      </c>
      <c r="N209" s="14" t="s">
        <v>314</v>
      </c>
      <c r="O209" s="14" t="s">
        <v>1498</v>
      </c>
      <c r="P209" s="14" t="s">
        <v>263</v>
      </c>
      <c r="Q209" s="14" t="s">
        <v>552</v>
      </c>
      <c r="R209" s="15" t="b">
        <f aca="false">FALSE()</f>
        <v>0</v>
      </c>
      <c r="S209" s="14" t="s">
        <v>70</v>
      </c>
      <c r="T209" s="14" t="s">
        <v>115</v>
      </c>
      <c r="U209" s="14" t="s">
        <v>328</v>
      </c>
      <c r="V209" s="14" t="s">
        <v>211</v>
      </c>
      <c r="W209" s="14" t="s">
        <v>103</v>
      </c>
      <c r="X209" s="15" t="b">
        <f aca="false">TRUE()</f>
        <v>1</v>
      </c>
      <c r="Y209" s="14" t="s">
        <v>160</v>
      </c>
      <c r="Z209" s="14" t="s">
        <v>109</v>
      </c>
      <c r="AA209" s="14" t="s">
        <v>70</v>
      </c>
      <c r="AB209" s="16" t="n">
        <v>3310</v>
      </c>
      <c r="AC209" s="12" t="n">
        <f aca="false">AB209/1000</f>
        <v>3.31</v>
      </c>
      <c r="AD209" s="16" t="n">
        <v>605</v>
      </c>
      <c r="AE209" s="12" t="n">
        <f aca="false">AD209/1000</f>
        <v>0.605</v>
      </c>
      <c r="AF209" s="39" t="n">
        <v>4219</v>
      </c>
      <c r="AG209" s="37" t="n">
        <f aca="false">AF209/1000</f>
        <v>4.219</v>
      </c>
      <c r="AH209" s="14" t="s">
        <v>1499</v>
      </c>
      <c r="AI209" s="38" t="n">
        <f aca="false">AH209/1000</f>
        <v>420</v>
      </c>
    </row>
    <row r="210" customFormat="false" ht="12" hidden="false" customHeight="true" outlineLevel="0" collapsed="false">
      <c r="A210" s="1" t="s">
        <v>44</v>
      </c>
      <c r="B210" s="14" t="s">
        <v>938</v>
      </c>
      <c r="C210" s="14" t="s">
        <v>1050</v>
      </c>
      <c r="D210" s="14" t="s">
        <v>1051</v>
      </c>
      <c r="E210" s="14" t="s">
        <v>1052</v>
      </c>
      <c r="F210" s="14" t="s">
        <v>325</v>
      </c>
      <c r="G210" s="14" t="s">
        <v>226</v>
      </c>
      <c r="H210" s="14" t="s">
        <v>309</v>
      </c>
      <c r="I210" s="14" t="s">
        <v>77</v>
      </c>
      <c r="J210" s="14" t="s">
        <v>70</v>
      </c>
      <c r="K210" s="14" t="s">
        <v>78</v>
      </c>
      <c r="L210" s="14" t="s">
        <v>312</v>
      </c>
      <c r="M210" s="14" t="s">
        <v>261</v>
      </c>
      <c r="N210" s="14" t="s">
        <v>250</v>
      </c>
      <c r="O210" s="14" t="s">
        <v>789</v>
      </c>
      <c r="P210" s="14" t="s">
        <v>1053</v>
      </c>
      <c r="Q210" s="14" t="s">
        <v>174</v>
      </c>
      <c r="R210" s="15" t="b">
        <f aca="false">FALSE()</f>
        <v>0</v>
      </c>
      <c r="S210" s="14" t="s">
        <v>118</v>
      </c>
      <c r="T210" s="14" t="s">
        <v>341</v>
      </c>
      <c r="U210" s="14" t="s">
        <v>92</v>
      </c>
      <c r="V210" s="14" t="s">
        <v>103</v>
      </c>
      <c r="W210" s="14" t="s">
        <v>266</v>
      </c>
      <c r="X210" s="15" t="b">
        <f aca="false">TRUE()</f>
        <v>1</v>
      </c>
      <c r="Y210" s="14" t="s">
        <v>160</v>
      </c>
      <c r="Z210" s="14" t="s">
        <v>109</v>
      </c>
      <c r="AA210" s="14" t="s">
        <v>123</v>
      </c>
      <c r="AB210" s="16" t="n">
        <v>385</v>
      </c>
      <c r="AC210" s="12" t="n">
        <f aca="false">AB210/1000</f>
        <v>0.385</v>
      </c>
      <c r="AD210" s="16" t="n">
        <v>600</v>
      </c>
      <c r="AE210" s="12" t="n">
        <f aca="false">AD210/1000</f>
        <v>0.6</v>
      </c>
      <c r="AF210" s="39" t="n">
        <v>851</v>
      </c>
      <c r="AG210" s="37" t="n">
        <f aca="false">AF210/1000</f>
        <v>0.851</v>
      </c>
      <c r="AH210" s="14" t="s">
        <v>70</v>
      </c>
      <c r="AI210" s="38"/>
    </row>
    <row r="211" customFormat="false" ht="12" hidden="false" customHeight="true" outlineLevel="0" collapsed="false">
      <c r="A211" s="1" t="s">
        <v>44</v>
      </c>
      <c r="B211" s="14" t="s">
        <v>2126</v>
      </c>
      <c r="C211" s="14" t="s">
        <v>1420</v>
      </c>
      <c r="D211" s="14" t="s">
        <v>2143</v>
      </c>
      <c r="E211" s="14" t="s">
        <v>2144</v>
      </c>
      <c r="F211" s="14" t="s">
        <v>1774</v>
      </c>
      <c r="G211" s="14" t="s">
        <v>308</v>
      </c>
      <c r="H211" s="14" t="s">
        <v>309</v>
      </c>
      <c r="I211" s="14" t="s">
        <v>2145</v>
      </c>
      <c r="J211" s="14" t="s">
        <v>586</v>
      </c>
      <c r="K211" s="14" t="s">
        <v>327</v>
      </c>
      <c r="L211" s="14" t="s">
        <v>312</v>
      </c>
      <c r="M211" s="14" t="s">
        <v>119</v>
      </c>
      <c r="N211" s="14" t="s">
        <v>314</v>
      </c>
      <c r="O211" s="14" t="s">
        <v>2146</v>
      </c>
      <c r="P211" s="14" t="s">
        <v>2147</v>
      </c>
      <c r="Q211" s="14" t="s">
        <v>71</v>
      </c>
      <c r="R211" s="15" t="b">
        <f aca="false">FALSE()</f>
        <v>0</v>
      </c>
      <c r="S211" s="14" t="s">
        <v>2148</v>
      </c>
      <c r="T211" s="14" t="s">
        <v>2148</v>
      </c>
      <c r="U211" s="14" t="s">
        <v>182</v>
      </c>
      <c r="V211" s="14" t="s">
        <v>380</v>
      </c>
      <c r="W211" s="14" t="s">
        <v>103</v>
      </c>
      <c r="X211" s="15" t="b">
        <f aca="false">FALSE()</f>
        <v>0</v>
      </c>
      <c r="Y211" s="14" t="s">
        <v>363</v>
      </c>
      <c r="Z211" s="14" t="s">
        <v>109</v>
      </c>
      <c r="AA211" s="14" t="s">
        <v>70</v>
      </c>
      <c r="AB211" s="16" t="n">
        <v>3167</v>
      </c>
      <c r="AC211" s="12" t="n">
        <f aca="false">AB211/1000</f>
        <v>3.167</v>
      </c>
      <c r="AD211" s="16" t="n">
        <v>600</v>
      </c>
      <c r="AE211" s="12" t="n">
        <f aca="false">AD211/1000</f>
        <v>0.6</v>
      </c>
      <c r="AF211" s="39" t="n">
        <v>3899</v>
      </c>
      <c r="AG211" s="37" t="n">
        <f aca="false">AF211/1000</f>
        <v>3.899</v>
      </c>
      <c r="AH211" s="14" t="s">
        <v>2149</v>
      </c>
      <c r="AI211" s="38" t="n">
        <f aca="false">AH211/1000</f>
        <v>17</v>
      </c>
    </row>
    <row r="212" customFormat="false" ht="12" hidden="false" customHeight="true" outlineLevel="0" collapsed="false">
      <c r="A212" s="1" t="s">
        <v>44</v>
      </c>
      <c r="B212" s="14" t="s">
        <v>1697</v>
      </c>
      <c r="C212" s="14" t="s">
        <v>1745</v>
      </c>
      <c r="D212" s="14" t="s">
        <v>2058</v>
      </c>
      <c r="E212" s="14" t="s">
        <v>584</v>
      </c>
      <c r="F212" s="14" t="s">
        <v>1577</v>
      </c>
      <c r="G212" s="14" t="s">
        <v>139</v>
      </c>
      <c r="H212" s="14" t="s">
        <v>309</v>
      </c>
      <c r="I212" s="14" t="s">
        <v>2053</v>
      </c>
      <c r="J212" s="14" t="s">
        <v>53</v>
      </c>
      <c r="K212" s="14" t="s">
        <v>418</v>
      </c>
      <c r="L212" s="14" t="s">
        <v>312</v>
      </c>
      <c r="M212" s="14" t="s">
        <v>255</v>
      </c>
      <c r="N212" s="14" t="s">
        <v>314</v>
      </c>
      <c r="O212" s="14" t="s">
        <v>2059</v>
      </c>
      <c r="P212" s="14" t="s">
        <v>2060</v>
      </c>
      <c r="Q212" s="14" t="s">
        <v>70</v>
      </c>
      <c r="R212" s="15" t="b">
        <f aca="false">FALSE()</f>
        <v>0</v>
      </c>
      <c r="S212" s="14" t="s">
        <v>135</v>
      </c>
      <c r="T212" s="14" t="s">
        <v>2061</v>
      </c>
      <c r="U212" s="14" t="s">
        <v>66</v>
      </c>
      <c r="V212" s="14" t="s">
        <v>147</v>
      </c>
      <c r="W212" s="14" t="s">
        <v>103</v>
      </c>
      <c r="X212" s="15" t="b">
        <f aca="false">TRUE()</f>
        <v>1</v>
      </c>
      <c r="Y212" s="14" t="s">
        <v>255</v>
      </c>
      <c r="Z212" s="14" t="s">
        <v>109</v>
      </c>
      <c r="AA212" s="14" t="s">
        <v>70</v>
      </c>
      <c r="AB212" s="16" t="n">
        <v>856</v>
      </c>
      <c r="AC212" s="12" t="n">
        <f aca="false">AB212/1000</f>
        <v>0.856</v>
      </c>
      <c r="AD212" s="16" t="n">
        <v>569</v>
      </c>
      <c r="AE212" s="12" t="n">
        <f aca="false">AD212/1000</f>
        <v>0.569</v>
      </c>
      <c r="AF212" s="39" t="n">
        <v>1362</v>
      </c>
      <c r="AG212" s="37" t="n">
        <f aca="false">AF212/1000</f>
        <v>1.362</v>
      </c>
      <c r="AH212" s="14" t="s">
        <v>70</v>
      </c>
      <c r="AI212" s="38"/>
    </row>
    <row r="213" customFormat="false" ht="12" hidden="false" customHeight="true" outlineLevel="0" collapsed="false">
      <c r="A213" s="1" t="s">
        <v>44</v>
      </c>
      <c r="B213" s="14" t="s">
        <v>938</v>
      </c>
      <c r="C213" s="14" t="s">
        <v>939</v>
      </c>
      <c r="D213" s="14" t="s">
        <v>1131</v>
      </c>
      <c r="E213" s="14" t="s">
        <v>1052</v>
      </c>
      <c r="F213" s="14" t="s">
        <v>226</v>
      </c>
      <c r="G213" s="14" t="s">
        <v>785</v>
      </c>
      <c r="H213" s="14" t="s">
        <v>309</v>
      </c>
      <c r="I213" s="14" t="s">
        <v>77</v>
      </c>
      <c r="J213" s="14" t="s">
        <v>70</v>
      </c>
      <c r="K213" s="14" t="s">
        <v>78</v>
      </c>
      <c r="L213" s="14" t="s">
        <v>312</v>
      </c>
      <c r="M213" s="14" t="s">
        <v>1132</v>
      </c>
      <c r="N213" s="14" t="s">
        <v>587</v>
      </c>
      <c r="O213" s="14" t="s">
        <v>1133</v>
      </c>
      <c r="P213" s="14" t="s">
        <v>1134</v>
      </c>
      <c r="Q213" s="14" t="s">
        <v>1135</v>
      </c>
      <c r="R213" s="15" t="b">
        <f aca="false">FALSE()</f>
        <v>0</v>
      </c>
      <c r="S213" s="14" t="s">
        <v>249</v>
      </c>
      <c r="T213" s="14" t="s">
        <v>1136</v>
      </c>
      <c r="U213" s="14" t="s">
        <v>211</v>
      </c>
      <c r="V213" s="14" t="s">
        <v>211</v>
      </c>
      <c r="W213" s="14" t="s">
        <v>1137</v>
      </c>
      <c r="X213" s="15" t="b">
        <f aca="false">TRUE()</f>
        <v>1</v>
      </c>
      <c r="Y213" s="14" t="s">
        <v>66</v>
      </c>
      <c r="Z213" s="14" t="s">
        <v>109</v>
      </c>
      <c r="AA213" s="14" t="s">
        <v>1138</v>
      </c>
      <c r="AB213" s="16" t="n">
        <v>220</v>
      </c>
      <c r="AC213" s="12" t="n">
        <f aca="false">AB213/1000</f>
        <v>0.22</v>
      </c>
      <c r="AD213" s="16" t="n">
        <v>560</v>
      </c>
      <c r="AE213" s="12" t="n">
        <f aca="false">AD213/1000</f>
        <v>0.56</v>
      </c>
      <c r="AF213" s="39" t="n">
        <v>880</v>
      </c>
      <c r="AG213" s="37" t="n">
        <f aca="false">AF213/1000</f>
        <v>0.88</v>
      </c>
      <c r="AH213" s="14" t="s">
        <v>731</v>
      </c>
      <c r="AI213" s="38" t="n">
        <f aca="false">AH213/1000</f>
        <v>480</v>
      </c>
    </row>
    <row r="214" customFormat="false" ht="12" hidden="false" customHeight="true" outlineLevel="0" collapsed="false">
      <c r="A214" s="1" t="s">
        <v>44</v>
      </c>
      <c r="B214" s="14" t="s">
        <v>1697</v>
      </c>
      <c r="C214" s="14" t="s">
        <v>1380</v>
      </c>
      <c r="D214" s="14" t="s">
        <v>1738</v>
      </c>
      <c r="E214" s="14" t="s">
        <v>1739</v>
      </c>
      <c r="F214" s="14" t="s">
        <v>1606</v>
      </c>
      <c r="G214" s="14" t="s">
        <v>296</v>
      </c>
      <c r="H214" s="14" t="s">
        <v>309</v>
      </c>
      <c r="I214" s="14" t="s">
        <v>1740</v>
      </c>
      <c r="J214" s="14" t="s">
        <v>70</v>
      </c>
      <c r="K214" s="14" t="s">
        <v>418</v>
      </c>
      <c r="L214" s="14" t="s">
        <v>312</v>
      </c>
      <c r="M214" s="14" t="s">
        <v>171</v>
      </c>
      <c r="N214" s="14" t="s">
        <v>314</v>
      </c>
      <c r="O214" s="14" t="s">
        <v>1741</v>
      </c>
      <c r="P214" s="14" t="s">
        <v>479</v>
      </c>
      <c r="Q214" s="14" t="s">
        <v>277</v>
      </c>
      <c r="R214" s="15" t="b">
        <f aca="false">FALSE()</f>
        <v>0</v>
      </c>
      <c r="S214" s="14" t="s">
        <v>103</v>
      </c>
      <c r="T214" s="14" t="s">
        <v>1742</v>
      </c>
      <c r="U214" s="14" t="s">
        <v>208</v>
      </c>
      <c r="V214" s="14" t="s">
        <v>392</v>
      </c>
      <c r="W214" s="14" t="s">
        <v>521</v>
      </c>
      <c r="X214" s="15" t="b">
        <f aca="false">FALSE()</f>
        <v>0</v>
      </c>
      <c r="Y214" s="14" t="s">
        <v>160</v>
      </c>
      <c r="Z214" s="14" t="s">
        <v>109</v>
      </c>
      <c r="AA214" s="14" t="s">
        <v>70</v>
      </c>
      <c r="AB214" s="16" t="n">
        <v>1129</v>
      </c>
      <c r="AC214" s="12" t="n">
        <f aca="false">AB214/1000</f>
        <v>1.129</v>
      </c>
      <c r="AD214" s="16" t="n">
        <v>560</v>
      </c>
      <c r="AE214" s="12" t="n">
        <f aca="false">AD214/1000</f>
        <v>0.56</v>
      </c>
      <c r="AF214" s="39" t="n">
        <v>1956</v>
      </c>
      <c r="AG214" s="37" t="n">
        <f aca="false">AF214/1000</f>
        <v>1.956</v>
      </c>
      <c r="AH214" s="14" t="s">
        <v>70</v>
      </c>
      <c r="AI214" s="38"/>
    </row>
    <row r="215" customFormat="false" ht="12" hidden="false" customHeight="true" outlineLevel="0" collapsed="false">
      <c r="A215" s="1" t="s">
        <v>44</v>
      </c>
      <c r="B215" s="14" t="s">
        <v>1697</v>
      </c>
      <c r="C215" s="14" t="s">
        <v>1763</v>
      </c>
      <c r="D215" s="14" t="s">
        <v>2093</v>
      </c>
      <c r="E215" s="14" t="s">
        <v>1963</v>
      </c>
      <c r="F215" s="14" t="s">
        <v>385</v>
      </c>
      <c r="G215" s="14" t="s">
        <v>821</v>
      </c>
      <c r="H215" s="14" t="s">
        <v>309</v>
      </c>
      <c r="I215" s="14" t="s">
        <v>1765</v>
      </c>
      <c r="J215" s="14" t="s">
        <v>70</v>
      </c>
      <c r="K215" s="14" t="s">
        <v>327</v>
      </c>
      <c r="L215" s="14" t="s">
        <v>312</v>
      </c>
      <c r="M215" s="14" t="s">
        <v>108</v>
      </c>
      <c r="N215" s="14" t="s">
        <v>314</v>
      </c>
      <c r="O215" s="14" t="s">
        <v>1039</v>
      </c>
      <c r="P215" s="14" t="s">
        <v>2094</v>
      </c>
      <c r="Q215" s="14" t="s">
        <v>331</v>
      </c>
      <c r="R215" s="15" t="b">
        <f aca="false">FALSE()</f>
        <v>0</v>
      </c>
      <c r="S215" s="14" t="s">
        <v>331</v>
      </c>
      <c r="T215" s="14" t="s">
        <v>2095</v>
      </c>
      <c r="U215" s="14" t="s">
        <v>255</v>
      </c>
      <c r="V215" s="14" t="s">
        <v>103</v>
      </c>
      <c r="W215" s="14" t="s">
        <v>331</v>
      </c>
      <c r="X215" s="15" t="b">
        <f aca="false">FALSE()</f>
        <v>0</v>
      </c>
      <c r="Y215" s="14" t="s">
        <v>160</v>
      </c>
      <c r="Z215" s="14" t="s">
        <v>66</v>
      </c>
      <c r="AA215" s="14" t="s">
        <v>2000</v>
      </c>
      <c r="AB215" s="16" t="n">
        <v>621</v>
      </c>
      <c r="AC215" s="12" t="n">
        <f aca="false">AB215/1000</f>
        <v>0.621</v>
      </c>
      <c r="AD215" s="16" t="n">
        <v>551</v>
      </c>
      <c r="AE215" s="12" t="n">
        <f aca="false">AD215/1000</f>
        <v>0.551</v>
      </c>
      <c r="AF215" s="39" t="n">
        <v>1073</v>
      </c>
      <c r="AG215" s="37" t="n">
        <f aca="false">AF215/1000</f>
        <v>1.073</v>
      </c>
      <c r="AH215" s="14" t="s">
        <v>70</v>
      </c>
      <c r="AI215" s="38"/>
    </row>
    <row r="216" customFormat="false" ht="12" hidden="false" customHeight="true" outlineLevel="0" collapsed="false">
      <c r="A216" s="1" t="s">
        <v>44</v>
      </c>
      <c r="B216" s="14" t="s">
        <v>938</v>
      </c>
      <c r="C216" s="14" t="s">
        <v>939</v>
      </c>
      <c r="D216" s="14" t="s">
        <v>1141</v>
      </c>
      <c r="E216" s="14" t="s">
        <v>1052</v>
      </c>
      <c r="F216" s="14" t="s">
        <v>246</v>
      </c>
      <c r="G216" s="14" t="s">
        <v>1020</v>
      </c>
      <c r="H216" s="14" t="s">
        <v>309</v>
      </c>
      <c r="I216" s="14" t="s">
        <v>1142</v>
      </c>
      <c r="J216" s="14" t="s">
        <v>70</v>
      </c>
      <c r="K216" s="14" t="s">
        <v>78</v>
      </c>
      <c r="L216" s="14" t="s">
        <v>312</v>
      </c>
      <c r="M216" s="14" t="s">
        <v>114</v>
      </c>
      <c r="N216" s="14" t="s">
        <v>587</v>
      </c>
      <c r="O216" s="14" t="s">
        <v>1143</v>
      </c>
      <c r="P216" s="14" t="s">
        <v>70</v>
      </c>
      <c r="Q216" s="14" t="s">
        <v>1144</v>
      </c>
      <c r="R216" s="15" t="b">
        <f aca="false">FALSE()</f>
        <v>0</v>
      </c>
      <c r="S216" s="14" t="s">
        <v>249</v>
      </c>
      <c r="T216" s="14" t="s">
        <v>1136</v>
      </c>
      <c r="U216" s="14" t="s">
        <v>211</v>
      </c>
      <c r="V216" s="14" t="s">
        <v>103</v>
      </c>
      <c r="W216" s="14" t="s">
        <v>103</v>
      </c>
      <c r="X216" s="15" t="b">
        <f aca="false">TRUE()</f>
        <v>1</v>
      </c>
      <c r="Y216" s="14" t="s">
        <v>66</v>
      </c>
      <c r="Z216" s="14" t="s">
        <v>109</v>
      </c>
      <c r="AA216" s="14" t="s">
        <v>1145</v>
      </c>
      <c r="AB216" s="16" t="n">
        <v>290</v>
      </c>
      <c r="AC216" s="12" t="n">
        <f aca="false">AB216/1000</f>
        <v>0.29</v>
      </c>
      <c r="AD216" s="16" t="n">
        <v>516</v>
      </c>
      <c r="AE216" s="12" t="n">
        <f aca="false">AD216/1000</f>
        <v>0.516</v>
      </c>
      <c r="AF216" s="39" t="n">
        <v>996</v>
      </c>
      <c r="AG216" s="37" t="n">
        <f aca="false">AF216/1000</f>
        <v>0.996</v>
      </c>
      <c r="AH216" s="14" t="s">
        <v>442</v>
      </c>
      <c r="AI216" s="38" t="n">
        <f aca="false">AH216/1000</f>
        <v>250</v>
      </c>
    </row>
    <row r="217" customFormat="false" ht="12" hidden="false" customHeight="true" outlineLevel="0" collapsed="false">
      <c r="A217" s="1" t="s">
        <v>44</v>
      </c>
      <c r="B217" s="14" t="s">
        <v>1367</v>
      </c>
      <c r="C217" s="14" t="s">
        <v>1380</v>
      </c>
      <c r="D217" s="14" t="s">
        <v>1462</v>
      </c>
      <c r="E217" s="14" t="s">
        <v>1401</v>
      </c>
      <c r="F217" s="14" t="s">
        <v>1463</v>
      </c>
      <c r="G217" s="14" t="s">
        <v>759</v>
      </c>
      <c r="H217" s="14" t="s">
        <v>309</v>
      </c>
      <c r="I217" s="14" t="s">
        <v>1394</v>
      </c>
      <c r="J217" s="14" t="s">
        <v>70</v>
      </c>
      <c r="K217" s="14" t="s">
        <v>78</v>
      </c>
      <c r="L217" s="14" t="s">
        <v>312</v>
      </c>
      <c r="M217" s="14" t="s">
        <v>344</v>
      </c>
      <c r="N217" s="14" t="s">
        <v>314</v>
      </c>
      <c r="O217" s="14" t="s">
        <v>1464</v>
      </c>
      <c r="P217" s="14" t="s">
        <v>1465</v>
      </c>
      <c r="Q217" s="14" t="s">
        <v>599</v>
      </c>
      <c r="R217" s="15" t="b">
        <f aca="false">FALSE()</f>
        <v>0</v>
      </c>
      <c r="S217" s="14" t="s">
        <v>103</v>
      </c>
      <c r="T217" s="14" t="s">
        <v>1466</v>
      </c>
      <c r="U217" s="14" t="s">
        <v>513</v>
      </c>
      <c r="V217" s="14" t="s">
        <v>92</v>
      </c>
      <c r="W217" s="14" t="s">
        <v>103</v>
      </c>
      <c r="X217" s="15" t="b">
        <f aca="false">TRUE()</f>
        <v>1</v>
      </c>
      <c r="Y217" s="14" t="s">
        <v>160</v>
      </c>
      <c r="Z217" s="14" t="s">
        <v>109</v>
      </c>
      <c r="AA217" s="14" t="s">
        <v>70</v>
      </c>
      <c r="AB217" s="16" t="n">
        <v>1880</v>
      </c>
      <c r="AC217" s="12" t="n">
        <f aca="false">AB217/1000</f>
        <v>1.88</v>
      </c>
      <c r="AD217" s="16" t="n">
        <v>512</v>
      </c>
      <c r="AE217" s="12" t="n">
        <f aca="false">AD217/1000</f>
        <v>0.512</v>
      </c>
      <c r="AF217" s="39" t="n">
        <v>2728</v>
      </c>
      <c r="AG217" s="37" t="n">
        <f aca="false">AF217/1000</f>
        <v>2.728</v>
      </c>
      <c r="AH217" s="14" t="s">
        <v>1467</v>
      </c>
      <c r="AI217" s="38" t="n">
        <f aca="false">AH217/1000</f>
        <v>38</v>
      </c>
    </row>
    <row r="218" customFormat="false" ht="12" hidden="false" customHeight="true" outlineLevel="0" collapsed="false">
      <c r="A218" s="1" t="s">
        <v>44</v>
      </c>
      <c r="B218" s="14" t="s">
        <v>1697</v>
      </c>
      <c r="C218" s="14" t="s">
        <v>1763</v>
      </c>
      <c r="D218" s="14" t="s">
        <v>1764</v>
      </c>
      <c r="E218" s="14" t="s">
        <v>727</v>
      </c>
      <c r="F218" s="14" t="s">
        <v>1628</v>
      </c>
      <c r="G218" s="14" t="s">
        <v>1057</v>
      </c>
      <c r="H218" s="14" t="s">
        <v>309</v>
      </c>
      <c r="I218" s="14" t="s">
        <v>1765</v>
      </c>
      <c r="J218" s="14" t="s">
        <v>70</v>
      </c>
      <c r="K218" s="14" t="s">
        <v>327</v>
      </c>
      <c r="L218" s="14" t="s">
        <v>312</v>
      </c>
      <c r="M218" s="14" t="s">
        <v>482</v>
      </c>
      <c r="N218" s="14" t="s">
        <v>250</v>
      </c>
      <c r="O218" s="14" t="s">
        <v>372</v>
      </c>
      <c r="P218" s="14" t="s">
        <v>742</v>
      </c>
      <c r="Q218" s="14" t="s">
        <v>82</v>
      </c>
      <c r="R218" s="15" t="b">
        <f aca="false">FALSE()</f>
        <v>0</v>
      </c>
      <c r="S218" s="14" t="s">
        <v>1766</v>
      </c>
      <c r="T218" s="14" t="s">
        <v>1767</v>
      </c>
      <c r="U218" s="14" t="s">
        <v>392</v>
      </c>
      <c r="V218" s="14" t="s">
        <v>92</v>
      </c>
      <c r="W218" s="14" t="s">
        <v>331</v>
      </c>
      <c r="X218" s="15" t="b">
        <f aca="false">FALSE()</f>
        <v>0</v>
      </c>
      <c r="Y218" s="14" t="s">
        <v>149</v>
      </c>
      <c r="Z218" s="14" t="s">
        <v>160</v>
      </c>
      <c r="AA218" s="14" t="s">
        <v>1768</v>
      </c>
      <c r="AB218" s="16" t="n">
        <v>1883</v>
      </c>
      <c r="AC218" s="12" t="n">
        <f aca="false">AB218/1000</f>
        <v>1.883</v>
      </c>
      <c r="AD218" s="16" t="n">
        <v>510</v>
      </c>
      <c r="AE218" s="12" t="n">
        <f aca="false">AD218/1000</f>
        <v>0.51</v>
      </c>
      <c r="AF218" s="39" t="n">
        <v>2337</v>
      </c>
      <c r="AG218" s="37" t="n">
        <f aca="false">AF218/1000</f>
        <v>2.337</v>
      </c>
      <c r="AH218" s="14" t="s">
        <v>70</v>
      </c>
      <c r="AI218" s="38"/>
    </row>
    <row r="219" customFormat="false" ht="12" hidden="false" customHeight="true" outlineLevel="0" collapsed="false">
      <c r="A219" s="1" t="s">
        <v>44</v>
      </c>
      <c r="B219" s="14" t="s">
        <v>1367</v>
      </c>
      <c r="C219" s="14" t="s">
        <v>1380</v>
      </c>
      <c r="D219" s="14" t="s">
        <v>1522</v>
      </c>
      <c r="E219" s="14" t="s">
        <v>1523</v>
      </c>
      <c r="F219" s="14" t="s">
        <v>1524</v>
      </c>
      <c r="G219" s="14" t="s">
        <v>1525</v>
      </c>
      <c r="H219" s="14" t="s">
        <v>309</v>
      </c>
      <c r="I219" s="14" t="s">
        <v>1526</v>
      </c>
      <c r="J219" s="14" t="s">
        <v>1527</v>
      </c>
      <c r="K219" s="14" t="s">
        <v>418</v>
      </c>
      <c r="L219" s="14" t="s">
        <v>312</v>
      </c>
      <c r="M219" s="14" t="s">
        <v>108</v>
      </c>
      <c r="N219" s="14" t="s">
        <v>250</v>
      </c>
      <c r="O219" s="14" t="s">
        <v>1528</v>
      </c>
      <c r="P219" s="14" t="s">
        <v>641</v>
      </c>
      <c r="Q219" s="14" t="s">
        <v>71</v>
      </c>
      <c r="R219" s="15" t="b">
        <f aca="false">FALSE()</f>
        <v>0</v>
      </c>
      <c r="S219" s="14" t="s">
        <v>103</v>
      </c>
      <c r="T219" s="14" t="s">
        <v>1529</v>
      </c>
      <c r="U219" s="14" t="s">
        <v>238</v>
      </c>
      <c r="V219" s="14" t="s">
        <v>211</v>
      </c>
      <c r="W219" s="14" t="s">
        <v>88</v>
      </c>
      <c r="X219" s="15" t="b">
        <f aca="false">TRUE()</f>
        <v>1</v>
      </c>
      <c r="Y219" s="14" t="s">
        <v>149</v>
      </c>
      <c r="Z219" s="14" t="s">
        <v>109</v>
      </c>
      <c r="AA219" s="14" t="s">
        <v>70</v>
      </c>
      <c r="AB219" s="16" t="n">
        <v>1650</v>
      </c>
      <c r="AC219" s="12" t="n">
        <f aca="false">AB219/1000</f>
        <v>1.65</v>
      </c>
      <c r="AD219" s="16" t="n">
        <v>502</v>
      </c>
      <c r="AE219" s="12" t="n">
        <f aca="false">AD219/1000</f>
        <v>0.502</v>
      </c>
      <c r="AF219" s="39" t="n">
        <v>2238</v>
      </c>
      <c r="AG219" s="37" t="n">
        <f aca="false">AF219/1000</f>
        <v>2.238</v>
      </c>
      <c r="AH219" s="14" t="s">
        <v>1530</v>
      </c>
      <c r="AI219" s="38" t="n">
        <f aca="false">AH219/1000</f>
        <v>105</v>
      </c>
    </row>
    <row r="220" customFormat="false" ht="12" hidden="false" customHeight="true" outlineLevel="0" collapsed="false">
      <c r="A220" s="1" t="s">
        <v>44</v>
      </c>
      <c r="B220" s="14" t="s">
        <v>1367</v>
      </c>
      <c r="C220" s="14" t="s">
        <v>1420</v>
      </c>
      <c r="D220" s="14" t="s">
        <v>1483</v>
      </c>
      <c r="E220" s="14" t="s">
        <v>1438</v>
      </c>
      <c r="F220" s="14" t="s">
        <v>1439</v>
      </c>
      <c r="G220" s="14" t="s">
        <v>176</v>
      </c>
      <c r="H220" s="14" t="s">
        <v>309</v>
      </c>
      <c r="I220" s="14" t="s">
        <v>928</v>
      </c>
      <c r="J220" s="14" t="s">
        <v>53</v>
      </c>
      <c r="K220" s="14" t="s">
        <v>418</v>
      </c>
      <c r="L220" s="14" t="s">
        <v>312</v>
      </c>
      <c r="M220" s="14" t="s">
        <v>239</v>
      </c>
      <c r="N220" s="14" t="s">
        <v>250</v>
      </c>
      <c r="O220" s="14" t="s">
        <v>1484</v>
      </c>
      <c r="P220" s="14" t="s">
        <v>1485</v>
      </c>
      <c r="Q220" s="14" t="s">
        <v>787</v>
      </c>
      <c r="R220" s="15" t="b">
        <f aca="false">FALSE()</f>
        <v>0</v>
      </c>
      <c r="S220" s="14" t="s">
        <v>262</v>
      </c>
      <c r="T220" s="14" t="s">
        <v>1486</v>
      </c>
      <c r="U220" s="14" t="s">
        <v>92</v>
      </c>
      <c r="V220" s="14" t="s">
        <v>103</v>
      </c>
      <c r="W220" s="14" t="s">
        <v>103</v>
      </c>
      <c r="X220" s="15" t="b">
        <f aca="false">TRUE()</f>
        <v>1</v>
      </c>
      <c r="Y220" s="14" t="s">
        <v>65</v>
      </c>
      <c r="Z220" s="14" t="s">
        <v>109</v>
      </c>
      <c r="AA220" s="14" t="s">
        <v>70</v>
      </c>
      <c r="AB220" s="16" t="n">
        <v>2100</v>
      </c>
      <c r="AC220" s="12" t="n">
        <f aca="false">AB220/1000</f>
        <v>2.1</v>
      </c>
      <c r="AD220" s="16" t="n">
        <v>500</v>
      </c>
      <c r="AE220" s="12" t="n">
        <f aca="false">AD220/1000</f>
        <v>0.5</v>
      </c>
      <c r="AF220" s="39" t="n">
        <v>2322</v>
      </c>
      <c r="AG220" s="37" t="n">
        <f aca="false">AF220/1000</f>
        <v>2.322</v>
      </c>
      <c r="AH220" s="14" t="s">
        <v>1487</v>
      </c>
      <c r="AI220" s="38" t="n">
        <f aca="false">AH220/1000</f>
        <v>220</v>
      </c>
    </row>
    <row r="221" customFormat="false" ht="12" hidden="false" customHeight="true" outlineLevel="0" collapsed="false">
      <c r="A221" s="1" t="s">
        <v>44</v>
      </c>
      <c r="B221" s="14" t="s">
        <v>1697</v>
      </c>
      <c r="C221" s="14" t="s">
        <v>1380</v>
      </c>
      <c r="D221" s="14" t="s">
        <v>1972</v>
      </c>
      <c r="E221" s="14" t="s">
        <v>1725</v>
      </c>
      <c r="F221" s="14" t="s">
        <v>1894</v>
      </c>
      <c r="G221" s="14" t="s">
        <v>1067</v>
      </c>
      <c r="H221" s="14" t="s">
        <v>309</v>
      </c>
      <c r="I221" s="14" t="s">
        <v>1973</v>
      </c>
      <c r="J221" s="14" t="s">
        <v>70</v>
      </c>
      <c r="K221" s="14" t="s">
        <v>418</v>
      </c>
      <c r="L221" s="14" t="s">
        <v>312</v>
      </c>
      <c r="M221" s="14" t="s">
        <v>131</v>
      </c>
      <c r="N221" s="14" t="s">
        <v>314</v>
      </c>
      <c r="O221" s="14" t="s">
        <v>1974</v>
      </c>
      <c r="P221" s="14" t="s">
        <v>1975</v>
      </c>
      <c r="Q221" s="14" t="s">
        <v>218</v>
      </c>
      <c r="R221" s="15" t="b">
        <f aca="false">FALSE()</f>
        <v>0</v>
      </c>
      <c r="S221" s="14" t="s">
        <v>103</v>
      </c>
      <c r="T221" s="14" t="s">
        <v>1041</v>
      </c>
      <c r="U221" s="14" t="s">
        <v>503</v>
      </c>
      <c r="V221" s="14" t="s">
        <v>239</v>
      </c>
      <c r="W221" s="14" t="s">
        <v>56</v>
      </c>
      <c r="X221" s="15" t="b">
        <f aca="false">FALSE()</f>
        <v>0</v>
      </c>
      <c r="Y221" s="14" t="s">
        <v>160</v>
      </c>
      <c r="Z221" s="14" t="s">
        <v>92</v>
      </c>
      <c r="AA221" s="14" t="s">
        <v>70</v>
      </c>
      <c r="AB221" s="16" t="n">
        <v>2110</v>
      </c>
      <c r="AC221" s="12" t="n">
        <f aca="false">AB221/1000</f>
        <v>2.11</v>
      </c>
      <c r="AD221" s="16" t="n">
        <v>491</v>
      </c>
      <c r="AE221" s="12" t="n">
        <f aca="false">AD221/1000</f>
        <v>0.491</v>
      </c>
      <c r="AF221" s="39" t="n">
        <v>2779</v>
      </c>
      <c r="AG221" s="37" t="n">
        <f aca="false">AF221/1000</f>
        <v>2.779</v>
      </c>
      <c r="AH221" s="14" t="s">
        <v>70</v>
      </c>
      <c r="AI221" s="38"/>
    </row>
    <row r="222" customFormat="false" ht="12" hidden="false" customHeight="true" outlineLevel="0" collapsed="false">
      <c r="A222" s="1" t="s">
        <v>44</v>
      </c>
      <c r="B222" s="14" t="s">
        <v>444</v>
      </c>
      <c r="C222" s="14" t="s">
        <v>445</v>
      </c>
      <c r="D222" s="14" t="s">
        <v>604</v>
      </c>
      <c r="E222" s="14" t="s">
        <v>605</v>
      </c>
      <c r="F222" s="14" t="s">
        <v>606</v>
      </c>
      <c r="G222" s="14" t="s">
        <v>324</v>
      </c>
      <c r="H222" s="14" t="s">
        <v>309</v>
      </c>
      <c r="I222" s="14" t="s">
        <v>607</v>
      </c>
      <c r="J222" s="14" t="s">
        <v>70</v>
      </c>
      <c r="K222" s="14" t="s">
        <v>141</v>
      </c>
      <c r="L222" s="14" t="s">
        <v>312</v>
      </c>
      <c r="M222" s="14" t="s">
        <v>249</v>
      </c>
      <c r="N222" s="14" t="s">
        <v>314</v>
      </c>
      <c r="O222" s="14" t="s">
        <v>123</v>
      </c>
      <c r="P222" s="14" t="s">
        <v>552</v>
      </c>
      <c r="Q222" s="14" t="s">
        <v>521</v>
      </c>
      <c r="R222" s="15" t="b">
        <f aca="false">FALSE()</f>
        <v>0</v>
      </c>
      <c r="S222" s="14" t="s">
        <v>532</v>
      </c>
      <c r="T222" s="14" t="s">
        <v>608</v>
      </c>
      <c r="U222" s="14" t="s">
        <v>525</v>
      </c>
      <c r="V222" s="14" t="s">
        <v>103</v>
      </c>
      <c r="W222" s="14" t="s">
        <v>103</v>
      </c>
      <c r="X222" s="15" t="b">
        <f aca="false">FALSE()</f>
        <v>0</v>
      </c>
      <c r="Y222" s="14" t="s">
        <v>109</v>
      </c>
      <c r="Z222" s="14" t="s">
        <v>92</v>
      </c>
      <c r="AA222" s="14" t="s">
        <v>70</v>
      </c>
      <c r="AB222" s="16" t="n">
        <v>700</v>
      </c>
      <c r="AC222" s="12" t="n">
        <f aca="false">AB222/1000</f>
        <v>0.7</v>
      </c>
      <c r="AD222" s="16" t="n">
        <v>479</v>
      </c>
      <c r="AE222" s="12" t="n">
        <f aca="false">AD222/1000</f>
        <v>0.479</v>
      </c>
      <c r="AF222" s="39" t="n">
        <v>1152</v>
      </c>
      <c r="AG222" s="37" t="n">
        <f aca="false">AF222/1000</f>
        <v>1.152</v>
      </c>
      <c r="AH222" s="40" t="s">
        <v>348</v>
      </c>
      <c r="AI222" s="38" t="n">
        <f aca="false">AH222/1000</f>
        <v>2</v>
      </c>
    </row>
    <row r="223" customFormat="false" ht="12" hidden="false" customHeight="true" outlineLevel="0" collapsed="false">
      <c r="A223" s="1" t="s">
        <v>44</v>
      </c>
      <c r="B223" s="14" t="s">
        <v>1367</v>
      </c>
      <c r="C223" s="14" t="s">
        <v>1380</v>
      </c>
      <c r="D223" s="14" t="s">
        <v>1446</v>
      </c>
      <c r="E223" s="14" t="s">
        <v>1401</v>
      </c>
      <c r="F223" s="14" t="s">
        <v>1447</v>
      </c>
      <c r="G223" s="14" t="s">
        <v>1067</v>
      </c>
      <c r="H223" s="14" t="s">
        <v>309</v>
      </c>
      <c r="I223" s="14" t="s">
        <v>1394</v>
      </c>
      <c r="J223" s="14" t="s">
        <v>70</v>
      </c>
      <c r="K223" s="14" t="s">
        <v>78</v>
      </c>
      <c r="L223" s="14" t="s">
        <v>312</v>
      </c>
      <c r="M223" s="14" t="s">
        <v>119</v>
      </c>
      <c r="N223" s="14" t="s">
        <v>314</v>
      </c>
      <c r="O223" s="14" t="s">
        <v>1448</v>
      </c>
      <c r="P223" s="14" t="s">
        <v>1449</v>
      </c>
      <c r="Q223" s="14" t="s">
        <v>218</v>
      </c>
      <c r="R223" s="15" t="b">
        <f aca="false">FALSE()</f>
        <v>0</v>
      </c>
      <c r="S223" s="14" t="s">
        <v>103</v>
      </c>
      <c r="T223" s="14" t="s">
        <v>1450</v>
      </c>
      <c r="U223" s="14" t="s">
        <v>562</v>
      </c>
      <c r="V223" s="14" t="s">
        <v>211</v>
      </c>
      <c r="W223" s="14" t="s">
        <v>103</v>
      </c>
      <c r="X223" s="15" t="b">
        <f aca="false">TRUE()</f>
        <v>1</v>
      </c>
      <c r="Y223" s="14" t="s">
        <v>149</v>
      </c>
      <c r="Z223" s="14" t="s">
        <v>109</v>
      </c>
      <c r="AA223" s="14" t="s">
        <v>70</v>
      </c>
      <c r="AB223" s="16" t="n">
        <v>1770</v>
      </c>
      <c r="AC223" s="12" t="n">
        <f aca="false">AB223/1000</f>
        <v>1.77</v>
      </c>
      <c r="AD223" s="16" t="n">
        <v>475</v>
      </c>
      <c r="AE223" s="12" t="n">
        <f aca="false">AD223/1000</f>
        <v>0.475</v>
      </c>
      <c r="AF223" s="39" t="n">
        <v>2539</v>
      </c>
      <c r="AG223" s="37" t="n">
        <f aca="false">AF223/1000</f>
        <v>2.539</v>
      </c>
      <c r="AH223" s="14" t="s">
        <v>1451</v>
      </c>
      <c r="AI223" s="38" t="n">
        <f aca="false">AH223/1000</f>
        <v>97</v>
      </c>
    </row>
    <row r="224" customFormat="false" ht="12" hidden="false" customHeight="true" outlineLevel="0" collapsed="false">
      <c r="A224" s="1" t="s">
        <v>44</v>
      </c>
      <c r="B224" s="14" t="s">
        <v>1697</v>
      </c>
      <c r="C224" s="14" t="s">
        <v>1745</v>
      </c>
      <c r="D224" s="14" t="s">
        <v>2052</v>
      </c>
      <c r="E224" s="14" t="s">
        <v>584</v>
      </c>
      <c r="F224" s="14" t="s">
        <v>1936</v>
      </c>
      <c r="G224" s="14" t="s">
        <v>1067</v>
      </c>
      <c r="H224" s="14" t="s">
        <v>309</v>
      </c>
      <c r="I224" s="14" t="s">
        <v>2053</v>
      </c>
      <c r="J224" s="14" t="s">
        <v>53</v>
      </c>
      <c r="K224" s="14" t="s">
        <v>418</v>
      </c>
      <c r="L224" s="14" t="s">
        <v>312</v>
      </c>
      <c r="M224" s="14" t="s">
        <v>149</v>
      </c>
      <c r="N224" s="14" t="s">
        <v>314</v>
      </c>
      <c r="O224" s="14" t="s">
        <v>2054</v>
      </c>
      <c r="P224" s="14" t="s">
        <v>2055</v>
      </c>
      <c r="Q224" s="14" t="s">
        <v>70</v>
      </c>
      <c r="R224" s="15" t="b">
        <f aca="false">FALSE()</f>
        <v>0</v>
      </c>
      <c r="S224" s="14" t="s">
        <v>2056</v>
      </c>
      <c r="T224" s="14" t="s">
        <v>2057</v>
      </c>
      <c r="U224" s="14" t="s">
        <v>66</v>
      </c>
      <c r="V224" s="14" t="s">
        <v>211</v>
      </c>
      <c r="W224" s="14" t="s">
        <v>103</v>
      </c>
      <c r="X224" s="15" t="b">
        <f aca="false">TRUE()</f>
        <v>1</v>
      </c>
      <c r="Y224" s="14" t="s">
        <v>255</v>
      </c>
      <c r="Z224" s="14" t="s">
        <v>380</v>
      </c>
      <c r="AA224" s="14" t="s">
        <v>70</v>
      </c>
      <c r="AB224" s="16" t="n">
        <v>492</v>
      </c>
      <c r="AC224" s="12" t="n">
        <f aca="false">AB224/1000</f>
        <v>0.492</v>
      </c>
      <c r="AD224" s="16" t="n">
        <v>470</v>
      </c>
      <c r="AE224" s="12" t="n">
        <f aca="false">AD224/1000</f>
        <v>0.47</v>
      </c>
      <c r="AF224" s="39" t="n">
        <v>951</v>
      </c>
      <c r="AG224" s="37" t="n">
        <f aca="false">AF224/1000</f>
        <v>0.951</v>
      </c>
      <c r="AH224" s="14" t="s">
        <v>1753</v>
      </c>
      <c r="AI224" s="38" t="n">
        <f aca="false">AH224/1000</f>
        <v>12.5</v>
      </c>
    </row>
    <row r="225" customFormat="false" ht="12" hidden="false" customHeight="true" outlineLevel="0" collapsed="false">
      <c r="A225" s="1" t="s">
        <v>44</v>
      </c>
      <c r="B225" s="14" t="s">
        <v>2126</v>
      </c>
      <c r="C225" s="14" t="s">
        <v>1420</v>
      </c>
      <c r="D225" s="14" t="s">
        <v>2210</v>
      </c>
      <c r="E225" s="14" t="s">
        <v>2158</v>
      </c>
      <c r="F225" s="14" t="s">
        <v>1477</v>
      </c>
      <c r="G225" s="14" t="s">
        <v>1067</v>
      </c>
      <c r="H225" s="14" t="s">
        <v>309</v>
      </c>
      <c r="I225" s="14" t="s">
        <v>2145</v>
      </c>
      <c r="J225" s="14" t="s">
        <v>586</v>
      </c>
      <c r="K225" s="14" t="s">
        <v>327</v>
      </c>
      <c r="L225" s="14" t="s">
        <v>312</v>
      </c>
      <c r="M225" s="14" t="s">
        <v>119</v>
      </c>
      <c r="N225" s="14" t="s">
        <v>314</v>
      </c>
      <c r="O225" s="14" t="s">
        <v>1166</v>
      </c>
      <c r="P225" s="14" t="s">
        <v>2187</v>
      </c>
      <c r="Q225" s="14" t="s">
        <v>331</v>
      </c>
      <c r="R225" s="15" t="b">
        <f aca="false">FALSE()</f>
        <v>0</v>
      </c>
      <c r="S225" s="14" t="s">
        <v>2211</v>
      </c>
      <c r="T225" s="14" t="s">
        <v>2212</v>
      </c>
      <c r="U225" s="14" t="s">
        <v>66</v>
      </c>
      <c r="V225" s="14" t="s">
        <v>103</v>
      </c>
      <c r="W225" s="14" t="s">
        <v>103</v>
      </c>
      <c r="X225" s="15" t="b">
        <f aca="false">FALSE()</f>
        <v>0</v>
      </c>
      <c r="Y225" s="14" t="s">
        <v>147</v>
      </c>
      <c r="Z225" s="14" t="s">
        <v>109</v>
      </c>
      <c r="AA225" s="14" t="s">
        <v>70</v>
      </c>
      <c r="AB225" s="16" t="n">
        <v>280</v>
      </c>
      <c r="AC225" s="12" t="n">
        <f aca="false">AB225/1000</f>
        <v>0.28</v>
      </c>
      <c r="AD225" s="16" t="n">
        <v>455</v>
      </c>
      <c r="AE225" s="12" t="n">
        <f aca="false">AD225/1000</f>
        <v>0.455</v>
      </c>
      <c r="AF225" s="39" t="n">
        <v>1016</v>
      </c>
      <c r="AG225" s="37" t="n">
        <f aca="false">AF225/1000</f>
        <v>1.016</v>
      </c>
      <c r="AH225" s="14" t="s">
        <v>2213</v>
      </c>
      <c r="AI225" s="38" t="n">
        <f aca="false">AH225/1000</f>
        <v>300</v>
      </c>
    </row>
    <row r="226" customFormat="false" ht="12" hidden="false" customHeight="true" outlineLevel="0" collapsed="false">
      <c r="A226" s="1" t="s">
        <v>44</v>
      </c>
      <c r="B226" s="14" t="s">
        <v>754</v>
      </c>
      <c r="C226" s="14" t="s">
        <v>792</v>
      </c>
      <c r="D226" s="14" t="s">
        <v>847</v>
      </c>
      <c r="E226" s="14" t="s">
        <v>597</v>
      </c>
      <c r="F226" s="14" t="s">
        <v>297</v>
      </c>
      <c r="G226" s="14" t="s">
        <v>113</v>
      </c>
      <c r="H226" s="14" t="s">
        <v>309</v>
      </c>
      <c r="I226" s="14" t="s">
        <v>786</v>
      </c>
      <c r="J226" s="14" t="s">
        <v>53</v>
      </c>
      <c r="K226" s="14" t="s">
        <v>327</v>
      </c>
      <c r="L226" s="14" t="s">
        <v>312</v>
      </c>
      <c r="M226" s="14" t="s">
        <v>328</v>
      </c>
      <c r="N226" s="14" t="s">
        <v>314</v>
      </c>
      <c r="O226" s="14" t="s">
        <v>278</v>
      </c>
      <c r="P226" s="14" t="s">
        <v>70</v>
      </c>
      <c r="Q226" s="14" t="s">
        <v>848</v>
      </c>
      <c r="R226" s="15" t="b">
        <f aca="false">FALSE()</f>
        <v>0</v>
      </c>
      <c r="S226" s="14" t="s">
        <v>103</v>
      </c>
      <c r="T226" s="14" t="s">
        <v>849</v>
      </c>
      <c r="U226" s="14" t="s">
        <v>313</v>
      </c>
      <c r="V226" s="14" t="s">
        <v>211</v>
      </c>
      <c r="W226" s="14" t="s">
        <v>103</v>
      </c>
      <c r="X226" s="15" t="b">
        <f aca="false">FALSE()</f>
        <v>0</v>
      </c>
      <c r="Y226" s="14" t="s">
        <v>66</v>
      </c>
      <c r="Z226" s="14" t="s">
        <v>92</v>
      </c>
      <c r="AA226" s="14" t="s">
        <v>70</v>
      </c>
      <c r="AB226" s="16" t="n">
        <v>850</v>
      </c>
      <c r="AC226" s="12" t="n">
        <f aca="false">AB226/1000</f>
        <v>0.85</v>
      </c>
      <c r="AD226" s="16" t="n">
        <v>451</v>
      </c>
      <c r="AE226" s="12" t="n">
        <f aca="false">AD226/1000</f>
        <v>0.451</v>
      </c>
      <c r="AF226" s="39" t="n">
        <v>1323</v>
      </c>
      <c r="AG226" s="37" t="n">
        <f aca="false">AF226/1000</f>
        <v>1.323</v>
      </c>
      <c r="AH226" s="14" t="s">
        <v>850</v>
      </c>
      <c r="AI226" s="38" t="n">
        <f aca="false">AH226/1000</f>
        <v>850</v>
      </c>
    </row>
    <row r="227" customFormat="false" ht="12" hidden="false" customHeight="true" outlineLevel="0" collapsed="false">
      <c r="A227" s="1" t="s">
        <v>44</v>
      </c>
      <c r="B227" s="14" t="s">
        <v>1697</v>
      </c>
      <c r="C227" s="14" t="s">
        <v>1745</v>
      </c>
      <c r="D227" s="14" t="s">
        <v>2075</v>
      </c>
      <c r="E227" s="14" t="s">
        <v>1826</v>
      </c>
      <c r="F227" s="14" t="s">
        <v>1577</v>
      </c>
      <c r="G227" s="14" t="s">
        <v>1535</v>
      </c>
      <c r="H227" s="14" t="s">
        <v>309</v>
      </c>
      <c r="I227" s="14" t="s">
        <v>1814</v>
      </c>
      <c r="J227" s="14" t="s">
        <v>53</v>
      </c>
      <c r="K227" s="14" t="s">
        <v>418</v>
      </c>
      <c r="L227" s="14" t="s">
        <v>312</v>
      </c>
      <c r="M227" s="14" t="s">
        <v>66</v>
      </c>
      <c r="N227" s="14" t="s">
        <v>314</v>
      </c>
      <c r="O227" s="14" t="s">
        <v>1457</v>
      </c>
      <c r="P227" s="14" t="s">
        <v>2076</v>
      </c>
      <c r="Q227" s="14" t="s">
        <v>70</v>
      </c>
      <c r="R227" s="15" t="b">
        <f aca="false">FALSE()</f>
        <v>0</v>
      </c>
      <c r="S227" s="14" t="s">
        <v>2077</v>
      </c>
      <c r="T227" s="14" t="s">
        <v>538</v>
      </c>
      <c r="U227" s="14" t="s">
        <v>66</v>
      </c>
      <c r="V227" s="14" t="s">
        <v>103</v>
      </c>
      <c r="W227" s="14" t="s">
        <v>103</v>
      </c>
      <c r="X227" s="15" t="b">
        <f aca="false">TRUE()</f>
        <v>1</v>
      </c>
      <c r="Y227" s="14" t="s">
        <v>255</v>
      </c>
      <c r="Z227" s="14" t="s">
        <v>380</v>
      </c>
      <c r="AA227" s="14" t="s">
        <v>70</v>
      </c>
      <c r="AB227" s="16" t="n">
        <v>507</v>
      </c>
      <c r="AC227" s="12" t="n">
        <f aca="false">AB227/1000</f>
        <v>0.507</v>
      </c>
      <c r="AD227" s="16" t="n">
        <v>448</v>
      </c>
      <c r="AE227" s="12" t="n">
        <f aca="false">AD227/1000</f>
        <v>0.448</v>
      </c>
      <c r="AF227" s="39" t="n">
        <v>955</v>
      </c>
      <c r="AG227" s="37" t="n">
        <f aca="false">AF227/1000</f>
        <v>0.955</v>
      </c>
      <c r="AH227" s="14" t="s">
        <v>70</v>
      </c>
      <c r="AI227" s="38"/>
    </row>
    <row r="228" customFormat="false" ht="12" hidden="false" customHeight="true" outlineLevel="0" collapsed="false">
      <c r="A228" s="1" t="s">
        <v>44</v>
      </c>
      <c r="B228" s="14" t="s">
        <v>938</v>
      </c>
      <c r="C228" s="14" t="s">
        <v>1088</v>
      </c>
      <c r="D228" s="14" t="s">
        <v>1302</v>
      </c>
      <c r="E228" s="14" t="s">
        <v>941</v>
      </c>
      <c r="F228" s="14" t="s">
        <v>165</v>
      </c>
      <c r="G228" s="14" t="s">
        <v>325</v>
      </c>
      <c r="H228" s="14" t="s">
        <v>309</v>
      </c>
      <c r="I228" s="14" t="s">
        <v>77</v>
      </c>
      <c r="J228" s="14" t="s">
        <v>463</v>
      </c>
      <c r="K228" s="14" t="s">
        <v>78</v>
      </c>
      <c r="L228" s="14" t="s">
        <v>312</v>
      </c>
      <c r="M228" s="14" t="s">
        <v>114</v>
      </c>
      <c r="N228" s="14" t="s">
        <v>587</v>
      </c>
      <c r="O228" s="14" t="s">
        <v>1303</v>
      </c>
      <c r="P228" s="14" t="s">
        <v>1304</v>
      </c>
      <c r="Q228" s="14" t="s">
        <v>1305</v>
      </c>
      <c r="R228" s="15" t="b">
        <f aca="false">FALSE()</f>
        <v>0</v>
      </c>
      <c r="S228" s="14" t="s">
        <v>238</v>
      </c>
      <c r="T228" s="14" t="s">
        <v>544</v>
      </c>
      <c r="U228" s="14" t="s">
        <v>211</v>
      </c>
      <c r="V228" s="14" t="s">
        <v>103</v>
      </c>
      <c r="W228" s="14" t="s">
        <v>103</v>
      </c>
      <c r="X228" s="15" t="b">
        <f aca="false">TRUE()</f>
        <v>1</v>
      </c>
      <c r="Y228" s="14" t="s">
        <v>109</v>
      </c>
      <c r="Z228" s="14" t="s">
        <v>109</v>
      </c>
      <c r="AA228" s="14" t="s">
        <v>71</v>
      </c>
      <c r="AB228" s="16" t="n">
        <v>230</v>
      </c>
      <c r="AC228" s="12" t="n">
        <f aca="false">AB228/1000</f>
        <v>0.23</v>
      </c>
      <c r="AD228" s="16" t="n">
        <v>420</v>
      </c>
      <c r="AE228" s="12" t="n">
        <f aca="false">AD228/1000</f>
        <v>0.42</v>
      </c>
      <c r="AF228" s="39" t="n">
        <v>445</v>
      </c>
      <c r="AG228" s="37" t="n">
        <f aca="false">AF228/1000</f>
        <v>0.445</v>
      </c>
      <c r="AH228" s="14" t="s">
        <v>70</v>
      </c>
      <c r="AI228" s="38"/>
    </row>
    <row r="229" customFormat="false" ht="12" hidden="false" customHeight="true" outlineLevel="0" collapsed="false">
      <c r="A229" s="1" t="s">
        <v>44</v>
      </c>
      <c r="B229" s="14" t="s">
        <v>1697</v>
      </c>
      <c r="C229" s="14" t="s">
        <v>1380</v>
      </c>
      <c r="D229" s="14" t="s">
        <v>1724</v>
      </c>
      <c r="E229" s="14" t="s">
        <v>1725</v>
      </c>
      <c r="F229" s="14" t="s">
        <v>606</v>
      </c>
      <c r="G229" s="14" t="s">
        <v>1166</v>
      </c>
      <c r="H229" s="14" t="s">
        <v>309</v>
      </c>
      <c r="I229" s="14" t="s">
        <v>1726</v>
      </c>
      <c r="J229" s="14" t="s">
        <v>53</v>
      </c>
      <c r="K229" s="14" t="s">
        <v>418</v>
      </c>
      <c r="L229" s="14" t="s">
        <v>312</v>
      </c>
      <c r="M229" s="14" t="s">
        <v>147</v>
      </c>
      <c r="N229" s="14" t="s">
        <v>314</v>
      </c>
      <c r="O229" s="14" t="s">
        <v>1042</v>
      </c>
      <c r="P229" s="14" t="s">
        <v>1727</v>
      </c>
      <c r="Q229" s="14" t="s">
        <v>555</v>
      </c>
      <c r="R229" s="15" t="b">
        <f aca="false">FALSE()</f>
        <v>0</v>
      </c>
      <c r="S229" s="14" t="s">
        <v>103</v>
      </c>
      <c r="T229" s="14" t="s">
        <v>851</v>
      </c>
      <c r="U229" s="14" t="s">
        <v>65</v>
      </c>
      <c r="V229" s="14" t="s">
        <v>211</v>
      </c>
      <c r="W229" s="14" t="s">
        <v>103</v>
      </c>
      <c r="X229" s="15" t="b">
        <f aca="false">FALSE()</f>
        <v>0</v>
      </c>
      <c r="Y229" s="14" t="s">
        <v>160</v>
      </c>
      <c r="Z229" s="14" t="s">
        <v>92</v>
      </c>
      <c r="AA229" s="14" t="s">
        <v>70</v>
      </c>
      <c r="AB229" s="16" t="n">
        <v>600</v>
      </c>
      <c r="AC229" s="12" t="n">
        <f aca="false">AB229/1000</f>
        <v>0.6</v>
      </c>
      <c r="AD229" s="16" t="n">
        <v>414</v>
      </c>
      <c r="AE229" s="12" t="n">
        <f aca="false">AD229/1000</f>
        <v>0.414</v>
      </c>
      <c r="AF229" s="39" t="n">
        <v>1084</v>
      </c>
      <c r="AG229" s="37" t="n">
        <f aca="false">AF229/1000</f>
        <v>1.084</v>
      </c>
      <c r="AH229" s="14" t="s">
        <v>70</v>
      </c>
      <c r="AI229" s="38"/>
    </row>
    <row r="230" customFormat="false" ht="12" hidden="false" customHeight="true" outlineLevel="0" collapsed="false">
      <c r="A230" s="1" t="s">
        <v>44</v>
      </c>
      <c r="B230" s="14" t="s">
        <v>754</v>
      </c>
      <c r="C230" s="14" t="s">
        <v>764</v>
      </c>
      <c r="D230" s="14" t="s">
        <v>765</v>
      </c>
      <c r="E230" s="14" t="s">
        <v>766</v>
      </c>
      <c r="F230" s="14" t="s">
        <v>476</v>
      </c>
      <c r="G230" s="14" t="s">
        <v>246</v>
      </c>
      <c r="H230" s="14" t="s">
        <v>51</v>
      </c>
      <c r="I230" s="14" t="s">
        <v>767</v>
      </c>
      <c r="J230" s="14" t="s">
        <v>70</v>
      </c>
      <c r="K230" s="14" t="s">
        <v>311</v>
      </c>
      <c r="L230" s="14" t="s">
        <v>312</v>
      </c>
      <c r="M230" s="14" t="s">
        <v>239</v>
      </c>
      <c r="N230" s="14" t="s">
        <v>250</v>
      </c>
      <c r="O230" s="14" t="s">
        <v>768</v>
      </c>
      <c r="P230" s="14" t="s">
        <v>769</v>
      </c>
      <c r="Q230" s="14" t="s">
        <v>770</v>
      </c>
      <c r="R230" s="15" t="b">
        <f aca="false">FALSE()</f>
        <v>0</v>
      </c>
      <c r="S230" s="14" t="s">
        <v>771</v>
      </c>
      <c r="T230" s="14" t="s">
        <v>772</v>
      </c>
      <c r="U230" s="14" t="s">
        <v>109</v>
      </c>
      <c r="V230" s="14" t="s">
        <v>103</v>
      </c>
      <c r="W230" s="14" t="s">
        <v>521</v>
      </c>
      <c r="X230" s="15" t="b">
        <f aca="false">FALSE()</f>
        <v>0</v>
      </c>
      <c r="Y230" s="14" t="s">
        <v>66</v>
      </c>
      <c r="Z230" s="14" t="s">
        <v>66</v>
      </c>
      <c r="AA230" s="14" t="s">
        <v>773</v>
      </c>
      <c r="AB230" s="16" t="n">
        <v>138</v>
      </c>
      <c r="AC230" s="12" t="n">
        <f aca="false">AB230/1000</f>
        <v>0.138</v>
      </c>
      <c r="AD230" s="16" t="n">
        <v>404</v>
      </c>
      <c r="AE230" s="12" t="n">
        <f aca="false">AD230/1000</f>
        <v>0.404</v>
      </c>
      <c r="AF230" s="39" t="n">
        <v>767</v>
      </c>
      <c r="AG230" s="37" t="n">
        <f aca="false">AF230/1000</f>
        <v>0.767</v>
      </c>
      <c r="AH230" s="40" t="s">
        <v>774</v>
      </c>
      <c r="AI230" s="38" t="n">
        <f aca="false">AH230/1000</f>
        <v>50</v>
      </c>
    </row>
    <row r="231" customFormat="false" ht="12" hidden="false" customHeight="true" outlineLevel="0" collapsed="false">
      <c r="A231" s="1" t="s">
        <v>44</v>
      </c>
      <c r="B231" s="14" t="s">
        <v>444</v>
      </c>
      <c r="C231" s="14" t="s">
        <v>582</v>
      </c>
      <c r="D231" s="14" t="s">
        <v>639</v>
      </c>
      <c r="E231" s="14" t="s">
        <v>584</v>
      </c>
      <c r="F231" s="14" t="s">
        <v>176</v>
      </c>
      <c r="G231" s="14" t="s">
        <v>325</v>
      </c>
      <c r="H231" s="14" t="s">
        <v>309</v>
      </c>
      <c r="I231" s="14" t="s">
        <v>418</v>
      </c>
      <c r="J231" s="14" t="s">
        <v>70</v>
      </c>
      <c r="K231" s="14" t="s">
        <v>418</v>
      </c>
      <c r="L231" s="14" t="s">
        <v>312</v>
      </c>
      <c r="M231" s="14" t="s">
        <v>513</v>
      </c>
      <c r="N231" s="14" t="s">
        <v>587</v>
      </c>
      <c r="O231" s="14" t="s">
        <v>640</v>
      </c>
      <c r="P231" s="14" t="s">
        <v>641</v>
      </c>
      <c r="Q231" s="14" t="s">
        <v>642</v>
      </c>
      <c r="R231" s="15" t="b">
        <f aca="false">FALSE()</f>
        <v>0</v>
      </c>
      <c r="S231" s="14" t="s">
        <v>483</v>
      </c>
      <c r="T231" s="14" t="s">
        <v>331</v>
      </c>
      <c r="U231" s="14" t="s">
        <v>119</v>
      </c>
      <c r="V231" s="14" t="s">
        <v>66</v>
      </c>
      <c r="W231" s="14" t="s">
        <v>103</v>
      </c>
      <c r="X231" s="15" t="b">
        <f aca="false">FALSE()</f>
        <v>0</v>
      </c>
      <c r="Y231" s="14" t="s">
        <v>66</v>
      </c>
      <c r="Z231" s="14" t="s">
        <v>109</v>
      </c>
      <c r="AA231" s="14" t="s">
        <v>643</v>
      </c>
      <c r="AB231" s="16" t="n">
        <v>1683</v>
      </c>
      <c r="AC231" s="12" t="n">
        <f aca="false">AB231/1000</f>
        <v>1.683</v>
      </c>
      <c r="AD231" s="16" t="n">
        <v>400</v>
      </c>
      <c r="AE231" s="12" t="n">
        <f aca="false">AD231/1000</f>
        <v>0.4</v>
      </c>
      <c r="AF231" s="39" t="n">
        <v>0</v>
      </c>
      <c r="AG231" s="37" t="n">
        <f aca="false">AF231/1000</f>
        <v>0</v>
      </c>
      <c r="AH231" s="40" t="s">
        <v>644</v>
      </c>
      <c r="AI231" s="38" t="n">
        <f aca="false">AH231/1000</f>
        <v>26.994</v>
      </c>
    </row>
    <row r="232" customFormat="false" ht="12" hidden="false" customHeight="true" outlineLevel="0" collapsed="false">
      <c r="A232" s="1" t="s">
        <v>44</v>
      </c>
      <c r="B232" s="14" t="s">
        <v>444</v>
      </c>
      <c r="C232" s="14" t="s">
        <v>582</v>
      </c>
      <c r="D232" s="14" t="s">
        <v>663</v>
      </c>
      <c r="E232" s="14" t="s">
        <v>584</v>
      </c>
      <c r="F232" s="14" t="s">
        <v>154</v>
      </c>
      <c r="G232" s="14" t="s">
        <v>139</v>
      </c>
      <c r="H232" s="14" t="s">
        <v>309</v>
      </c>
      <c r="I232" s="14" t="s">
        <v>418</v>
      </c>
      <c r="J232" s="14" t="s">
        <v>70</v>
      </c>
      <c r="K232" s="14" t="s">
        <v>70</v>
      </c>
      <c r="L232" s="14" t="s">
        <v>312</v>
      </c>
      <c r="M232" s="14" t="s">
        <v>171</v>
      </c>
      <c r="N232" s="14" t="s">
        <v>587</v>
      </c>
      <c r="O232" s="14" t="s">
        <v>664</v>
      </c>
      <c r="P232" s="14" t="s">
        <v>665</v>
      </c>
      <c r="Q232" s="14" t="s">
        <v>485</v>
      </c>
      <c r="R232" s="15" t="b">
        <f aca="false">FALSE()</f>
        <v>0</v>
      </c>
      <c r="S232" s="14" t="s">
        <v>483</v>
      </c>
      <c r="T232" s="14" t="s">
        <v>348</v>
      </c>
      <c r="U232" s="14" t="s">
        <v>313</v>
      </c>
      <c r="V232" s="14" t="s">
        <v>160</v>
      </c>
      <c r="W232" s="14" t="s">
        <v>103</v>
      </c>
      <c r="X232" s="15" t="b">
        <f aca="false">FALSE()</f>
        <v>0</v>
      </c>
      <c r="Y232" s="14" t="s">
        <v>160</v>
      </c>
      <c r="Z232" s="14" t="s">
        <v>109</v>
      </c>
      <c r="AA232" s="14" t="s">
        <v>494</v>
      </c>
      <c r="AB232" s="16" t="n">
        <v>1800</v>
      </c>
      <c r="AC232" s="12" t="n">
        <f aca="false">AB232/1000</f>
        <v>1.8</v>
      </c>
      <c r="AD232" s="16" t="n">
        <v>400</v>
      </c>
      <c r="AE232" s="12" t="n">
        <f aca="false">AD232/1000</f>
        <v>0.4</v>
      </c>
      <c r="AF232" s="39" t="n">
        <v>0</v>
      </c>
      <c r="AG232" s="37" t="n">
        <f aca="false">AF232/1000</f>
        <v>0</v>
      </c>
      <c r="AH232" s="40" t="s">
        <v>666</v>
      </c>
      <c r="AI232" s="38" t="n">
        <f aca="false">AH232/1000</f>
        <v>36.911</v>
      </c>
    </row>
    <row r="233" customFormat="false" ht="12" hidden="false" customHeight="true" outlineLevel="0" collapsed="false">
      <c r="A233" s="1" t="s">
        <v>44</v>
      </c>
      <c r="B233" s="14" t="s">
        <v>1532</v>
      </c>
      <c r="C233" s="14" t="s">
        <v>1637</v>
      </c>
      <c r="D233" s="14" t="s">
        <v>1638</v>
      </c>
      <c r="E233" s="14" t="s">
        <v>1639</v>
      </c>
      <c r="F233" s="14" t="s">
        <v>214</v>
      </c>
      <c r="G233" s="14" t="s">
        <v>139</v>
      </c>
      <c r="H233" s="14" t="s">
        <v>309</v>
      </c>
      <c r="I233" s="14" t="s">
        <v>1536</v>
      </c>
      <c r="J233" s="14" t="s">
        <v>53</v>
      </c>
      <c r="K233" s="14" t="s">
        <v>78</v>
      </c>
      <c r="L233" s="14" t="s">
        <v>312</v>
      </c>
      <c r="M233" s="14" t="s">
        <v>676</v>
      </c>
      <c r="N233" s="14" t="s">
        <v>314</v>
      </c>
      <c r="O233" s="14" t="s">
        <v>1640</v>
      </c>
      <c r="P233" s="14" t="s">
        <v>1641</v>
      </c>
      <c r="Q233" s="14" t="s">
        <v>769</v>
      </c>
      <c r="R233" s="15" t="b">
        <f aca="false">FALSE()</f>
        <v>0</v>
      </c>
      <c r="S233" s="14" t="s">
        <v>277</v>
      </c>
      <c r="T233" s="14" t="s">
        <v>135</v>
      </c>
      <c r="U233" s="14" t="s">
        <v>160</v>
      </c>
      <c r="V233" s="14" t="s">
        <v>103</v>
      </c>
      <c r="W233" s="14" t="s">
        <v>521</v>
      </c>
      <c r="X233" s="15" t="b">
        <f aca="false">FALSE()</f>
        <v>0</v>
      </c>
      <c r="Y233" s="14" t="s">
        <v>380</v>
      </c>
      <c r="Z233" s="14" t="s">
        <v>92</v>
      </c>
      <c r="AA233" s="14" t="s">
        <v>526</v>
      </c>
      <c r="AB233" s="16" t="n">
        <v>524</v>
      </c>
      <c r="AC233" s="12" t="n">
        <f aca="false">AB233/1000</f>
        <v>0.524</v>
      </c>
      <c r="AD233" s="16" t="n">
        <v>400</v>
      </c>
      <c r="AE233" s="12" t="n">
        <f aca="false">AD233/1000</f>
        <v>0.4</v>
      </c>
      <c r="AF233" s="39" t="n">
        <v>0</v>
      </c>
      <c r="AG233" s="37" t="n">
        <f aca="false">AF233/1000</f>
        <v>0</v>
      </c>
      <c r="AH233" s="14" t="s">
        <v>1643</v>
      </c>
      <c r="AI233" s="38" t="n">
        <f aca="false">AH233/1000</f>
        <v>24.5</v>
      </c>
    </row>
    <row r="234" customFormat="false" ht="12" hidden="false" customHeight="true" outlineLevel="0" collapsed="false">
      <c r="A234" s="1" t="s">
        <v>44</v>
      </c>
      <c r="B234" s="14" t="s">
        <v>1697</v>
      </c>
      <c r="C234" s="14" t="s">
        <v>1420</v>
      </c>
      <c r="D234" s="14" t="s">
        <v>1872</v>
      </c>
      <c r="E234" s="14" t="s">
        <v>584</v>
      </c>
      <c r="F234" s="14" t="s">
        <v>1447</v>
      </c>
      <c r="G234" s="14" t="s">
        <v>324</v>
      </c>
      <c r="H234" s="14" t="s">
        <v>309</v>
      </c>
      <c r="I234" s="14" t="s">
        <v>1749</v>
      </c>
      <c r="J234" s="14" t="s">
        <v>53</v>
      </c>
      <c r="K234" s="14" t="s">
        <v>418</v>
      </c>
      <c r="L234" s="14" t="s">
        <v>312</v>
      </c>
      <c r="M234" s="14" t="s">
        <v>328</v>
      </c>
      <c r="N234" s="14" t="s">
        <v>314</v>
      </c>
      <c r="O234" s="14" t="s">
        <v>1873</v>
      </c>
      <c r="P234" s="14" t="s">
        <v>1874</v>
      </c>
      <c r="Q234" s="14" t="s">
        <v>648</v>
      </c>
      <c r="R234" s="15" t="b">
        <f aca="false">FALSE()</f>
        <v>0</v>
      </c>
      <c r="S234" s="14" t="s">
        <v>1875</v>
      </c>
      <c r="T234" s="14" t="s">
        <v>1876</v>
      </c>
      <c r="U234" s="14" t="s">
        <v>363</v>
      </c>
      <c r="V234" s="14" t="s">
        <v>92</v>
      </c>
      <c r="W234" s="14" t="s">
        <v>1877</v>
      </c>
      <c r="X234" s="15" t="b">
        <f aca="false">FALSE()</f>
        <v>0</v>
      </c>
      <c r="Y234" s="14" t="s">
        <v>182</v>
      </c>
      <c r="Z234" s="14" t="s">
        <v>109</v>
      </c>
      <c r="AA234" s="14" t="s">
        <v>70</v>
      </c>
      <c r="AB234" s="16" t="n">
        <v>1140</v>
      </c>
      <c r="AC234" s="12" t="n">
        <f aca="false">AB234/1000</f>
        <v>1.14</v>
      </c>
      <c r="AD234" s="16" t="n">
        <v>400</v>
      </c>
      <c r="AE234" s="12" t="n">
        <f aca="false">AD234/1000</f>
        <v>0.4</v>
      </c>
      <c r="AF234" s="39" t="n">
        <v>1554</v>
      </c>
      <c r="AG234" s="37" t="n">
        <f aca="false">AF234/1000</f>
        <v>1.554</v>
      </c>
      <c r="AH234" s="14" t="s">
        <v>886</v>
      </c>
      <c r="AI234" s="38" t="n">
        <f aca="false">AH234/1000</f>
        <v>100</v>
      </c>
    </row>
    <row r="235" customFormat="false" ht="12" hidden="false" customHeight="true" outlineLevel="0" collapsed="false">
      <c r="A235" s="1" t="s">
        <v>44</v>
      </c>
      <c r="B235" s="14" t="s">
        <v>444</v>
      </c>
      <c r="C235" s="14" t="s">
        <v>445</v>
      </c>
      <c r="D235" s="14" t="s">
        <v>558</v>
      </c>
      <c r="E235" s="14" t="s">
        <v>447</v>
      </c>
      <c r="F235" s="14" t="s">
        <v>559</v>
      </c>
      <c r="G235" s="14" t="s">
        <v>535</v>
      </c>
      <c r="H235" s="14" t="s">
        <v>51</v>
      </c>
      <c r="I235" s="14" t="s">
        <v>140</v>
      </c>
      <c r="J235" s="14" t="s">
        <v>53</v>
      </c>
      <c r="K235" s="14" t="s">
        <v>141</v>
      </c>
      <c r="L235" s="14" t="s">
        <v>55</v>
      </c>
      <c r="M235" s="14" t="s">
        <v>70</v>
      </c>
      <c r="N235" s="14" t="s">
        <v>250</v>
      </c>
      <c r="O235" s="14" t="s">
        <v>560</v>
      </c>
      <c r="P235" s="14" t="s">
        <v>484</v>
      </c>
      <c r="Q235" s="14" t="s">
        <v>480</v>
      </c>
      <c r="R235" s="15" t="b">
        <f aca="false">FALSE()</f>
        <v>0</v>
      </c>
      <c r="S235" s="14" t="s">
        <v>70</v>
      </c>
      <c r="T235" s="14" t="s">
        <v>70</v>
      </c>
      <c r="U235" s="14" t="s">
        <v>380</v>
      </c>
      <c r="V235" s="14" t="s">
        <v>103</v>
      </c>
      <c r="W235" s="14" t="s">
        <v>103</v>
      </c>
      <c r="X235" s="15" t="b">
        <f aca="false">FALSE()</f>
        <v>0</v>
      </c>
      <c r="Y235" s="14" t="s">
        <v>109</v>
      </c>
      <c r="Z235" s="14" t="s">
        <v>92</v>
      </c>
      <c r="AA235" s="14" t="s">
        <v>67</v>
      </c>
      <c r="AB235" s="16" t="n">
        <v>3203</v>
      </c>
      <c r="AC235" s="12" t="n">
        <f aca="false">AB235/1000</f>
        <v>3.203</v>
      </c>
      <c r="AD235" s="16" t="n">
        <v>396</v>
      </c>
      <c r="AE235" s="12" t="n">
        <f aca="false">AD235/1000</f>
        <v>0.396</v>
      </c>
      <c r="AF235" s="39" t="n">
        <v>3590</v>
      </c>
      <c r="AG235" s="37" t="n">
        <f aca="false">AF235/1000</f>
        <v>3.59</v>
      </c>
      <c r="AH235" s="40" t="s">
        <v>135</v>
      </c>
      <c r="AI235" s="38" t="n">
        <f aca="false">AH235/1000</f>
        <v>1</v>
      </c>
    </row>
    <row r="236" customFormat="false" ht="12" hidden="false" customHeight="true" outlineLevel="0" collapsed="false">
      <c r="A236" s="1" t="s">
        <v>44</v>
      </c>
      <c r="B236" s="14" t="s">
        <v>45</v>
      </c>
      <c r="C236" s="14" t="s">
        <v>136</v>
      </c>
      <c r="D236" s="14" t="s">
        <v>360</v>
      </c>
      <c r="E236" s="14" t="s">
        <v>361</v>
      </c>
      <c r="F236" s="14" t="s">
        <v>272</v>
      </c>
      <c r="G236" s="14" t="s">
        <v>154</v>
      </c>
      <c r="H236" s="14" t="s">
        <v>309</v>
      </c>
      <c r="I236" s="14" t="s">
        <v>362</v>
      </c>
      <c r="J236" s="14" t="s">
        <v>53</v>
      </c>
      <c r="K236" s="14" t="s">
        <v>327</v>
      </c>
      <c r="L236" s="14" t="s">
        <v>312</v>
      </c>
      <c r="M236" s="14" t="s">
        <v>363</v>
      </c>
      <c r="N236" s="14" t="s">
        <v>314</v>
      </c>
      <c r="O236" s="14" t="s">
        <v>364</v>
      </c>
      <c r="P236" s="14" t="s">
        <v>365</v>
      </c>
      <c r="Q236" s="14" t="s">
        <v>366</v>
      </c>
      <c r="R236" s="15" t="b">
        <f aca="false">FALSE()</f>
        <v>0</v>
      </c>
      <c r="S236" s="14" t="s">
        <v>367</v>
      </c>
      <c r="T236" s="14" t="s">
        <v>368</v>
      </c>
      <c r="U236" s="14" t="s">
        <v>149</v>
      </c>
      <c r="V236" s="14" t="s">
        <v>92</v>
      </c>
      <c r="W236" s="14" t="s">
        <v>103</v>
      </c>
      <c r="X236" s="15" t="b">
        <f aca="false">TRUE()</f>
        <v>1</v>
      </c>
      <c r="Y236" s="14" t="s">
        <v>66</v>
      </c>
      <c r="Z236" s="14" t="s">
        <v>92</v>
      </c>
      <c r="AA236" s="14" t="s">
        <v>369</v>
      </c>
      <c r="AB236" s="16" t="n">
        <v>1013</v>
      </c>
      <c r="AC236" s="12" t="n">
        <f aca="false">AB236/1000</f>
        <v>1.013</v>
      </c>
      <c r="AD236" s="16" t="n">
        <v>390</v>
      </c>
      <c r="AE236" s="12" t="n">
        <f aca="false">AD236/1000</f>
        <v>0.39</v>
      </c>
      <c r="AF236" s="39" t="n">
        <v>0</v>
      </c>
      <c r="AG236" s="37" t="n">
        <f aca="false">AF236/1000</f>
        <v>0</v>
      </c>
      <c r="AH236" s="40" t="s">
        <v>370</v>
      </c>
      <c r="AI236" s="38" t="n">
        <f aca="false">AH236/1000</f>
        <v>50</v>
      </c>
    </row>
    <row r="237" customFormat="false" ht="12" hidden="false" customHeight="true" outlineLevel="0" collapsed="false">
      <c r="A237" s="1" t="s">
        <v>44</v>
      </c>
      <c r="B237" s="14" t="s">
        <v>1697</v>
      </c>
      <c r="C237" s="14" t="s">
        <v>1380</v>
      </c>
      <c r="D237" s="14" t="s">
        <v>2098</v>
      </c>
      <c r="E237" s="14" t="s">
        <v>2099</v>
      </c>
      <c r="F237" s="14" t="s">
        <v>2100</v>
      </c>
      <c r="G237" s="14" t="s">
        <v>899</v>
      </c>
      <c r="H237" s="14" t="s">
        <v>309</v>
      </c>
      <c r="I237" s="14" t="s">
        <v>1740</v>
      </c>
      <c r="J237" s="14" t="s">
        <v>70</v>
      </c>
      <c r="K237" s="14" t="s">
        <v>418</v>
      </c>
      <c r="L237" s="14" t="s">
        <v>312</v>
      </c>
      <c r="M237" s="14" t="s">
        <v>562</v>
      </c>
      <c r="N237" s="14" t="s">
        <v>314</v>
      </c>
      <c r="O237" s="14" t="s">
        <v>2055</v>
      </c>
      <c r="P237" s="14" t="s">
        <v>2101</v>
      </c>
      <c r="Q237" s="14" t="s">
        <v>761</v>
      </c>
      <c r="R237" s="15" t="b">
        <f aca="false">FALSE()</f>
        <v>0</v>
      </c>
      <c r="S237" s="14" t="s">
        <v>103</v>
      </c>
      <c r="T237" s="14" t="s">
        <v>305</v>
      </c>
      <c r="U237" s="14" t="s">
        <v>363</v>
      </c>
      <c r="V237" s="14" t="s">
        <v>255</v>
      </c>
      <c r="W237" s="14" t="s">
        <v>103</v>
      </c>
      <c r="X237" s="15" t="b">
        <f aca="false">FALSE()</f>
        <v>0</v>
      </c>
      <c r="Y237" s="14" t="s">
        <v>160</v>
      </c>
      <c r="Z237" s="14" t="s">
        <v>92</v>
      </c>
      <c r="AA237" s="14" t="s">
        <v>70</v>
      </c>
      <c r="AB237" s="16" t="n">
        <v>678</v>
      </c>
      <c r="AC237" s="12" t="n">
        <f aca="false">AB237/1000</f>
        <v>0.678</v>
      </c>
      <c r="AD237" s="16" t="n">
        <v>348</v>
      </c>
      <c r="AE237" s="12" t="n">
        <f aca="false">AD237/1000</f>
        <v>0.348</v>
      </c>
      <c r="AF237" s="39" t="n">
        <v>1157</v>
      </c>
      <c r="AG237" s="37" t="n">
        <f aca="false">AF237/1000</f>
        <v>1.157</v>
      </c>
      <c r="AH237" s="14" t="s">
        <v>70</v>
      </c>
      <c r="AI237" s="38"/>
    </row>
    <row r="238" customFormat="false" ht="12" hidden="false" customHeight="true" outlineLevel="0" collapsed="false">
      <c r="A238" s="1" t="s">
        <v>44</v>
      </c>
      <c r="B238" s="14" t="s">
        <v>1697</v>
      </c>
      <c r="C238" s="14" t="s">
        <v>1698</v>
      </c>
      <c r="D238" s="14" t="s">
        <v>1699</v>
      </c>
      <c r="E238" s="14" t="s">
        <v>444</v>
      </c>
      <c r="F238" s="14" t="s">
        <v>298</v>
      </c>
      <c r="G238" s="14" t="s">
        <v>297</v>
      </c>
      <c r="H238" s="14" t="s">
        <v>309</v>
      </c>
      <c r="I238" s="14" t="s">
        <v>1700</v>
      </c>
      <c r="J238" s="14" t="s">
        <v>70</v>
      </c>
      <c r="K238" s="14" t="s">
        <v>1701</v>
      </c>
      <c r="L238" s="14" t="s">
        <v>312</v>
      </c>
      <c r="M238" s="14" t="s">
        <v>70</v>
      </c>
      <c r="N238" s="14" t="s">
        <v>314</v>
      </c>
      <c r="O238" s="14" t="s">
        <v>1702</v>
      </c>
      <c r="P238" s="14" t="s">
        <v>1703</v>
      </c>
      <c r="Q238" s="14" t="s">
        <v>70</v>
      </c>
      <c r="R238" s="15" t="b">
        <f aca="false">FALSE()</f>
        <v>0</v>
      </c>
      <c r="S238" s="14" t="s">
        <v>1704</v>
      </c>
      <c r="T238" s="14" t="s">
        <v>1188</v>
      </c>
      <c r="U238" s="14" t="s">
        <v>182</v>
      </c>
      <c r="V238" s="14" t="s">
        <v>211</v>
      </c>
      <c r="W238" s="14" t="s">
        <v>411</v>
      </c>
      <c r="X238" s="15" t="b">
        <f aca="false">FALSE()</f>
        <v>0</v>
      </c>
      <c r="Y238" s="14" t="s">
        <v>109</v>
      </c>
      <c r="Z238" s="14" t="s">
        <v>92</v>
      </c>
      <c r="AA238" s="14" t="s">
        <v>70</v>
      </c>
      <c r="AB238" s="16" t="n">
        <v>712</v>
      </c>
      <c r="AC238" s="12" t="n">
        <f aca="false">AB238/1000</f>
        <v>0.712</v>
      </c>
      <c r="AD238" s="16" t="n">
        <v>321</v>
      </c>
      <c r="AE238" s="12" t="n">
        <f aca="false">AD238/1000</f>
        <v>0.321</v>
      </c>
      <c r="AF238" s="39" t="n">
        <v>0</v>
      </c>
      <c r="AG238" s="37" t="n">
        <f aca="false">AF238/1000</f>
        <v>0</v>
      </c>
      <c r="AH238" s="14" t="s">
        <v>70</v>
      </c>
      <c r="AI238" s="38"/>
    </row>
    <row r="239" customFormat="false" ht="12" hidden="false" customHeight="true" outlineLevel="0" collapsed="false">
      <c r="A239" s="1" t="s">
        <v>44</v>
      </c>
      <c r="B239" s="14" t="s">
        <v>444</v>
      </c>
      <c r="C239" s="14" t="s">
        <v>459</v>
      </c>
      <c r="D239" s="14" t="s">
        <v>678</v>
      </c>
      <c r="E239" s="14" t="s">
        <v>679</v>
      </c>
      <c r="F239" s="14" t="s">
        <v>96</v>
      </c>
      <c r="G239" s="14" t="s">
        <v>165</v>
      </c>
      <c r="H239" s="14" t="s">
        <v>309</v>
      </c>
      <c r="I239" s="14" t="s">
        <v>362</v>
      </c>
      <c r="J239" s="14" t="s">
        <v>53</v>
      </c>
      <c r="K239" s="14" t="s">
        <v>327</v>
      </c>
      <c r="L239" s="14" t="s">
        <v>312</v>
      </c>
      <c r="M239" s="14" t="s">
        <v>108</v>
      </c>
      <c r="N239" s="14" t="s">
        <v>314</v>
      </c>
      <c r="O239" s="14" t="s">
        <v>680</v>
      </c>
      <c r="P239" s="14" t="s">
        <v>681</v>
      </c>
      <c r="Q239" s="14" t="s">
        <v>430</v>
      </c>
      <c r="R239" s="15" t="b">
        <f aca="false">FALSE()</f>
        <v>0</v>
      </c>
      <c r="S239" s="14" t="s">
        <v>103</v>
      </c>
      <c r="T239" s="14" t="s">
        <v>682</v>
      </c>
      <c r="U239" s="14" t="s">
        <v>239</v>
      </c>
      <c r="V239" s="14" t="s">
        <v>109</v>
      </c>
      <c r="W239" s="14" t="s">
        <v>683</v>
      </c>
      <c r="X239" s="15" t="b">
        <f aca="false">FALSE()</f>
        <v>0</v>
      </c>
      <c r="Y239" s="14" t="s">
        <v>149</v>
      </c>
      <c r="Z239" s="14" t="s">
        <v>92</v>
      </c>
      <c r="AA239" s="14" t="s">
        <v>684</v>
      </c>
      <c r="AB239" s="16" t="n">
        <v>204</v>
      </c>
      <c r="AC239" s="12" t="n">
        <f aca="false">AB239/1000</f>
        <v>0.204</v>
      </c>
      <c r="AD239" s="16" t="n">
        <v>306</v>
      </c>
      <c r="AE239" s="12" t="n">
        <f aca="false">AD239/1000</f>
        <v>0.306</v>
      </c>
      <c r="AF239" s="39" t="n">
        <v>511</v>
      </c>
      <c r="AG239" s="37" t="n">
        <f aca="false">AF239/1000</f>
        <v>0.511</v>
      </c>
      <c r="AH239" s="40" t="s">
        <v>685</v>
      </c>
      <c r="AI239" s="38" t="n">
        <f aca="false">AH239/1000</f>
        <v>720</v>
      </c>
    </row>
    <row r="240" customFormat="false" ht="12" hidden="false" customHeight="true" outlineLevel="0" collapsed="false">
      <c r="A240" s="1" t="s">
        <v>44</v>
      </c>
      <c r="B240" s="14" t="s">
        <v>1532</v>
      </c>
      <c r="C240" s="14" t="s">
        <v>1557</v>
      </c>
      <c r="D240" s="14" t="s">
        <v>1584</v>
      </c>
      <c r="E240" s="14" t="s">
        <v>1559</v>
      </c>
      <c r="F240" s="14" t="s">
        <v>625</v>
      </c>
      <c r="G240" s="14" t="s">
        <v>272</v>
      </c>
      <c r="H240" s="14" t="s">
        <v>309</v>
      </c>
      <c r="I240" s="14" t="s">
        <v>1536</v>
      </c>
      <c r="J240" s="14" t="s">
        <v>53</v>
      </c>
      <c r="K240" s="14" t="s">
        <v>78</v>
      </c>
      <c r="L240" s="14" t="s">
        <v>312</v>
      </c>
      <c r="M240" s="14" t="s">
        <v>1097</v>
      </c>
      <c r="N240" s="14" t="s">
        <v>314</v>
      </c>
      <c r="O240" s="14" t="s">
        <v>1585</v>
      </c>
      <c r="P240" s="14" t="s">
        <v>103</v>
      </c>
      <c r="Q240" s="14" t="s">
        <v>1586</v>
      </c>
      <c r="R240" s="15" t="b">
        <f aca="false">FALSE()</f>
        <v>0</v>
      </c>
      <c r="S240" s="14" t="s">
        <v>1587</v>
      </c>
      <c r="T240" s="14" t="s">
        <v>1588</v>
      </c>
      <c r="U240" s="14" t="s">
        <v>482</v>
      </c>
      <c r="V240" s="14" t="s">
        <v>211</v>
      </c>
      <c r="W240" s="14" t="s">
        <v>103</v>
      </c>
      <c r="X240" s="15" t="b">
        <f aca="false">FALSE()</f>
        <v>0</v>
      </c>
      <c r="Y240" s="14" t="s">
        <v>149</v>
      </c>
      <c r="Z240" s="14" t="s">
        <v>109</v>
      </c>
      <c r="AA240" s="14" t="s">
        <v>1589</v>
      </c>
      <c r="AB240" s="16" t="n">
        <v>2499</v>
      </c>
      <c r="AC240" s="12" t="n">
        <f aca="false">AB240/1000</f>
        <v>2.499</v>
      </c>
      <c r="AD240" s="16" t="n">
        <v>306</v>
      </c>
      <c r="AE240" s="12" t="n">
        <f aca="false">AD240/1000</f>
        <v>0.306</v>
      </c>
      <c r="AF240" s="39" t="n">
        <v>2907</v>
      </c>
      <c r="AG240" s="37" t="n">
        <f aca="false">AF240/1000</f>
        <v>2.907</v>
      </c>
      <c r="AH240" s="14" t="s">
        <v>532</v>
      </c>
      <c r="AI240" s="38" t="n">
        <f aca="false">AH240/1000</f>
        <v>5</v>
      </c>
    </row>
    <row r="241" customFormat="false" ht="12" hidden="false" customHeight="true" outlineLevel="0" collapsed="false">
      <c r="A241" s="1" t="s">
        <v>44</v>
      </c>
      <c r="B241" s="14" t="s">
        <v>754</v>
      </c>
      <c r="C241" s="14" t="s">
        <v>792</v>
      </c>
      <c r="D241" s="14" t="s">
        <v>835</v>
      </c>
      <c r="E241" s="14" t="s">
        <v>597</v>
      </c>
      <c r="F241" s="14" t="s">
        <v>297</v>
      </c>
      <c r="G241" s="14" t="s">
        <v>113</v>
      </c>
      <c r="H241" s="14" t="s">
        <v>309</v>
      </c>
      <c r="I241" s="14" t="s">
        <v>362</v>
      </c>
      <c r="J241" s="14" t="s">
        <v>53</v>
      </c>
      <c r="K241" s="14" t="s">
        <v>327</v>
      </c>
      <c r="L241" s="14" t="s">
        <v>312</v>
      </c>
      <c r="M241" s="14" t="s">
        <v>131</v>
      </c>
      <c r="N241" s="14" t="s">
        <v>314</v>
      </c>
      <c r="O241" s="14" t="s">
        <v>123</v>
      </c>
      <c r="P241" s="14" t="s">
        <v>70</v>
      </c>
      <c r="Q241" s="14" t="s">
        <v>91</v>
      </c>
      <c r="R241" s="15" t="b">
        <f aca="false">FALSE()</f>
        <v>0</v>
      </c>
      <c r="S241" s="14" t="s">
        <v>103</v>
      </c>
      <c r="T241" s="14" t="s">
        <v>836</v>
      </c>
      <c r="U241" s="14" t="s">
        <v>147</v>
      </c>
      <c r="V241" s="14" t="s">
        <v>92</v>
      </c>
      <c r="W241" s="14" t="s">
        <v>837</v>
      </c>
      <c r="X241" s="15" t="b">
        <f aca="false">FALSE()</f>
        <v>0</v>
      </c>
      <c r="Y241" s="14" t="s">
        <v>109</v>
      </c>
      <c r="Z241" s="14" t="s">
        <v>92</v>
      </c>
      <c r="AA241" s="14" t="s">
        <v>70</v>
      </c>
      <c r="AB241" s="16" t="n">
        <v>350</v>
      </c>
      <c r="AC241" s="12" t="n">
        <f aca="false">AB241/1000</f>
        <v>0.35</v>
      </c>
      <c r="AD241" s="16" t="n">
        <v>305</v>
      </c>
      <c r="AE241" s="12" t="n">
        <f aca="false">AD241/1000</f>
        <v>0.305</v>
      </c>
      <c r="AF241" s="39" t="n">
        <v>669</v>
      </c>
      <c r="AG241" s="37" t="n">
        <f aca="false">AF241/1000</f>
        <v>0.669</v>
      </c>
      <c r="AH241" s="14" t="s">
        <v>183</v>
      </c>
      <c r="AI241" s="38" t="n">
        <f aca="false">AH241/1000</f>
        <v>10</v>
      </c>
    </row>
    <row r="242" customFormat="false" ht="12" hidden="false" customHeight="true" outlineLevel="0" collapsed="false">
      <c r="A242" s="1" t="s">
        <v>44</v>
      </c>
      <c r="B242" s="14" t="s">
        <v>444</v>
      </c>
      <c r="C242" s="14" t="s">
        <v>459</v>
      </c>
      <c r="D242" s="14" t="s">
        <v>651</v>
      </c>
      <c r="E242" s="14" t="s">
        <v>518</v>
      </c>
      <c r="F242" s="14" t="s">
        <v>652</v>
      </c>
      <c r="G242" s="14" t="s">
        <v>653</v>
      </c>
      <c r="H242" s="14" t="s">
        <v>309</v>
      </c>
      <c r="I242" s="14" t="s">
        <v>654</v>
      </c>
      <c r="J242" s="14" t="s">
        <v>53</v>
      </c>
      <c r="K242" s="14" t="s">
        <v>311</v>
      </c>
      <c r="L242" s="14" t="s">
        <v>312</v>
      </c>
      <c r="M242" s="14" t="s">
        <v>160</v>
      </c>
      <c r="N242" s="14" t="s">
        <v>314</v>
      </c>
      <c r="O242" s="14" t="s">
        <v>655</v>
      </c>
      <c r="P242" s="14" t="s">
        <v>656</v>
      </c>
      <c r="Q242" s="14" t="s">
        <v>83</v>
      </c>
      <c r="R242" s="15" t="b">
        <f aca="false">FALSE()</f>
        <v>0</v>
      </c>
      <c r="S242" s="14" t="s">
        <v>657</v>
      </c>
      <c r="T242" s="14" t="s">
        <v>658</v>
      </c>
      <c r="U242" s="14" t="s">
        <v>208</v>
      </c>
      <c r="V242" s="14" t="s">
        <v>92</v>
      </c>
      <c r="W242" s="14" t="s">
        <v>659</v>
      </c>
      <c r="X242" s="15" t="b">
        <f aca="false">FALSE()</f>
        <v>0</v>
      </c>
      <c r="Y242" s="14" t="s">
        <v>160</v>
      </c>
      <c r="Z242" s="14" t="s">
        <v>109</v>
      </c>
      <c r="AA242" s="14" t="s">
        <v>660</v>
      </c>
      <c r="AB242" s="16" t="n">
        <v>750</v>
      </c>
      <c r="AC242" s="12" t="n">
        <f aca="false">AB242/1000</f>
        <v>0.75</v>
      </c>
      <c r="AD242" s="16" t="n">
        <v>302</v>
      </c>
      <c r="AE242" s="12" t="n">
        <f aca="false">AD242/1000</f>
        <v>0.302</v>
      </c>
      <c r="AF242" s="39" t="n">
        <v>1025</v>
      </c>
      <c r="AG242" s="37" t="n">
        <f aca="false">AF242/1000</f>
        <v>1.025</v>
      </c>
      <c r="AH242" s="40" t="s">
        <v>661</v>
      </c>
      <c r="AI242" s="38" t="n">
        <f aca="false">AH242/1000</f>
        <v>600</v>
      </c>
    </row>
    <row r="243" customFormat="false" ht="12" hidden="false" customHeight="true" outlineLevel="0" collapsed="false">
      <c r="A243" s="1" t="s">
        <v>44</v>
      </c>
      <c r="B243" s="14" t="s">
        <v>1367</v>
      </c>
      <c r="C243" s="14" t="s">
        <v>1420</v>
      </c>
      <c r="D243" s="14" t="s">
        <v>1437</v>
      </c>
      <c r="E243" s="14" t="s">
        <v>1438</v>
      </c>
      <c r="F243" s="14" t="s">
        <v>1439</v>
      </c>
      <c r="G243" s="14" t="s">
        <v>1439</v>
      </c>
      <c r="H243" s="14" t="s">
        <v>309</v>
      </c>
      <c r="I243" s="14" t="s">
        <v>928</v>
      </c>
      <c r="J243" s="14" t="s">
        <v>53</v>
      </c>
      <c r="K243" s="14" t="s">
        <v>418</v>
      </c>
      <c r="L243" s="14" t="s">
        <v>312</v>
      </c>
      <c r="M243" s="14" t="s">
        <v>239</v>
      </c>
      <c r="N243" s="14" t="s">
        <v>250</v>
      </c>
      <c r="O243" s="14" t="s">
        <v>1440</v>
      </c>
      <c r="P243" s="14" t="s">
        <v>1441</v>
      </c>
      <c r="Q243" s="14" t="s">
        <v>787</v>
      </c>
      <c r="R243" s="15" t="b">
        <f aca="false">FALSE()</f>
        <v>0</v>
      </c>
      <c r="S243" s="14" t="s">
        <v>1442</v>
      </c>
      <c r="T243" s="14" t="s">
        <v>1443</v>
      </c>
      <c r="U243" s="14" t="s">
        <v>255</v>
      </c>
      <c r="V243" s="14" t="s">
        <v>92</v>
      </c>
      <c r="W243" s="14" t="s">
        <v>135</v>
      </c>
      <c r="X243" s="15" t="b">
        <f aca="false">TRUE()</f>
        <v>1</v>
      </c>
      <c r="Y243" s="14" t="s">
        <v>65</v>
      </c>
      <c r="Z243" s="14" t="s">
        <v>109</v>
      </c>
      <c r="AA243" s="14" t="s">
        <v>70</v>
      </c>
      <c r="AB243" s="16" t="n">
        <v>3025</v>
      </c>
      <c r="AC243" s="12" t="n">
        <f aca="false">AB243/1000</f>
        <v>3.025</v>
      </c>
      <c r="AD243" s="16" t="n">
        <v>300</v>
      </c>
      <c r="AE243" s="12" t="n">
        <f aca="false">AD243/1000</f>
        <v>0.3</v>
      </c>
      <c r="AF243" s="39" t="n">
        <v>3289</v>
      </c>
      <c r="AG243" s="37" t="n">
        <f aca="false">AF243/1000</f>
        <v>3.289</v>
      </c>
      <c r="AH243" s="14" t="s">
        <v>1444</v>
      </c>
      <c r="AI243" s="38" t="n">
        <f aca="false">AH243/1000</f>
        <v>74</v>
      </c>
    </row>
    <row r="244" customFormat="false" ht="12" hidden="false" customHeight="true" outlineLevel="0" collapsed="false">
      <c r="A244" s="1" t="s">
        <v>44</v>
      </c>
      <c r="B244" s="14" t="s">
        <v>1697</v>
      </c>
      <c r="C244" s="14" t="s">
        <v>1745</v>
      </c>
      <c r="D244" s="14" t="s">
        <v>1813</v>
      </c>
      <c r="E244" s="14" t="s">
        <v>727</v>
      </c>
      <c r="F244" s="14" t="s">
        <v>1477</v>
      </c>
      <c r="G244" s="14" t="s">
        <v>1286</v>
      </c>
      <c r="H244" s="14" t="s">
        <v>309</v>
      </c>
      <c r="I244" s="14" t="s">
        <v>1814</v>
      </c>
      <c r="J244" s="14" t="s">
        <v>53</v>
      </c>
      <c r="K244" s="14" t="s">
        <v>418</v>
      </c>
      <c r="L244" s="14" t="s">
        <v>312</v>
      </c>
      <c r="M244" s="14" t="s">
        <v>392</v>
      </c>
      <c r="N244" s="14" t="s">
        <v>314</v>
      </c>
      <c r="O244" s="14" t="s">
        <v>1815</v>
      </c>
      <c r="P244" s="14" t="s">
        <v>1816</v>
      </c>
      <c r="Q244" s="14" t="s">
        <v>70</v>
      </c>
      <c r="R244" s="15" t="b">
        <f aca="false">FALSE()</f>
        <v>0</v>
      </c>
      <c r="S244" s="14" t="s">
        <v>1817</v>
      </c>
      <c r="T244" s="14" t="s">
        <v>1818</v>
      </c>
      <c r="U244" s="14" t="s">
        <v>109</v>
      </c>
      <c r="V244" s="14" t="s">
        <v>103</v>
      </c>
      <c r="W244" s="14" t="s">
        <v>103</v>
      </c>
      <c r="X244" s="15" t="b">
        <f aca="false">TRUE()</f>
        <v>1</v>
      </c>
      <c r="Y244" s="14" t="s">
        <v>255</v>
      </c>
      <c r="Z244" s="14" t="s">
        <v>255</v>
      </c>
      <c r="AA244" s="14" t="s">
        <v>70</v>
      </c>
      <c r="AB244" s="16" t="n">
        <v>331</v>
      </c>
      <c r="AC244" s="12" t="n">
        <f aca="false">AB244/1000</f>
        <v>0.331</v>
      </c>
      <c r="AD244" s="16" t="n">
        <v>285</v>
      </c>
      <c r="AE244" s="12" t="n">
        <f aca="false">AD244/1000</f>
        <v>0.285</v>
      </c>
      <c r="AF244" s="39" t="n">
        <v>616</v>
      </c>
      <c r="AG244" s="37" t="n">
        <f aca="false">AF244/1000</f>
        <v>0.616</v>
      </c>
      <c r="AH244" s="14" t="s">
        <v>817</v>
      </c>
      <c r="AI244" s="38" t="n">
        <f aca="false">AH244/1000</f>
        <v>200</v>
      </c>
    </row>
    <row r="245" customFormat="false" ht="12" hidden="false" customHeight="true" outlineLevel="0" collapsed="false">
      <c r="A245" s="1" t="s">
        <v>44</v>
      </c>
      <c r="B245" s="14" t="s">
        <v>444</v>
      </c>
      <c r="C245" s="14" t="s">
        <v>445</v>
      </c>
      <c r="D245" s="14" t="s">
        <v>541</v>
      </c>
      <c r="E245" s="14" t="s">
        <v>542</v>
      </c>
      <c r="F245" s="14" t="s">
        <v>113</v>
      </c>
      <c r="G245" s="14" t="s">
        <v>75</v>
      </c>
      <c r="H245" s="14" t="s">
        <v>51</v>
      </c>
      <c r="I245" s="14" t="s">
        <v>418</v>
      </c>
      <c r="J245" s="14" t="s">
        <v>70</v>
      </c>
      <c r="K245" s="14" t="s">
        <v>418</v>
      </c>
      <c r="L245" s="14" t="s">
        <v>55</v>
      </c>
      <c r="M245" s="14" t="s">
        <v>149</v>
      </c>
      <c r="N245" s="14" t="s">
        <v>250</v>
      </c>
      <c r="O245" s="14" t="s">
        <v>543</v>
      </c>
      <c r="P245" s="14" t="s">
        <v>544</v>
      </c>
      <c r="Q245" s="14" t="s">
        <v>545</v>
      </c>
      <c r="R245" s="15" t="b">
        <f aca="false">FALSE()</f>
        <v>0</v>
      </c>
      <c r="S245" s="14" t="s">
        <v>546</v>
      </c>
      <c r="T245" s="14" t="s">
        <v>547</v>
      </c>
      <c r="U245" s="14" t="s">
        <v>363</v>
      </c>
      <c r="V245" s="14" t="s">
        <v>149</v>
      </c>
      <c r="W245" s="14" t="s">
        <v>103</v>
      </c>
      <c r="X245" s="15" t="b">
        <f aca="false">FALSE()</f>
        <v>0</v>
      </c>
      <c r="Y245" s="14" t="s">
        <v>160</v>
      </c>
      <c r="Z245" s="14" t="s">
        <v>109</v>
      </c>
      <c r="AA245" s="14" t="s">
        <v>67</v>
      </c>
      <c r="AB245" s="16" t="n">
        <v>770</v>
      </c>
      <c r="AC245" s="12" t="n">
        <f aca="false">AB245/1000</f>
        <v>0.77</v>
      </c>
      <c r="AD245" s="16" t="n">
        <v>260</v>
      </c>
      <c r="AE245" s="12" t="n">
        <f aca="false">AD245/1000</f>
        <v>0.26</v>
      </c>
      <c r="AF245" s="39" t="n">
        <v>995</v>
      </c>
      <c r="AG245" s="37" t="n">
        <f aca="false">AF245/1000</f>
        <v>0.995</v>
      </c>
      <c r="AH245" s="40" t="s">
        <v>84</v>
      </c>
      <c r="AI245" s="38" t="n">
        <f aca="false">AH245/1000</f>
        <v>3</v>
      </c>
    </row>
    <row r="246" customFormat="false" ht="12" hidden="false" customHeight="true" outlineLevel="0" collapsed="false">
      <c r="A246" s="1" t="s">
        <v>44</v>
      </c>
      <c r="B246" s="14" t="s">
        <v>754</v>
      </c>
      <c r="C246" s="14" t="s">
        <v>776</v>
      </c>
      <c r="D246" s="14" t="s">
        <v>777</v>
      </c>
      <c r="E246" s="14" t="s">
        <v>778</v>
      </c>
      <c r="F246" s="14" t="s">
        <v>214</v>
      </c>
      <c r="G246" s="14" t="s">
        <v>325</v>
      </c>
      <c r="H246" s="14" t="s">
        <v>51</v>
      </c>
      <c r="I246" s="14" t="s">
        <v>779</v>
      </c>
      <c r="J246" s="14" t="s">
        <v>70</v>
      </c>
      <c r="K246" s="14" t="s">
        <v>418</v>
      </c>
      <c r="L246" s="14" t="s">
        <v>55</v>
      </c>
      <c r="M246" s="14" t="s">
        <v>160</v>
      </c>
      <c r="N246" s="14" t="s">
        <v>250</v>
      </c>
      <c r="O246" s="14" t="s">
        <v>452</v>
      </c>
      <c r="P246" s="14" t="s">
        <v>780</v>
      </c>
      <c r="Q246" s="14" t="s">
        <v>70</v>
      </c>
      <c r="R246" s="15" t="b">
        <f aca="false">FALSE()</f>
        <v>0</v>
      </c>
      <c r="S246" s="14" t="s">
        <v>214</v>
      </c>
      <c r="T246" s="14" t="s">
        <v>214</v>
      </c>
      <c r="U246" s="14" t="s">
        <v>380</v>
      </c>
      <c r="V246" s="14" t="s">
        <v>103</v>
      </c>
      <c r="W246" s="14" t="s">
        <v>781</v>
      </c>
      <c r="X246" s="15" t="b">
        <f aca="false">FALSE()</f>
        <v>0</v>
      </c>
      <c r="Y246" s="14" t="s">
        <v>160</v>
      </c>
      <c r="Z246" s="14" t="s">
        <v>92</v>
      </c>
      <c r="AA246" s="14" t="s">
        <v>67</v>
      </c>
      <c r="AB246" s="16" t="n">
        <v>490</v>
      </c>
      <c r="AC246" s="12" t="n">
        <f aca="false">AB246/1000</f>
        <v>0.49</v>
      </c>
      <c r="AD246" s="16" t="n">
        <v>254</v>
      </c>
      <c r="AE246" s="12" t="n">
        <f aca="false">AD246/1000</f>
        <v>0.254</v>
      </c>
      <c r="AF246" s="39" t="n">
        <v>0</v>
      </c>
      <c r="AG246" s="37" t="n">
        <f aca="false">AF246/1000</f>
        <v>0</v>
      </c>
      <c r="AH246" s="40" t="s">
        <v>774</v>
      </c>
      <c r="AI246" s="38" t="n">
        <f aca="false">AH246/1000</f>
        <v>50</v>
      </c>
    </row>
    <row r="247" customFormat="false" ht="12" hidden="false" customHeight="true" outlineLevel="0" collapsed="false">
      <c r="A247" s="1" t="s">
        <v>44</v>
      </c>
      <c r="B247" s="14" t="s">
        <v>2126</v>
      </c>
      <c r="C247" s="14" t="s">
        <v>1420</v>
      </c>
      <c r="D247" s="14" t="s">
        <v>2305</v>
      </c>
      <c r="E247" s="14" t="s">
        <v>2158</v>
      </c>
      <c r="F247" s="14" t="s">
        <v>606</v>
      </c>
      <c r="G247" s="14" t="s">
        <v>1067</v>
      </c>
      <c r="H247" s="14" t="s">
        <v>309</v>
      </c>
      <c r="I247" s="14" t="s">
        <v>2145</v>
      </c>
      <c r="J247" s="14" t="s">
        <v>586</v>
      </c>
      <c r="K247" s="14" t="s">
        <v>327</v>
      </c>
      <c r="L247" s="14" t="s">
        <v>312</v>
      </c>
      <c r="M247" s="14" t="s">
        <v>119</v>
      </c>
      <c r="N247" s="14" t="s">
        <v>314</v>
      </c>
      <c r="O247" s="14" t="s">
        <v>267</v>
      </c>
      <c r="P247" s="14" t="s">
        <v>2306</v>
      </c>
      <c r="Q247" s="14" t="s">
        <v>331</v>
      </c>
      <c r="R247" s="15" t="b">
        <f aca="false">FALSE()</f>
        <v>0</v>
      </c>
      <c r="S247" s="14" t="s">
        <v>2307</v>
      </c>
      <c r="T247" s="14" t="s">
        <v>2308</v>
      </c>
      <c r="U247" s="14" t="s">
        <v>255</v>
      </c>
      <c r="V247" s="14" t="s">
        <v>211</v>
      </c>
      <c r="W247" s="14" t="s">
        <v>103</v>
      </c>
      <c r="X247" s="15" t="b">
        <f aca="false">FALSE()</f>
        <v>0</v>
      </c>
      <c r="Y247" s="14" t="s">
        <v>66</v>
      </c>
      <c r="Z247" s="14" t="s">
        <v>109</v>
      </c>
      <c r="AA247" s="14" t="s">
        <v>70</v>
      </c>
      <c r="AB247" s="16" t="n">
        <v>198</v>
      </c>
      <c r="AC247" s="12" t="n">
        <f aca="false">AB247/1000</f>
        <v>0.198</v>
      </c>
      <c r="AD247" s="16" t="n">
        <v>250</v>
      </c>
      <c r="AE247" s="12" t="n">
        <f aca="false">AD247/1000</f>
        <v>0.25</v>
      </c>
      <c r="AF247" s="39" t="n">
        <v>846</v>
      </c>
      <c r="AG247" s="37" t="n">
        <f aca="false">AF247/1000</f>
        <v>0.846</v>
      </c>
      <c r="AH247" s="14" t="s">
        <v>2309</v>
      </c>
      <c r="AI247" s="38" t="n">
        <f aca="false">AH247/1000</f>
        <v>270</v>
      </c>
    </row>
    <row r="248" customFormat="false" ht="12" hidden="false" customHeight="true" outlineLevel="0" collapsed="false">
      <c r="A248" s="1" t="s">
        <v>44</v>
      </c>
      <c r="B248" s="14" t="s">
        <v>754</v>
      </c>
      <c r="C248" s="14" t="s">
        <v>792</v>
      </c>
      <c r="D248" s="14" t="s">
        <v>861</v>
      </c>
      <c r="E248" s="14" t="s">
        <v>766</v>
      </c>
      <c r="F248" s="14" t="s">
        <v>97</v>
      </c>
      <c r="G248" s="14" t="s">
        <v>297</v>
      </c>
      <c r="H248" s="14" t="s">
        <v>309</v>
      </c>
      <c r="I248" s="14" t="s">
        <v>862</v>
      </c>
      <c r="J248" s="14" t="s">
        <v>53</v>
      </c>
      <c r="K248" s="14" t="s">
        <v>327</v>
      </c>
      <c r="L248" s="14" t="s">
        <v>312</v>
      </c>
      <c r="M248" s="14" t="s">
        <v>119</v>
      </c>
      <c r="N248" s="14" t="s">
        <v>314</v>
      </c>
      <c r="O248" s="14" t="s">
        <v>398</v>
      </c>
      <c r="P248" s="14" t="s">
        <v>103</v>
      </c>
      <c r="Q248" s="14" t="s">
        <v>863</v>
      </c>
      <c r="R248" s="15" t="b">
        <f aca="false">FALSE()</f>
        <v>0</v>
      </c>
      <c r="S248" s="14" t="s">
        <v>103</v>
      </c>
      <c r="T248" s="14" t="s">
        <v>70</v>
      </c>
      <c r="U248" s="14" t="s">
        <v>239</v>
      </c>
      <c r="V248" s="14" t="s">
        <v>211</v>
      </c>
      <c r="W248" s="14" t="s">
        <v>864</v>
      </c>
      <c r="X248" s="15" t="b">
        <f aca="false">FALSE()</f>
        <v>0</v>
      </c>
      <c r="Y248" s="14" t="s">
        <v>66</v>
      </c>
      <c r="Z248" s="14" t="s">
        <v>109</v>
      </c>
      <c r="AA248" s="14" t="s">
        <v>70</v>
      </c>
      <c r="AB248" s="16" t="n">
        <v>400</v>
      </c>
      <c r="AC248" s="12" t="n">
        <f aca="false">AB248/1000</f>
        <v>0.4</v>
      </c>
      <c r="AD248" s="16" t="n">
        <v>222</v>
      </c>
      <c r="AE248" s="12" t="n">
        <f aca="false">AD248/1000</f>
        <v>0.222</v>
      </c>
      <c r="AF248" s="39" t="n">
        <v>623</v>
      </c>
      <c r="AG248" s="37" t="n">
        <f aca="false">AF248/1000</f>
        <v>0.623</v>
      </c>
      <c r="AH248" s="14" t="s">
        <v>866</v>
      </c>
      <c r="AI248" s="38" t="n">
        <f aca="false">AH248/1000</f>
        <v>1100</v>
      </c>
    </row>
    <row r="249" customFormat="false" ht="12" hidden="false" customHeight="true" outlineLevel="0" collapsed="false">
      <c r="A249" s="1" t="s">
        <v>44</v>
      </c>
      <c r="B249" s="14" t="s">
        <v>938</v>
      </c>
      <c r="C249" s="14" t="s">
        <v>939</v>
      </c>
      <c r="D249" s="14" t="s">
        <v>1337</v>
      </c>
      <c r="E249" s="14" t="s">
        <v>1338</v>
      </c>
      <c r="F249" s="14" t="s">
        <v>476</v>
      </c>
      <c r="G249" s="14" t="s">
        <v>139</v>
      </c>
      <c r="H249" s="14" t="s">
        <v>1339</v>
      </c>
      <c r="I249" s="14" t="s">
        <v>1340</v>
      </c>
      <c r="J249" s="14" t="s">
        <v>70</v>
      </c>
      <c r="K249" s="14" t="s">
        <v>78</v>
      </c>
      <c r="L249" s="14" t="s">
        <v>944</v>
      </c>
      <c r="M249" s="14" t="s">
        <v>781</v>
      </c>
      <c r="N249" s="14" t="s">
        <v>946</v>
      </c>
      <c r="O249" s="14" t="s">
        <v>1188</v>
      </c>
      <c r="P249" s="14" t="s">
        <v>1341</v>
      </c>
      <c r="Q249" s="14" t="s">
        <v>67</v>
      </c>
      <c r="R249" s="15" t="b">
        <f aca="false">FALSE()</f>
        <v>0</v>
      </c>
      <c r="S249" s="14" t="s">
        <v>92</v>
      </c>
      <c r="T249" s="14" t="s">
        <v>249</v>
      </c>
      <c r="U249" s="14" t="s">
        <v>92</v>
      </c>
      <c r="V249" s="14" t="s">
        <v>103</v>
      </c>
      <c r="W249" s="14" t="s">
        <v>114</v>
      </c>
      <c r="X249" s="15" t="b">
        <f aca="false">FALSE()</f>
        <v>0</v>
      </c>
      <c r="Y249" s="14" t="s">
        <v>160</v>
      </c>
      <c r="Z249" s="14" t="s">
        <v>160</v>
      </c>
      <c r="AA249" s="14" t="s">
        <v>67</v>
      </c>
      <c r="AB249" s="16" t="n">
        <v>30</v>
      </c>
      <c r="AC249" s="12" t="n">
        <f aca="false">AB249/1000</f>
        <v>0.03</v>
      </c>
      <c r="AD249" s="16" t="n">
        <v>208</v>
      </c>
      <c r="AE249" s="12" t="n">
        <f aca="false">AD249/1000</f>
        <v>0.208</v>
      </c>
      <c r="AF249" s="39" t="n">
        <v>238</v>
      </c>
      <c r="AG249" s="37" t="n">
        <f aca="false">AF249/1000</f>
        <v>0.238</v>
      </c>
      <c r="AH249" s="14" t="s">
        <v>134</v>
      </c>
      <c r="AI249" s="38" t="n">
        <f aca="false">AH249/1000</f>
        <v>20</v>
      </c>
    </row>
    <row r="250" customFormat="false" ht="12" hidden="false" customHeight="true" outlineLevel="0" collapsed="false">
      <c r="A250" s="1" t="s">
        <v>44</v>
      </c>
      <c r="B250" s="14" t="s">
        <v>754</v>
      </c>
      <c r="C250" s="14" t="s">
        <v>799</v>
      </c>
      <c r="D250" s="14" t="s">
        <v>852</v>
      </c>
      <c r="E250" s="14" t="s">
        <v>801</v>
      </c>
      <c r="F250" s="14" t="s">
        <v>97</v>
      </c>
      <c r="G250" s="14" t="s">
        <v>176</v>
      </c>
      <c r="H250" s="14" t="s">
        <v>309</v>
      </c>
      <c r="I250" s="14" t="s">
        <v>853</v>
      </c>
      <c r="J250" s="14" t="s">
        <v>53</v>
      </c>
      <c r="K250" s="14" t="s">
        <v>327</v>
      </c>
      <c r="L250" s="14" t="s">
        <v>854</v>
      </c>
      <c r="M250" s="14" t="s">
        <v>255</v>
      </c>
      <c r="N250" s="14" t="s">
        <v>57</v>
      </c>
      <c r="O250" s="14" t="s">
        <v>855</v>
      </c>
      <c r="P250" s="14" t="s">
        <v>856</v>
      </c>
      <c r="Q250" s="14" t="s">
        <v>857</v>
      </c>
      <c r="R250" s="15" t="b">
        <f aca="false">FALSE()</f>
        <v>0</v>
      </c>
      <c r="S250" s="14" t="s">
        <v>858</v>
      </c>
      <c r="T250" s="14" t="s">
        <v>858</v>
      </c>
      <c r="U250" s="14" t="s">
        <v>109</v>
      </c>
      <c r="V250" s="14" t="s">
        <v>109</v>
      </c>
      <c r="W250" s="14" t="s">
        <v>859</v>
      </c>
      <c r="X250" s="15" t="b">
        <f aca="false">FALSE()</f>
        <v>0</v>
      </c>
      <c r="Y250" s="14" t="s">
        <v>66</v>
      </c>
      <c r="Z250" s="14" t="s">
        <v>92</v>
      </c>
      <c r="AA250" s="14" t="s">
        <v>70</v>
      </c>
      <c r="AB250" s="16" t="n">
        <v>785</v>
      </c>
      <c r="AC250" s="12" t="n">
        <f aca="false">AB250/1000</f>
        <v>0.785</v>
      </c>
      <c r="AD250" s="16" t="n">
        <v>200</v>
      </c>
      <c r="AE250" s="12" t="n">
        <f aca="false">AD250/1000</f>
        <v>0.2</v>
      </c>
      <c r="AF250" s="39" t="n">
        <v>972</v>
      </c>
      <c r="AG250" s="37" t="n">
        <f aca="false">AF250/1000</f>
        <v>0.972</v>
      </c>
      <c r="AH250" s="14" t="s">
        <v>860</v>
      </c>
      <c r="AI250" s="38" t="n">
        <f aca="false">AH250/1000</f>
        <v>180</v>
      </c>
    </row>
    <row r="251" customFormat="false" ht="12" hidden="false" customHeight="true" outlineLevel="0" collapsed="false">
      <c r="A251" s="1" t="s">
        <v>44</v>
      </c>
      <c r="B251" s="14" t="s">
        <v>1697</v>
      </c>
      <c r="C251" s="14" t="s">
        <v>1380</v>
      </c>
      <c r="D251" s="14" t="s">
        <v>1769</v>
      </c>
      <c r="E251" s="14" t="s">
        <v>1401</v>
      </c>
      <c r="F251" s="14" t="s">
        <v>296</v>
      </c>
      <c r="G251" s="14" t="s">
        <v>113</v>
      </c>
      <c r="H251" s="14" t="s">
        <v>309</v>
      </c>
      <c r="I251" s="14" t="s">
        <v>1394</v>
      </c>
      <c r="J251" s="14" t="s">
        <v>70</v>
      </c>
      <c r="K251" s="14" t="s">
        <v>78</v>
      </c>
      <c r="L251" s="14" t="s">
        <v>312</v>
      </c>
      <c r="M251" s="14" t="s">
        <v>149</v>
      </c>
      <c r="N251" s="14" t="s">
        <v>314</v>
      </c>
      <c r="O251" s="14" t="s">
        <v>1770</v>
      </c>
      <c r="P251" s="14" t="s">
        <v>1771</v>
      </c>
      <c r="Q251" s="14" t="s">
        <v>88</v>
      </c>
      <c r="R251" s="15" t="b">
        <f aca="false">FALSE()</f>
        <v>0</v>
      </c>
      <c r="S251" s="14" t="s">
        <v>103</v>
      </c>
      <c r="T251" s="14" t="s">
        <v>594</v>
      </c>
      <c r="U251" s="14" t="s">
        <v>149</v>
      </c>
      <c r="V251" s="14" t="s">
        <v>211</v>
      </c>
      <c r="W251" s="14" t="s">
        <v>1425</v>
      </c>
      <c r="X251" s="15" t="b">
        <f aca="false">FALSE()</f>
        <v>0</v>
      </c>
      <c r="Y251" s="14" t="s">
        <v>66</v>
      </c>
      <c r="Z251" s="14" t="s">
        <v>109</v>
      </c>
      <c r="AA251" s="14" t="s">
        <v>70</v>
      </c>
      <c r="AB251" s="16" t="n">
        <v>1050</v>
      </c>
      <c r="AC251" s="12" t="n">
        <f aca="false">AB251/1000</f>
        <v>1.05</v>
      </c>
      <c r="AD251" s="16" t="n">
        <v>194</v>
      </c>
      <c r="AE251" s="12" t="n">
        <f aca="false">AD251/1000</f>
        <v>0.194</v>
      </c>
      <c r="AF251" s="39" t="n">
        <v>873</v>
      </c>
      <c r="AG251" s="37" t="n">
        <f aca="false">AF251/1000</f>
        <v>0.873</v>
      </c>
      <c r="AH251" s="14" t="s">
        <v>70</v>
      </c>
      <c r="AI251" s="38"/>
    </row>
    <row r="252" customFormat="false" ht="12" hidden="false" customHeight="true" outlineLevel="0" collapsed="false">
      <c r="A252" s="1" t="s">
        <v>44</v>
      </c>
      <c r="B252" s="14" t="s">
        <v>1697</v>
      </c>
      <c r="C252" s="14" t="s">
        <v>1380</v>
      </c>
      <c r="D252" s="14" t="s">
        <v>1995</v>
      </c>
      <c r="E252" s="14" t="s">
        <v>1996</v>
      </c>
      <c r="F252" s="14" t="s">
        <v>1997</v>
      </c>
      <c r="G252" s="14" t="s">
        <v>522</v>
      </c>
      <c r="H252" s="14" t="s">
        <v>309</v>
      </c>
      <c r="I252" s="14" t="s">
        <v>1998</v>
      </c>
      <c r="J252" s="14" t="s">
        <v>70</v>
      </c>
      <c r="K252" s="14" t="s">
        <v>418</v>
      </c>
      <c r="L252" s="14" t="s">
        <v>312</v>
      </c>
      <c r="M252" s="14" t="s">
        <v>1999</v>
      </c>
      <c r="N252" s="14" t="s">
        <v>314</v>
      </c>
      <c r="O252" s="14" t="s">
        <v>2000</v>
      </c>
      <c r="P252" s="14" t="s">
        <v>2001</v>
      </c>
      <c r="Q252" s="14" t="s">
        <v>521</v>
      </c>
      <c r="R252" s="15" t="b">
        <f aca="false">FALSE()</f>
        <v>0</v>
      </c>
      <c r="S252" s="14" t="s">
        <v>103</v>
      </c>
      <c r="T252" s="14" t="s">
        <v>1551</v>
      </c>
      <c r="U252" s="14" t="s">
        <v>208</v>
      </c>
      <c r="V252" s="14" t="s">
        <v>239</v>
      </c>
      <c r="W252" s="14" t="s">
        <v>761</v>
      </c>
      <c r="X252" s="15" t="b">
        <f aca="false">FALSE()</f>
        <v>0</v>
      </c>
      <c r="Y252" s="14" t="s">
        <v>66</v>
      </c>
      <c r="Z252" s="14" t="s">
        <v>92</v>
      </c>
      <c r="AA252" s="14" t="s">
        <v>70</v>
      </c>
      <c r="AB252" s="16" t="n">
        <v>645</v>
      </c>
      <c r="AC252" s="12" t="n">
        <f aca="false">AB252/1000</f>
        <v>0.645</v>
      </c>
      <c r="AD252" s="16" t="n">
        <v>193</v>
      </c>
      <c r="AE252" s="12" t="n">
        <f aca="false">AD252/1000</f>
        <v>0.193</v>
      </c>
      <c r="AF252" s="39" t="n">
        <v>907</v>
      </c>
      <c r="AG252" s="37" t="n">
        <f aca="false">AF252/1000</f>
        <v>0.907</v>
      </c>
      <c r="AH252" s="14" t="s">
        <v>70</v>
      </c>
      <c r="AI252" s="38"/>
    </row>
    <row r="253" customFormat="false" ht="12" hidden="false" customHeight="true" outlineLevel="0" collapsed="false">
      <c r="A253" s="1" t="s">
        <v>44</v>
      </c>
      <c r="B253" s="14" t="s">
        <v>1697</v>
      </c>
      <c r="C253" s="14" t="s">
        <v>1698</v>
      </c>
      <c r="D253" s="14" t="s">
        <v>517</v>
      </c>
      <c r="E253" s="14" t="s">
        <v>444</v>
      </c>
      <c r="F253" s="14" t="s">
        <v>631</v>
      </c>
      <c r="G253" s="14" t="s">
        <v>246</v>
      </c>
      <c r="H253" s="14" t="s">
        <v>309</v>
      </c>
      <c r="I253" s="14" t="s">
        <v>1756</v>
      </c>
      <c r="J253" s="14" t="s">
        <v>70</v>
      </c>
      <c r="K253" s="14" t="s">
        <v>418</v>
      </c>
      <c r="L253" s="14" t="s">
        <v>312</v>
      </c>
      <c r="M253" s="14" t="s">
        <v>70</v>
      </c>
      <c r="N253" s="14" t="s">
        <v>314</v>
      </c>
      <c r="O253" s="14" t="s">
        <v>1757</v>
      </c>
      <c r="P253" s="14" t="s">
        <v>1758</v>
      </c>
      <c r="Q253" s="14" t="s">
        <v>70</v>
      </c>
      <c r="R253" s="15" t="b">
        <f aca="false">FALSE()</f>
        <v>0</v>
      </c>
      <c r="S253" s="14" t="s">
        <v>1759</v>
      </c>
      <c r="T253" s="14" t="s">
        <v>1760</v>
      </c>
      <c r="U253" s="14" t="s">
        <v>92</v>
      </c>
      <c r="V253" s="14" t="s">
        <v>103</v>
      </c>
      <c r="W253" s="14" t="s">
        <v>521</v>
      </c>
      <c r="X253" s="15" t="b">
        <f aca="false">FALSE()</f>
        <v>0</v>
      </c>
      <c r="Y253" s="14" t="s">
        <v>66</v>
      </c>
      <c r="Z253" s="14" t="s">
        <v>92</v>
      </c>
      <c r="AA253" s="14" t="s">
        <v>70</v>
      </c>
      <c r="AB253" s="16" t="n">
        <v>553</v>
      </c>
      <c r="AC253" s="12" t="n">
        <f aca="false">AB253/1000</f>
        <v>0.553</v>
      </c>
      <c r="AD253" s="16" t="n">
        <v>191</v>
      </c>
      <c r="AE253" s="12" t="n">
        <f aca="false">AD253/1000</f>
        <v>0.191</v>
      </c>
      <c r="AF253" s="39" t="n">
        <v>0</v>
      </c>
      <c r="AG253" s="37" t="n">
        <f aca="false">AF253/1000</f>
        <v>0</v>
      </c>
      <c r="AH253" s="14" t="s">
        <v>70</v>
      </c>
      <c r="AI253" s="38"/>
    </row>
    <row r="254" customFormat="false" ht="12" hidden="false" customHeight="true" outlineLevel="0" collapsed="false">
      <c r="A254" s="1" t="s">
        <v>44</v>
      </c>
      <c r="B254" s="14" t="s">
        <v>45</v>
      </c>
      <c r="C254" s="14" t="s">
        <v>243</v>
      </c>
      <c r="D254" s="14" t="s">
        <v>322</v>
      </c>
      <c r="E254" s="14" t="s">
        <v>323</v>
      </c>
      <c r="F254" s="14" t="s">
        <v>324</v>
      </c>
      <c r="G254" s="14" t="s">
        <v>325</v>
      </c>
      <c r="H254" s="14" t="s">
        <v>309</v>
      </c>
      <c r="I254" s="14" t="s">
        <v>326</v>
      </c>
      <c r="J254" s="14" t="s">
        <v>53</v>
      </c>
      <c r="K254" s="14" t="s">
        <v>327</v>
      </c>
      <c r="L254" s="14" t="s">
        <v>312</v>
      </c>
      <c r="M254" s="14" t="s">
        <v>328</v>
      </c>
      <c r="N254" s="14" t="s">
        <v>250</v>
      </c>
      <c r="O254" s="14" t="s">
        <v>128</v>
      </c>
      <c r="P254" s="14" t="s">
        <v>329</v>
      </c>
      <c r="Q254" s="14" t="s">
        <v>330</v>
      </c>
      <c r="R254" s="15" t="b">
        <f aca="false">FALSE()</f>
        <v>0</v>
      </c>
      <c r="S254" s="14" t="s">
        <v>103</v>
      </c>
      <c r="T254" s="14" t="s">
        <v>331</v>
      </c>
      <c r="U254" s="14" t="s">
        <v>211</v>
      </c>
      <c r="V254" s="14" t="s">
        <v>103</v>
      </c>
      <c r="W254" s="14" t="s">
        <v>103</v>
      </c>
      <c r="X254" s="15" t="b">
        <f aca="false">FALSE()</f>
        <v>0</v>
      </c>
      <c r="Y254" s="14" t="s">
        <v>66</v>
      </c>
      <c r="Z254" s="14" t="s">
        <v>92</v>
      </c>
      <c r="AA254" s="14" t="s">
        <v>70</v>
      </c>
      <c r="AB254" s="16" t="n">
        <v>72</v>
      </c>
      <c r="AC254" s="12" t="n">
        <f aca="false">AB254/1000</f>
        <v>0.072</v>
      </c>
      <c r="AD254" s="16" t="n">
        <v>184</v>
      </c>
      <c r="AE254" s="12" t="n">
        <f aca="false">AD254/1000</f>
        <v>0.184</v>
      </c>
      <c r="AF254" s="39" t="n">
        <v>0</v>
      </c>
      <c r="AG254" s="37" t="n">
        <f aca="false">AF254/1000</f>
        <v>0</v>
      </c>
      <c r="AH254" s="40" t="s">
        <v>332</v>
      </c>
      <c r="AI254" s="38" t="n">
        <f aca="false">AH254/1000</f>
        <v>400</v>
      </c>
    </row>
    <row r="255" customFormat="false" ht="12" hidden="false" customHeight="true" outlineLevel="0" collapsed="false">
      <c r="A255" s="1" t="s">
        <v>44</v>
      </c>
      <c r="B255" s="14" t="s">
        <v>1697</v>
      </c>
      <c r="C255" s="14" t="s">
        <v>1698</v>
      </c>
      <c r="D255" s="14" t="s">
        <v>2041</v>
      </c>
      <c r="E255" s="14" t="s">
        <v>900</v>
      </c>
      <c r="F255" s="14" t="s">
        <v>70</v>
      </c>
      <c r="G255" s="14" t="s">
        <v>297</v>
      </c>
      <c r="H255" s="14" t="s">
        <v>309</v>
      </c>
      <c r="I255" s="14" t="s">
        <v>2042</v>
      </c>
      <c r="J255" s="14" t="s">
        <v>70</v>
      </c>
      <c r="K255" s="14" t="s">
        <v>418</v>
      </c>
      <c r="L255" s="14" t="s">
        <v>312</v>
      </c>
      <c r="M255" s="14" t="s">
        <v>70</v>
      </c>
      <c r="N255" s="14" t="s">
        <v>314</v>
      </c>
      <c r="O255" s="14" t="s">
        <v>499</v>
      </c>
      <c r="P255" s="14" t="s">
        <v>478</v>
      </c>
      <c r="Q255" s="14" t="s">
        <v>70</v>
      </c>
      <c r="R255" s="15" t="b">
        <f aca="false">FALSE()</f>
        <v>0</v>
      </c>
      <c r="S255" s="14" t="s">
        <v>2043</v>
      </c>
      <c r="T255" s="14" t="s">
        <v>2044</v>
      </c>
      <c r="U255" s="14" t="s">
        <v>182</v>
      </c>
      <c r="V255" s="14" t="s">
        <v>103</v>
      </c>
      <c r="W255" s="14" t="s">
        <v>277</v>
      </c>
      <c r="X255" s="15" t="b">
        <f aca="false">FALSE()</f>
        <v>0</v>
      </c>
      <c r="Y255" s="14" t="s">
        <v>66</v>
      </c>
      <c r="Z255" s="14" t="s">
        <v>380</v>
      </c>
      <c r="AA255" s="14" t="s">
        <v>70</v>
      </c>
      <c r="AB255" s="16" t="n">
        <v>755</v>
      </c>
      <c r="AC255" s="12" t="n">
        <f aca="false">AB255/1000</f>
        <v>0.755</v>
      </c>
      <c r="AD255" s="16" t="n">
        <v>176</v>
      </c>
      <c r="AE255" s="12" t="n">
        <f aca="false">AD255/1000</f>
        <v>0.176</v>
      </c>
      <c r="AF255" s="39" t="n">
        <v>0</v>
      </c>
      <c r="AG255" s="37" t="n">
        <f aca="false">AF255/1000</f>
        <v>0</v>
      </c>
      <c r="AH255" s="14" t="s">
        <v>70</v>
      </c>
      <c r="AI255" s="38"/>
    </row>
    <row r="256" customFormat="false" ht="12" hidden="false" customHeight="true" outlineLevel="0" collapsed="false">
      <c r="A256" s="1" t="s">
        <v>44</v>
      </c>
      <c r="B256" s="14" t="s">
        <v>444</v>
      </c>
      <c r="C256" s="14" t="s">
        <v>445</v>
      </c>
      <c r="D256" s="14" t="s">
        <v>516</v>
      </c>
      <c r="E256" s="14" t="s">
        <v>517</v>
      </c>
      <c r="F256" s="14" t="s">
        <v>76</v>
      </c>
      <c r="G256" s="14" t="s">
        <v>153</v>
      </c>
      <c r="H256" s="14" t="s">
        <v>51</v>
      </c>
      <c r="I256" s="14" t="s">
        <v>518</v>
      </c>
      <c r="J256" s="14" t="s">
        <v>70</v>
      </c>
      <c r="K256" s="14" t="s">
        <v>141</v>
      </c>
      <c r="L256" s="14" t="s">
        <v>55</v>
      </c>
      <c r="M256" s="14" t="s">
        <v>249</v>
      </c>
      <c r="N256" s="14" t="s">
        <v>250</v>
      </c>
      <c r="O256" s="14" t="s">
        <v>353</v>
      </c>
      <c r="P256" s="14" t="s">
        <v>519</v>
      </c>
      <c r="Q256" s="14" t="s">
        <v>520</v>
      </c>
      <c r="R256" s="15" t="b">
        <f aca="false">FALSE()</f>
        <v>0</v>
      </c>
      <c r="S256" s="14" t="s">
        <v>521</v>
      </c>
      <c r="T256" s="14" t="s">
        <v>522</v>
      </c>
      <c r="U256" s="14" t="s">
        <v>182</v>
      </c>
      <c r="V256" s="14" t="s">
        <v>392</v>
      </c>
      <c r="W256" s="14" t="s">
        <v>483</v>
      </c>
      <c r="X256" s="15" t="b">
        <f aca="false">FALSE()</f>
        <v>0</v>
      </c>
      <c r="Y256" s="14" t="s">
        <v>109</v>
      </c>
      <c r="Z256" s="14" t="s">
        <v>109</v>
      </c>
      <c r="AA256" s="14" t="s">
        <v>67</v>
      </c>
      <c r="AB256" s="16" t="n">
        <v>1200</v>
      </c>
      <c r="AC256" s="12" t="n">
        <f aca="false">AB256/1000</f>
        <v>1.2</v>
      </c>
      <c r="AD256" s="16" t="n">
        <v>144</v>
      </c>
      <c r="AE256" s="12" t="n">
        <f aca="false">AD256/1000</f>
        <v>0.144</v>
      </c>
      <c r="AF256" s="39" t="n">
        <v>1342</v>
      </c>
      <c r="AG256" s="37" t="n">
        <f aca="false">AF256/1000</f>
        <v>1.342</v>
      </c>
      <c r="AH256" s="40" t="s">
        <v>254</v>
      </c>
      <c r="AI256" s="38" t="n">
        <f aca="false">AH256/1000</f>
        <v>6</v>
      </c>
    </row>
    <row r="257" customFormat="false" ht="12" hidden="false" customHeight="true" outlineLevel="0" collapsed="false">
      <c r="A257" s="1" t="s">
        <v>44</v>
      </c>
      <c r="B257" s="14" t="s">
        <v>45</v>
      </c>
      <c r="C257" s="14" t="s">
        <v>136</v>
      </c>
      <c r="D257" s="14" t="s">
        <v>336</v>
      </c>
      <c r="E257" s="14" t="s">
        <v>337</v>
      </c>
      <c r="F257" s="14" t="s">
        <v>284</v>
      </c>
      <c r="G257" s="14" t="s">
        <v>76</v>
      </c>
      <c r="H257" s="14" t="s">
        <v>309</v>
      </c>
      <c r="I257" s="14" t="s">
        <v>338</v>
      </c>
      <c r="J257" s="14" t="s">
        <v>53</v>
      </c>
      <c r="K257" s="14" t="s">
        <v>311</v>
      </c>
      <c r="L257" s="14" t="s">
        <v>312</v>
      </c>
      <c r="M257" s="14" t="s">
        <v>149</v>
      </c>
      <c r="N257" s="14" t="s">
        <v>314</v>
      </c>
      <c r="O257" s="14" t="s">
        <v>339</v>
      </c>
      <c r="P257" s="14" t="s">
        <v>340</v>
      </c>
      <c r="Q257" s="14" t="s">
        <v>341</v>
      </c>
      <c r="R257" s="15" t="b">
        <f aca="false">FALSE()</f>
        <v>0</v>
      </c>
      <c r="S257" s="14" t="s">
        <v>342</v>
      </c>
      <c r="T257" s="14" t="s">
        <v>343</v>
      </c>
      <c r="U257" s="14" t="s">
        <v>344</v>
      </c>
      <c r="V257" s="14" t="s">
        <v>109</v>
      </c>
      <c r="W257" s="14" t="s">
        <v>82</v>
      </c>
      <c r="X257" s="15" t="b">
        <f aca="false">FALSE()</f>
        <v>0</v>
      </c>
      <c r="Y257" s="14" t="s">
        <v>239</v>
      </c>
      <c r="Z257" s="14" t="s">
        <v>92</v>
      </c>
      <c r="AA257" s="14" t="s">
        <v>345</v>
      </c>
      <c r="AB257" s="16" t="n">
        <v>473</v>
      </c>
      <c r="AC257" s="12" t="n">
        <f aca="false">AB257/1000</f>
        <v>0.473</v>
      </c>
      <c r="AD257" s="16" t="n">
        <v>143</v>
      </c>
      <c r="AE257" s="12" t="n">
        <f aca="false">AD257/1000</f>
        <v>0.143</v>
      </c>
      <c r="AF257" s="39" t="n">
        <v>144</v>
      </c>
      <c r="AG257" s="37" t="n">
        <f aca="false">AF257/1000</f>
        <v>0.144</v>
      </c>
      <c r="AH257" s="40" t="s">
        <v>346</v>
      </c>
      <c r="AI257" s="38" t="n">
        <f aca="false">AH257/1000</f>
        <v>19.5</v>
      </c>
    </row>
    <row r="258" customFormat="false" ht="12" hidden="false" customHeight="true" outlineLevel="0" collapsed="false">
      <c r="A258" s="1" t="s">
        <v>44</v>
      </c>
      <c r="B258" s="14" t="s">
        <v>1367</v>
      </c>
      <c r="C258" s="14" t="s">
        <v>1380</v>
      </c>
      <c r="D258" s="14" t="s">
        <v>1413</v>
      </c>
      <c r="E258" s="14" t="s">
        <v>1401</v>
      </c>
      <c r="F258" s="14" t="s">
        <v>759</v>
      </c>
      <c r="G258" s="14" t="s">
        <v>324</v>
      </c>
      <c r="H258" s="14" t="s">
        <v>309</v>
      </c>
      <c r="I258" s="14" t="s">
        <v>1394</v>
      </c>
      <c r="J258" s="14" t="s">
        <v>70</v>
      </c>
      <c r="K258" s="14" t="s">
        <v>78</v>
      </c>
      <c r="L258" s="14" t="s">
        <v>312</v>
      </c>
      <c r="M258" s="14" t="s">
        <v>86</v>
      </c>
      <c r="N258" s="14" t="s">
        <v>314</v>
      </c>
      <c r="O258" s="14" t="s">
        <v>1414</v>
      </c>
      <c r="P258" s="14" t="s">
        <v>1415</v>
      </c>
      <c r="Q258" s="14" t="s">
        <v>617</v>
      </c>
      <c r="R258" s="15" t="b">
        <f aca="false">FALSE()</f>
        <v>0</v>
      </c>
      <c r="S258" s="14" t="s">
        <v>1416</v>
      </c>
      <c r="T258" s="14" t="s">
        <v>1417</v>
      </c>
      <c r="U258" s="14" t="s">
        <v>149</v>
      </c>
      <c r="V258" s="14" t="s">
        <v>92</v>
      </c>
      <c r="W258" s="14" t="s">
        <v>933</v>
      </c>
      <c r="X258" s="15" t="b">
        <f aca="false">FALSE()</f>
        <v>0</v>
      </c>
      <c r="Y258" s="14" t="s">
        <v>66</v>
      </c>
      <c r="Z258" s="14" t="s">
        <v>109</v>
      </c>
      <c r="AA258" s="14" t="s">
        <v>70</v>
      </c>
      <c r="AB258" s="16" t="n">
        <v>220</v>
      </c>
      <c r="AC258" s="12" t="n">
        <f aca="false">AB258/1000</f>
        <v>0.22</v>
      </c>
      <c r="AD258" s="16" t="n">
        <v>134</v>
      </c>
      <c r="AE258" s="12" t="n">
        <f aca="false">AD258/1000</f>
        <v>0.134</v>
      </c>
      <c r="AF258" s="39" t="n">
        <v>355</v>
      </c>
      <c r="AG258" s="37" t="n">
        <f aca="false">AF258/1000</f>
        <v>0.355</v>
      </c>
      <c r="AH258" s="14" t="s">
        <v>1418</v>
      </c>
      <c r="AI258" s="38" t="n">
        <f aca="false">AH258/1000</f>
        <v>95</v>
      </c>
    </row>
    <row r="259" customFormat="false" ht="12" hidden="false" customHeight="true" outlineLevel="0" collapsed="false">
      <c r="A259" s="1" t="s">
        <v>44</v>
      </c>
      <c r="B259" s="14" t="s">
        <v>1697</v>
      </c>
      <c r="C259" s="14" t="s">
        <v>1698</v>
      </c>
      <c r="D259" s="14" t="s">
        <v>1982</v>
      </c>
      <c r="E259" s="14" t="s">
        <v>1880</v>
      </c>
      <c r="F259" s="14" t="s">
        <v>70</v>
      </c>
      <c r="G259" s="14" t="s">
        <v>1067</v>
      </c>
      <c r="H259" s="14" t="s">
        <v>309</v>
      </c>
      <c r="I259" s="14" t="s">
        <v>1983</v>
      </c>
      <c r="J259" s="14" t="s">
        <v>53</v>
      </c>
      <c r="K259" s="14" t="s">
        <v>418</v>
      </c>
      <c r="L259" s="14" t="s">
        <v>312</v>
      </c>
      <c r="M259" s="14" t="s">
        <v>70</v>
      </c>
      <c r="N259" s="14" t="s">
        <v>314</v>
      </c>
      <c r="O259" s="14" t="s">
        <v>1984</v>
      </c>
      <c r="P259" s="14" t="s">
        <v>1985</v>
      </c>
      <c r="Q259" s="14" t="s">
        <v>70</v>
      </c>
      <c r="R259" s="15" t="b">
        <f aca="false">FALSE()</f>
        <v>0</v>
      </c>
      <c r="S259" s="14" t="s">
        <v>379</v>
      </c>
      <c r="T259" s="14" t="s">
        <v>1986</v>
      </c>
      <c r="U259" s="14" t="s">
        <v>92</v>
      </c>
      <c r="V259" s="14" t="s">
        <v>103</v>
      </c>
      <c r="W259" s="14" t="s">
        <v>613</v>
      </c>
      <c r="X259" s="15" t="b">
        <f aca="false">FALSE()</f>
        <v>0</v>
      </c>
      <c r="Y259" s="14" t="s">
        <v>66</v>
      </c>
      <c r="Z259" s="14" t="s">
        <v>92</v>
      </c>
      <c r="AA259" s="14" t="s">
        <v>70</v>
      </c>
      <c r="AB259" s="16" t="n">
        <v>274</v>
      </c>
      <c r="AC259" s="12" t="n">
        <f aca="false">AB259/1000</f>
        <v>0.274</v>
      </c>
      <c r="AD259" s="16" t="n">
        <v>125</v>
      </c>
      <c r="AE259" s="12" t="n">
        <f aca="false">AD259/1000</f>
        <v>0.125</v>
      </c>
      <c r="AF259" s="39" t="n">
        <v>0</v>
      </c>
      <c r="AG259" s="37" t="n">
        <f aca="false">AF259/1000</f>
        <v>0</v>
      </c>
      <c r="AH259" s="14" t="s">
        <v>70</v>
      </c>
      <c r="AI259" s="38"/>
    </row>
    <row r="260" customFormat="false" ht="12" hidden="false" customHeight="true" outlineLevel="0" collapsed="false">
      <c r="A260" s="1" t="s">
        <v>44</v>
      </c>
      <c r="B260" s="14" t="s">
        <v>444</v>
      </c>
      <c r="C260" s="14" t="s">
        <v>445</v>
      </c>
      <c r="D260" s="14" t="s">
        <v>524</v>
      </c>
      <c r="E260" s="14" t="s">
        <v>361</v>
      </c>
      <c r="F260" s="14" t="s">
        <v>284</v>
      </c>
      <c r="G260" s="14" t="s">
        <v>50</v>
      </c>
      <c r="H260" s="14" t="s">
        <v>51</v>
      </c>
      <c r="I260" s="14" t="s">
        <v>518</v>
      </c>
      <c r="J260" s="14" t="s">
        <v>70</v>
      </c>
      <c r="K260" s="14" t="s">
        <v>141</v>
      </c>
      <c r="L260" s="14" t="s">
        <v>55</v>
      </c>
      <c r="M260" s="14" t="s">
        <v>525</v>
      </c>
      <c r="N260" s="14" t="s">
        <v>250</v>
      </c>
      <c r="O260" s="14" t="s">
        <v>353</v>
      </c>
      <c r="P260" s="14" t="s">
        <v>526</v>
      </c>
      <c r="Q260" s="14" t="s">
        <v>527</v>
      </c>
      <c r="R260" s="15" t="b">
        <f aca="false">FALSE()</f>
        <v>0</v>
      </c>
      <c r="S260" s="14" t="s">
        <v>528</v>
      </c>
      <c r="T260" s="14" t="s">
        <v>529</v>
      </c>
      <c r="U260" s="14" t="s">
        <v>530</v>
      </c>
      <c r="V260" s="14" t="s">
        <v>109</v>
      </c>
      <c r="W260" s="14" t="s">
        <v>531</v>
      </c>
      <c r="X260" s="15" t="b">
        <f aca="false">FALSE()</f>
        <v>0</v>
      </c>
      <c r="Y260" s="14" t="s">
        <v>149</v>
      </c>
      <c r="Z260" s="14" t="s">
        <v>380</v>
      </c>
      <c r="AA260" s="14" t="s">
        <v>67</v>
      </c>
      <c r="AB260" s="16" t="n">
        <v>1001</v>
      </c>
      <c r="AC260" s="12" t="n">
        <f aca="false">AB260/1000</f>
        <v>1.001</v>
      </c>
      <c r="AD260" s="16" t="n">
        <v>123</v>
      </c>
      <c r="AE260" s="12" t="n">
        <f aca="false">AD260/1000</f>
        <v>0.123</v>
      </c>
      <c r="AF260" s="39" t="n">
        <v>1119</v>
      </c>
      <c r="AG260" s="37" t="n">
        <f aca="false">AF260/1000</f>
        <v>1.119</v>
      </c>
      <c r="AH260" s="40" t="s">
        <v>532</v>
      </c>
      <c r="AI260" s="38" t="n">
        <f aca="false">AH260/1000</f>
        <v>5</v>
      </c>
    </row>
    <row r="261" customFormat="false" ht="12" hidden="false" customHeight="true" outlineLevel="0" collapsed="false">
      <c r="A261" s="1" t="s">
        <v>44</v>
      </c>
      <c r="B261" s="14" t="s">
        <v>1697</v>
      </c>
      <c r="C261" s="14" t="s">
        <v>1698</v>
      </c>
      <c r="D261" s="14" t="s">
        <v>1901</v>
      </c>
      <c r="E261" s="14" t="s">
        <v>444</v>
      </c>
      <c r="F261" s="14" t="s">
        <v>1628</v>
      </c>
      <c r="G261" s="14" t="s">
        <v>296</v>
      </c>
      <c r="H261" s="14" t="s">
        <v>309</v>
      </c>
      <c r="I261" s="14" t="s">
        <v>1902</v>
      </c>
      <c r="J261" s="14" t="s">
        <v>70</v>
      </c>
      <c r="K261" s="14" t="s">
        <v>476</v>
      </c>
      <c r="L261" s="14" t="s">
        <v>312</v>
      </c>
      <c r="M261" s="14" t="s">
        <v>70</v>
      </c>
      <c r="N261" s="14" t="s">
        <v>314</v>
      </c>
      <c r="O261" s="14" t="s">
        <v>1903</v>
      </c>
      <c r="P261" s="14" t="s">
        <v>1904</v>
      </c>
      <c r="Q261" s="14" t="s">
        <v>70</v>
      </c>
      <c r="R261" s="15" t="b">
        <f aca="false">FALSE()</f>
        <v>0</v>
      </c>
      <c r="S261" s="14" t="s">
        <v>1905</v>
      </c>
      <c r="T261" s="14" t="s">
        <v>1906</v>
      </c>
      <c r="U261" s="14" t="s">
        <v>363</v>
      </c>
      <c r="V261" s="14" t="s">
        <v>103</v>
      </c>
      <c r="W261" s="14" t="s">
        <v>761</v>
      </c>
      <c r="X261" s="15" t="b">
        <f aca="false">FALSE()</f>
        <v>0</v>
      </c>
      <c r="Y261" s="14" t="s">
        <v>66</v>
      </c>
      <c r="Z261" s="14" t="s">
        <v>92</v>
      </c>
      <c r="AA261" s="14" t="s">
        <v>70</v>
      </c>
      <c r="AB261" s="16" t="n">
        <v>1260</v>
      </c>
      <c r="AC261" s="12" t="n">
        <f aca="false">AB261/1000</f>
        <v>1.26</v>
      </c>
      <c r="AD261" s="16" t="n">
        <v>122</v>
      </c>
      <c r="AE261" s="12" t="n">
        <f aca="false">AD261/1000</f>
        <v>0.122</v>
      </c>
      <c r="AF261" s="39" t="n">
        <v>0</v>
      </c>
      <c r="AG261" s="37" t="n">
        <f aca="false">AF261/1000</f>
        <v>0</v>
      </c>
      <c r="AH261" s="14" t="s">
        <v>70</v>
      </c>
      <c r="AI261" s="38"/>
    </row>
    <row r="262" customFormat="false" ht="12" hidden="false" customHeight="true" outlineLevel="0" collapsed="false">
      <c r="A262" s="1" t="s">
        <v>44</v>
      </c>
      <c r="B262" s="14" t="s">
        <v>1697</v>
      </c>
      <c r="C262" s="14" t="s">
        <v>1380</v>
      </c>
      <c r="D262" s="14" t="s">
        <v>2064</v>
      </c>
      <c r="E262" s="14" t="s">
        <v>1893</v>
      </c>
      <c r="F262" s="14" t="s">
        <v>2065</v>
      </c>
      <c r="G262" s="14" t="s">
        <v>324</v>
      </c>
      <c r="H262" s="14" t="s">
        <v>309</v>
      </c>
      <c r="I262" s="14" t="s">
        <v>1973</v>
      </c>
      <c r="J262" s="14" t="s">
        <v>70</v>
      </c>
      <c r="K262" s="14" t="s">
        <v>418</v>
      </c>
      <c r="L262" s="14" t="s">
        <v>312</v>
      </c>
      <c r="M262" s="14" t="s">
        <v>119</v>
      </c>
      <c r="N262" s="14" t="s">
        <v>314</v>
      </c>
      <c r="O262" s="14" t="s">
        <v>2066</v>
      </c>
      <c r="P262" s="14" t="s">
        <v>2067</v>
      </c>
      <c r="Q262" s="14" t="s">
        <v>599</v>
      </c>
      <c r="R262" s="15" t="b">
        <f aca="false">FALSE()</f>
        <v>0</v>
      </c>
      <c r="S262" s="14" t="s">
        <v>103</v>
      </c>
      <c r="T262" s="14" t="s">
        <v>2068</v>
      </c>
      <c r="U262" s="14" t="s">
        <v>65</v>
      </c>
      <c r="V262" s="14" t="s">
        <v>255</v>
      </c>
      <c r="W262" s="14" t="s">
        <v>103</v>
      </c>
      <c r="X262" s="15" t="b">
        <f aca="false">TRUE()</f>
        <v>1</v>
      </c>
      <c r="Y262" s="14" t="s">
        <v>160</v>
      </c>
      <c r="Z262" s="14" t="s">
        <v>92</v>
      </c>
      <c r="AA262" s="14" t="s">
        <v>70</v>
      </c>
      <c r="AB262" s="16" t="n">
        <v>800</v>
      </c>
      <c r="AC262" s="12" t="n">
        <f aca="false">AB262/1000</f>
        <v>0.8</v>
      </c>
      <c r="AD262" s="16" t="n">
        <v>104</v>
      </c>
      <c r="AE262" s="12" t="n">
        <f aca="false">AD262/1000</f>
        <v>0.104</v>
      </c>
      <c r="AF262" s="39" t="n">
        <v>919</v>
      </c>
      <c r="AG262" s="37" t="n">
        <f aca="false">AF262/1000</f>
        <v>0.919</v>
      </c>
      <c r="AH262" s="14" t="s">
        <v>70</v>
      </c>
      <c r="AI262" s="38"/>
    </row>
    <row r="263" customFormat="false" ht="12" hidden="false" customHeight="true" outlineLevel="0" collapsed="false">
      <c r="A263" s="1" t="s">
        <v>44</v>
      </c>
      <c r="B263" s="14" t="s">
        <v>1697</v>
      </c>
      <c r="C263" s="14" t="s">
        <v>1380</v>
      </c>
      <c r="D263" s="14" t="s">
        <v>2045</v>
      </c>
      <c r="E263" s="14" t="s">
        <v>1725</v>
      </c>
      <c r="F263" s="14" t="s">
        <v>1525</v>
      </c>
      <c r="G263" s="14" t="s">
        <v>1535</v>
      </c>
      <c r="H263" s="14" t="s">
        <v>309</v>
      </c>
      <c r="I263" s="14" t="s">
        <v>1740</v>
      </c>
      <c r="J263" s="14" t="s">
        <v>70</v>
      </c>
      <c r="K263" s="14" t="s">
        <v>418</v>
      </c>
      <c r="L263" s="14" t="s">
        <v>312</v>
      </c>
      <c r="M263" s="14" t="s">
        <v>1206</v>
      </c>
      <c r="N263" s="14" t="s">
        <v>314</v>
      </c>
      <c r="O263" s="14" t="s">
        <v>1098</v>
      </c>
      <c r="P263" s="14" t="s">
        <v>1689</v>
      </c>
      <c r="Q263" s="14" t="s">
        <v>659</v>
      </c>
      <c r="R263" s="15" t="b">
        <f aca="false">FALSE()</f>
        <v>0</v>
      </c>
      <c r="S263" s="14" t="s">
        <v>103</v>
      </c>
      <c r="T263" s="14" t="s">
        <v>1100</v>
      </c>
      <c r="U263" s="14" t="s">
        <v>160</v>
      </c>
      <c r="V263" s="14" t="s">
        <v>92</v>
      </c>
      <c r="W263" s="14" t="s">
        <v>103</v>
      </c>
      <c r="X263" s="15" t="b">
        <f aca="false">FALSE()</f>
        <v>0</v>
      </c>
      <c r="Y263" s="14" t="s">
        <v>66</v>
      </c>
      <c r="Z263" s="14" t="s">
        <v>109</v>
      </c>
      <c r="AA263" s="14" t="s">
        <v>70</v>
      </c>
      <c r="AB263" s="16" t="n">
        <v>311</v>
      </c>
      <c r="AC263" s="12" t="n">
        <f aca="false">AB263/1000</f>
        <v>0.311</v>
      </c>
      <c r="AD263" s="16" t="n">
        <v>102</v>
      </c>
      <c r="AE263" s="12" t="n">
        <f aca="false">AD263/1000</f>
        <v>0.102</v>
      </c>
      <c r="AF263" s="39" t="n">
        <v>459</v>
      </c>
      <c r="AG263" s="37" t="n">
        <f aca="false">AF263/1000</f>
        <v>0.459</v>
      </c>
      <c r="AH263" s="14" t="s">
        <v>70</v>
      </c>
      <c r="AI263" s="38"/>
    </row>
    <row r="264" customFormat="false" ht="12" hidden="false" customHeight="true" outlineLevel="0" collapsed="false">
      <c r="A264" s="1" t="s">
        <v>44</v>
      </c>
      <c r="B264" s="14" t="s">
        <v>444</v>
      </c>
      <c r="C264" s="14" t="s">
        <v>595</v>
      </c>
      <c r="D264" s="14" t="s">
        <v>630</v>
      </c>
      <c r="E264" s="14" t="s">
        <v>597</v>
      </c>
      <c r="F264" s="14" t="s">
        <v>631</v>
      </c>
      <c r="G264" s="14" t="s">
        <v>284</v>
      </c>
      <c r="H264" s="14" t="s">
        <v>309</v>
      </c>
      <c r="I264" s="14" t="s">
        <v>632</v>
      </c>
      <c r="J264" s="14" t="s">
        <v>53</v>
      </c>
      <c r="K264" s="14" t="s">
        <v>327</v>
      </c>
      <c r="L264" s="14" t="s">
        <v>312</v>
      </c>
      <c r="M264" s="14" t="s">
        <v>131</v>
      </c>
      <c r="N264" s="14" t="s">
        <v>314</v>
      </c>
      <c r="O264" s="14" t="s">
        <v>633</v>
      </c>
      <c r="P264" s="14" t="s">
        <v>634</v>
      </c>
      <c r="Q264" s="14" t="s">
        <v>635</v>
      </c>
      <c r="R264" s="15" t="b">
        <f aca="false">FALSE()</f>
        <v>0</v>
      </c>
      <c r="S264" s="14" t="s">
        <v>636</v>
      </c>
      <c r="T264" s="14" t="s">
        <v>636</v>
      </c>
      <c r="U264" s="14" t="s">
        <v>109</v>
      </c>
      <c r="V264" s="14" t="s">
        <v>103</v>
      </c>
      <c r="W264" s="14" t="s">
        <v>103</v>
      </c>
      <c r="X264" s="15" t="b">
        <f aca="false">FALSE()</f>
        <v>0</v>
      </c>
      <c r="Y264" s="14" t="s">
        <v>92</v>
      </c>
      <c r="Z264" s="14" t="s">
        <v>92</v>
      </c>
      <c r="AA264" s="14" t="s">
        <v>637</v>
      </c>
      <c r="AB264" s="16" t="n">
        <v>75</v>
      </c>
      <c r="AC264" s="12" t="n">
        <f aca="false">AB264/1000</f>
        <v>0.075</v>
      </c>
      <c r="AD264" s="16" t="n">
        <v>97</v>
      </c>
      <c r="AE264" s="12" t="n">
        <f aca="false">AD264/1000</f>
        <v>0.097</v>
      </c>
      <c r="AF264" s="39" t="n">
        <v>0</v>
      </c>
      <c r="AG264" s="37" t="n">
        <f aca="false">AF264/1000</f>
        <v>0</v>
      </c>
      <c r="AH264" s="40" t="s">
        <v>442</v>
      </c>
      <c r="AI264" s="38" t="n">
        <f aca="false">AH264/1000</f>
        <v>250</v>
      </c>
    </row>
    <row r="265" customFormat="false" ht="12" hidden="false" customHeight="true" outlineLevel="0" collapsed="false">
      <c r="A265" s="1" t="s">
        <v>44</v>
      </c>
      <c r="B265" s="14" t="s">
        <v>1697</v>
      </c>
      <c r="C265" s="14" t="s">
        <v>1698</v>
      </c>
      <c r="D265" s="14" t="s">
        <v>2089</v>
      </c>
      <c r="E265" s="14" t="s">
        <v>1880</v>
      </c>
      <c r="F265" s="14" t="s">
        <v>70</v>
      </c>
      <c r="G265" s="14" t="s">
        <v>246</v>
      </c>
      <c r="H265" s="14" t="s">
        <v>309</v>
      </c>
      <c r="I265" s="14" t="s">
        <v>1983</v>
      </c>
      <c r="J265" s="14" t="s">
        <v>53</v>
      </c>
      <c r="K265" s="14" t="s">
        <v>70</v>
      </c>
      <c r="L265" s="14" t="s">
        <v>312</v>
      </c>
      <c r="M265" s="14" t="s">
        <v>70</v>
      </c>
      <c r="N265" s="14"/>
      <c r="O265" s="14" t="s">
        <v>2090</v>
      </c>
      <c r="P265" s="14" t="s">
        <v>2091</v>
      </c>
      <c r="Q265" s="14" t="s">
        <v>70</v>
      </c>
      <c r="R265" s="15" t="b">
        <f aca="false">FALSE()</f>
        <v>0</v>
      </c>
      <c r="S265" s="14"/>
      <c r="T265" s="14" t="s">
        <v>2092</v>
      </c>
      <c r="U265" s="14" t="s">
        <v>109</v>
      </c>
      <c r="V265" s="14" t="s">
        <v>103</v>
      </c>
      <c r="W265" s="14" t="s">
        <v>628</v>
      </c>
      <c r="X265" s="15" t="b">
        <f aca="false">FALSE()</f>
        <v>0</v>
      </c>
      <c r="Y265" s="14" t="s">
        <v>380</v>
      </c>
      <c r="Z265" s="14" t="s">
        <v>92</v>
      </c>
      <c r="AA265" s="14" t="s">
        <v>70</v>
      </c>
      <c r="AB265" s="16" t="n">
        <v>287</v>
      </c>
      <c r="AC265" s="12" t="n">
        <f aca="false">AB265/1000</f>
        <v>0.287</v>
      </c>
      <c r="AD265" s="16" t="n">
        <v>93</v>
      </c>
      <c r="AE265" s="12" t="n">
        <f aca="false">AD265/1000</f>
        <v>0.093</v>
      </c>
      <c r="AF265" s="39"/>
      <c r="AG265" s="37" t="n">
        <f aca="false">AF265/1000</f>
        <v>0</v>
      </c>
      <c r="AH265" s="14" t="s">
        <v>70</v>
      </c>
      <c r="AI265" s="38"/>
    </row>
    <row r="266" customFormat="false" ht="12" hidden="false" customHeight="true" outlineLevel="0" collapsed="false">
      <c r="A266" s="1" t="s">
        <v>44</v>
      </c>
      <c r="B266" s="14" t="s">
        <v>2126</v>
      </c>
      <c r="C266" s="14" t="s">
        <v>1745</v>
      </c>
      <c r="D266" s="14" t="s">
        <v>2219</v>
      </c>
      <c r="E266" s="14" t="s">
        <v>337</v>
      </c>
      <c r="F266" s="14" t="s">
        <v>899</v>
      </c>
      <c r="G266" s="14" t="s">
        <v>625</v>
      </c>
      <c r="H266" s="14" t="s">
        <v>309</v>
      </c>
      <c r="I266" s="14" t="s">
        <v>2220</v>
      </c>
      <c r="J266" s="14" t="s">
        <v>53</v>
      </c>
      <c r="K266" s="14" t="s">
        <v>327</v>
      </c>
      <c r="L266" s="14" t="s">
        <v>312</v>
      </c>
      <c r="M266" s="14" t="s">
        <v>239</v>
      </c>
      <c r="N266" s="14" t="s">
        <v>314</v>
      </c>
      <c r="O266" s="14" t="s">
        <v>2221</v>
      </c>
      <c r="P266" s="14" t="s">
        <v>2221</v>
      </c>
      <c r="Q266" s="14" t="s">
        <v>70</v>
      </c>
      <c r="R266" s="15" t="b">
        <f aca="false">FALSE()</f>
        <v>0</v>
      </c>
      <c r="S266" s="14" t="s">
        <v>1070</v>
      </c>
      <c r="T266" s="14" t="s">
        <v>129</v>
      </c>
      <c r="U266" s="14" t="s">
        <v>211</v>
      </c>
      <c r="V266" s="14" t="s">
        <v>103</v>
      </c>
      <c r="W266" s="14" t="s">
        <v>1279</v>
      </c>
      <c r="X266" s="15" t="b">
        <f aca="false">TRUE()</f>
        <v>1</v>
      </c>
      <c r="Y266" s="14" t="s">
        <v>255</v>
      </c>
      <c r="Z266" s="14" t="s">
        <v>255</v>
      </c>
      <c r="AA266" s="14" t="s">
        <v>70</v>
      </c>
      <c r="AB266" s="16" t="n">
        <v>87</v>
      </c>
      <c r="AC266" s="12" t="n">
        <f aca="false">AB266/1000</f>
        <v>0.087</v>
      </c>
      <c r="AD266" s="16" t="n">
        <v>93</v>
      </c>
      <c r="AE266" s="12" t="n">
        <f aca="false">AD266/1000</f>
        <v>0.093</v>
      </c>
      <c r="AF266" s="39" t="n">
        <v>180</v>
      </c>
      <c r="AG266" s="37" t="n">
        <f aca="false">AF266/1000</f>
        <v>0.18</v>
      </c>
      <c r="AH266" s="14" t="s">
        <v>2222</v>
      </c>
      <c r="AI266" s="38" t="n">
        <f aca="false">AH266/1000</f>
        <v>800</v>
      </c>
    </row>
    <row r="267" customFormat="false" ht="12" hidden="false" customHeight="true" outlineLevel="0" collapsed="false">
      <c r="A267" s="1" t="s">
        <v>44</v>
      </c>
      <c r="B267" s="14" t="s">
        <v>444</v>
      </c>
      <c r="C267" s="14" t="s">
        <v>445</v>
      </c>
      <c r="D267" s="14" t="s">
        <v>533</v>
      </c>
      <c r="E267" s="14" t="s">
        <v>534</v>
      </c>
      <c r="F267" s="14" t="s">
        <v>49</v>
      </c>
      <c r="G267" s="14" t="s">
        <v>535</v>
      </c>
      <c r="H267" s="14" t="s">
        <v>51</v>
      </c>
      <c r="I267" s="14" t="s">
        <v>450</v>
      </c>
      <c r="J267" s="14" t="s">
        <v>70</v>
      </c>
      <c r="K267" s="14" t="s">
        <v>141</v>
      </c>
      <c r="L267" s="14" t="s">
        <v>55</v>
      </c>
      <c r="M267" s="14" t="s">
        <v>131</v>
      </c>
      <c r="N267" s="14" t="s">
        <v>250</v>
      </c>
      <c r="O267" s="14" t="s">
        <v>536</v>
      </c>
      <c r="P267" s="14" t="s">
        <v>537</v>
      </c>
      <c r="Q267" s="14" t="s">
        <v>538</v>
      </c>
      <c r="R267" s="15" t="b">
        <f aca="false">FALSE()</f>
        <v>0</v>
      </c>
      <c r="S267" s="14" t="s">
        <v>135</v>
      </c>
      <c r="T267" s="14" t="s">
        <v>539</v>
      </c>
      <c r="U267" s="14" t="s">
        <v>160</v>
      </c>
      <c r="V267" s="14" t="s">
        <v>92</v>
      </c>
      <c r="W267" s="14" t="s">
        <v>540</v>
      </c>
      <c r="X267" s="15" t="b">
        <f aca="false">FALSE()</f>
        <v>0</v>
      </c>
      <c r="Y267" s="14" t="s">
        <v>109</v>
      </c>
      <c r="Z267" s="14" t="s">
        <v>109</v>
      </c>
      <c r="AA267" s="14" t="s">
        <v>67</v>
      </c>
      <c r="AB267" s="16" t="n">
        <v>423</v>
      </c>
      <c r="AC267" s="12" t="n">
        <f aca="false">AB267/1000</f>
        <v>0.423</v>
      </c>
      <c r="AD267" s="16" t="n">
        <v>63</v>
      </c>
      <c r="AE267" s="12" t="n">
        <f aca="false">AD267/1000</f>
        <v>0.063</v>
      </c>
      <c r="AF267" s="39" t="n">
        <v>491</v>
      </c>
      <c r="AG267" s="37" t="n">
        <f aca="false">AF267/1000</f>
        <v>0.491</v>
      </c>
      <c r="AH267" s="40" t="s">
        <v>135</v>
      </c>
      <c r="AI267" s="38" t="n">
        <f aca="false">AH267/1000</f>
        <v>1</v>
      </c>
    </row>
    <row r="268" customFormat="false" ht="12" hidden="false" customHeight="true" outlineLevel="0" collapsed="false">
      <c r="A268" s="1" t="s">
        <v>44</v>
      </c>
      <c r="B268" s="14" t="s">
        <v>444</v>
      </c>
      <c r="C268" s="14" t="s">
        <v>445</v>
      </c>
      <c r="D268" s="14" t="s">
        <v>672</v>
      </c>
      <c r="E268" s="14" t="s">
        <v>361</v>
      </c>
      <c r="F268" s="14" t="s">
        <v>284</v>
      </c>
      <c r="G268" s="14" t="s">
        <v>189</v>
      </c>
      <c r="H268" s="14" t="s">
        <v>309</v>
      </c>
      <c r="I268" s="14" t="s">
        <v>450</v>
      </c>
      <c r="J268" s="14" t="s">
        <v>70</v>
      </c>
      <c r="K268" s="14" t="s">
        <v>141</v>
      </c>
      <c r="L268" s="14" t="s">
        <v>55</v>
      </c>
      <c r="M268" s="14" t="s">
        <v>160</v>
      </c>
      <c r="N268" s="14" t="s">
        <v>250</v>
      </c>
      <c r="O268" s="14" t="s">
        <v>353</v>
      </c>
      <c r="P268" s="14" t="s">
        <v>88</v>
      </c>
      <c r="Q268" s="14" t="s">
        <v>70</v>
      </c>
      <c r="R268" s="15" t="b">
        <f aca="false">FALSE()</f>
        <v>0</v>
      </c>
      <c r="S268" s="14" t="s">
        <v>521</v>
      </c>
      <c r="T268" s="14" t="s">
        <v>70</v>
      </c>
      <c r="U268" s="14" t="s">
        <v>255</v>
      </c>
      <c r="V268" s="14" t="s">
        <v>66</v>
      </c>
      <c r="W268" s="14" t="s">
        <v>103</v>
      </c>
      <c r="X268" s="15" t="b">
        <f aca="false">FALSE()</f>
        <v>0</v>
      </c>
      <c r="Y268" s="14" t="s">
        <v>149</v>
      </c>
      <c r="Z268" s="14" t="s">
        <v>380</v>
      </c>
      <c r="AA268" s="14" t="s">
        <v>67</v>
      </c>
      <c r="AB268" s="16" t="n">
        <v>432</v>
      </c>
      <c r="AC268" s="12" t="n">
        <f aca="false">AB268/1000</f>
        <v>0.432</v>
      </c>
      <c r="AD268" s="16" t="n">
        <v>62</v>
      </c>
      <c r="AE268" s="12" t="n">
        <f aca="false">AD268/1000</f>
        <v>0.062</v>
      </c>
      <c r="AF268" s="39" t="n">
        <v>511</v>
      </c>
      <c r="AG268" s="37" t="n">
        <f aca="false">AF268/1000</f>
        <v>0.511</v>
      </c>
      <c r="AH268" s="40" t="s">
        <v>201</v>
      </c>
      <c r="AI268" s="38" t="n">
        <f aca="false">AH268/1000</f>
        <v>4</v>
      </c>
    </row>
    <row r="269" customFormat="false" ht="12" hidden="false" customHeight="true" outlineLevel="0" collapsed="false">
      <c r="A269" s="1" t="s">
        <v>44</v>
      </c>
      <c r="B269" s="14" t="s">
        <v>1697</v>
      </c>
      <c r="C269" s="14" t="s">
        <v>1698</v>
      </c>
      <c r="D269" s="14" t="s">
        <v>1879</v>
      </c>
      <c r="E269" s="14" t="s">
        <v>1880</v>
      </c>
      <c r="F269" s="14" t="s">
        <v>296</v>
      </c>
      <c r="G269" s="14" t="s">
        <v>113</v>
      </c>
      <c r="H269" s="14" t="s">
        <v>309</v>
      </c>
      <c r="I269" s="14" t="s">
        <v>1881</v>
      </c>
      <c r="J269" s="14" t="s">
        <v>53</v>
      </c>
      <c r="K269" s="14" t="s">
        <v>418</v>
      </c>
      <c r="L269" s="14" t="s">
        <v>312</v>
      </c>
      <c r="M269" s="14" t="s">
        <v>70</v>
      </c>
      <c r="N269" s="14" t="s">
        <v>314</v>
      </c>
      <c r="O269" s="14" t="s">
        <v>1882</v>
      </c>
      <c r="P269" s="14" t="s">
        <v>70</v>
      </c>
      <c r="Q269" s="14" t="s">
        <v>611</v>
      </c>
      <c r="R269" s="15" t="b">
        <f aca="false">FALSE()</f>
        <v>0</v>
      </c>
      <c r="S269" s="14" t="s">
        <v>1883</v>
      </c>
      <c r="T269" s="14" t="s">
        <v>1884</v>
      </c>
      <c r="U269" s="14" t="s">
        <v>211</v>
      </c>
      <c r="V269" s="14" t="s">
        <v>103</v>
      </c>
      <c r="W269" s="14" t="s">
        <v>1025</v>
      </c>
      <c r="X269" s="15" t="b">
        <f aca="false">TRUE()</f>
        <v>1</v>
      </c>
      <c r="Y269" s="14" t="s">
        <v>109</v>
      </c>
      <c r="Z269" s="14" t="s">
        <v>380</v>
      </c>
      <c r="AA269" s="14" t="s">
        <v>70</v>
      </c>
      <c r="AB269" s="16" t="n">
        <v>110</v>
      </c>
      <c r="AC269" s="12" t="n">
        <f aca="false">AB269/1000</f>
        <v>0.11</v>
      </c>
      <c r="AD269" s="16" t="n">
        <v>49</v>
      </c>
      <c r="AE269" s="12" t="n">
        <f aca="false">AD269/1000</f>
        <v>0.049</v>
      </c>
      <c r="AF269" s="39" t="n">
        <v>0</v>
      </c>
      <c r="AG269" s="37" t="n">
        <f aca="false">AF269/1000</f>
        <v>0</v>
      </c>
      <c r="AH269" s="14" t="s">
        <v>70</v>
      </c>
      <c r="AI269" s="38"/>
    </row>
    <row r="270" customFormat="false" ht="12" hidden="false" customHeight="true" outlineLevel="0" collapsed="false">
      <c r="A270" s="1" t="s">
        <v>44</v>
      </c>
      <c r="B270" s="14" t="s">
        <v>1697</v>
      </c>
      <c r="C270" s="14" t="s">
        <v>1380</v>
      </c>
      <c r="D270" s="14" t="s">
        <v>1935</v>
      </c>
      <c r="E270" s="14" t="s">
        <v>900</v>
      </c>
      <c r="F270" s="14" t="s">
        <v>1936</v>
      </c>
      <c r="G270" s="14" t="s">
        <v>1166</v>
      </c>
      <c r="H270" s="14" t="s">
        <v>309</v>
      </c>
      <c r="I270" s="14" t="s">
        <v>1740</v>
      </c>
      <c r="J270" s="14" t="s">
        <v>70</v>
      </c>
      <c r="K270" s="14" t="s">
        <v>418</v>
      </c>
      <c r="L270" s="14" t="s">
        <v>312</v>
      </c>
      <c r="M270" s="14" t="s">
        <v>344</v>
      </c>
      <c r="N270" s="14" t="s">
        <v>314</v>
      </c>
      <c r="O270" s="14" t="s">
        <v>1694</v>
      </c>
      <c r="P270" s="14" t="s">
        <v>1937</v>
      </c>
      <c r="Q270" s="14" t="s">
        <v>1938</v>
      </c>
      <c r="R270" s="15" t="b">
        <f aca="false">FALSE()</f>
        <v>0</v>
      </c>
      <c r="S270" s="14" t="s">
        <v>1939</v>
      </c>
      <c r="T270" s="14" t="s">
        <v>1940</v>
      </c>
      <c r="U270" s="14" t="s">
        <v>109</v>
      </c>
      <c r="V270" s="14" t="s">
        <v>92</v>
      </c>
      <c r="W270" s="14" t="s">
        <v>103</v>
      </c>
      <c r="X270" s="15" t="b">
        <f aca="false">TRUE()</f>
        <v>1</v>
      </c>
      <c r="Y270" s="14" t="s">
        <v>149</v>
      </c>
      <c r="Z270" s="14" t="s">
        <v>380</v>
      </c>
      <c r="AA270" s="14" t="s">
        <v>70</v>
      </c>
      <c r="AB270" s="16" t="n">
        <v>180</v>
      </c>
      <c r="AC270" s="12" t="n">
        <f aca="false">AB270/1000</f>
        <v>0.18</v>
      </c>
      <c r="AD270" s="16" t="n">
        <v>40</v>
      </c>
      <c r="AE270" s="12" t="n">
        <f aca="false">AD270/1000</f>
        <v>0.04</v>
      </c>
      <c r="AF270" s="39" t="n">
        <v>222</v>
      </c>
      <c r="AG270" s="37" t="n">
        <f aca="false">AF270/1000</f>
        <v>0.222</v>
      </c>
      <c r="AH270" s="14" t="s">
        <v>70</v>
      </c>
      <c r="AI270" s="38"/>
    </row>
    <row r="271" customFormat="false" ht="12" hidden="false" customHeight="true" outlineLevel="0" collapsed="false">
      <c r="A271" s="1" t="s">
        <v>44</v>
      </c>
      <c r="B271" s="14" t="s">
        <v>1697</v>
      </c>
      <c r="C271" s="14" t="s">
        <v>1698</v>
      </c>
      <c r="D271" s="14" t="s">
        <v>2018</v>
      </c>
      <c r="E271" s="14" t="s">
        <v>1963</v>
      </c>
      <c r="F271" s="14" t="s">
        <v>272</v>
      </c>
      <c r="G271" s="14" t="s">
        <v>990</v>
      </c>
      <c r="H271" s="14" t="s">
        <v>309</v>
      </c>
      <c r="I271" s="14" t="s">
        <v>2019</v>
      </c>
      <c r="J271" s="14" t="s">
        <v>70</v>
      </c>
      <c r="K271" s="14" t="s">
        <v>70</v>
      </c>
      <c r="L271" s="14" t="s">
        <v>312</v>
      </c>
      <c r="M271" s="14" t="s">
        <v>70</v>
      </c>
      <c r="N271" s="14"/>
      <c r="O271" s="14" t="s">
        <v>2020</v>
      </c>
      <c r="P271" s="14" t="s">
        <v>2021</v>
      </c>
      <c r="Q271" s="14" t="s">
        <v>70</v>
      </c>
      <c r="R271" s="15" t="b">
        <f aca="false">FALSE()</f>
        <v>0</v>
      </c>
      <c r="S271" s="14"/>
      <c r="T271" s="14" t="s">
        <v>2022</v>
      </c>
      <c r="U271" s="14" t="s">
        <v>211</v>
      </c>
      <c r="V271" s="14" t="s">
        <v>103</v>
      </c>
      <c r="W271" s="14" t="s">
        <v>70</v>
      </c>
      <c r="X271" s="15" t="b">
        <f aca="false">FALSE()</f>
        <v>0</v>
      </c>
      <c r="Y271" s="14" t="s">
        <v>70</v>
      </c>
      <c r="Z271" s="14" t="s">
        <v>70</v>
      </c>
      <c r="AA271" s="14" t="s">
        <v>70</v>
      </c>
      <c r="AB271" s="16" t="n">
        <v>21</v>
      </c>
      <c r="AC271" s="12" t="n">
        <f aca="false">AB271/1000</f>
        <v>0.021</v>
      </c>
      <c r="AD271" s="16" t="n">
        <v>33</v>
      </c>
      <c r="AE271" s="12" t="n">
        <f aca="false">AD271/1000</f>
        <v>0.033</v>
      </c>
      <c r="AF271" s="39"/>
      <c r="AG271" s="37" t="n">
        <f aca="false">AF271/1000</f>
        <v>0</v>
      </c>
      <c r="AH271" s="14" t="s">
        <v>70</v>
      </c>
      <c r="AI271" s="38"/>
    </row>
    <row r="272" customFormat="false" ht="12" hidden="false" customHeight="true" outlineLevel="0" collapsed="false">
      <c r="A272" s="1" t="s">
        <v>44</v>
      </c>
      <c r="B272" s="14" t="s">
        <v>45</v>
      </c>
      <c r="C272" s="14" t="s">
        <v>136</v>
      </c>
      <c r="D272" s="14" t="s">
        <v>383</v>
      </c>
      <c r="E272" s="14" t="s">
        <v>384</v>
      </c>
      <c r="F272" s="14" t="s">
        <v>385</v>
      </c>
      <c r="G272" s="14" t="s">
        <v>284</v>
      </c>
      <c r="H272" s="14" t="s">
        <v>309</v>
      </c>
      <c r="I272" s="14" t="s">
        <v>311</v>
      </c>
      <c r="J272" s="14" t="s">
        <v>53</v>
      </c>
      <c r="K272" s="14" t="s">
        <v>311</v>
      </c>
      <c r="L272" s="14" t="s">
        <v>312</v>
      </c>
      <c r="M272" s="14" t="s">
        <v>386</v>
      </c>
      <c r="N272" s="14" t="s">
        <v>314</v>
      </c>
      <c r="O272" s="14" t="s">
        <v>387</v>
      </c>
      <c r="P272" s="14" t="s">
        <v>388</v>
      </c>
      <c r="Q272" s="14" t="s">
        <v>389</v>
      </c>
      <c r="R272" s="15" t="b">
        <f aca="false">FALSE()</f>
        <v>0</v>
      </c>
      <c r="S272" s="14" t="s">
        <v>390</v>
      </c>
      <c r="T272" s="14" t="s">
        <v>391</v>
      </c>
      <c r="U272" s="14" t="s">
        <v>392</v>
      </c>
      <c r="V272" s="14" t="s">
        <v>103</v>
      </c>
      <c r="W272" s="14" t="s">
        <v>114</v>
      </c>
      <c r="X272" s="15" t="b">
        <f aca="false">FALSE()</f>
        <v>0</v>
      </c>
      <c r="Y272" s="14" t="s">
        <v>66</v>
      </c>
      <c r="Z272" s="14" t="s">
        <v>380</v>
      </c>
      <c r="AA272" s="14" t="s">
        <v>393</v>
      </c>
      <c r="AB272" s="16" t="n">
        <v>115</v>
      </c>
      <c r="AC272" s="12" t="n">
        <f aca="false">AB272/1000</f>
        <v>0.115</v>
      </c>
      <c r="AD272" s="16" t="n">
        <v>32</v>
      </c>
      <c r="AE272" s="12" t="n">
        <f aca="false">AD272/1000</f>
        <v>0.032</v>
      </c>
      <c r="AF272" s="39" t="n">
        <v>0</v>
      </c>
      <c r="AG272" s="37" t="n">
        <f aca="false">AF272/1000</f>
        <v>0</v>
      </c>
      <c r="AH272" s="40" t="s">
        <v>69</v>
      </c>
      <c r="AI272" s="38" t="n">
        <f aca="false">AH272/1000</f>
        <v>30</v>
      </c>
    </row>
    <row r="273" customFormat="false" ht="12" hidden="false" customHeight="true" outlineLevel="0" collapsed="false">
      <c r="A273" s="1" t="s">
        <v>44</v>
      </c>
      <c r="B273" s="14" t="s">
        <v>1697</v>
      </c>
      <c r="C273" s="14" t="s">
        <v>1698</v>
      </c>
      <c r="D273" s="14" t="s">
        <v>1832</v>
      </c>
      <c r="E273" s="14" t="s">
        <v>1833</v>
      </c>
      <c r="F273" s="14" t="s">
        <v>1439</v>
      </c>
      <c r="G273" s="14" t="s">
        <v>75</v>
      </c>
      <c r="H273" s="14" t="s">
        <v>309</v>
      </c>
      <c r="I273" s="14" t="s">
        <v>1834</v>
      </c>
      <c r="J273" s="14" t="s">
        <v>70</v>
      </c>
      <c r="K273" s="14" t="s">
        <v>70</v>
      </c>
      <c r="L273" s="14" t="s">
        <v>312</v>
      </c>
      <c r="M273" s="14" t="s">
        <v>70</v>
      </c>
      <c r="N273" s="14"/>
      <c r="O273" s="14" t="s">
        <v>1628</v>
      </c>
      <c r="P273" s="14" t="s">
        <v>758</v>
      </c>
      <c r="Q273" s="14" t="s">
        <v>70</v>
      </c>
      <c r="R273" s="15" t="b">
        <f aca="false">FALSE()</f>
        <v>0</v>
      </c>
      <c r="S273" s="14"/>
      <c r="T273" s="14" t="s">
        <v>1835</v>
      </c>
      <c r="U273" s="14" t="s">
        <v>211</v>
      </c>
      <c r="V273" s="14" t="s">
        <v>103</v>
      </c>
      <c r="W273" s="14" t="s">
        <v>521</v>
      </c>
      <c r="X273" s="15" t="b">
        <f aca="false">TRUE()</f>
        <v>1</v>
      </c>
      <c r="Y273" s="14" t="s">
        <v>380</v>
      </c>
      <c r="Z273" s="14" t="s">
        <v>380</v>
      </c>
      <c r="AA273" s="14" t="s">
        <v>70</v>
      </c>
      <c r="AB273" s="16" t="n">
        <v>67</v>
      </c>
      <c r="AC273" s="12" t="n">
        <f aca="false">AB273/1000</f>
        <v>0.067</v>
      </c>
      <c r="AD273" s="16" t="n">
        <v>30</v>
      </c>
      <c r="AE273" s="12" t="n">
        <f aca="false">AD273/1000</f>
        <v>0.03</v>
      </c>
      <c r="AF273" s="39"/>
      <c r="AG273" s="37" t="n">
        <f aca="false">AF273/1000</f>
        <v>0</v>
      </c>
      <c r="AH273" s="14" t="s">
        <v>70</v>
      </c>
      <c r="AI273" s="38"/>
    </row>
    <row r="274" customFormat="false" ht="12" hidden="false" customHeight="true" outlineLevel="0" collapsed="false">
      <c r="A274" s="1" t="s">
        <v>44</v>
      </c>
      <c r="B274" s="14" t="s">
        <v>444</v>
      </c>
      <c r="C274" s="14" t="s">
        <v>445</v>
      </c>
      <c r="D274" s="14" t="s">
        <v>446</v>
      </c>
      <c r="E274" s="14" t="s">
        <v>447</v>
      </c>
      <c r="F274" s="14" t="s">
        <v>448</v>
      </c>
      <c r="G274" s="14" t="s">
        <v>449</v>
      </c>
      <c r="H274" s="14" t="s">
        <v>51</v>
      </c>
      <c r="I274" s="14" t="s">
        <v>450</v>
      </c>
      <c r="J274" s="14" t="s">
        <v>70</v>
      </c>
      <c r="K274" s="14" t="s">
        <v>141</v>
      </c>
      <c r="L274" s="14" t="s">
        <v>55</v>
      </c>
      <c r="M274" s="14" t="s">
        <v>131</v>
      </c>
      <c r="N274" s="14" t="s">
        <v>250</v>
      </c>
      <c r="O274" s="14" t="s">
        <v>451</v>
      </c>
      <c r="P274" s="14" t="s">
        <v>452</v>
      </c>
      <c r="Q274" s="14" t="s">
        <v>453</v>
      </c>
      <c r="R274" s="15" t="b">
        <f aca="false">FALSE()</f>
        <v>0</v>
      </c>
      <c r="S274" s="14" t="s">
        <v>454</v>
      </c>
      <c r="T274" s="14" t="s">
        <v>455</v>
      </c>
      <c r="U274" s="14" t="s">
        <v>160</v>
      </c>
      <c r="V274" s="14" t="s">
        <v>119</v>
      </c>
      <c r="W274" s="14" t="s">
        <v>456</v>
      </c>
      <c r="X274" s="15" t="b">
        <f aca="false">FALSE()</f>
        <v>0</v>
      </c>
      <c r="Y274" s="14" t="s">
        <v>149</v>
      </c>
      <c r="Z274" s="14" t="s">
        <v>109</v>
      </c>
      <c r="AA274" s="14" t="s">
        <v>67</v>
      </c>
      <c r="AB274" s="16" t="n">
        <v>769</v>
      </c>
      <c r="AC274" s="12" t="n">
        <f aca="false">AB274/1000</f>
        <v>0.769</v>
      </c>
      <c r="AD274" s="16" t="n">
        <v>26</v>
      </c>
      <c r="AE274" s="12" t="n">
        <f aca="false">AD274/1000</f>
        <v>0.026</v>
      </c>
      <c r="AF274" s="39" t="n">
        <v>0</v>
      </c>
      <c r="AG274" s="37" t="n">
        <f aca="false">AF274/1000</f>
        <v>0</v>
      </c>
      <c r="AH274" s="40" t="s">
        <v>348</v>
      </c>
      <c r="AI274" s="38" t="n">
        <f aca="false">AH274/1000</f>
        <v>2</v>
      </c>
    </row>
    <row r="275" customFormat="false" ht="12" hidden="false" customHeight="true" outlineLevel="0" collapsed="false">
      <c r="A275" s="1" t="s">
        <v>44</v>
      </c>
      <c r="B275" s="14" t="s">
        <v>1697</v>
      </c>
      <c r="C275" s="14" t="s">
        <v>1698</v>
      </c>
      <c r="D275" s="14" t="s">
        <v>2029</v>
      </c>
      <c r="E275" s="14" t="s">
        <v>1826</v>
      </c>
      <c r="F275" s="14" t="s">
        <v>1894</v>
      </c>
      <c r="G275" s="14" t="s">
        <v>166</v>
      </c>
      <c r="H275" s="14" t="s">
        <v>309</v>
      </c>
      <c r="I275" s="14" t="s">
        <v>2030</v>
      </c>
      <c r="J275" s="14"/>
      <c r="K275" s="14" t="s">
        <v>70</v>
      </c>
      <c r="L275" s="14" t="s">
        <v>312</v>
      </c>
      <c r="M275" s="14" t="s">
        <v>70</v>
      </c>
      <c r="N275" s="14"/>
      <c r="O275" s="14" t="s">
        <v>2031</v>
      </c>
      <c r="P275" s="14" t="s">
        <v>2032</v>
      </c>
      <c r="Q275" s="14" t="s">
        <v>70</v>
      </c>
      <c r="R275" s="15" t="b">
        <f aca="false">FALSE()</f>
        <v>0</v>
      </c>
      <c r="S275" s="14"/>
      <c r="T275" s="14" t="s">
        <v>2033</v>
      </c>
      <c r="U275" s="14" t="s">
        <v>211</v>
      </c>
      <c r="V275" s="14" t="s">
        <v>103</v>
      </c>
      <c r="W275" s="14" t="s">
        <v>1025</v>
      </c>
      <c r="X275" s="15" t="b">
        <f aca="false">TRUE()</f>
        <v>1</v>
      </c>
      <c r="Y275" s="14" t="s">
        <v>92</v>
      </c>
      <c r="Z275" s="14" t="s">
        <v>92</v>
      </c>
      <c r="AA275" s="14" t="s">
        <v>70</v>
      </c>
      <c r="AB275" s="16" t="n">
        <v>113</v>
      </c>
      <c r="AC275" s="12" t="n">
        <f aca="false">AB275/1000</f>
        <v>0.113</v>
      </c>
      <c r="AD275" s="16" t="n">
        <v>22</v>
      </c>
      <c r="AE275" s="12" t="n">
        <f aca="false">AD275/1000</f>
        <v>0.022</v>
      </c>
      <c r="AF275" s="39"/>
      <c r="AG275" s="37" t="n">
        <f aca="false">AF275/1000</f>
        <v>0</v>
      </c>
      <c r="AH275" s="14" t="s">
        <v>70</v>
      </c>
      <c r="AI275" s="38"/>
    </row>
    <row r="276" customFormat="false" ht="12" hidden="false" customHeight="true" outlineLevel="0" collapsed="false">
      <c r="A276" s="1" t="s">
        <v>44</v>
      </c>
      <c r="B276" s="14" t="s">
        <v>754</v>
      </c>
      <c r="C276" s="14" t="s">
        <v>792</v>
      </c>
      <c r="D276" s="14" t="s">
        <v>905</v>
      </c>
      <c r="E276" s="14" t="s">
        <v>597</v>
      </c>
      <c r="F276" s="14" t="s">
        <v>610</v>
      </c>
      <c r="G276" s="14" t="s">
        <v>97</v>
      </c>
      <c r="H276" s="14" t="s">
        <v>309</v>
      </c>
      <c r="I276" s="14" t="s">
        <v>794</v>
      </c>
      <c r="J276" s="14" t="s">
        <v>53</v>
      </c>
      <c r="K276" s="14" t="s">
        <v>327</v>
      </c>
      <c r="L276" s="14" t="s">
        <v>312</v>
      </c>
      <c r="M276" s="14" t="s">
        <v>239</v>
      </c>
      <c r="N276" s="14" t="s">
        <v>314</v>
      </c>
      <c r="O276" s="14" t="s">
        <v>258</v>
      </c>
      <c r="P276" s="14" t="s">
        <v>70</v>
      </c>
      <c r="Q276" s="14" t="s">
        <v>906</v>
      </c>
      <c r="R276" s="15" t="b">
        <f aca="false">FALSE()</f>
        <v>0</v>
      </c>
      <c r="S276" s="14" t="s">
        <v>103</v>
      </c>
      <c r="T276" s="14" t="s">
        <v>907</v>
      </c>
      <c r="U276" s="14" t="s">
        <v>92</v>
      </c>
      <c r="V276" s="14" t="s">
        <v>211</v>
      </c>
      <c r="W276" s="14" t="s">
        <v>103</v>
      </c>
      <c r="X276" s="15" t="b">
        <f aca="false">FALSE()</f>
        <v>0</v>
      </c>
      <c r="Y276" s="14" t="s">
        <v>109</v>
      </c>
      <c r="Z276" s="14" t="s">
        <v>109</v>
      </c>
      <c r="AA276" s="14" t="s">
        <v>70</v>
      </c>
      <c r="AB276" s="16" t="n">
        <v>41</v>
      </c>
      <c r="AC276" s="12" t="n">
        <f aca="false">AB276/1000</f>
        <v>0.041</v>
      </c>
      <c r="AD276" s="16" t="n">
        <v>20</v>
      </c>
      <c r="AE276" s="12" t="n">
        <f aca="false">AD276/1000</f>
        <v>0.02</v>
      </c>
      <c r="AF276" s="39" t="n">
        <v>60</v>
      </c>
      <c r="AG276" s="37" t="n">
        <f aca="false">AF276/1000</f>
        <v>0.06</v>
      </c>
      <c r="AH276" s="14" t="s">
        <v>909</v>
      </c>
      <c r="AI276" s="38" t="n">
        <f aca="false">AH276/1000</f>
        <v>175</v>
      </c>
    </row>
    <row r="277" customFormat="false" ht="12" hidden="false" customHeight="true" outlineLevel="0" collapsed="false">
      <c r="A277" s="1" t="s">
        <v>44</v>
      </c>
      <c r="B277" s="14" t="s">
        <v>1697</v>
      </c>
      <c r="C277" s="14" t="s">
        <v>1698</v>
      </c>
      <c r="D277" s="14" t="s">
        <v>1805</v>
      </c>
      <c r="E277" s="14" t="s">
        <v>1806</v>
      </c>
      <c r="F277" s="14" t="s">
        <v>1497</v>
      </c>
      <c r="G277" s="14" t="s">
        <v>272</v>
      </c>
      <c r="H277" s="14" t="s">
        <v>309</v>
      </c>
      <c r="I277" s="14" t="s">
        <v>1807</v>
      </c>
      <c r="J277" s="14" t="s">
        <v>70</v>
      </c>
      <c r="K277" s="14" t="s">
        <v>476</v>
      </c>
      <c r="L277" s="14" t="s">
        <v>312</v>
      </c>
      <c r="M277" s="14" t="s">
        <v>70</v>
      </c>
      <c r="N277" s="14" t="s">
        <v>314</v>
      </c>
      <c r="O277" s="14" t="s">
        <v>133</v>
      </c>
      <c r="P277" s="14" t="s">
        <v>1808</v>
      </c>
      <c r="Q277" s="14" t="s">
        <v>1809</v>
      </c>
      <c r="R277" s="15" t="b">
        <f aca="false">FALSE()</f>
        <v>0</v>
      </c>
      <c r="S277" s="14" t="s">
        <v>1810</v>
      </c>
      <c r="T277" s="14" t="s">
        <v>1811</v>
      </c>
      <c r="U277" s="14" t="s">
        <v>380</v>
      </c>
      <c r="V277" s="14" t="s">
        <v>103</v>
      </c>
      <c r="W277" s="14" t="s">
        <v>933</v>
      </c>
      <c r="X277" s="15" t="b">
        <f aca="false">FALSE()</f>
        <v>0</v>
      </c>
      <c r="Y277" s="14" t="s">
        <v>92</v>
      </c>
      <c r="Z277" s="14" t="s">
        <v>92</v>
      </c>
      <c r="AA277" s="14" t="s">
        <v>70</v>
      </c>
      <c r="AB277" s="16" t="n">
        <v>41</v>
      </c>
      <c r="AC277" s="12" t="n">
        <f aca="false">AB277/1000</f>
        <v>0.041</v>
      </c>
      <c r="AD277" s="16" t="n">
        <v>17</v>
      </c>
      <c r="AE277" s="12" t="n">
        <f aca="false">AD277/1000</f>
        <v>0.017</v>
      </c>
      <c r="AF277" s="39" t="n">
        <v>0</v>
      </c>
      <c r="AG277" s="37" t="n">
        <f aca="false">AF277/1000</f>
        <v>0</v>
      </c>
      <c r="AH277" s="14" t="s">
        <v>70</v>
      </c>
      <c r="AI277" s="38"/>
    </row>
    <row r="278" customFormat="false" ht="12" hidden="false" customHeight="true" outlineLevel="0" collapsed="false">
      <c r="A278" s="1" t="s">
        <v>44</v>
      </c>
      <c r="B278" s="14" t="s">
        <v>444</v>
      </c>
      <c r="C278" s="14" t="s">
        <v>622</v>
      </c>
      <c r="D278" s="14" t="s">
        <v>623</v>
      </c>
      <c r="E278" s="14" t="s">
        <v>624</v>
      </c>
      <c r="F278" s="14" t="s">
        <v>625</v>
      </c>
      <c r="G278" s="14" t="s">
        <v>625</v>
      </c>
      <c r="H278" s="14" t="s">
        <v>309</v>
      </c>
      <c r="I278" s="14" t="s">
        <v>626</v>
      </c>
      <c r="J278" s="14" t="s">
        <v>70</v>
      </c>
      <c r="K278" s="14" t="s">
        <v>627</v>
      </c>
      <c r="L278" s="14" t="s">
        <v>476</v>
      </c>
      <c r="M278" s="14" t="s">
        <v>131</v>
      </c>
      <c r="N278" s="14" t="s">
        <v>250</v>
      </c>
      <c r="O278" s="14" t="s">
        <v>70</v>
      </c>
      <c r="P278" s="14" t="s">
        <v>628</v>
      </c>
      <c r="Q278" s="14" t="s">
        <v>70</v>
      </c>
      <c r="R278" s="15" t="b">
        <f aca="false">FALSE()</f>
        <v>0</v>
      </c>
      <c r="S278" s="14" t="s">
        <v>239</v>
      </c>
      <c r="T278" s="14" t="s">
        <v>239</v>
      </c>
      <c r="U278" s="14" t="s">
        <v>211</v>
      </c>
      <c r="V278" s="14" t="s">
        <v>103</v>
      </c>
      <c r="W278" s="14" t="s">
        <v>103</v>
      </c>
      <c r="X278" s="15" t="b">
        <f aca="false">FALSE()</f>
        <v>0</v>
      </c>
      <c r="Y278" s="14" t="s">
        <v>92</v>
      </c>
      <c r="Z278" s="14" t="s">
        <v>92</v>
      </c>
      <c r="AA278" s="14" t="s">
        <v>67</v>
      </c>
      <c r="AB278" s="16" t="n">
        <v>7</v>
      </c>
      <c r="AC278" s="12" t="n">
        <f aca="false">AB278/1000</f>
        <v>0.007</v>
      </c>
      <c r="AD278" s="16" t="n">
        <v>13</v>
      </c>
      <c r="AE278" s="12" t="n">
        <f aca="false">AD278/1000</f>
        <v>0.013</v>
      </c>
      <c r="AF278" s="39" t="n">
        <v>17</v>
      </c>
      <c r="AG278" s="37" t="n">
        <f aca="false">AF278/1000</f>
        <v>0.017</v>
      </c>
      <c r="AH278" s="40" t="s">
        <v>629</v>
      </c>
      <c r="AI278" s="38" t="n">
        <f aca="false">AH278/1000</f>
        <v>27.5</v>
      </c>
    </row>
    <row r="279" customFormat="false" ht="12" hidden="false" customHeight="true" outlineLevel="0" collapsed="false">
      <c r="A279" s="1" t="s">
        <v>44</v>
      </c>
      <c r="B279" s="14" t="s">
        <v>1697</v>
      </c>
      <c r="C279" s="14" t="s">
        <v>1380</v>
      </c>
      <c r="D279" s="14" t="s">
        <v>1783</v>
      </c>
      <c r="E279" s="14" t="s">
        <v>1784</v>
      </c>
      <c r="F279" s="14" t="s">
        <v>416</v>
      </c>
      <c r="G279" s="14" t="s">
        <v>296</v>
      </c>
      <c r="H279" s="14" t="s">
        <v>309</v>
      </c>
      <c r="I279" s="14" t="s">
        <v>1785</v>
      </c>
      <c r="J279" s="14" t="s">
        <v>70</v>
      </c>
      <c r="K279" s="14" t="s">
        <v>418</v>
      </c>
      <c r="L279" s="14" t="s">
        <v>312</v>
      </c>
      <c r="M279" s="14" t="s">
        <v>119</v>
      </c>
      <c r="N279" s="14" t="s">
        <v>314</v>
      </c>
      <c r="O279" s="14" t="s">
        <v>869</v>
      </c>
      <c r="P279" s="14" t="s">
        <v>70</v>
      </c>
      <c r="Q279" s="14" t="s">
        <v>114</v>
      </c>
      <c r="R279" s="15" t="b">
        <f aca="false">FALSE()</f>
        <v>0</v>
      </c>
      <c r="S279" s="14" t="s">
        <v>103</v>
      </c>
      <c r="T279" s="14" t="s">
        <v>1786</v>
      </c>
      <c r="U279" s="14" t="s">
        <v>109</v>
      </c>
      <c r="V279" s="14" t="s">
        <v>160</v>
      </c>
      <c r="W279" s="14" t="s">
        <v>103</v>
      </c>
      <c r="X279" s="15" t="b">
        <f aca="false">TRUE()</f>
        <v>1</v>
      </c>
      <c r="Y279" s="14" t="s">
        <v>160</v>
      </c>
      <c r="Z279" s="14" t="s">
        <v>92</v>
      </c>
      <c r="AA279" s="14" t="s">
        <v>70</v>
      </c>
      <c r="AB279" s="16" t="n">
        <v>290</v>
      </c>
      <c r="AC279" s="12" t="n">
        <f aca="false">AB279/1000</f>
        <v>0.29</v>
      </c>
      <c r="AD279" s="16" t="n">
        <v>9</v>
      </c>
      <c r="AE279" s="12" t="n">
        <f aca="false">AD279/1000</f>
        <v>0.009</v>
      </c>
      <c r="AF279" s="39" t="n">
        <v>299</v>
      </c>
      <c r="AG279" s="37" t="n">
        <f aca="false">AF279/1000</f>
        <v>0.299</v>
      </c>
      <c r="AH279" s="14" t="s">
        <v>70</v>
      </c>
      <c r="AI279" s="38"/>
    </row>
    <row r="280" customFormat="false" ht="12" hidden="false" customHeight="true" outlineLevel="0" collapsed="false">
      <c r="A280" s="1" t="s">
        <v>44</v>
      </c>
      <c r="B280" s="14" t="s">
        <v>2126</v>
      </c>
      <c r="C280" s="14" t="s">
        <v>1420</v>
      </c>
      <c r="D280" s="14" t="s">
        <v>2215</v>
      </c>
      <c r="E280" s="14" t="s">
        <v>2158</v>
      </c>
      <c r="F280" s="14" t="s">
        <v>631</v>
      </c>
      <c r="G280" s="14" t="s">
        <v>1067</v>
      </c>
      <c r="H280" s="14" t="s">
        <v>309</v>
      </c>
      <c r="I280" s="14" t="s">
        <v>2145</v>
      </c>
      <c r="J280" s="14" t="s">
        <v>586</v>
      </c>
      <c r="K280" s="14" t="s">
        <v>327</v>
      </c>
      <c r="L280" s="14" t="s">
        <v>312</v>
      </c>
      <c r="M280" s="14" t="s">
        <v>119</v>
      </c>
      <c r="N280" s="14" t="s">
        <v>314</v>
      </c>
      <c r="O280" s="14" t="s">
        <v>2216</v>
      </c>
      <c r="P280" s="14" t="s">
        <v>2216</v>
      </c>
      <c r="Q280" s="14" t="s">
        <v>71</v>
      </c>
      <c r="R280" s="15" t="b">
        <f aca="false">FALSE()</f>
        <v>0</v>
      </c>
      <c r="S280" s="14" t="s">
        <v>2217</v>
      </c>
      <c r="T280" s="14" t="s">
        <v>2218</v>
      </c>
      <c r="U280" s="14" t="s">
        <v>211</v>
      </c>
      <c r="V280" s="14" t="s">
        <v>103</v>
      </c>
      <c r="W280" s="14" t="s">
        <v>103</v>
      </c>
      <c r="X280" s="15" t="b">
        <f aca="false">FALSE()</f>
        <v>0</v>
      </c>
      <c r="Y280" s="14" t="s">
        <v>109</v>
      </c>
      <c r="Z280" s="14" t="s">
        <v>109</v>
      </c>
      <c r="AA280" s="14" t="s">
        <v>70</v>
      </c>
      <c r="AB280" s="16" t="n">
        <v>18</v>
      </c>
      <c r="AC280" s="12" t="n">
        <f aca="false">AB280/1000</f>
        <v>0.018</v>
      </c>
      <c r="AD280" s="16" t="n">
        <v>2</v>
      </c>
      <c r="AE280" s="12" t="n">
        <f aca="false">AD280/1000</f>
        <v>0.002</v>
      </c>
      <c r="AF280" s="39" t="n">
        <v>25</v>
      </c>
      <c r="AG280" s="37" t="n">
        <f aca="false">AF280/1000</f>
        <v>0.025</v>
      </c>
      <c r="AH280" s="14" t="s">
        <v>442</v>
      </c>
      <c r="AI280" s="38" t="n">
        <f aca="false">AH280/1000</f>
        <v>250</v>
      </c>
    </row>
    <row r="281" customFormat="false" ht="12" hidden="false" customHeight="true" outlineLevel="0" collapsed="false">
      <c r="A281" s="1" t="s">
        <v>44</v>
      </c>
      <c r="B281" s="14" t="s">
        <v>1532</v>
      </c>
      <c r="C281" s="14" t="s">
        <v>1420</v>
      </c>
      <c r="D281" s="14" t="s">
        <v>1688</v>
      </c>
      <c r="E281" s="14" t="s">
        <v>1639</v>
      </c>
      <c r="F281" s="14" t="s">
        <v>416</v>
      </c>
      <c r="G281" s="14" t="s">
        <v>113</v>
      </c>
      <c r="H281" s="14" t="s">
        <v>309</v>
      </c>
      <c r="I281" s="14" t="s">
        <v>1536</v>
      </c>
      <c r="J281" s="14" t="s">
        <v>53</v>
      </c>
      <c r="K281" s="14" t="s">
        <v>78</v>
      </c>
      <c r="L281" s="14" t="s">
        <v>312</v>
      </c>
      <c r="M281" s="14" t="s">
        <v>70</v>
      </c>
      <c r="N281" s="14" t="s">
        <v>314</v>
      </c>
      <c r="O281" s="14" t="s">
        <v>495</v>
      </c>
      <c r="P281" s="14" t="s">
        <v>495</v>
      </c>
      <c r="Q281" s="14" t="s">
        <v>1689</v>
      </c>
      <c r="R281" s="15" t="b">
        <f aca="false">FALSE()</f>
        <v>0</v>
      </c>
      <c r="S281" s="14" t="s">
        <v>1690</v>
      </c>
      <c r="T281" s="14" t="s">
        <v>1690</v>
      </c>
      <c r="U281" s="14" t="s">
        <v>211</v>
      </c>
      <c r="V281" s="14" t="s">
        <v>103</v>
      </c>
      <c r="W281" s="14" t="s">
        <v>103</v>
      </c>
      <c r="X281" s="15" t="b">
        <f aca="false">FALSE()</f>
        <v>0</v>
      </c>
      <c r="Y281" s="14" t="s">
        <v>66</v>
      </c>
      <c r="Z281" s="14" t="s">
        <v>66</v>
      </c>
      <c r="AA281" s="14" t="s">
        <v>70</v>
      </c>
      <c r="AB281" s="16" t="n">
        <v>60</v>
      </c>
      <c r="AC281" s="12" t="n">
        <f aca="false">AB281/1000</f>
        <v>0.06</v>
      </c>
      <c r="AD281" s="16" t="n">
        <v>1</v>
      </c>
      <c r="AE281" s="12" t="n">
        <f aca="false">AD281/1000</f>
        <v>0.001</v>
      </c>
      <c r="AF281" s="39" t="n">
        <v>93</v>
      </c>
      <c r="AG281" s="37" t="n">
        <f aca="false">AF281/1000</f>
        <v>0.093</v>
      </c>
      <c r="AH281" s="14" t="s">
        <v>69</v>
      </c>
      <c r="AI281" s="38" t="n">
        <f aca="false">AH281/1000</f>
        <v>30</v>
      </c>
    </row>
    <row r="282" customFormat="false" ht="12" hidden="false" customHeight="true" outlineLevel="0" collapsed="false">
      <c r="A282" s="1" t="s">
        <v>44</v>
      </c>
      <c r="B282" s="14" t="s">
        <v>444</v>
      </c>
      <c r="C282" s="14" t="s">
        <v>595</v>
      </c>
      <c r="D282" s="14" t="s">
        <v>596</v>
      </c>
      <c r="E282" s="14" t="s">
        <v>597</v>
      </c>
      <c r="F282" s="14" t="s">
        <v>416</v>
      </c>
      <c r="G282" s="14" t="s">
        <v>96</v>
      </c>
      <c r="H282" s="14" t="s">
        <v>309</v>
      </c>
      <c r="I282" s="14" t="s">
        <v>598</v>
      </c>
      <c r="J282" s="14" t="s">
        <v>53</v>
      </c>
      <c r="K282" s="14" t="s">
        <v>327</v>
      </c>
      <c r="L282" s="14" t="s">
        <v>312</v>
      </c>
      <c r="M282" s="14" t="s">
        <v>119</v>
      </c>
      <c r="N282" s="14" t="s">
        <v>57</v>
      </c>
      <c r="O282" s="14" t="s">
        <v>599</v>
      </c>
      <c r="P282" s="14" t="s">
        <v>600</v>
      </c>
      <c r="Q282" s="14" t="s">
        <v>411</v>
      </c>
      <c r="R282" s="15" t="b">
        <f aca="false">FALSE()</f>
        <v>0</v>
      </c>
      <c r="S282" s="14" t="s">
        <v>483</v>
      </c>
      <c r="T282" s="14" t="s">
        <v>483</v>
      </c>
      <c r="U282" s="14" t="s">
        <v>109</v>
      </c>
      <c r="V282" s="14" t="s">
        <v>211</v>
      </c>
      <c r="W282" s="14" t="s">
        <v>103</v>
      </c>
      <c r="X282" s="15" t="b">
        <f aca="false">FALSE()</f>
        <v>0</v>
      </c>
      <c r="Y282" s="14" t="s">
        <v>109</v>
      </c>
      <c r="Z282" s="14" t="s">
        <v>92</v>
      </c>
      <c r="AA282" s="14" t="s">
        <v>601</v>
      </c>
      <c r="AB282" s="16" t="n">
        <v>215</v>
      </c>
      <c r="AC282" s="12" t="n">
        <f aca="false">AB282/1000</f>
        <v>0.215</v>
      </c>
      <c r="AD282" s="16" t="n">
        <v>0</v>
      </c>
      <c r="AE282" s="12" t="n">
        <f aca="false">AD282/1000</f>
        <v>0</v>
      </c>
      <c r="AF282" s="39" t="n">
        <v>0</v>
      </c>
      <c r="AG282" s="37" t="n">
        <f aca="false">AF282/1000</f>
        <v>0</v>
      </c>
      <c r="AH282" s="40" t="s">
        <v>602</v>
      </c>
      <c r="AI282" s="38" t="n">
        <f aca="false">AH282/1000</f>
        <v>306</v>
      </c>
    </row>
    <row r="283" customFormat="false" ht="12" hidden="false" customHeight="true" outlineLevel="0" collapsed="false">
      <c r="A283" s="1" t="s">
        <v>44</v>
      </c>
      <c r="B283" s="14" t="s">
        <v>938</v>
      </c>
      <c r="C283" s="14" t="s">
        <v>939</v>
      </c>
      <c r="D283" s="14" t="s">
        <v>950</v>
      </c>
      <c r="E283" s="14" t="s">
        <v>70</v>
      </c>
      <c r="F283" s="14" t="s">
        <v>476</v>
      </c>
      <c r="G283" s="14" t="s">
        <v>70</v>
      </c>
      <c r="H283" s="14" t="s">
        <v>942</v>
      </c>
      <c r="I283" s="14" t="s">
        <v>70</v>
      </c>
      <c r="J283" s="14" t="s">
        <v>70</v>
      </c>
      <c r="K283" s="14" t="s">
        <v>78</v>
      </c>
      <c r="L283" s="14" t="s">
        <v>944</v>
      </c>
      <c r="M283" s="14" t="s">
        <v>103</v>
      </c>
      <c r="N283" s="14" t="s">
        <v>946</v>
      </c>
      <c r="O283" s="14" t="s">
        <v>70</v>
      </c>
      <c r="P283" s="14" t="s">
        <v>70</v>
      </c>
      <c r="Q283" s="14" t="s">
        <v>67</v>
      </c>
      <c r="R283" s="15" t="b">
        <f aca="false">FALSE()</f>
        <v>0</v>
      </c>
      <c r="S283" s="14" t="s">
        <v>103</v>
      </c>
      <c r="T283" s="14" t="s">
        <v>70</v>
      </c>
      <c r="U283" s="14" t="s">
        <v>70</v>
      </c>
      <c r="V283" s="14" t="s">
        <v>103</v>
      </c>
      <c r="W283" s="14" t="s">
        <v>103</v>
      </c>
      <c r="X283" s="15" t="b">
        <f aca="false">FALSE()</f>
        <v>0</v>
      </c>
      <c r="Y283" s="14" t="s">
        <v>70</v>
      </c>
      <c r="Z283" s="14" t="s">
        <v>70</v>
      </c>
      <c r="AA283" s="14" t="s">
        <v>67</v>
      </c>
      <c r="AB283" s="16" t="n">
        <v>150</v>
      </c>
      <c r="AC283" s="12" t="n">
        <f aca="false">AB283/1000</f>
        <v>0.15</v>
      </c>
      <c r="AD283" s="16" t="n">
        <v>0</v>
      </c>
      <c r="AE283" s="12" t="n">
        <f aca="false">AD283/1000</f>
        <v>0</v>
      </c>
      <c r="AF283" s="39" t="n">
        <v>0</v>
      </c>
      <c r="AG283" s="37" t="n">
        <f aca="false">AF283/1000</f>
        <v>0</v>
      </c>
      <c r="AH283" s="14" t="s">
        <v>951</v>
      </c>
      <c r="AI283" s="38" t="n">
        <f aca="false">AH283/1000</f>
        <v>55</v>
      </c>
    </row>
    <row r="284" customFormat="false" ht="12" hidden="false" customHeight="true" outlineLevel="0" collapsed="false">
      <c r="A284" s="1" t="s">
        <v>44</v>
      </c>
      <c r="B284" s="14" t="s">
        <v>1697</v>
      </c>
      <c r="C284" s="14" t="s">
        <v>1420</v>
      </c>
      <c r="D284" s="14" t="s">
        <v>1851</v>
      </c>
      <c r="E284" s="14" t="s">
        <v>1852</v>
      </c>
      <c r="F284" s="14" t="s">
        <v>1774</v>
      </c>
      <c r="G284" s="14" t="s">
        <v>1057</v>
      </c>
      <c r="H284" s="14" t="s">
        <v>309</v>
      </c>
      <c r="I284" s="14" t="s">
        <v>1853</v>
      </c>
      <c r="J284" s="14" t="s">
        <v>53</v>
      </c>
      <c r="K284" s="14" t="s">
        <v>418</v>
      </c>
      <c r="L284" s="14" t="s">
        <v>312</v>
      </c>
      <c r="M284" s="14" t="s">
        <v>239</v>
      </c>
      <c r="N284" s="14" t="s">
        <v>314</v>
      </c>
      <c r="O284" s="14" t="s">
        <v>1854</v>
      </c>
      <c r="P284" s="14" t="s">
        <v>1855</v>
      </c>
      <c r="Q284" s="14" t="s">
        <v>81</v>
      </c>
      <c r="R284" s="15" t="b">
        <f aca="false">FALSE()</f>
        <v>0</v>
      </c>
      <c r="S284" s="14" t="s">
        <v>1856</v>
      </c>
      <c r="T284" s="14" t="s">
        <v>1857</v>
      </c>
      <c r="U284" s="14" t="s">
        <v>568</v>
      </c>
      <c r="V284" s="14" t="s">
        <v>255</v>
      </c>
      <c r="W284" s="14" t="s">
        <v>1858</v>
      </c>
      <c r="X284" s="15" t="b">
        <f aca="false">TRUE()</f>
        <v>1</v>
      </c>
      <c r="Y284" s="14" t="s">
        <v>182</v>
      </c>
      <c r="Z284" s="14" t="s">
        <v>109</v>
      </c>
      <c r="AA284" s="14" t="s">
        <v>70</v>
      </c>
      <c r="AB284" s="16" t="n">
        <v>1025</v>
      </c>
      <c r="AC284" s="12" t="n">
        <f aca="false">AB284/1000</f>
        <v>1.025</v>
      </c>
      <c r="AD284" s="16" t="n">
        <v>0</v>
      </c>
      <c r="AE284" s="12" t="n">
        <f aca="false">AD284/1000</f>
        <v>0</v>
      </c>
      <c r="AF284" s="39" t="n">
        <v>4199</v>
      </c>
      <c r="AG284" s="37" t="n">
        <f aca="false">AF284/1000</f>
        <v>4.199</v>
      </c>
      <c r="AH284" s="14" t="s">
        <v>886</v>
      </c>
      <c r="AI284" s="38" t="n">
        <f aca="false">AH284/1000</f>
        <v>100</v>
      </c>
    </row>
    <row r="285" customFormat="false" ht="12" hidden="false" customHeight="true" outlineLevel="0" collapsed="false">
      <c r="A285" s="1" t="s">
        <v>44</v>
      </c>
      <c r="B285" s="14" t="s">
        <v>1697</v>
      </c>
      <c r="C285" s="14" t="s">
        <v>1420</v>
      </c>
      <c r="D285" s="14" t="s">
        <v>1919</v>
      </c>
      <c r="E285" s="14" t="s">
        <v>1920</v>
      </c>
      <c r="F285" s="14" t="s">
        <v>787</v>
      </c>
      <c r="G285" s="14" t="s">
        <v>631</v>
      </c>
      <c r="H285" s="14" t="s">
        <v>309</v>
      </c>
      <c r="I285" s="14" t="s">
        <v>1921</v>
      </c>
      <c r="J285" s="14" t="s">
        <v>53</v>
      </c>
      <c r="K285" s="14" t="s">
        <v>418</v>
      </c>
      <c r="L285" s="14" t="s">
        <v>312</v>
      </c>
      <c r="M285" s="14" t="s">
        <v>131</v>
      </c>
      <c r="N285" s="14" t="s">
        <v>314</v>
      </c>
      <c r="O285" s="14" t="s">
        <v>1922</v>
      </c>
      <c r="P285" s="14" t="s">
        <v>1923</v>
      </c>
      <c r="Q285" s="14" t="s">
        <v>1924</v>
      </c>
      <c r="R285" s="15" t="b">
        <f aca="false">FALSE()</f>
        <v>0</v>
      </c>
      <c r="S285" s="14" t="s">
        <v>1925</v>
      </c>
      <c r="T285" s="14" t="s">
        <v>1926</v>
      </c>
      <c r="U285" s="14" t="s">
        <v>1927</v>
      </c>
      <c r="V285" s="14" t="s">
        <v>87</v>
      </c>
      <c r="W285" s="14" t="s">
        <v>103</v>
      </c>
      <c r="X285" s="15" t="b">
        <f aca="false">TRUE()</f>
        <v>1</v>
      </c>
      <c r="Y285" s="14" t="s">
        <v>208</v>
      </c>
      <c r="Z285" s="14" t="s">
        <v>109</v>
      </c>
      <c r="AA285" s="14" t="s">
        <v>70</v>
      </c>
      <c r="AB285" s="16" t="n">
        <v>4123</v>
      </c>
      <c r="AC285" s="12" t="n">
        <f aca="false">AB285/1000</f>
        <v>4.123</v>
      </c>
      <c r="AD285" s="16" t="n">
        <v>0</v>
      </c>
      <c r="AE285" s="12" t="n">
        <f aca="false">AD285/1000</f>
        <v>0</v>
      </c>
      <c r="AF285" s="39" t="n">
        <v>14001</v>
      </c>
      <c r="AG285" s="37" t="n">
        <f aca="false">AF285/1000</f>
        <v>14.001</v>
      </c>
      <c r="AH285" s="14" t="s">
        <v>442</v>
      </c>
      <c r="AI285" s="38" t="n">
        <f aca="false">AH285/1000</f>
        <v>250</v>
      </c>
    </row>
    <row r="286" customFormat="false" ht="12" hidden="false" customHeight="true" outlineLevel="0" collapsed="false">
      <c r="A286" s="1" t="s">
        <v>44</v>
      </c>
      <c r="B286" s="14" t="s">
        <v>1697</v>
      </c>
      <c r="C286" s="14" t="s">
        <v>1420</v>
      </c>
      <c r="D286" s="14" t="s">
        <v>1928</v>
      </c>
      <c r="E286" s="14" t="s">
        <v>1920</v>
      </c>
      <c r="F286" s="14" t="s">
        <v>787</v>
      </c>
      <c r="G286" s="14" t="s">
        <v>631</v>
      </c>
      <c r="H286" s="14" t="s">
        <v>309</v>
      </c>
      <c r="I286" s="14" t="s">
        <v>1929</v>
      </c>
      <c r="J286" s="14" t="s">
        <v>53</v>
      </c>
      <c r="K286" s="14" t="s">
        <v>311</v>
      </c>
      <c r="L286" s="14" t="s">
        <v>312</v>
      </c>
      <c r="M286" s="14" t="s">
        <v>328</v>
      </c>
      <c r="N286" s="14" t="s">
        <v>314</v>
      </c>
      <c r="O286" s="14" t="s">
        <v>264</v>
      </c>
      <c r="P286" s="14" t="s">
        <v>1930</v>
      </c>
      <c r="Q286" s="14" t="s">
        <v>1931</v>
      </c>
      <c r="R286" s="15" t="b">
        <f aca="false">FALSE()</f>
        <v>0</v>
      </c>
      <c r="S286" s="14" t="s">
        <v>1932</v>
      </c>
      <c r="T286" s="14" t="s">
        <v>1933</v>
      </c>
      <c r="U286" s="14" t="s">
        <v>482</v>
      </c>
      <c r="V286" s="14" t="s">
        <v>66</v>
      </c>
      <c r="W286" s="14" t="s">
        <v>103</v>
      </c>
      <c r="X286" s="15" t="b">
        <f aca="false">TRUE()</f>
        <v>1</v>
      </c>
      <c r="Y286" s="14" t="s">
        <v>208</v>
      </c>
      <c r="Z286" s="14" t="s">
        <v>109</v>
      </c>
      <c r="AA286" s="14" t="s">
        <v>70</v>
      </c>
      <c r="AB286" s="16" t="n">
        <v>773</v>
      </c>
      <c r="AC286" s="12" t="n">
        <f aca="false">AB286/1000</f>
        <v>0.773</v>
      </c>
      <c r="AD286" s="16" t="n">
        <v>0</v>
      </c>
      <c r="AE286" s="12" t="n">
        <f aca="false">AD286/1000</f>
        <v>0</v>
      </c>
      <c r="AF286" s="39" t="n">
        <v>1866</v>
      </c>
      <c r="AG286" s="37" t="n">
        <f aca="false">AF286/1000</f>
        <v>1.866</v>
      </c>
      <c r="AH286" s="14" t="s">
        <v>442</v>
      </c>
      <c r="AI286" s="38" t="n">
        <f aca="false">AH286/1000</f>
        <v>250</v>
      </c>
    </row>
    <row r="287" customFormat="false" ht="12" hidden="false" customHeight="true" outlineLevel="0" collapsed="false">
      <c r="A287" s="1" t="s">
        <v>44</v>
      </c>
      <c r="B287" s="14" t="s">
        <v>2126</v>
      </c>
      <c r="C287" s="14" t="s">
        <v>1420</v>
      </c>
      <c r="D287" s="14" t="s">
        <v>2150</v>
      </c>
      <c r="E287" s="14" t="s">
        <v>2151</v>
      </c>
      <c r="F287" s="14" t="s">
        <v>409</v>
      </c>
      <c r="G287" s="14" t="s">
        <v>610</v>
      </c>
      <c r="H287" s="14" t="s">
        <v>309</v>
      </c>
      <c r="I287" s="14" t="s">
        <v>1886</v>
      </c>
      <c r="J287" s="14" t="s">
        <v>53</v>
      </c>
      <c r="K287" s="14" t="s">
        <v>327</v>
      </c>
      <c r="L287" s="14" t="s">
        <v>312</v>
      </c>
      <c r="M287" s="14" t="s">
        <v>119</v>
      </c>
      <c r="N287" s="14" t="s">
        <v>314</v>
      </c>
      <c r="O287" s="14" t="s">
        <v>2152</v>
      </c>
      <c r="P287" s="14" t="s">
        <v>818</v>
      </c>
      <c r="Q287" s="14" t="s">
        <v>331</v>
      </c>
      <c r="R287" s="15" t="b">
        <f aca="false">FALSE()</f>
        <v>0</v>
      </c>
      <c r="S287" s="14" t="s">
        <v>2153</v>
      </c>
      <c r="T287" s="14" t="s">
        <v>2153</v>
      </c>
      <c r="U287" s="14" t="s">
        <v>147</v>
      </c>
      <c r="V287" s="14" t="s">
        <v>160</v>
      </c>
      <c r="W287" s="14" t="s">
        <v>103</v>
      </c>
      <c r="X287" s="15" t="b">
        <f aca="false">FALSE()</f>
        <v>0</v>
      </c>
      <c r="Y287" s="14" t="s">
        <v>131</v>
      </c>
      <c r="Z287" s="14" t="s">
        <v>109</v>
      </c>
      <c r="AA287" s="14" t="s">
        <v>70</v>
      </c>
      <c r="AB287" s="16" t="n">
        <v>3270</v>
      </c>
      <c r="AC287" s="12" t="n">
        <f aca="false">AB287/1000</f>
        <v>3.27</v>
      </c>
      <c r="AD287" s="16" t="n">
        <v>0</v>
      </c>
      <c r="AE287" s="12" t="n">
        <f aca="false">AD287/1000</f>
        <v>0</v>
      </c>
      <c r="AF287" s="39" t="n">
        <v>7792</v>
      </c>
      <c r="AG287" s="37" t="n">
        <f aca="false">AF287/1000</f>
        <v>7.792</v>
      </c>
      <c r="AH287" s="14" t="s">
        <v>2154</v>
      </c>
      <c r="AI287" s="38" t="n">
        <f aca="false">AH287/1000</f>
        <v>900</v>
      </c>
    </row>
    <row r="288" customFormat="false" ht="12" hidden="false" customHeight="true" outlineLevel="0" collapsed="false">
      <c r="A288" s="1" t="s">
        <v>2349</v>
      </c>
      <c r="B288" s="14" t="s">
        <v>2785</v>
      </c>
      <c r="C288" s="14" t="s">
        <v>2898</v>
      </c>
      <c r="D288" s="14" t="s">
        <v>2899</v>
      </c>
      <c r="E288" s="14" t="s">
        <v>2804</v>
      </c>
      <c r="F288" s="14" t="s">
        <v>1166</v>
      </c>
      <c r="G288" s="14" t="s">
        <v>154</v>
      </c>
      <c r="H288" s="14" t="s">
        <v>309</v>
      </c>
      <c r="I288" s="14" t="s">
        <v>2900</v>
      </c>
      <c r="J288" s="14" t="s">
        <v>53</v>
      </c>
      <c r="K288" s="14" t="s">
        <v>70</v>
      </c>
      <c r="L288" s="14" t="s">
        <v>312</v>
      </c>
      <c r="M288" s="14" t="s">
        <v>1025</v>
      </c>
      <c r="N288" s="14" t="s">
        <v>57</v>
      </c>
      <c r="O288" s="14" t="s">
        <v>1266</v>
      </c>
      <c r="P288" s="14" t="s">
        <v>2901</v>
      </c>
      <c r="Q288" s="14" t="s">
        <v>650</v>
      </c>
      <c r="R288" s="15" t="b">
        <f aca="false">FALSE()</f>
        <v>0</v>
      </c>
      <c r="S288" s="14"/>
      <c r="T288" s="14" t="s">
        <v>771</v>
      </c>
      <c r="U288" s="14" t="s">
        <v>119</v>
      </c>
      <c r="V288" s="14" t="s">
        <v>211</v>
      </c>
      <c r="W288" s="14" t="s">
        <v>845</v>
      </c>
      <c r="X288" s="15" t="b">
        <f aca="false">FALSE()</f>
        <v>0</v>
      </c>
      <c r="Y288" s="14" t="s">
        <v>2902</v>
      </c>
      <c r="Z288" s="14" t="s">
        <v>472</v>
      </c>
      <c r="AA288" s="14" t="s">
        <v>2309</v>
      </c>
      <c r="AB288" s="16" t="n">
        <v>29000</v>
      </c>
      <c r="AC288" s="12" t="n">
        <f aca="false">AB288/1000</f>
        <v>29</v>
      </c>
      <c r="AD288" s="16" t="n">
        <v>96000</v>
      </c>
      <c r="AE288" s="12" t="n">
        <f aca="false">AD288/1000</f>
        <v>96</v>
      </c>
      <c r="AF288" s="39" t="s">
        <v>70</v>
      </c>
      <c r="AG288" s="37"/>
      <c r="AH288" s="14" t="s">
        <v>703</v>
      </c>
      <c r="AI288" s="38" t="n">
        <f aca="false">AH288/1000</f>
        <v>25</v>
      </c>
    </row>
    <row r="289" customFormat="false" ht="12" hidden="false" customHeight="true" outlineLevel="0" collapsed="false">
      <c r="A289" s="1" t="s">
        <v>2349</v>
      </c>
      <c r="B289" s="14" t="s">
        <v>2513</v>
      </c>
      <c r="C289" s="14" t="s">
        <v>2564</v>
      </c>
      <c r="D289" s="14" t="s">
        <v>727</v>
      </c>
      <c r="E289" s="14" t="s">
        <v>2588</v>
      </c>
      <c r="F289" s="14" t="s">
        <v>96</v>
      </c>
      <c r="G289" s="14" t="s">
        <v>226</v>
      </c>
      <c r="H289" s="14" t="s">
        <v>309</v>
      </c>
      <c r="I289" s="14" t="s">
        <v>2589</v>
      </c>
      <c r="J289" s="14" t="s">
        <v>70</v>
      </c>
      <c r="K289" s="14" t="s">
        <v>248</v>
      </c>
      <c r="L289" s="14" t="s">
        <v>2590</v>
      </c>
      <c r="M289" s="14" t="s">
        <v>239</v>
      </c>
      <c r="N289" s="14" t="s">
        <v>250</v>
      </c>
      <c r="O289" s="14" t="s">
        <v>2591</v>
      </c>
      <c r="P289" s="14" t="s">
        <v>2592</v>
      </c>
      <c r="Q289" s="14" t="s">
        <v>2593</v>
      </c>
      <c r="R289" s="15" t="b">
        <f aca="false">FALSE()</f>
        <v>0</v>
      </c>
      <c r="S289" s="14" t="s">
        <v>2594</v>
      </c>
      <c r="T289" s="14" t="s">
        <v>2595</v>
      </c>
      <c r="U289" s="14" t="s">
        <v>668</v>
      </c>
      <c r="V289" s="14" t="s">
        <v>66</v>
      </c>
      <c r="W289" s="14" t="s">
        <v>2283</v>
      </c>
      <c r="X289" s="15" t="b">
        <f aca="false">FALSE()</f>
        <v>0</v>
      </c>
      <c r="Y289" s="14" t="s">
        <v>63</v>
      </c>
      <c r="Z289" s="14" t="s">
        <v>109</v>
      </c>
      <c r="AA289" s="14" t="s">
        <v>2596</v>
      </c>
      <c r="AB289" s="16" t="n">
        <v>45167</v>
      </c>
      <c r="AC289" s="12" t="n">
        <f aca="false">AB289/1000</f>
        <v>45.167</v>
      </c>
      <c r="AD289" s="16" t="n">
        <v>75000</v>
      </c>
      <c r="AE289" s="12" t="n">
        <f aca="false">AD289/1000</f>
        <v>75</v>
      </c>
      <c r="AF289" s="39" t="n">
        <v>97531</v>
      </c>
      <c r="AG289" s="37" t="n">
        <f aca="false">AF289/1000</f>
        <v>97.531</v>
      </c>
      <c r="AH289" s="14" t="s">
        <v>866</v>
      </c>
      <c r="AI289" s="38" t="n">
        <f aca="false">AH289/1000</f>
        <v>1100</v>
      </c>
    </row>
    <row r="290" customFormat="false" ht="12" hidden="false" customHeight="true" outlineLevel="0" collapsed="false">
      <c r="A290" s="1" t="s">
        <v>2349</v>
      </c>
      <c r="B290" s="14" t="s">
        <v>2513</v>
      </c>
      <c r="C290" s="14" t="s">
        <v>2532</v>
      </c>
      <c r="D290" s="14" t="s">
        <v>2533</v>
      </c>
      <c r="E290" s="14" t="s">
        <v>2534</v>
      </c>
      <c r="F290" s="14" t="s">
        <v>631</v>
      </c>
      <c r="G290" s="14" t="s">
        <v>214</v>
      </c>
      <c r="H290" s="14" t="s">
        <v>309</v>
      </c>
      <c r="I290" s="14" t="s">
        <v>2535</v>
      </c>
      <c r="J290" s="14" t="s">
        <v>70</v>
      </c>
      <c r="K290" s="14" t="s">
        <v>2536</v>
      </c>
      <c r="L290" s="14" t="s">
        <v>312</v>
      </c>
      <c r="M290" s="14" t="s">
        <v>2537</v>
      </c>
      <c r="N290" s="14" t="s">
        <v>250</v>
      </c>
      <c r="O290" s="14" t="s">
        <v>2538</v>
      </c>
      <c r="P290" s="14" t="s">
        <v>2539</v>
      </c>
      <c r="Q290" s="14" t="s">
        <v>551</v>
      </c>
      <c r="R290" s="15" t="b">
        <f aca="false">FALSE()</f>
        <v>0</v>
      </c>
      <c r="S290" s="14" t="s">
        <v>70</v>
      </c>
      <c r="T290" s="14" t="s">
        <v>70</v>
      </c>
      <c r="U290" s="14" t="s">
        <v>1228</v>
      </c>
      <c r="V290" s="14" t="s">
        <v>66</v>
      </c>
      <c r="W290" s="14" t="s">
        <v>2540</v>
      </c>
      <c r="X290" s="15" t="b">
        <f aca="false">FALSE()</f>
        <v>0</v>
      </c>
      <c r="Y290" s="14" t="s">
        <v>131</v>
      </c>
      <c r="Z290" s="14" t="s">
        <v>160</v>
      </c>
      <c r="AA290" s="14" t="s">
        <v>70</v>
      </c>
      <c r="AB290" s="16" t="n">
        <v>67200</v>
      </c>
      <c r="AC290" s="12" t="n">
        <f aca="false">AB290/1000</f>
        <v>67.2</v>
      </c>
      <c r="AD290" s="16" t="n">
        <v>73800</v>
      </c>
      <c r="AE290" s="12" t="n">
        <f aca="false">AD290/1000</f>
        <v>73.8</v>
      </c>
      <c r="AF290" s="39" t="n">
        <v>0</v>
      </c>
      <c r="AG290" s="37" t="n">
        <f aca="false">AF290/1000</f>
        <v>0</v>
      </c>
      <c r="AH290" s="14" t="s">
        <v>257</v>
      </c>
      <c r="AI290" s="38" t="n">
        <f aca="false">AH290/1000</f>
        <v>75</v>
      </c>
    </row>
    <row r="291" customFormat="false" ht="12" hidden="false" customHeight="true" outlineLevel="0" collapsed="false">
      <c r="A291" s="1" t="s">
        <v>2349</v>
      </c>
      <c r="B291" s="14" t="s">
        <v>2785</v>
      </c>
      <c r="C291" s="14" t="s">
        <v>93</v>
      </c>
      <c r="D291" s="14" t="s">
        <v>2863</v>
      </c>
      <c r="E291" s="14" t="s">
        <v>1847</v>
      </c>
      <c r="F291" s="14" t="s">
        <v>1067</v>
      </c>
      <c r="G291" s="14" t="s">
        <v>225</v>
      </c>
      <c r="H291" s="14" t="s">
        <v>309</v>
      </c>
      <c r="I291" s="14" t="s">
        <v>2864</v>
      </c>
      <c r="J291" s="14" t="s">
        <v>463</v>
      </c>
      <c r="K291" s="14" t="s">
        <v>248</v>
      </c>
      <c r="L291" s="14" t="s">
        <v>2865</v>
      </c>
      <c r="M291" s="14" t="s">
        <v>344</v>
      </c>
      <c r="N291" s="14" t="s">
        <v>314</v>
      </c>
      <c r="O291" s="14" t="s">
        <v>2866</v>
      </c>
      <c r="P291" s="14" t="s">
        <v>2867</v>
      </c>
      <c r="Q291" s="14" t="s">
        <v>804</v>
      </c>
      <c r="R291" s="15" t="b">
        <f aca="false">FALSE()</f>
        <v>0</v>
      </c>
      <c r="S291" s="14" t="s">
        <v>103</v>
      </c>
      <c r="T291" s="14" t="s">
        <v>2868</v>
      </c>
      <c r="U291" s="14" t="s">
        <v>1914</v>
      </c>
      <c r="V291" s="14" t="s">
        <v>206</v>
      </c>
      <c r="W291" s="14" t="s">
        <v>2869</v>
      </c>
      <c r="X291" s="15" t="b">
        <f aca="false">FALSE()</f>
        <v>0</v>
      </c>
      <c r="Y291" s="14" t="s">
        <v>131</v>
      </c>
      <c r="Z291" s="14" t="s">
        <v>109</v>
      </c>
      <c r="AA291" s="14" t="s">
        <v>70</v>
      </c>
      <c r="AB291" s="16" t="n">
        <v>84000</v>
      </c>
      <c r="AC291" s="12" t="n">
        <f aca="false">AB291/1000</f>
        <v>84</v>
      </c>
      <c r="AD291" s="16" t="n">
        <v>69000</v>
      </c>
      <c r="AE291" s="12" t="n">
        <f aca="false">AD291/1000</f>
        <v>69</v>
      </c>
      <c r="AF291" s="39" t="n">
        <v>144121</v>
      </c>
      <c r="AG291" s="37" t="n">
        <f aca="false">AF291/1000</f>
        <v>144.121</v>
      </c>
      <c r="AH291" s="14" t="s">
        <v>557</v>
      </c>
      <c r="AI291" s="38" t="n">
        <f aca="false">AH291/1000</f>
        <v>60</v>
      </c>
    </row>
    <row r="292" customFormat="false" ht="12" hidden="false" customHeight="true" outlineLevel="0" collapsed="false">
      <c r="A292" s="1" t="s">
        <v>2349</v>
      </c>
      <c r="B292" s="14" t="s">
        <v>2513</v>
      </c>
      <c r="C292" s="14" t="s">
        <v>2519</v>
      </c>
      <c r="D292" s="14" t="s">
        <v>2520</v>
      </c>
      <c r="E292" s="14" t="s">
        <v>2521</v>
      </c>
      <c r="F292" s="14" t="s">
        <v>631</v>
      </c>
      <c r="G292" s="14" t="s">
        <v>1020</v>
      </c>
      <c r="H292" s="14" t="s">
        <v>309</v>
      </c>
      <c r="I292" s="14" t="s">
        <v>2522</v>
      </c>
      <c r="J292" s="14" t="s">
        <v>463</v>
      </c>
      <c r="K292" s="14" t="s">
        <v>1356</v>
      </c>
      <c r="L292" s="14" t="s">
        <v>312</v>
      </c>
      <c r="M292" s="14" t="s">
        <v>386</v>
      </c>
      <c r="N292" s="14" t="s">
        <v>929</v>
      </c>
      <c r="O292" s="14" t="s">
        <v>2523</v>
      </c>
      <c r="P292" s="14" t="s">
        <v>2524</v>
      </c>
      <c r="Q292" s="14" t="s">
        <v>2525</v>
      </c>
      <c r="R292" s="15" t="b">
        <f aca="false">TRUE()</f>
        <v>1</v>
      </c>
      <c r="S292" s="14" t="s">
        <v>2526</v>
      </c>
      <c r="T292" s="14" t="s">
        <v>2527</v>
      </c>
      <c r="U292" s="14" t="s">
        <v>302</v>
      </c>
      <c r="V292" s="14" t="s">
        <v>568</v>
      </c>
      <c r="W292" s="14" t="s">
        <v>2528</v>
      </c>
      <c r="X292" s="15" t="b">
        <f aca="false">FALSE()</f>
        <v>0</v>
      </c>
      <c r="Y292" s="14" t="s">
        <v>313</v>
      </c>
      <c r="Z292" s="14" t="s">
        <v>392</v>
      </c>
      <c r="AA292" s="14" t="s">
        <v>2529</v>
      </c>
      <c r="AB292" s="16" t="n">
        <v>49900</v>
      </c>
      <c r="AC292" s="12" t="n">
        <f aca="false">AB292/1000</f>
        <v>49.9</v>
      </c>
      <c r="AD292" s="16" t="n">
        <v>65000</v>
      </c>
      <c r="AE292" s="12" t="n">
        <f aca="false">AD292/1000</f>
        <v>65</v>
      </c>
      <c r="AF292" s="39" t="n">
        <v>106265</v>
      </c>
      <c r="AG292" s="37" t="n">
        <f aca="false">AF292/1000</f>
        <v>106.265</v>
      </c>
      <c r="AH292" s="14" t="s">
        <v>2531</v>
      </c>
      <c r="AI292" s="38" t="n">
        <f aca="false">AH292/1000</f>
        <v>100</v>
      </c>
    </row>
    <row r="293" customFormat="false" ht="12" hidden="false" customHeight="true" outlineLevel="0" collapsed="false">
      <c r="A293" s="1" t="s">
        <v>2349</v>
      </c>
      <c r="B293" s="14" t="s">
        <v>2513</v>
      </c>
      <c r="C293" s="14" t="s">
        <v>2574</v>
      </c>
      <c r="D293" s="14" t="s">
        <v>2575</v>
      </c>
      <c r="E293" s="14" t="s">
        <v>2576</v>
      </c>
      <c r="F293" s="14" t="s">
        <v>272</v>
      </c>
      <c r="G293" s="14" t="s">
        <v>348</v>
      </c>
      <c r="H293" s="14" t="s">
        <v>309</v>
      </c>
      <c r="I293" s="14" t="s">
        <v>2577</v>
      </c>
      <c r="J293" s="14" t="s">
        <v>53</v>
      </c>
      <c r="K293" s="14" t="s">
        <v>70</v>
      </c>
      <c r="L293" s="14" t="s">
        <v>312</v>
      </c>
      <c r="M293" s="14" t="s">
        <v>149</v>
      </c>
      <c r="N293" s="14" t="s">
        <v>929</v>
      </c>
      <c r="O293" s="14" t="s">
        <v>1174</v>
      </c>
      <c r="P293" s="14" t="s">
        <v>2578</v>
      </c>
      <c r="Q293" s="14" t="s">
        <v>1204</v>
      </c>
      <c r="R293" s="15" t="b">
        <f aca="false">FALSE()</f>
        <v>0</v>
      </c>
      <c r="S293" s="14" t="s">
        <v>70</v>
      </c>
      <c r="T293" s="14" t="s">
        <v>2579</v>
      </c>
      <c r="U293" s="14" t="s">
        <v>313</v>
      </c>
      <c r="V293" s="14" t="s">
        <v>92</v>
      </c>
      <c r="W293" s="14" t="s">
        <v>2580</v>
      </c>
      <c r="X293" s="15" t="b">
        <f aca="false">FALSE()</f>
        <v>0</v>
      </c>
      <c r="Y293" s="14" t="s">
        <v>208</v>
      </c>
      <c r="Z293" s="14" t="s">
        <v>160</v>
      </c>
      <c r="AA293" s="14" t="s">
        <v>1336</v>
      </c>
      <c r="AB293" s="16" t="n">
        <v>12300</v>
      </c>
      <c r="AC293" s="12" t="n">
        <f aca="false">AB293/1000</f>
        <v>12.3</v>
      </c>
      <c r="AD293" s="16" t="n">
        <v>37500</v>
      </c>
      <c r="AE293" s="12" t="n">
        <f aca="false">AD293/1000</f>
        <v>37.5</v>
      </c>
      <c r="AF293" s="39" t="s">
        <v>70</v>
      </c>
      <c r="AG293" s="37"/>
      <c r="AH293" s="14" t="s">
        <v>866</v>
      </c>
      <c r="AI293" s="38" t="n">
        <f aca="false">AH293/1000</f>
        <v>1100</v>
      </c>
    </row>
    <row r="294" customFormat="false" ht="12" hidden="false" customHeight="true" outlineLevel="0" collapsed="false">
      <c r="A294" s="1" t="s">
        <v>2349</v>
      </c>
      <c r="B294" s="14" t="s">
        <v>2690</v>
      </c>
      <c r="C294" s="14" t="s">
        <v>93</v>
      </c>
      <c r="D294" s="14" t="s">
        <v>2758</v>
      </c>
      <c r="E294" s="14" t="s">
        <v>2759</v>
      </c>
      <c r="F294" s="14" t="s">
        <v>2037</v>
      </c>
      <c r="G294" s="14" t="s">
        <v>97</v>
      </c>
      <c r="H294" s="14" t="s">
        <v>309</v>
      </c>
      <c r="I294" s="14" t="s">
        <v>2760</v>
      </c>
      <c r="J294" s="14" t="s">
        <v>463</v>
      </c>
      <c r="K294" s="14" t="s">
        <v>2761</v>
      </c>
      <c r="L294" s="14" t="s">
        <v>312</v>
      </c>
      <c r="M294" s="14" t="s">
        <v>1025</v>
      </c>
      <c r="N294" s="14" t="s">
        <v>250</v>
      </c>
      <c r="O294" s="14" t="s">
        <v>2476</v>
      </c>
      <c r="P294" s="14" t="s">
        <v>70</v>
      </c>
      <c r="Q294" s="14" t="s">
        <v>769</v>
      </c>
      <c r="R294" s="15" t="b">
        <f aca="false">FALSE()</f>
        <v>0</v>
      </c>
      <c r="S294" s="14" t="s">
        <v>103</v>
      </c>
      <c r="T294" s="14" t="s">
        <v>2762</v>
      </c>
      <c r="U294" s="14" t="s">
        <v>530</v>
      </c>
      <c r="V294" s="14" t="s">
        <v>386</v>
      </c>
      <c r="W294" s="14" t="s">
        <v>2763</v>
      </c>
      <c r="X294" s="15" t="b">
        <f aca="false">FALSE()</f>
        <v>0</v>
      </c>
      <c r="Y294" s="14" t="s">
        <v>131</v>
      </c>
      <c r="Z294" s="14" t="s">
        <v>66</v>
      </c>
      <c r="AA294" s="14" t="s">
        <v>1761</v>
      </c>
      <c r="AB294" s="16" t="n">
        <v>53000</v>
      </c>
      <c r="AC294" s="12" t="n">
        <f aca="false">AB294/1000</f>
        <v>53</v>
      </c>
      <c r="AD294" s="16" t="n">
        <v>33000</v>
      </c>
      <c r="AE294" s="12" t="n">
        <f aca="false">AD294/1000</f>
        <v>33</v>
      </c>
      <c r="AF294" s="39" t="n">
        <v>86464</v>
      </c>
      <c r="AG294" s="37" t="n">
        <f aca="false">AF294/1000</f>
        <v>86.464</v>
      </c>
      <c r="AH294" s="14" t="s">
        <v>70</v>
      </c>
      <c r="AI294" s="38"/>
    </row>
    <row r="295" customFormat="false" ht="12" hidden="false" customHeight="true" outlineLevel="0" collapsed="false">
      <c r="A295" s="1" t="s">
        <v>2349</v>
      </c>
      <c r="B295" s="14" t="s">
        <v>2785</v>
      </c>
      <c r="C295" s="14" t="s">
        <v>2802</v>
      </c>
      <c r="D295" s="14" t="s">
        <v>2803</v>
      </c>
      <c r="E295" s="14" t="s">
        <v>2804</v>
      </c>
      <c r="F295" s="14" t="s">
        <v>631</v>
      </c>
      <c r="G295" s="14" t="s">
        <v>1067</v>
      </c>
      <c r="H295" s="14" t="s">
        <v>309</v>
      </c>
      <c r="I295" s="14" t="s">
        <v>2805</v>
      </c>
      <c r="J295" s="14" t="s">
        <v>53</v>
      </c>
      <c r="K295" s="14" t="s">
        <v>70</v>
      </c>
      <c r="L295" s="14" t="s">
        <v>2806</v>
      </c>
      <c r="M295" s="14" t="s">
        <v>386</v>
      </c>
      <c r="N295" s="14" t="s">
        <v>314</v>
      </c>
      <c r="O295" s="14" t="s">
        <v>1460</v>
      </c>
      <c r="P295" s="14" t="s">
        <v>2807</v>
      </c>
      <c r="Q295" s="14" t="s">
        <v>804</v>
      </c>
      <c r="R295" s="15" t="b">
        <f aca="false">FALSE()</f>
        <v>0</v>
      </c>
      <c r="S295" s="14" t="s">
        <v>715</v>
      </c>
      <c r="T295" s="14" t="s">
        <v>715</v>
      </c>
      <c r="U295" s="14" t="s">
        <v>216</v>
      </c>
      <c r="V295" s="14" t="s">
        <v>103</v>
      </c>
      <c r="W295" s="14" t="s">
        <v>2808</v>
      </c>
      <c r="X295" s="15" t="b">
        <f aca="false">FALSE()</f>
        <v>0</v>
      </c>
      <c r="Y295" s="14" t="s">
        <v>131</v>
      </c>
      <c r="Z295" s="14" t="s">
        <v>66</v>
      </c>
      <c r="AA295" s="14" t="s">
        <v>70</v>
      </c>
      <c r="AB295" s="16" t="n">
        <v>46100</v>
      </c>
      <c r="AC295" s="12" t="n">
        <f aca="false">AB295/1000</f>
        <v>46.1</v>
      </c>
      <c r="AD295" s="16" t="n">
        <v>32220</v>
      </c>
      <c r="AE295" s="12" t="n">
        <f aca="false">AD295/1000</f>
        <v>32.22</v>
      </c>
      <c r="AF295" s="39" t="s">
        <v>70</v>
      </c>
      <c r="AG295" s="37"/>
      <c r="AH295" s="14" t="s">
        <v>2809</v>
      </c>
      <c r="AI295" s="38" t="n">
        <f aca="false">AH295/1000</f>
        <v>348.099</v>
      </c>
    </row>
    <row r="296" customFormat="false" ht="12" hidden="false" customHeight="true" outlineLevel="0" collapsed="false">
      <c r="A296" s="1" t="s">
        <v>2349</v>
      </c>
      <c r="B296" s="14" t="s">
        <v>2614</v>
      </c>
      <c r="C296" s="14" t="s">
        <v>2637</v>
      </c>
      <c r="D296" s="14" t="s">
        <v>2638</v>
      </c>
      <c r="E296" s="14" t="s">
        <v>534</v>
      </c>
      <c r="F296" s="14" t="s">
        <v>610</v>
      </c>
      <c r="G296" s="14" t="s">
        <v>325</v>
      </c>
      <c r="H296" s="14" t="s">
        <v>309</v>
      </c>
      <c r="I296" s="14" t="s">
        <v>2639</v>
      </c>
      <c r="J296" s="14" t="s">
        <v>53</v>
      </c>
      <c r="K296" s="14" t="s">
        <v>327</v>
      </c>
      <c r="L296" s="14" t="s">
        <v>312</v>
      </c>
      <c r="M296" s="14" t="s">
        <v>99</v>
      </c>
      <c r="N296" s="14" t="s">
        <v>250</v>
      </c>
      <c r="O296" s="14" t="s">
        <v>797</v>
      </c>
      <c r="P296" s="14" t="s">
        <v>2640</v>
      </c>
      <c r="Q296" s="14" t="s">
        <v>2641</v>
      </c>
      <c r="R296" s="15" t="b">
        <f aca="false">TRUE()</f>
        <v>1</v>
      </c>
      <c r="S296" s="14" t="s">
        <v>2642</v>
      </c>
      <c r="T296" s="14" t="s">
        <v>1266</v>
      </c>
      <c r="U296" s="14" t="s">
        <v>1999</v>
      </c>
      <c r="V296" s="14" t="s">
        <v>92</v>
      </c>
      <c r="W296" s="14" t="s">
        <v>2643</v>
      </c>
      <c r="X296" s="15" t="b">
        <f aca="false">FALSE()</f>
        <v>0</v>
      </c>
      <c r="Y296" s="14" t="s">
        <v>363</v>
      </c>
      <c r="Z296" s="14" t="s">
        <v>147</v>
      </c>
      <c r="AA296" s="14" t="s">
        <v>2644</v>
      </c>
      <c r="AB296" s="16" t="n">
        <v>61820</v>
      </c>
      <c r="AC296" s="12" t="n">
        <f aca="false">AB296/1000</f>
        <v>61.82</v>
      </c>
      <c r="AD296" s="16" t="n">
        <v>31000</v>
      </c>
      <c r="AE296" s="12" t="n">
        <f aca="false">AD296/1000</f>
        <v>31</v>
      </c>
      <c r="AF296" s="39" t="n">
        <v>91155</v>
      </c>
      <c r="AG296" s="37" t="n">
        <f aca="false">AF296/1000</f>
        <v>91.155</v>
      </c>
      <c r="AH296" s="14" t="s">
        <v>69</v>
      </c>
      <c r="AI296" s="38" t="n">
        <f aca="false">AH296/1000</f>
        <v>30</v>
      </c>
    </row>
    <row r="297" customFormat="false" ht="12" hidden="false" customHeight="true" outlineLevel="0" collapsed="false">
      <c r="A297" s="1" t="s">
        <v>2349</v>
      </c>
      <c r="B297" s="14" t="s">
        <v>2379</v>
      </c>
      <c r="C297" s="14" t="s">
        <v>2402</v>
      </c>
      <c r="D297" s="14" t="s">
        <v>2403</v>
      </c>
      <c r="E297" s="14" t="s">
        <v>757</v>
      </c>
      <c r="F297" s="14" t="s">
        <v>125</v>
      </c>
      <c r="G297" s="14" t="s">
        <v>1020</v>
      </c>
      <c r="H297" s="14" t="s">
        <v>309</v>
      </c>
      <c r="I297" s="14" t="s">
        <v>2404</v>
      </c>
      <c r="J297" s="14" t="s">
        <v>53</v>
      </c>
      <c r="K297" s="14" t="s">
        <v>311</v>
      </c>
      <c r="L297" s="14" t="s">
        <v>312</v>
      </c>
      <c r="M297" s="14" t="s">
        <v>131</v>
      </c>
      <c r="N297" s="14" t="s">
        <v>314</v>
      </c>
      <c r="O297" s="14" t="s">
        <v>2405</v>
      </c>
      <c r="P297" s="14" t="s">
        <v>2406</v>
      </c>
      <c r="Q297" s="14" t="s">
        <v>2407</v>
      </c>
      <c r="R297" s="15" t="b">
        <f aca="false">FALSE()</f>
        <v>0</v>
      </c>
      <c r="S297" s="14" t="s">
        <v>2408</v>
      </c>
      <c r="T297" s="14" t="s">
        <v>2408</v>
      </c>
      <c r="U297" s="14" t="s">
        <v>216</v>
      </c>
      <c r="V297" s="14" t="s">
        <v>239</v>
      </c>
      <c r="W297" s="14" t="s">
        <v>429</v>
      </c>
      <c r="X297" s="15" t="b">
        <f aca="false">FALSE()</f>
        <v>0</v>
      </c>
      <c r="Y297" s="14" t="s">
        <v>65</v>
      </c>
      <c r="Z297" s="14" t="s">
        <v>109</v>
      </c>
      <c r="AA297" s="14" t="s">
        <v>2409</v>
      </c>
      <c r="AB297" s="16" t="n">
        <v>35081</v>
      </c>
      <c r="AC297" s="12" t="n">
        <f aca="false">AB297/1000</f>
        <v>35.081</v>
      </c>
      <c r="AD297" s="16" t="n">
        <v>26300</v>
      </c>
      <c r="AE297" s="12" t="n">
        <f aca="false">AD297/1000</f>
        <v>26.3</v>
      </c>
      <c r="AF297" s="39" t="n">
        <v>58888</v>
      </c>
      <c r="AG297" s="37" t="n">
        <f aca="false">AF297/1000</f>
        <v>58.888</v>
      </c>
      <c r="AH297" s="14" t="s">
        <v>961</v>
      </c>
      <c r="AI297" s="38" t="n">
        <f aca="false">AH297/1000</f>
        <v>10.5</v>
      </c>
    </row>
    <row r="298" customFormat="false" ht="12" hidden="false" customHeight="true" outlineLevel="0" collapsed="false">
      <c r="A298" s="1" t="s">
        <v>2349</v>
      </c>
      <c r="B298" s="14" t="s">
        <v>2379</v>
      </c>
      <c r="C298" s="14" t="s">
        <v>732</v>
      </c>
      <c r="D298" s="14" t="s">
        <v>2447</v>
      </c>
      <c r="E298" s="14" t="s">
        <v>1988</v>
      </c>
      <c r="F298" s="14" t="s">
        <v>652</v>
      </c>
      <c r="G298" s="14" t="s">
        <v>990</v>
      </c>
      <c r="H298" s="14" t="s">
        <v>309</v>
      </c>
      <c r="I298" s="14" t="s">
        <v>2448</v>
      </c>
      <c r="J298" s="14" t="s">
        <v>508</v>
      </c>
      <c r="K298" s="14" t="s">
        <v>141</v>
      </c>
      <c r="L298" s="14" t="s">
        <v>2449</v>
      </c>
      <c r="M298" s="14" t="s">
        <v>249</v>
      </c>
      <c r="N298" s="14" t="s">
        <v>250</v>
      </c>
      <c r="O298" s="14" t="s">
        <v>2450</v>
      </c>
      <c r="P298" s="14" t="s">
        <v>2451</v>
      </c>
      <c r="Q298" s="14" t="s">
        <v>753</v>
      </c>
      <c r="R298" s="15" t="b">
        <f aca="false">FALSE()</f>
        <v>0</v>
      </c>
      <c r="S298" s="14" t="s">
        <v>183</v>
      </c>
      <c r="T298" s="14" t="s">
        <v>70</v>
      </c>
      <c r="U298" s="14" t="s">
        <v>105</v>
      </c>
      <c r="V298" s="14" t="s">
        <v>313</v>
      </c>
      <c r="W298" s="14" t="s">
        <v>2452</v>
      </c>
      <c r="X298" s="15" t="b">
        <f aca="false">FALSE()</f>
        <v>0</v>
      </c>
      <c r="Y298" s="14" t="s">
        <v>208</v>
      </c>
      <c r="Z298" s="14" t="s">
        <v>92</v>
      </c>
      <c r="AA298" s="14" t="s">
        <v>2453</v>
      </c>
      <c r="AB298" s="16" t="n">
        <v>30000</v>
      </c>
      <c r="AC298" s="12" t="n">
        <f aca="false">AB298/1000</f>
        <v>30</v>
      </c>
      <c r="AD298" s="16" t="n">
        <v>26000</v>
      </c>
      <c r="AE298" s="12" t="n">
        <f aca="false">AD298/1000</f>
        <v>26</v>
      </c>
      <c r="AF298" s="39" t="n">
        <v>0</v>
      </c>
      <c r="AG298" s="37" t="n">
        <f aca="false">AF298/1000</f>
        <v>0</v>
      </c>
      <c r="AH298" s="14" t="s">
        <v>2454</v>
      </c>
      <c r="AI298" s="38" t="n">
        <f aca="false">AH298/1000</f>
        <v>185</v>
      </c>
    </row>
    <row r="299" customFormat="false" ht="12" hidden="false" customHeight="true" outlineLevel="0" collapsed="false">
      <c r="A299" s="1" t="s">
        <v>2349</v>
      </c>
      <c r="B299" s="14" t="s">
        <v>2513</v>
      </c>
      <c r="C299" s="14" t="s">
        <v>269</v>
      </c>
      <c r="D299" s="14" t="s">
        <v>2541</v>
      </c>
      <c r="E299" s="14" t="s">
        <v>187</v>
      </c>
      <c r="F299" s="14" t="s">
        <v>96</v>
      </c>
      <c r="G299" s="14" t="s">
        <v>139</v>
      </c>
      <c r="H299" s="14" t="s">
        <v>309</v>
      </c>
      <c r="I299" s="14" t="s">
        <v>2542</v>
      </c>
      <c r="J299" s="14" t="s">
        <v>53</v>
      </c>
      <c r="K299" s="14" t="s">
        <v>2543</v>
      </c>
      <c r="L299" s="14" t="s">
        <v>312</v>
      </c>
      <c r="M299" s="14" t="s">
        <v>147</v>
      </c>
      <c r="N299" s="14" t="s">
        <v>929</v>
      </c>
      <c r="O299" s="14" t="s">
        <v>2544</v>
      </c>
      <c r="P299" s="14" t="s">
        <v>2545</v>
      </c>
      <c r="Q299" s="14" t="s">
        <v>2546</v>
      </c>
      <c r="R299" s="15" t="b">
        <f aca="false">FALSE()</f>
        <v>0</v>
      </c>
      <c r="S299" s="14" t="s">
        <v>2547</v>
      </c>
      <c r="T299" s="14" t="s">
        <v>2548</v>
      </c>
      <c r="U299" s="14" t="s">
        <v>562</v>
      </c>
      <c r="V299" s="14" t="s">
        <v>109</v>
      </c>
      <c r="W299" s="14" t="s">
        <v>2549</v>
      </c>
      <c r="X299" s="15" t="b">
        <f aca="false">TRUE()</f>
        <v>1</v>
      </c>
      <c r="Y299" s="14" t="s">
        <v>87</v>
      </c>
      <c r="Z299" s="14" t="s">
        <v>109</v>
      </c>
      <c r="AA299" s="14" t="s">
        <v>2550</v>
      </c>
      <c r="AB299" s="16" t="n">
        <v>31642</v>
      </c>
      <c r="AC299" s="12" t="n">
        <f aca="false">AB299/1000</f>
        <v>31.642</v>
      </c>
      <c r="AD299" s="16" t="n">
        <v>23558</v>
      </c>
      <c r="AE299" s="12" t="n">
        <f aca="false">AD299/1000</f>
        <v>23.558</v>
      </c>
      <c r="AF299" s="39" t="n">
        <v>50934</v>
      </c>
      <c r="AG299" s="37" t="n">
        <f aca="false">AF299/1000</f>
        <v>50.934</v>
      </c>
      <c r="AH299" s="14" t="s">
        <v>2551</v>
      </c>
      <c r="AI299" s="38" t="n">
        <f aca="false">AH299/1000</f>
        <v>510</v>
      </c>
    </row>
    <row r="300" customFormat="false" ht="12" hidden="false" customHeight="true" outlineLevel="0" collapsed="false">
      <c r="A300" s="1" t="s">
        <v>2349</v>
      </c>
      <c r="B300" s="14" t="s">
        <v>2690</v>
      </c>
      <c r="C300" s="14" t="s">
        <v>2720</v>
      </c>
      <c r="D300" s="14" t="s">
        <v>2721</v>
      </c>
      <c r="E300" s="14" t="s">
        <v>2722</v>
      </c>
      <c r="F300" s="14" t="s">
        <v>2037</v>
      </c>
      <c r="G300" s="14" t="s">
        <v>324</v>
      </c>
      <c r="H300" s="14" t="s">
        <v>309</v>
      </c>
      <c r="I300" s="14" t="s">
        <v>2723</v>
      </c>
      <c r="J300" s="14" t="s">
        <v>53</v>
      </c>
      <c r="K300" s="14" t="s">
        <v>311</v>
      </c>
      <c r="L300" s="14" t="s">
        <v>312</v>
      </c>
      <c r="M300" s="14" t="s">
        <v>525</v>
      </c>
      <c r="N300" s="14" t="s">
        <v>929</v>
      </c>
      <c r="O300" s="14" t="s">
        <v>2724</v>
      </c>
      <c r="P300" s="14" t="s">
        <v>1150</v>
      </c>
      <c r="Q300" s="14" t="s">
        <v>353</v>
      </c>
      <c r="R300" s="15" t="b">
        <f aca="false">FALSE()</f>
        <v>0</v>
      </c>
      <c r="S300" s="14" t="s">
        <v>201</v>
      </c>
      <c r="T300" s="14" t="s">
        <v>2725</v>
      </c>
      <c r="U300" s="14" t="s">
        <v>239</v>
      </c>
      <c r="V300" s="14" t="s">
        <v>119</v>
      </c>
      <c r="W300" s="14" t="s">
        <v>2649</v>
      </c>
      <c r="X300" s="15" t="b">
        <f aca="false">FALSE()</f>
        <v>0</v>
      </c>
      <c r="Y300" s="14" t="s">
        <v>65</v>
      </c>
      <c r="Z300" s="14" t="s">
        <v>66</v>
      </c>
      <c r="AA300" s="14" t="s">
        <v>2726</v>
      </c>
      <c r="AB300" s="16" t="n">
        <v>37147</v>
      </c>
      <c r="AC300" s="12" t="n">
        <f aca="false">AB300/1000</f>
        <v>37.147</v>
      </c>
      <c r="AD300" s="16" t="n">
        <v>21899</v>
      </c>
      <c r="AE300" s="12" t="n">
        <f aca="false">AD300/1000</f>
        <v>21.899</v>
      </c>
      <c r="AF300" s="39" t="n">
        <v>53474</v>
      </c>
      <c r="AG300" s="37" t="n">
        <f aca="false">AF300/1000</f>
        <v>53.474</v>
      </c>
      <c r="AH300" s="14" t="s">
        <v>122</v>
      </c>
      <c r="AI300" s="38" t="n">
        <f aca="false">AH300/1000</f>
        <v>40</v>
      </c>
    </row>
    <row r="301" customFormat="false" ht="12" hidden="false" customHeight="true" outlineLevel="0" collapsed="false">
      <c r="A301" s="1" t="s">
        <v>2349</v>
      </c>
      <c r="B301" s="14" t="s">
        <v>2785</v>
      </c>
      <c r="C301" s="14" t="s">
        <v>2825</v>
      </c>
      <c r="D301" s="14" t="s">
        <v>2826</v>
      </c>
      <c r="E301" s="14" t="s">
        <v>2827</v>
      </c>
      <c r="F301" s="14" t="s">
        <v>97</v>
      </c>
      <c r="G301" s="14" t="s">
        <v>980</v>
      </c>
      <c r="H301" s="14" t="s">
        <v>309</v>
      </c>
      <c r="I301" s="14" t="s">
        <v>2828</v>
      </c>
      <c r="J301" s="14" t="s">
        <v>53</v>
      </c>
      <c r="K301" s="14" t="s">
        <v>70</v>
      </c>
      <c r="L301" s="14" t="s">
        <v>2829</v>
      </c>
      <c r="M301" s="14" t="s">
        <v>482</v>
      </c>
      <c r="N301" s="14" t="s">
        <v>929</v>
      </c>
      <c r="O301" s="14" t="s">
        <v>2830</v>
      </c>
      <c r="P301" s="14" t="s">
        <v>2831</v>
      </c>
      <c r="Q301" s="14" t="s">
        <v>333</v>
      </c>
      <c r="R301" s="15" t="b">
        <f aca="false">TRUE()</f>
        <v>1</v>
      </c>
      <c r="S301" s="14"/>
      <c r="T301" s="14" t="s">
        <v>71</v>
      </c>
      <c r="U301" s="14" t="s">
        <v>147</v>
      </c>
      <c r="V301" s="14" t="s">
        <v>182</v>
      </c>
      <c r="W301" s="14" t="s">
        <v>2832</v>
      </c>
      <c r="X301" s="15" t="b">
        <f aca="false">FALSE()</f>
        <v>0</v>
      </c>
      <c r="Y301" s="14" t="s">
        <v>160</v>
      </c>
      <c r="Z301" s="14" t="s">
        <v>66</v>
      </c>
      <c r="AA301" s="14" t="s">
        <v>997</v>
      </c>
      <c r="AB301" s="16" t="n">
        <v>6870</v>
      </c>
      <c r="AC301" s="12" t="n">
        <f aca="false">AB301/1000</f>
        <v>6.87</v>
      </c>
      <c r="AD301" s="16" t="n">
        <v>20000</v>
      </c>
      <c r="AE301" s="12" t="n">
        <f aca="false">AD301/1000</f>
        <v>20</v>
      </c>
      <c r="AF301" s="39" t="s">
        <v>70</v>
      </c>
      <c r="AG301" s="37"/>
      <c r="AH301" s="14" t="s">
        <v>134</v>
      </c>
      <c r="AI301" s="38" t="n">
        <f aca="false">AH301/1000</f>
        <v>20</v>
      </c>
    </row>
    <row r="302" customFormat="false" ht="12" hidden="false" customHeight="true" outlineLevel="0" collapsed="false">
      <c r="A302" s="1" t="s">
        <v>2349</v>
      </c>
      <c r="B302" s="14" t="s">
        <v>2785</v>
      </c>
      <c r="C302" s="14" t="s">
        <v>2795</v>
      </c>
      <c r="D302" s="14" t="s">
        <v>2890</v>
      </c>
      <c r="E302" s="14" t="s">
        <v>820</v>
      </c>
      <c r="F302" s="14" t="s">
        <v>416</v>
      </c>
      <c r="G302" s="14" t="s">
        <v>297</v>
      </c>
      <c r="H302" s="14" t="s">
        <v>309</v>
      </c>
      <c r="I302" s="14" t="s">
        <v>2891</v>
      </c>
      <c r="J302" s="14" t="s">
        <v>70</v>
      </c>
      <c r="K302" s="14" t="s">
        <v>1356</v>
      </c>
      <c r="L302" s="14" t="s">
        <v>2195</v>
      </c>
      <c r="M302" s="14" t="s">
        <v>149</v>
      </c>
      <c r="N302" s="14" t="s">
        <v>57</v>
      </c>
      <c r="O302" s="14" t="s">
        <v>70</v>
      </c>
      <c r="P302" s="14" t="s">
        <v>1979</v>
      </c>
      <c r="Q302" s="14" t="s">
        <v>381</v>
      </c>
      <c r="R302" s="15" t="b">
        <f aca="false">FALSE()</f>
        <v>0</v>
      </c>
      <c r="S302" s="14" t="s">
        <v>2892</v>
      </c>
      <c r="T302" s="14" t="s">
        <v>2893</v>
      </c>
      <c r="U302" s="14" t="s">
        <v>206</v>
      </c>
      <c r="V302" s="14" t="s">
        <v>239</v>
      </c>
      <c r="W302" s="14" t="s">
        <v>2894</v>
      </c>
      <c r="X302" s="15" t="b">
        <f aca="false">TRUE()</f>
        <v>1</v>
      </c>
      <c r="Y302" s="14" t="s">
        <v>131</v>
      </c>
      <c r="Z302" s="14" t="s">
        <v>380</v>
      </c>
      <c r="AA302" s="14" t="s">
        <v>2895</v>
      </c>
      <c r="AB302" s="16" t="n">
        <v>7161</v>
      </c>
      <c r="AC302" s="12" t="n">
        <f aca="false">AB302/1000</f>
        <v>7.161</v>
      </c>
      <c r="AD302" s="16" t="n">
        <v>18453</v>
      </c>
      <c r="AE302" s="12" t="n">
        <f aca="false">AD302/1000</f>
        <v>18.453</v>
      </c>
      <c r="AF302" s="39" t="n">
        <v>23272</v>
      </c>
      <c r="AG302" s="37" t="n">
        <f aca="false">AF302/1000</f>
        <v>23.272</v>
      </c>
      <c r="AH302" s="14" t="s">
        <v>2896</v>
      </c>
      <c r="AI302" s="38" t="n">
        <f aca="false">AH302/1000</f>
        <v>455</v>
      </c>
    </row>
    <row r="303" customFormat="false" ht="12" hidden="false" customHeight="true" outlineLevel="0" collapsed="false">
      <c r="A303" s="1" t="s">
        <v>2349</v>
      </c>
      <c r="B303" s="14" t="s">
        <v>2690</v>
      </c>
      <c r="C303" s="14" t="s">
        <v>2720</v>
      </c>
      <c r="D303" s="14" t="s">
        <v>2780</v>
      </c>
      <c r="E303" s="14" t="s">
        <v>2781</v>
      </c>
      <c r="F303" s="14" t="s">
        <v>653</v>
      </c>
      <c r="G303" s="14" t="s">
        <v>272</v>
      </c>
      <c r="H303" s="14" t="s">
        <v>309</v>
      </c>
      <c r="I303" s="14" t="s">
        <v>2782</v>
      </c>
      <c r="J303" s="14" t="s">
        <v>53</v>
      </c>
      <c r="K303" s="14" t="s">
        <v>311</v>
      </c>
      <c r="L303" s="14" t="s">
        <v>2195</v>
      </c>
      <c r="M303" s="14" t="s">
        <v>131</v>
      </c>
      <c r="N303" s="14" t="s">
        <v>314</v>
      </c>
      <c r="O303" s="14" t="s">
        <v>2783</v>
      </c>
      <c r="P303" s="14" t="s">
        <v>2524</v>
      </c>
      <c r="Q303" s="14" t="s">
        <v>1793</v>
      </c>
      <c r="R303" s="15" t="b">
        <f aca="false">FALSE()</f>
        <v>0</v>
      </c>
      <c r="S303" s="14" t="s">
        <v>789</v>
      </c>
      <c r="T303" s="14" t="s">
        <v>466</v>
      </c>
      <c r="U303" s="14" t="s">
        <v>119</v>
      </c>
      <c r="V303" s="14" t="s">
        <v>147</v>
      </c>
      <c r="W303" s="14" t="s">
        <v>961</v>
      </c>
      <c r="X303" s="15" t="b">
        <f aca="false">FALSE()</f>
        <v>0</v>
      </c>
      <c r="Y303" s="14" t="s">
        <v>149</v>
      </c>
      <c r="Z303" s="14" t="s">
        <v>66</v>
      </c>
      <c r="AA303" s="14" t="s">
        <v>2784</v>
      </c>
      <c r="AB303" s="16" t="n">
        <v>30334</v>
      </c>
      <c r="AC303" s="12" t="n">
        <f aca="false">AB303/1000</f>
        <v>30.334</v>
      </c>
      <c r="AD303" s="16" t="n">
        <v>17966</v>
      </c>
      <c r="AE303" s="12" t="n">
        <f aca="false">AD303/1000</f>
        <v>17.966</v>
      </c>
      <c r="AF303" s="39" t="n">
        <v>47350</v>
      </c>
      <c r="AG303" s="37" t="n">
        <f aca="false">AF303/1000</f>
        <v>47.35</v>
      </c>
      <c r="AH303" s="14" t="s">
        <v>1467</v>
      </c>
      <c r="AI303" s="38" t="n">
        <f aca="false">AH303/1000</f>
        <v>38</v>
      </c>
    </row>
    <row r="304" customFormat="false" ht="12" hidden="false" customHeight="true" outlineLevel="0" collapsed="false">
      <c r="A304" s="1" t="s">
        <v>2349</v>
      </c>
      <c r="B304" s="14" t="s">
        <v>2614</v>
      </c>
      <c r="C304" s="14" t="s">
        <v>2564</v>
      </c>
      <c r="D304" s="14" t="s">
        <v>2646</v>
      </c>
      <c r="E304" s="14" t="s">
        <v>2647</v>
      </c>
      <c r="F304" s="14" t="s">
        <v>476</v>
      </c>
      <c r="G304" s="14" t="s">
        <v>154</v>
      </c>
      <c r="H304" s="14" t="s">
        <v>2353</v>
      </c>
      <c r="I304" s="14" t="s">
        <v>2354</v>
      </c>
      <c r="J304" s="14" t="s">
        <v>70</v>
      </c>
      <c r="K304" s="14" t="s">
        <v>248</v>
      </c>
      <c r="L304" s="14" t="s">
        <v>944</v>
      </c>
      <c r="M304" s="14" t="s">
        <v>70</v>
      </c>
      <c r="N304" s="14" t="s">
        <v>946</v>
      </c>
      <c r="O304" s="14" t="s">
        <v>2648</v>
      </c>
      <c r="P304" s="14" t="s">
        <v>1514</v>
      </c>
      <c r="Q304" s="14" t="s">
        <v>67</v>
      </c>
      <c r="R304" s="15" t="b">
        <f aca="false">FALSE()</f>
        <v>0</v>
      </c>
      <c r="S304" s="14" t="s">
        <v>103</v>
      </c>
      <c r="T304" s="14" t="s">
        <v>70</v>
      </c>
      <c r="U304" s="14" t="s">
        <v>392</v>
      </c>
      <c r="V304" s="14" t="s">
        <v>211</v>
      </c>
      <c r="W304" s="14" t="s">
        <v>2649</v>
      </c>
      <c r="X304" s="15" t="b">
        <f aca="false">FALSE()</f>
        <v>0</v>
      </c>
      <c r="Y304" s="14" t="s">
        <v>108</v>
      </c>
      <c r="Z304" s="14" t="s">
        <v>65</v>
      </c>
      <c r="AA304" s="14" t="s">
        <v>67</v>
      </c>
      <c r="AB304" s="16" t="n">
        <v>7700</v>
      </c>
      <c r="AC304" s="12" t="n">
        <f aca="false">AB304/1000</f>
        <v>7.7</v>
      </c>
      <c r="AD304" s="16" t="n">
        <v>15000</v>
      </c>
      <c r="AE304" s="12" t="n">
        <f aca="false">AD304/1000</f>
        <v>15</v>
      </c>
      <c r="AF304" s="39" t="n">
        <v>11107</v>
      </c>
      <c r="AG304" s="37" t="n">
        <f aca="false">AF304/1000</f>
        <v>11.107</v>
      </c>
      <c r="AH304" s="14" t="s">
        <v>69</v>
      </c>
      <c r="AI304" s="38" t="n">
        <f aca="false">AH304/1000</f>
        <v>30</v>
      </c>
    </row>
    <row r="305" customFormat="false" ht="12" hidden="false" customHeight="true" outlineLevel="0" collapsed="false">
      <c r="A305" s="1" t="s">
        <v>2349</v>
      </c>
      <c r="B305" s="14" t="s">
        <v>2513</v>
      </c>
      <c r="C305" s="14" t="s">
        <v>2552</v>
      </c>
      <c r="D305" s="14" t="s">
        <v>2553</v>
      </c>
      <c r="E305" s="14" t="s">
        <v>2554</v>
      </c>
      <c r="F305" s="14" t="s">
        <v>2555</v>
      </c>
      <c r="G305" s="14" t="s">
        <v>535</v>
      </c>
      <c r="H305" s="14" t="s">
        <v>309</v>
      </c>
      <c r="I305" s="14" t="s">
        <v>2556</v>
      </c>
      <c r="J305" s="14" t="s">
        <v>463</v>
      </c>
      <c r="K305" s="14" t="s">
        <v>1356</v>
      </c>
      <c r="L305" s="14" t="s">
        <v>312</v>
      </c>
      <c r="M305" s="14" t="s">
        <v>328</v>
      </c>
      <c r="N305" s="14" t="s">
        <v>929</v>
      </c>
      <c r="O305" s="14" t="s">
        <v>1247</v>
      </c>
      <c r="P305" s="14" t="s">
        <v>2557</v>
      </c>
      <c r="Q305" s="14" t="s">
        <v>2558</v>
      </c>
      <c r="R305" s="15" t="b">
        <f aca="false">TRUE()</f>
        <v>1</v>
      </c>
      <c r="S305" s="14" t="s">
        <v>2559</v>
      </c>
      <c r="T305" s="14" t="s">
        <v>2559</v>
      </c>
      <c r="U305" s="14" t="s">
        <v>1070</v>
      </c>
      <c r="V305" s="14" t="s">
        <v>171</v>
      </c>
      <c r="W305" s="14" t="s">
        <v>2560</v>
      </c>
      <c r="X305" s="15" t="b">
        <f aca="false">FALSE()</f>
        <v>0</v>
      </c>
      <c r="Y305" s="14" t="s">
        <v>313</v>
      </c>
      <c r="Z305" s="14" t="s">
        <v>109</v>
      </c>
      <c r="AA305" s="14" t="s">
        <v>2561</v>
      </c>
      <c r="AB305" s="16" t="n">
        <v>29851</v>
      </c>
      <c r="AC305" s="12" t="n">
        <f aca="false">AB305/1000</f>
        <v>29.851</v>
      </c>
      <c r="AD305" s="16" t="n">
        <v>12900</v>
      </c>
      <c r="AE305" s="12" t="n">
        <f aca="false">AD305/1000</f>
        <v>12.9</v>
      </c>
      <c r="AF305" s="39" t="n">
        <v>42484</v>
      </c>
      <c r="AG305" s="37" t="n">
        <f aca="false">AF305/1000</f>
        <v>42.484</v>
      </c>
      <c r="AH305" s="14" t="s">
        <v>2562</v>
      </c>
      <c r="AI305" s="38" t="n">
        <f aca="false">AH305/1000</f>
        <v>240</v>
      </c>
    </row>
    <row r="306" customFormat="false" ht="12" hidden="false" customHeight="true" outlineLevel="0" collapsed="false">
      <c r="A306" s="1" t="s">
        <v>2349</v>
      </c>
      <c r="B306" s="14" t="s">
        <v>2785</v>
      </c>
      <c r="C306" s="14" t="s">
        <v>2884</v>
      </c>
      <c r="D306" s="14" t="s">
        <v>2904</v>
      </c>
      <c r="E306" s="14" t="s">
        <v>2905</v>
      </c>
      <c r="F306" s="14" t="s">
        <v>1067</v>
      </c>
      <c r="G306" s="14" t="s">
        <v>990</v>
      </c>
      <c r="H306" s="14" t="s">
        <v>309</v>
      </c>
      <c r="I306" s="14" t="s">
        <v>2906</v>
      </c>
      <c r="J306" s="14" t="s">
        <v>70</v>
      </c>
      <c r="K306" s="14" t="s">
        <v>311</v>
      </c>
      <c r="L306" s="14" t="s">
        <v>2195</v>
      </c>
      <c r="M306" s="14" t="s">
        <v>131</v>
      </c>
      <c r="N306" s="14" t="s">
        <v>314</v>
      </c>
      <c r="O306" s="14" t="s">
        <v>529</v>
      </c>
      <c r="P306" s="14" t="s">
        <v>2907</v>
      </c>
      <c r="Q306" s="14" t="s">
        <v>1224</v>
      </c>
      <c r="R306" s="15" t="b">
        <f aca="false">FALSE()</f>
        <v>0</v>
      </c>
      <c r="S306" s="14" t="s">
        <v>715</v>
      </c>
      <c r="T306" s="14" t="s">
        <v>1573</v>
      </c>
      <c r="U306" s="14" t="s">
        <v>1843</v>
      </c>
      <c r="V306" s="14" t="s">
        <v>182</v>
      </c>
      <c r="W306" s="14" t="s">
        <v>167</v>
      </c>
      <c r="X306" s="15" t="b">
        <f aca="false">FALSE()</f>
        <v>0</v>
      </c>
      <c r="Y306" s="14" t="s">
        <v>149</v>
      </c>
      <c r="Z306" s="14" t="s">
        <v>380</v>
      </c>
      <c r="AA306" s="14" t="s">
        <v>1987</v>
      </c>
      <c r="AB306" s="16" t="n">
        <v>3083</v>
      </c>
      <c r="AC306" s="12" t="n">
        <f aca="false">AB306/1000</f>
        <v>3.083</v>
      </c>
      <c r="AD306" s="16" t="n">
        <v>12830</v>
      </c>
      <c r="AE306" s="12" t="n">
        <f aca="false">AD306/1000</f>
        <v>12.83</v>
      </c>
      <c r="AF306" s="39" t="n">
        <v>10575</v>
      </c>
      <c r="AG306" s="37" t="n">
        <f aca="false">AF306/1000</f>
        <v>10.575</v>
      </c>
      <c r="AH306" s="14" t="s">
        <v>370</v>
      </c>
      <c r="AI306" s="38" t="n">
        <f aca="false">AH306/1000</f>
        <v>50</v>
      </c>
    </row>
    <row r="307" customFormat="false" ht="12" hidden="false" customHeight="true" outlineLevel="0" collapsed="false">
      <c r="A307" s="1" t="s">
        <v>2349</v>
      </c>
      <c r="B307" s="14" t="s">
        <v>2690</v>
      </c>
      <c r="C307" s="14" t="s">
        <v>2732</v>
      </c>
      <c r="D307" s="14" t="s">
        <v>2733</v>
      </c>
      <c r="E307" s="14" t="s">
        <v>1879</v>
      </c>
      <c r="F307" s="14" t="s">
        <v>113</v>
      </c>
      <c r="G307" s="14" t="s">
        <v>139</v>
      </c>
      <c r="H307" s="14" t="s">
        <v>309</v>
      </c>
      <c r="I307" s="14" t="s">
        <v>2734</v>
      </c>
      <c r="J307" s="14" t="s">
        <v>53</v>
      </c>
      <c r="K307" s="14" t="s">
        <v>311</v>
      </c>
      <c r="L307" s="14" t="s">
        <v>312</v>
      </c>
      <c r="M307" s="14" t="s">
        <v>668</v>
      </c>
      <c r="N307" s="14" t="s">
        <v>314</v>
      </c>
      <c r="O307" s="14" t="s">
        <v>2735</v>
      </c>
      <c r="P307" s="14" t="s">
        <v>2736</v>
      </c>
      <c r="Q307" s="14" t="s">
        <v>281</v>
      </c>
      <c r="R307" s="15" t="b">
        <f aca="false">FALSE()</f>
        <v>0</v>
      </c>
      <c r="S307" s="14" t="s">
        <v>856</v>
      </c>
      <c r="T307" s="14" t="s">
        <v>592</v>
      </c>
      <c r="U307" s="14" t="s">
        <v>181</v>
      </c>
      <c r="V307" s="14" t="s">
        <v>109</v>
      </c>
      <c r="W307" s="14" t="s">
        <v>2737</v>
      </c>
      <c r="X307" s="15" t="b">
        <f aca="false">FALSE()</f>
        <v>0</v>
      </c>
      <c r="Y307" s="14" t="s">
        <v>65</v>
      </c>
      <c r="Z307" s="14" t="s">
        <v>92</v>
      </c>
      <c r="AA307" s="14" t="s">
        <v>70</v>
      </c>
      <c r="AB307" s="16" t="n">
        <v>2636</v>
      </c>
      <c r="AC307" s="12" t="n">
        <f aca="false">AB307/1000</f>
        <v>2.636</v>
      </c>
      <c r="AD307" s="16" t="n">
        <v>12501</v>
      </c>
      <c r="AE307" s="12" t="n">
        <f aca="false">AD307/1000</f>
        <v>12.501</v>
      </c>
      <c r="AF307" s="39" t="n">
        <v>22916</v>
      </c>
      <c r="AG307" s="37" t="n">
        <f aca="false">AF307/1000</f>
        <v>22.916</v>
      </c>
      <c r="AH307" s="14" t="s">
        <v>887</v>
      </c>
      <c r="AI307" s="38" t="n">
        <f aca="false">AH307/1000</f>
        <v>35</v>
      </c>
    </row>
    <row r="308" customFormat="false" ht="12" hidden="false" customHeight="true" outlineLevel="0" collapsed="false">
      <c r="A308" s="1" t="s">
        <v>2349</v>
      </c>
      <c r="B308" s="14" t="s">
        <v>2690</v>
      </c>
      <c r="C308" s="14" t="s">
        <v>2385</v>
      </c>
      <c r="D308" s="14" t="s">
        <v>2774</v>
      </c>
      <c r="E308" s="14" t="s">
        <v>2775</v>
      </c>
      <c r="F308" s="14" t="s">
        <v>810</v>
      </c>
      <c r="G308" s="14" t="s">
        <v>214</v>
      </c>
      <c r="H308" s="14" t="s">
        <v>309</v>
      </c>
      <c r="I308" s="14" t="s">
        <v>2776</v>
      </c>
      <c r="J308" s="14" t="s">
        <v>70</v>
      </c>
      <c r="K308" s="14" t="s">
        <v>327</v>
      </c>
      <c r="L308" s="14" t="s">
        <v>312</v>
      </c>
      <c r="M308" s="14" t="s">
        <v>99</v>
      </c>
      <c r="N308" s="14" t="s">
        <v>929</v>
      </c>
      <c r="O308" s="14" t="s">
        <v>2777</v>
      </c>
      <c r="P308" s="14" t="s">
        <v>70</v>
      </c>
      <c r="Q308" s="14" t="s">
        <v>723</v>
      </c>
      <c r="R308" s="15" t="b">
        <f aca="false">FALSE()</f>
        <v>0</v>
      </c>
      <c r="S308" s="14" t="s">
        <v>71</v>
      </c>
      <c r="T308" s="14" t="s">
        <v>1229</v>
      </c>
      <c r="U308" s="14" t="s">
        <v>492</v>
      </c>
      <c r="V308" s="14" t="s">
        <v>239</v>
      </c>
      <c r="W308" s="14" t="s">
        <v>372</v>
      </c>
      <c r="X308" s="15" t="b">
        <f aca="false">FALSE()</f>
        <v>0</v>
      </c>
      <c r="Y308" s="14" t="s">
        <v>562</v>
      </c>
      <c r="Z308" s="14" t="s">
        <v>66</v>
      </c>
      <c r="AA308" s="14" t="s">
        <v>2778</v>
      </c>
      <c r="AB308" s="16" t="n">
        <v>46300</v>
      </c>
      <c r="AC308" s="12" t="n">
        <f aca="false">AB308/1000</f>
        <v>46.3</v>
      </c>
      <c r="AD308" s="16" t="n">
        <v>12500</v>
      </c>
      <c r="AE308" s="12" t="n">
        <f aca="false">AD308/1000</f>
        <v>12.5</v>
      </c>
      <c r="AF308" s="39" t="n">
        <v>59892</v>
      </c>
      <c r="AG308" s="37" t="n">
        <f aca="false">AF308/1000</f>
        <v>59.892</v>
      </c>
      <c r="AH308" s="14" t="s">
        <v>813</v>
      </c>
      <c r="AI308" s="38" t="n">
        <f aca="false">AH308/1000</f>
        <v>8</v>
      </c>
    </row>
    <row r="309" customFormat="false" ht="12" hidden="false" customHeight="true" outlineLevel="0" collapsed="false">
      <c r="A309" s="1" t="s">
        <v>2349</v>
      </c>
      <c r="B309" s="14" t="s">
        <v>2513</v>
      </c>
      <c r="C309" s="14" t="s">
        <v>2564</v>
      </c>
      <c r="D309" s="14" t="s">
        <v>2565</v>
      </c>
      <c r="E309" s="14" t="s">
        <v>2566</v>
      </c>
      <c r="F309" s="14" t="s">
        <v>1057</v>
      </c>
      <c r="G309" s="14" t="s">
        <v>176</v>
      </c>
      <c r="H309" s="14" t="s">
        <v>309</v>
      </c>
      <c r="I309" s="14" t="s">
        <v>2567</v>
      </c>
      <c r="J309" s="14" t="s">
        <v>70</v>
      </c>
      <c r="K309" s="14" t="s">
        <v>248</v>
      </c>
      <c r="L309" s="14" t="s">
        <v>312</v>
      </c>
      <c r="M309" s="14" t="s">
        <v>171</v>
      </c>
      <c r="N309" s="14" t="s">
        <v>250</v>
      </c>
      <c r="O309" s="14" t="s">
        <v>2568</v>
      </c>
      <c r="P309" s="14" t="s">
        <v>2398</v>
      </c>
      <c r="Q309" s="14" t="s">
        <v>2569</v>
      </c>
      <c r="R309" s="15" t="b">
        <f aca="false">FALSE()</f>
        <v>0</v>
      </c>
      <c r="S309" s="14" t="s">
        <v>2570</v>
      </c>
      <c r="T309" s="14" t="s">
        <v>2571</v>
      </c>
      <c r="U309" s="14" t="s">
        <v>255</v>
      </c>
      <c r="V309" s="14" t="s">
        <v>211</v>
      </c>
      <c r="W309" s="14" t="s">
        <v>128</v>
      </c>
      <c r="X309" s="15" t="b">
        <f aca="false">FALSE()</f>
        <v>0</v>
      </c>
      <c r="Y309" s="14" t="s">
        <v>149</v>
      </c>
      <c r="Z309" s="14" t="s">
        <v>66</v>
      </c>
      <c r="AA309" s="14" t="s">
        <v>2572</v>
      </c>
      <c r="AB309" s="16" t="n">
        <v>11526</v>
      </c>
      <c r="AC309" s="12" t="n">
        <f aca="false">AB309/1000</f>
        <v>11.526</v>
      </c>
      <c r="AD309" s="16" t="n">
        <v>12000</v>
      </c>
      <c r="AE309" s="12" t="n">
        <f aca="false">AD309/1000</f>
        <v>12</v>
      </c>
      <c r="AF309" s="39" t="n">
        <v>17980</v>
      </c>
      <c r="AG309" s="37" t="n">
        <f aca="false">AF309/1000</f>
        <v>17.98</v>
      </c>
      <c r="AH309" s="14" t="s">
        <v>358</v>
      </c>
      <c r="AI309" s="38" t="n">
        <f aca="false">AH309/1000</f>
        <v>120</v>
      </c>
    </row>
    <row r="310" customFormat="false" ht="12" hidden="false" customHeight="true" outlineLevel="0" collapsed="false">
      <c r="A310" s="1" t="s">
        <v>2349</v>
      </c>
      <c r="B310" s="14" t="s">
        <v>2690</v>
      </c>
      <c r="C310" s="14" t="s">
        <v>2423</v>
      </c>
      <c r="D310" s="14" t="s">
        <v>2711</v>
      </c>
      <c r="E310" s="14" t="s">
        <v>2712</v>
      </c>
      <c r="F310" s="14" t="s">
        <v>75</v>
      </c>
      <c r="G310" s="14" t="s">
        <v>948</v>
      </c>
      <c r="H310" s="14" t="s">
        <v>309</v>
      </c>
      <c r="I310" s="14" t="s">
        <v>2713</v>
      </c>
      <c r="J310" s="14" t="s">
        <v>463</v>
      </c>
      <c r="K310" s="14" t="s">
        <v>311</v>
      </c>
      <c r="L310" s="14" t="s">
        <v>312</v>
      </c>
      <c r="M310" s="14" t="s">
        <v>1156</v>
      </c>
      <c r="N310" s="14" t="s">
        <v>929</v>
      </c>
      <c r="O310" s="14" t="s">
        <v>2714</v>
      </c>
      <c r="P310" s="14" t="s">
        <v>2715</v>
      </c>
      <c r="Q310" s="14" t="s">
        <v>922</v>
      </c>
      <c r="R310" s="15" t="b">
        <f aca="false">FALSE()</f>
        <v>0</v>
      </c>
      <c r="S310" s="14" t="s">
        <v>2669</v>
      </c>
      <c r="T310" s="14" t="s">
        <v>2716</v>
      </c>
      <c r="U310" s="14" t="s">
        <v>131</v>
      </c>
      <c r="V310" s="14" t="s">
        <v>92</v>
      </c>
      <c r="W310" s="14" t="s">
        <v>2523</v>
      </c>
      <c r="X310" s="15" t="b">
        <f aca="false">FALSE()</f>
        <v>0</v>
      </c>
      <c r="Y310" s="14" t="s">
        <v>149</v>
      </c>
      <c r="Z310" s="14" t="s">
        <v>66</v>
      </c>
      <c r="AA310" s="14" t="s">
        <v>2717</v>
      </c>
      <c r="AB310" s="16" t="n">
        <v>14000</v>
      </c>
      <c r="AC310" s="12" t="n">
        <f aca="false">AB310/1000</f>
        <v>14</v>
      </c>
      <c r="AD310" s="16" t="n">
        <v>12000</v>
      </c>
      <c r="AE310" s="12" t="n">
        <f aca="false">AD310/1000</f>
        <v>12</v>
      </c>
      <c r="AF310" s="39" t="n">
        <v>23710</v>
      </c>
      <c r="AG310" s="37" t="n">
        <f aca="false">AF310/1000</f>
        <v>23.71</v>
      </c>
      <c r="AH310" s="14" t="s">
        <v>2718</v>
      </c>
      <c r="AI310" s="38" t="n">
        <f aca="false">AH310/1000</f>
        <v>66</v>
      </c>
    </row>
    <row r="311" customFormat="false" ht="12" hidden="false" customHeight="true" outlineLevel="0" collapsed="false">
      <c r="A311" s="1" t="s">
        <v>2349</v>
      </c>
      <c r="B311" s="14" t="s">
        <v>2785</v>
      </c>
      <c r="C311" s="14" t="s">
        <v>2604</v>
      </c>
      <c r="D311" s="14" t="s">
        <v>2920</v>
      </c>
      <c r="E311" s="14" t="s">
        <v>2921</v>
      </c>
      <c r="F311" s="14" t="s">
        <v>476</v>
      </c>
      <c r="G311" s="14" t="s">
        <v>436</v>
      </c>
      <c r="H311" s="14" t="s">
        <v>2353</v>
      </c>
      <c r="I311" s="14" t="s">
        <v>2354</v>
      </c>
      <c r="J311" s="14" t="s">
        <v>944</v>
      </c>
      <c r="K311" s="14" t="s">
        <v>627</v>
      </c>
      <c r="L311" s="14" t="s">
        <v>944</v>
      </c>
      <c r="M311" s="14" t="s">
        <v>70</v>
      </c>
      <c r="N311" s="14" t="s">
        <v>946</v>
      </c>
      <c r="O311" s="14" t="s">
        <v>90</v>
      </c>
      <c r="P311" s="14" t="s">
        <v>148</v>
      </c>
      <c r="Q311" s="14" t="s">
        <v>67</v>
      </c>
      <c r="R311" s="15" t="b">
        <f aca="false">FALSE()</f>
        <v>0</v>
      </c>
      <c r="S311" s="14" t="s">
        <v>103</v>
      </c>
      <c r="T311" s="14" t="s">
        <v>70</v>
      </c>
      <c r="U311" s="14" t="s">
        <v>380</v>
      </c>
      <c r="V311" s="14" t="s">
        <v>103</v>
      </c>
      <c r="W311" s="14" t="s">
        <v>2922</v>
      </c>
      <c r="X311" s="15" t="b">
        <f aca="false">FALSE()</f>
        <v>0</v>
      </c>
      <c r="Y311" s="14" t="s">
        <v>131</v>
      </c>
      <c r="Z311" s="14" t="s">
        <v>65</v>
      </c>
      <c r="AA311" s="14" t="s">
        <v>67</v>
      </c>
      <c r="AB311" s="16" t="n">
        <v>2985</v>
      </c>
      <c r="AC311" s="12" t="n">
        <f aca="false">AB311/1000</f>
        <v>2.985</v>
      </c>
      <c r="AD311" s="16" t="n">
        <v>10220</v>
      </c>
      <c r="AE311" s="12" t="n">
        <f aca="false">AD311/1000</f>
        <v>10.22</v>
      </c>
      <c r="AF311" s="39" t="n">
        <v>0</v>
      </c>
      <c r="AG311" s="37" t="n">
        <f aca="false">AF311/1000</f>
        <v>0</v>
      </c>
      <c r="AH311" s="14" t="s">
        <v>2923</v>
      </c>
      <c r="AI311" s="38" t="n">
        <f aca="false">AH311/1000</f>
        <v>357</v>
      </c>
    </row>
    <row r="312" customFormat="false" ht="12" hidden="false" customHeight="true" outlineLevel="0" collapsed="false">
      <c r="A312" s="1" t="s">
        <v>2349</v>
      </c>
      <c r="B312" s="14" t="s">
        <v>2513</v>
      </c>
      <c r="C312" s="14" t="s">
        <v>269</v>
      </c>
      <c r="D312" s="14" t="s">
        <v>2599</v>
      </c>
      <c r="E312" s="14" t="s">
        <v>187</v>
      </c>
      <c r="F312" s="14" t="s">
        <v>1067</v>
      </c>
      <c r="G312" s="14" t="s">
        <v>153</v>
      </c>
      <c r="H312" s="14" t="s">
        <v>309</v>
      </c>
      <c r="I312" s="14" t="s">
        <v>2542</v>
      </c>
      <c r="J312" s="14" t="s">
        <v>53</v>
      </c>
      <c r="K312" s="14" t="s">
        <v>2543</v>
      </c>
      <c r="L312" s="14" t="s">
        <v>312</v>
      </c>
      <c r="M312" s="14" t="s">
        <v>239</v>
      </c>
      <c r="N312" s="14" t="s">
        <v>929</v>
      </c>
      <c r="O312" s="14" t="s">
        <v>2600</v>
      </c>
      <c r="P312" s="14" t="s">
        <v>2601</v>
      </c>
      <c r="Q312" s="14" t="s">
        <v>2602</v>
      </c>
      <c r="R312" s="15" t="b">
        <f aca="false">FALSE()</f>
        <v>0</v>
      </c>
      <c r="S312" s="14" t="s">
        <v>2603</v>
      </c>
      <c r="T312" s="14" t="s">
        <v>1979</v>
      </c>
      <c r="U312" s="14" t="s">
        <v>159</v>
      </c>
      <c r="V312" s="14" t="s">
        <v>147</v>
      </c>
      <c r="W312" s="14" t="s">
        <v>103</v>
      </c>
      <c r="X312" s="15" t="b">
        <f aca="false">TRUE()</f>
        <v>1</v>
      </c>
      <c r="Y312" s="14" t="s">
        <v>109</v>
      </c>
      <c r="Z312" s="14" t="s">
        <v>109</v>
      </c>
      <c r="AA312" s="14" t="s">
        <v>1072</v>
      </c>
      <c r="AB312" s="16" t="n">
        <v>13725</v>
      </c>
      <c r="AC312" s="12" t="n">
        <f aca="false">AB312/1000</f>
        <v>13.725</v>
      </c>
      <c r="AD312" s="16" t="n">
        <v>10000</v>
      </c>
      <c r="AE312" s="12" t="n">
        <f aca="false">AD312/1000</f>
        <v>10</v>
      </c>
      <c r="AF312" s="39" t="n">
        <v>23688</v>
      </c>
      <c r="AG312" s="37" t="n">
        <f aca="false">AF312/1000</f>
        <v>23.688</v>
      </c>
      <c r="AH312" s="14" t="s">
        <v>332</v>
      </c>
      <c r="AI312" s="38" t="n">
        <f aca="false">AH312/1000</f>
        <v>400</v>
      </c>
    </row>
    <row r="313" customFormat="false" ht="12" hidden="false" customHeight="true" outlineLevel="0" collapsed="false">
      <c r="A313" s="1" t="s">
        <v>2349</v>
      </c>
      <c r="B313" s="14" t="s">
        <v>2690</v>
      </c>
      <c r="C313" s="14" t="s">
        <v>2423</v>
      </c>
      <c r="D313" s="14" t="s">
        <v>2695</v>
      </c>
      <c r="E313" s="14" t="s">
        <v>2696</v>
      </c>
      <c r="F313" s="14" t="s">
        <v>1525</v>
      </c>
      <c r="G313" s="14" t="s">
        <v>2555</v>
      </c>
      <c r="H313" s="14" t="s">
        <v>309</v>
      </c>
      <c r="I313" s="14" t="s">
        <v>2697</v>
      </c>
      <c r="J313" s="14" t="s">
        <v>70</v>
      </c>
      <c r="K313" s="14" t="s">
        <v>311</v>
      </c>
      <c r="L313" s="14" t="s">
        <v>312</v>
      </c>
      <c r="M313" s="14" t="s">
        <v>99</v>
      </c>
      <c r="N313" s="14" t="s">
        <v>250</v>
      </c>
      <c r="O313" s="14" t="s">
        <v>2427</v>
      </c>
      <c r="P313" s="14" t="s">
        <v>2698</v>
      </c>
      <c r="Q313" s="14" t="s">
        <v>791</v>
      </c>
      <c r="R313" s="15" t="b">
        <f aca="false">FALSE()</f>
        <v>0</v>
      </c>
      <c r="S313" s="14" t="s">
        <v>2699</v>
      </c>
      <c r="T313" s="14" t="s">
        <v>2700</v>
      </c>
      <c r="U313" s="14" t="s">
        <v>530</v>
      </c>
      <c r="V313" s="14" t="s">
        <v>147</v>
      </c>
      <c r="W313" s="14" t="s">
        <v>2701</v>
      </c>
      <c r="X313" s="15" t="b">
        <f aca="false">FALSE()</f>
        <v>0</v>
      </c>
      <c r="Y313" s="14" t="s">
        <v>131</v>
      </c>
      <c r="Z313" s="14" t="s">
        <v>66</v>
      </c>
      <c r="AA313" s="14" t="s">
        <v>2702</v>
      </c>
      <c r="AB313" s="16" t="n">
        <v>11914</v>
      </c>
      <c r="AC313" s="12" t="n">
        <f aca="false">AB313/1000</f>
        <v>11.914</v>
      </c>
      <c r="AD313" s="16" t="n">
        <v>10000</v>
      </c>
      <c r="AE313" s="12" t="n">
        <f aca="false">AD313/1000</f>
        <v>10</v>
      </c>
      <c r="AF313" s="39" t="n">
        <v>18279</v>
      </c>
      <c r="AG313" s="37" t="n">
        <f aca="false">AF313/1000</f>
        <v>18.279</v>
      </c>
      <c r="AH313" s="14" t="s">
        <v>2252</v>
      </c>
      <c r="AI313" s="38" t="n">
        <f aca="false">AH313/1000</f>
        <v>70</v>
      </c>
    </row>
    <row r="314" customFormat="false" ht="12" hidden="false" customHeight="true" outlineLevel="0" collapsed="false">
      <c r="A314" s="1" t="s">
        <v>2349</v>
      </c>
      <c r="B314" s="14" t="s">
        <v>2690</v>
      </c>
      <c r="C314" s="14" t="s">
        <v>293</v>
      </c>
      <c r="D314" s="14" t="s">
        <v>2745</v>
      </c>
      <c r="E314" s="14" t="s">
        <v>2746</v>
      </c>
      <c r="F314" s="14" t="s">
        <v>165</v>
      </c>
      <c r="G314" s="14" t="s">
        <v>226</v>
      </c>
      <c r="H314" s="14" t="s">
        <v>309</v>
      </c>
      <c r="I314" s="14" t="s">
        <v>2747</v>
      </c>
      <c r="J314" s="14" t="s">
        <v>463</v>
      </c>
      <c r="K314" s="14" t="s">
        <v>418</v>
      </c>
      <c r="L314" s="14" t="s">
        <v>312</v>
      </c>
      <c r="M314" s="14" t="s">
        <v>119</v>
      </c>
      <c r="N314" s="14" t="s">
        <v>929</v>
      </c>
      <c r="O314" s="14" t="s">
        <v>2748</v>
      </c>
      <c r="P314" s="14" t="s">
        <v>2749</v>
      </c>
      <c r="Q314" s="14" t="s">
        <v>2750</v>
      </c>
      <c r="R314" s="15" t="b">
        <f aca="false">FALSE()</f>
        <v>0</v>
      </c>
      <c r="S314" s="14" t="s">
        <v>2751</v>
      </c>
      <c r="T314" s="14" t="s">
        <v>2751</v>
      </c>
      <c r="U314" s="14" t="s">
        <v>87</v>
      </c>
      <c r="V314" s="14" t="s">
        <v>255</v>
      </c>
      <c r="W314" s="14" t="s">
        <v>1266</v>
      </c>
      <c r="X314" s="15" t="b">
        <f aca="false">FALSE()</f>
        <v>0</v>
      </c>
      <c r="Y314" s="14" t="s">
        <v>149</v>
      </c>
      <c r="Z314" s="14" t="s">
        <v>109</v>
      </c>
      <c r="AA314" s="14" t="s">
        <v>2752</v>
      </c>
      <c r="AB314" s="16" t="n">
        <v>11600</v>
      </c>
      <c r="AC314" s="12" t="n">
        <f aca="false">AB314/1000</f>
        <v>11.6</v>
      </c>
      <c r="AD314" s="16" t="n">
        <v>10000</v>
      </c>
      <c r="AE314" s="12" t="n">
        <f aca="false">AD314/1000</f>
        <v>10</v>
      </c>
      <c r="AF314" s="39" t="n">
        <v>18955</v>
      </c>
      <c r="AG314" s="37" t="n">
        <f aca="false">AF314/1000</f>
        <v>18.955</v>
      </c>
      <c r="AH314" s="14" t="s">
        <v>122</v>
      </c>
      <c r="AI314" s="38" t="n">
        <f aca="false">AH314/1000</f>
        <v>40</v>
      </c>
    </row>
    <row r="315" customFormat="false" ht="12" hidden="false" customHeight="true" outlineLevel="0" collapsed="false">
      <c r="A315" s="1" t="s">
        <v>2349</v>
      </c>
      <c r="B315" s="14" t="s">
        <v>2513</v>
      </c>
      <c r="C315" s="14" t="s">
        <v>2604</v>
      </c>
      <c r="D315" s="14" t="s">
        <v>2605</v>
      </c>
      <c r="E315" s="14" t="s">
        <v>2606</v>
      </c>
      <c r="F315" s="14" t="s">
        <v>476</v>
      </c>
      <c r="G315" s="14" t="s">
        <v>802</v>
      </c>
      <c r="H315" s="14" t="s">
        <v>2353</v>
      </c>
      <c r="I315" s="14" t="s">
        <v>2354</v>
      </c>
      <c r="J315" s="14" t="s">
        <v>944</v>
      </c>
      <c r="K315" s="14" t="s">
        <v>78</v>
      </c>
      <c r="L315" s="14" t="s">
        <v>944</v>
      </c>
      <c r="M315" s="14"/>
      <c r="N315" s="14" t="s">
        <v>946</v>
      </c>
      <c r="O315" s="14" t="s">
        <v>1514</v>
      </c>
      <c r="P315" s="14" t="s">
        <v>2607</v>
      </c>
      <c r="Q315" s="14" t="s">
        <v>67</v>
      </c>
      <c r="R315" s="15" t="b">
        <f aca="false">FALSE()</f>
        <v>0</v>
      </c>
      <c r="S315" s="14" t="s">
        <v>70</v>
      </c>
      <c r="T315" s="14" t="s">
        <v>70</v>
      </c>
      <c r="U315" s="14" t="s">
        <v>92</v>
      </c>
      <c r="V315" s="14" t="s">
        <v>103</v>
      </c>
      <c r="W315" s="14" t="s">
        <v>2608</v>
      </c>
      <c r="X315" s="15" t="b">
        <f aca="false">FALSE()</f>
        <v>0</v>
      </c>
      <c r="Y315" s="14" t="s">
        <v>208</v>
      </c>
      <c r="Z315" s="14" t="s">
        <v>131</v>
      </c>
      <c r="AA315" s="14" t="s">
        <v>67</v>
      </c>
      <c r="AB315" s="16" t="n">
        <v>2540</v>
      </c>
      <c r="AC315" s="12" t="n">
        <f aca="false">AB315/1000</f>
        <v>2.54</v>
      </c>
      <c r="AD315" s="16" t="n">
        <v>9180</v>
      </c>
      <c r="AE315" s="12" t="n">
        <f aca="false">AD315/1000</f>
        <v>9.18</v>
      </c>
      <c r="AF315" s="39" t="n">
        <v>0</v>
      </c>
      <c r="AG315" s="37" t="n">
        <f aca="false">AF315/1000</f>
        <v>0</v>
      </c>
      <c r="AH315" s="14" t="s">
        <v>2609</v>
      </c>
      <c r="AI315" s="38" t="n">
        <f aca="false">AH315/1000</f>
        <v>145</v>
      </c>
    </row>
    <row r="316" customFormat="false" ht="12" hidden="false" customHeight="true" outlineLevel="0" collapsed="false">
      <c r="A316" s="1" t="s">
        <v>2349</v>
      </c>
      <c r="B316" s="14" t="s">
        <v>2785</v>
      </c>
      <c r="C316" s="14" t="s">
        <v>2931</v>
      </c>
      <c r="D316" s="14" t="s">
        <v>2932</v>
      </c>
      <c r="E316" s="14" t="s">
        <v>900</v>
      </c>
      <c r="F316" s="14" t="s">
        <v>476</v>
      </c>
      <c r="G316" s="14" t="s">
        <v>1148</v>
      </c>
      <c r="H316" s="14" t="s">
        <v>2353</v>
      </c>
      <c r="I316" s="14" t="s">
        <v>2933</v>
      </c>
      <c r="J316" s="14" t="s">
        <v>2655</v>
      </c>
      <c r="K316" s="14" t="s">
        <v>2543</v>
      </c>
      <c r="L316" s="14" t="s">
        <v>944</v>
      </c>
      <c r="M316" s="14" t="s">
        <v>135</v>
      </c>
      <c r="N316" s="14" t="s">
        <v>946</v>
      </c>
      <c r="O316" s="14" t="s">
        <v>2934</v>
      </c>
      <c r="P316" s="14" t="s">
        <v>2935</v>
      </c>
      <c r="Q316" s="14" t="s">
        <v>67</v>
      </c>
      <c r="R316" s="15" t="b">
        <f aca="false">FALSE()</f>
        <v>0</v>
      </c>
      <c r="S316" s="14" t="s">
        <v>525</v>
      </c>
      <c r="T316" s="14" t="s">
        <v>525</v>
      </c>
      <c r="U316" s="14" t="s">
        <v>380</v>
      </c>
      <c r="V316" s="14" t="s">
        <v>103</v>
      </c>
      <c r="W316" s="14" t="s">
        <v>1518</v>
      </c>
      <c r="X316" s="15" t="b">
        <f aca="false">FALSE()</f>
        <v>0</v>
      </c>
      <c r="Y316" s="14" t="s">
        <v>131</v>
      </c>
      <c r="Z316" s="14" t="s">
        <v>131</v>
      </c>
      <c r="AA316" s="14" t="s">
        <v>67</v>
      </c>
      <c r="AB316" s="16" t="n">
        <v>3777</v>
      </c>
      <c r="AC316" s="12" t="n">
        <f aca="false">AB316/1000</f>
        <v>3.777</v>
      </c>
      <c r="AD316" s="16" t="n">
        <v>8592</v>
      </c>
      <c r="AE316" s="12" t="n">
        <f aca="false">AD316/1000</f>
        <v>8.592</v>
      </c>
      <c r="AF316" s="39" t="n">
        <v>2086</v>
      </c>
      <c r="AG316" s="37" t="n">
        <f aca="false">AF316/1000</f>
        <v>2.086</v>
      </c>
      <c r="AH316" s="14" t="s">
        <v>183</v>
      </c>
      <c r="AI316" s="38" t="n">
        <f aca="false">AH316/1000</f>
        <v>10</v>
      </c>
    </row>
    <row r="317" customFormat="false" ht="12" hidden="false" customHeight="true" outlineLevel="0" collapsed="false">
      <c r="A317" s="1" t="s">
        <v>2349</v>
      </c>
      <c r="B317" s="14" t="s">
        <v>2785</v>
      </c>
      <c r="C317" s="14" t="s">
        <v>2795</v>
      </c>
      <c r="D317" s="14" t="s">
        <v>2817</v>
      </c>
      <c r="E317" s="14" t="s">
        <v>2818</v>
      </c>
      <c r="F317" s="14" t="s">
        <v>899</v>
      </c>
      <c r="G317" s="14" t="s">
        <v>49</v>
      </c>
      <c r="H317" s="14" t="s">
        <v>309</v>
      </c>
      <c r="I317" s="14" t="s">
        <v>2819</v>
      </c>
      <c r="J317" s="14" t="s">
        <v>70</v>
      </c>
      <c r="K317" s="14" t="s">
        <v>311</v>
      </c>
      <c r="L317" s="14" t="s">
        <v>2195</v>
      </c>
      <c r="M317" s="14" t="s">
        <v>530</v>
      </c>
      <c r="N317" s="14" t="s">
        <v>57</v>
      </c>
      <c r="O317" s="14" t="s">
        <v>70</v>
      </c>
      <c r="P317" s="14" t="s">
        <v>254</v>
      </c>
      <c r="Q317" s="14" t="s">
        <v>1474</v>
      </c>
      <c r="R317" s="15" t="b">
        <f aca="false">FALSE()</f>
        <v>0</v>
      </c>
      <c r="S317" s="14" t="s">
        <v>555</v>
      </c>
      <c r="T317" s="14" t="s">
        <v>2820</v>
      </c>
      <c r="U317" s="14" t="s">
        <v>182</v>
      </c>
      <c r="V317" s="14" t="s">
        <v>103</v>
      </c>
      <c r="W317" s="14" t="s">
        <v>128</v>
      </c>
      <c r="X317" s="15" t="b">
        <f aca="false">FALSE()</f>
        <v>0</v>
      </c>
      <c r="Y317" s="14" t="s">
        <v>160</v>
      </c>
      <c r="Z317" s="14" t="s">
        <v>109</v>
      </c>
      <c r="AA317" s="14" t="s">
        <v>2821</v>
      </c>
      <c r="AB317" s="16" t="n">
        <v>2238</v>
      </c>
      <c r="AC317" s="12" t="n">
        <f aca="false">AB317/1000</f>
        <v>2.238</v>
      </c>
      <c r="AD317" s="16" t="n">
        <v>8104</v>
      </c>
      <c r="AE317" s="12" t="n">
        <f aca="false">AD317/1000</f>
        <v>8.104</v>
      </c>
      <c r="AF317" s="39" t="n">
        <v>11918</v>
      </c>
      <c r="AG317" s="37" t="n">
        <f aca="false">AF317/1000</f>
        <v>11.918</v>
      </c>
      <c r="AH317" s="14" t="s">
        <v>2822</v>
      </c>
      <c r="AI317" s="38" t="n">
        <f aca="false">AH317/1000</f>
        <v>1005</v>
      </c>
    </row>
    <row r="318" customFormat="false" ht="12" hidden="false" customHeight="true" outlineLevel="0" collapsed="false">
      <c r="A318" s="1" t="s">
        <v>2349</v>
      </c>
      <c r="B318" s="14" t="s">
        <v>2690</v>
      </c>
      <c r="C318" s="14" t="s">
        <v>2691</v>
      </c>
      <c r="D318" s="14" t="s">
        <v>2692</v>
      </c>
      <c r="E318" s="14" t="s">
        <v>1879</v>
      </c>
      <c r="F318" s="14" t="s">
        <v>70</v>
      </c>
      <c r="G318" s="14" t="s">
        <v>70</v>
      </c>
      <c r="H318" s="14"/>
      <c r="I318" s="14" t="s">
        <v>70</v>
      </c>
      <c r="J318" s="14" t="s">
        <v>70</v>
      </c>
      <c r="K318" s="14" t="s">
        <v>70</v>
      </c>
      <c r="L318" s="14" t="s">
        <v>70</v>
      </c>
      <c r="M318" s="14" t="s">
        <v>70</v>
      </c>
      <c r="N318" s="14"/>
      <c r="O318" s="14" t="s">
        <v>70</v>
      </c>
      <c r="P318" s="14" t="s">
        <v>70</v>
      </c>
      <c r="Q318" s="14" t="s">
        <v>70</v>
      </c>
      <c r="R318" s="15" t="b">
        <f aca="false">FALSE()</f>
        <v>0</v>
      </c>
      <c r="S318" s="14" t="s">
        <v>70</v>
      </c>
      <c r="T318" s="14" t="s">
        <v>70</v>
      </c>
      <c r="U318" s="14" t="s">
        <v>70</v>
      </c>
      <c r="V318" s="14"/>
      <c r="W318" s="14" t="s">
        <v>70</v>
      </c>
      <c r="X318" s="15" t="b">
        <f aca="false">FALSE()</f>
        <v>0</v>
      </c>
      <c r="Y318" s="14" t="s">
        <v>70</v>
      </c>
      <c r="Z318" s="14" t="s">
        <v>70</v>
      </c>
      <c r="AA318" s="14" t="s">
        <v>70</v>
      </c>
      <c r="AB318" s="16" t="s">
        <v>70</v>
      </c>
      <c r="AC318" s="12"/>
      <c r="AD318" s="16" t="n">
        <v>8000</v>
      </c>
      <c r="AE318" s="12" t="n">
        <f aca="false">AD318/1000</f>
        <v>8</v>
      </c>
      <c r="AF318" s="39" t="s">
        <v>70</v>
      </c>
      <c r="AG318" s="37"/>
      <c r="AH318" s="14" t="s">
        <v>122</v>
      </c>
      <c r="AI318" s="38" t="n">
        <f aca="false">AH318/1000</f>
        <v>40</v>
      </c>
    </row>
    <row r="319" customFormat="false" ht="12" hidden="false" customHeight="true" outlineLevel="0" collapsed="false">
      <c r="A319" s="1" t="s">
        <v>2349</v>
      </c>
      <c r="B319" s="14" t="s">
        <v>2785</v>
      </c>
      <c r="C319" s="14" t="s">
        <v>2786</v>
      </c>
      <c r="D319" s="14" t="s">
        <v>2853</v>
      </c>
      <c r="E319" s="14" t="s">
        <v>2788</v>
      </c>
      <c r="F319" s="14" t="s">
        <v>50</v>
      </c>
      <c r="G319" s="14" t="s">
        <v>1020</v>
      </c>
      <c r="H319" s="14" t="s">
        <v>309</v>
      </c>
      <c r="I319" s="14" t="s">
        <v>2812</v>
      </c>
      <c r="J319" s="14" t="s">
        <v>53</v>
      </c>
      <c r="K319" s="14" t="s">
        <v>2761</v>
      </c>
      <c r="L319" s="14" t="s">
        <v>312</v>
      </c>
      <c r="M319" s="14" t="s">
        <v>503</v>
      </c>
      <c r="N319" s="14" t="s">
        <v>250</v>
      </c>
      <c r="O319" s="14" t="s">
        <v>2814</v>
      </c>
      <c r="P319" s="14" t="s">
        <v>2854</v>
      </c>
      <c r="Q319" s="14" t="s">
        <v>2815</v>
      </c>
      <c r="R319" s="15" t="b">
        <f aca="false">TRUE()</f>
        <v>1</v>
      </c>
      <c r="S319" s="14" t="s">
        <v>71</v>
      </c>
      <c r="T319" s="14" t="s">
        <v>522</v>
      </c>
      <c r="U319" s="14" t="s">
        <v>208</v>
      </c>
      <c r="V319" s="14" t="s">
        <v>211</v>
      </c>
      <c r="W319" s="14" t="s">
        <v>1910</v>
      </c>
      <c r="X319" s="15" t="b">
        <f aca="false">TRUE()</f>
        <v>1</v>
      </c>
      <c r="Y319" s="14" t="s">
        <v>239</v>
      </c>
      <c r="Z319" s="14" t="s">
        <v>92</v>
      </c>
      <c r="AA319" s="14" t="s">
        <v>2855</v>
      </c>
      <c r="AB319" s="16" t="n">
        <v>5500</v>
      </c>
      <c r="AC319" s="12" t="n">
        <f aca="false">AB319/1000</f>
        <v>5.5</v>
      </c>
      <c r="AD319" s="16" t="n">
        <v>8000</v>
      </c>
      <c r="AE319" s="12" t="n">
        <f aca="false">AD319/1000</f>
        <v>8</v>
      </c>
      <c r="AF319" s="39" t="n">
        <v>0</v>
      </c>
      <c r="AG319" s="37" t="n">
        <f aca="false">AF319/1000</f>
        <v>0</v>
      </c>
      <c r="AH319" s="14" t="s">
        <v>70</v>
      </c>
      <c r="AI319" s="38"/>
    </row>
    <row r="320" customFormat="false" ht="12" hidden="false" customHeight="true" outlineLevel="0" collapsed="false">
      <c r="A320" s="1" t="s">
        <v>2349</v>
      </c>
      <c r="B320" s="14" t="s">
        <v>2379</v>
      </c>
      <c r="C320" s="14" t="s">
        <v>2385</v>
      </c>
      <c r="D320" s="14" t="s">
        <v>2455</v>
      </c>
      <c r="E320" s="14" t="s">
        <v>2456</v>
      </c>
      <c r="F320" s="14" t="s">
        <v>1560</v>
      </c>
      <c r="G320" s="14" t="s">
        <v>284</v>
      </c>
      <c r="H320" s="14" t="s">
        <v>309</v>
      </c>
      <c r="I320" s="14" t="s">
        <v>2457</v>
      </c>
      <c r="J320" s="14" t="s">
        <v>53</v>
      </c>
      <c r="K320" s="14" t="s">
        <v>311</v>
      </c>
      <c r="L320" s="14" t="s">
        <v>312</v>
      </c>
      <c r="M320" s="14" t="s">
        <v>108</v>
      </c>
      <c r="N320" s="14" t="s">
        <v>57</v>
      </c>
      <c r="O320" s="14" t="s">
        <v>2458</v>
      </c>
      <c r="P320" s="14" t="s">
        <v>70</v>
      </c>
      <c r="Q320" s="14" t="s">
        <v>959</v>
      </c>
      <c r="R320" s="15" t="b">
        <f aca="false">FALSE()</f>
        <v>0</v>
      </c>
      <c r="S320" s="14" t="s">
        <v>2459</v>
      </c>
      <c r="T320" s="14" t="s">
        <v>2460</v>
      </c>
      <c r="U320" s="14" t="s">
        <v>105</v>
      </c>
      <c r="V320" s="14" t="s">
        <v>87</v>
      </c>
      <c r="W320" s="14" t="s">
        <v>192</v>
      </c>
      <c r="X320" s="15" t="b">
        <f aca="false">FALSE()</f>
        <v>0</v>
      </c>
      <c r="Y320" s="14" t="s">
        <v>562</v>
      </c>
      <c r="Z320" s="14" t="s">
        <v>66</v>
      </c>
      <c r="AA320" s="14" t="s">
        <v>2461</v>
      </c>
      <c r="AB320" s="16" t="n">
        <v>22900</v>
      </c>
      <c r="AC320" s="12" t="n">
        <f aca="false">AB320/1000</f>
        <v>22.9</v>
      </c>
      <c r="AD320" s="16" t="n">
        <v>7800</v>
      </c>
      <c r="AE320" s="12" t="n">
        <f aca="false">AD320/1000</f>
        <v>7.8</v>
      </c>
      <c r="AF320" s="39" t="n">
        <v>29683</v>
      </c>
      <c r="AG320" s="37" t="n">
        <f aca="false">AF320/1000</f>
        <v>29.683</v>
      </c>
      <c r="AH320" s="14" t="s">
        <v>370</v>
      </c>
      <c r="AI320" s="38" t="n">
        <f aca="false">AH320/1000</f>
        <v>50</v>
      </c>
    </row>
    <row r="321" customFormat="false" ht="12" hidden="false" customHeight="true" outlineLevel="0" collapsed="false">
      <c r="A321" s="1" t="s">
        <v>2349</v>
      </c>
      <c r="B321" s="14" t="s">
        <v>2785</v>
      </c>
      <c r="C321" s="14" t="s">
        <v>2946</v>
      </c>
      <c r="D321" s="14" t="s">
        <v>2947</v>
      </c>
      <c r="E321" s="14" t="s">
        <v>2103</v>
      </c>
      <c r="F321" s="14" t="s">
        <v>476</v>
      </c>
      <c r="G321" s="14" t="s">
        <v>1020</v>
      </c>
      <c r="H321" s="14" t="s">
        <v>2353</v>
      </c>
      <c r="I321" s="14" t="s">
        <v>2948</v>
      </c>
      <c r="J321" s="14" t="s">
        <v>2949</v>
      </c>
      <c r="K321" s="14" t="s">
        <v>627</v>
      </c>
      <c r="L321" s="14" t="s">
        <v>944</v>
      </c>
      <c r="M321" s="14" t="s">
        <v>70</v>
      </c>
      <c r="N321" s="14" t="s">
        <v>946</v>
      </c>
      <c r="O321" s="14" t="s">
        <v>201</v>
      </c>
      <c r="P321" s="14" t="s">
        <v>381</v>
      </c>
      <c r="Q321" s="14" t="s">
        <v>67</v>
      </c>
      <c r="R321" s="15" t="b">
        <f aca="false">TRUE()</f>
        <v>1</v>
      </c>
      <c r="S321" s="14" t="s">
        <v>1398</v>
      </c>
      <c r="T321" s="14" t="s">
        <v>2950</v>
      </c>
      <c r="U321" s="14" t="s">
        <v>109</v>
      </c>
      <c r="V321" s="14" t="s">
        <v>103</v>
      </c>
      <c r="W321" s="14" t="s">
        <v>195</v>
      </c>
      <c r="X321" s="15" t="b">
        <f aca="false">FALSE()</f>
        <v>0</v>
      </c>
      <c r="Y321" s="14" t="s">
        <v>208</v>
      </c>
      <c r="Z321" s="14" t="s">
        <v>65</v>
      </c>
      <c r="AA321" s="14" t="s">
        <v>67</v>
      </c>
      <c r="AB321" s="16" t="n">
        <v>4354</v>
      </c>
      <c r="AC321" s="12" t="n">
        <f aca="false">AB321/1000</f>
        <v>4.354</v>
      </c>
      <c r="AD321" s="16" t="n">
        <v>7695</v>
      </c>
      <c r="AE321" s="12" t="n">
        <f aca="false">AD321/1000</f>
        <v>7.695</v>
      </c>
      <c r="AF321" s="39" t="n">
        <v>11371</v>
      </c>
      <c r="AG321" s="37" t="n">
        <f aca="false">AF321/1000</f>
        <v>11.371</v>
      </c>
      <c r="AH321" s="14" t="s">
        <v>817</v>
      </c>
      <c r="AI321" s="38" t="n">
        <f aca="false">AH321/1000</f>
        <v>200</v>
      </c>
    </row>
    <row r="322" customFormat="false" ht="12" hidden="false" customHeight="true" outlineLevel="0" collapsed="false">
      <c r="A322" s="1" t="s">
        <v>2349</v>
      </c>
      <c r="B322" s="14" t="s">
        <v>2785</v>
      </c>
      <c r="C322" s="14" t="s">
        <v>2884</v>
      </c>
      <c r="D322" s="14" t="s">
        <v>2912</v>
      </c>
      <c r="E322" s="14" t="s">
        <v>2431</v>
      </c>
      <c r="F322" s="14" t="s">
        <v>476</v>
      </c>
      <c r="G322" s="14" t="s">
        <v>246</v>
      </c>
      <c r="H322" s="14" t="s">
        <v>2353</v>
      </c>
      <c r="I322" s="14" t="s">
        <v>2353</v>
      </c>
      <c r="J322" s="14" t="s">
        <v>70</v>
      </c>
      <c r="K322" s="14" t="s">
        <v>2543</v>
      </c>
      <c r="L322" s="14" t="s">
        <v>944</v>
      </c>
      <c r="M322" s="14" t="s">
        <v>135</v>
      </c>
      <c r="N322" s="14" t="s">
        <v>946</v>
      </c>
      <c r="O322" s="14" t="s">
        <v>1952</v>
      </c>
      <c r="P322" s="14" t="s">
        <v>2913</v>
      </c>
      <c r="Q322" s="14" t="s">
        <v>67</v>
      </c>
      <c r="R322" s="15" t="b">
        <f aca="false">FALSE()</f>
        <v>0</v>
      </c>
      <c r="S322" s="14" t="s">
        <v>103</v>
      </c>
      <c r="T322" s="14" t="s">
        <v>1276</v>
      </c>
      <c r="U322" s="14" t="s">
        <v>380</v>
      </c>
      <c r="V322" s="14" t="s">
        <v>103</v>
      </c>
      <c r="W322" s="14" t="s">
        <v>961</v>
      </c>
      <c r="X322" s="15" t="b">
        <f aca="false">FALSE()</f>
        <v>0</v>
      </c>
      <c r="Y322" s="14" t="s">
        <v>131</v>
      </c>
      <c r="Z322" s="14" t="s">
        <v>149</v>
      </c>
      <c r="AA322" s="14" t="s">
        <v>67</v>
      </c>
      <c r="AB322" s="16" t="n">
        <v>5092</v>
      </c>
      <c r="AC322" s="12" t="n">
        <f aca="false">AB322/1000</f>
        <v>5.092</v>
      </c>
      <c r="AD322" s="16" t="n">
        <v>7459</v>
      </c>
      <c r="AE322" s="12" t="n">
        <f aca="false">AD322/1000</f>
        <v>7.459</v>
      </c>
      <c r="AF322" s="39" t="n">
        <v>12686</v>
      </c>
      <c r="AG322" s="37" t="n">
        <f aca="false">AF322/1000</f>
        <v>12.686</v>
      </c>
      <c r="AH322" s="14" t="s">
        <v>2494</v>
      </c>
      <c r="AI322" s="38" t="n">
        <f aca="false">AH322/1000</f>
        <v>0.893</v>
      </c>
    </row>
    <row r="323" customFormat="false" ht="12" hidden="false" customHeight="true" outlineLevel="0" collapsed="false">
      <c r="A323" s="1" t="s">
        <v>2349</v>
      </c>
      <c r="B323" s="14" t="s">
        <v>2785</v>
      </c>
      <c r="C323" s="14" t="s">
        <v>2795</v>
      </c>
      <c r="D323" s="14" t="s">
        <v>786</v>
      </c>
      <c r="E323" s="14" t="s">
        <v>2431</v>
      </c>
      <c r="F323" s="14" t="s">
        <v>2879</v>
      </c>
      <c r="G323" s="14" t="s">
        <v>2879</v>
      </c>
      <c r="H323" s="14" t="s">
        <v>2353</v>
      </c>
      <c r="I323" s="14" t="s">
        <v>2910</v>
      </c>
      <c r="J323" s="14" t="s">
        <v>70</v>
      </c>
      <c r="K323" s="14" t="s">
        <v>2543</v>
      </c>
      <c r="L323" s="14" t="s">
        <v>944</v>
      </c>
      <c r="M323" s="14" t="s">
        <v>70</v>
      </c>
      <c r="N323" s="14" t="s">
        <v>946</v>
      </c>
      <c r="O323" s="14" t="s">
        <v>70</v>
      </c>
      <c r="P323" s="14" t="s">
        <v>70</v>
      </c>
      <c r="Q323" s="14" t="s">
        <v>67</v>
      </c>
      <c r="R323" s="15" t="b">
        <f aca="false">FALSE()</f>
        <v>0</v>
      </c>
      <c r="S323" s="14" t="s">
        <v>103</v>
      </c>
      <c r="T323" s="14" t="s">
        <v>70</v>
      </c>
      <c r="U323" s="14" t="s">
        <v>92</v>
      </c>
      <c r="V323" s="14" t="s">
        <v>103</v>
      </c>
      <c r="W323" s="14" t="s">
        <v>254</v>
      </c>
      <c r="X323" s="15" t="b">
        <f aca="false">FALSE()</f>
        <v>0</v>
      </c>
      <c r="Y323" s="14" t="s">
        <v>70</v>
      </c>
      <c r="Z323" s="14" t="s">
        <v>70</v>
      </c>
      <c r="AA323" s="14" t="s">
        <v>67</v>
      </c>
      <c r="AB323" s="16" t="n">
        <v>2984</v>
      </c>
      <c r="AC323" s="12" t="n">
        <f aca="false">AB323/1000</f>
        <v>2.984</v>
      </c>
      <c r="AD323" s="16" t="n">
        <v>7057</v>
      </c>
      <c r="AE323" s="12" t="n">
        <f aca="false">AD323/1000</f>
        <v>7.057</v>
      </c>
      <c r="AF323" s="39" t="n">
        <v>10041</v>
      </c>
      <c r="AG323" s="37" t="n">
        <f aca="false">AF323/1000</f>
        <v>10.041</v>
      </c>
      <c r="AH323" s="14" t="s">
        <v>470</v>
      </c>
      <c r="AI323" s="38" t="n">
        <f aca="false">AH323/1000</f>
        <v>1000</v>
      </c>
    </row>
    <row r="324" customFormat="false" ht="12" hidden="false" customHeight="true" outlineLevel="0" collapsed="false">
      <c r="A324" s="1" t="s">
        <v>2349</v>
      </c>
      <c r="B324" s="14" t="s">
        <v>2785</v>
      </c>
      <c r="C324" s="14" t="s">
        <v>2936</v>
      </c>
      <c r="D324" s="14" t="s">
        <v>2932</v>
      </c>
      <c r="E324" s="14" t="s">
        <v>900</v>
      </c>
      <c r="F324" s="14" t="s">
        <v>476</v>
      </c>
      <c r="G324" s="14" t="s">
        <v>1148</v>
      </c>
      <c r="H324" s="14" t="s">
        <v>2353</v>
      </c>
      <c r="I324" s="14" t="s">
        <v>2937</v>
      </c>
      <c r="J324" s="14" t="s">
        <v>944</v>
      </c>
      <c r="K324" s="14" t="s">
        <v>70</v>
      </c>
      <c r="L324" s="14" t="s">
        <v>944</v>
      </c>
      <c r="M324" s="14" t="s">
        <v>82</v>
      </c>
      <c r="N324" s="14" t="s">
        <v>946</v>
      </c>
      <c r="O324" s="14" t="s">
        <v>529</v>
      </c>
      <c r="P324" s="14" t="s">
        <v>200</v>
      </c>
      <c r="Q324" s="14" t="s">
        <v>67</v>
      </c>
      <c r="R324" s="15" t="b">
        <f aca="false">FALSE()</f>
        <v>0</v>
      </c>
      <c r="S324" s="14" t="s">
        <v>404</v>
      </c>
      <c r="T324" s="14" t="s">
        <v>404</v>
      </c>
      <c r="U324" s="14" t="s">
        <v>92</v>
      </c>
      <c r="V324" s="14" t="s">
        <v>70</v>
      </c>
      <c r="W324" s="14" t="s">
        <v>2938</v>
      </c>
      <c r="X324" s="15" t="b">
        <f aca="false">FALSE()</f>
        <v>0</v>
      </c>
      <c r="Y324" s="14" t="s">
        <v>131</v>
      </c>
      <c r="Z324" s="14" t="s">
        <v>131</v>
      </c>
      <c r="AA324" s="14" t="s">
        <v>67</v>
      </c>
      <c r="AB324" s="16" t="n">
        <v>5000</v>
      </c>
      <c r="AC324" s="12" t="n">
        <f aca="false">AB324/1000</f>
        <v>5</v>
      </c>
      <c r="AD324" s="16" t="n">
        <v>7000</v>
      </c>
      <c r="AE324" s="12" t="n">
        <f aca="false">AD324/1000</f>
        <v>7</v>
      </c>
      <c r="AF324" s="39" t="s">
        <v>70</v>
      </c>
      <c r="AG324" s="37"/>
      <c r="AH324" s="14" t="s">
        <v>751</v>
      </c>
      <c r="AI324" s="38" t="n">
        <f aca="false">AH324/1000</f>
        <v>80</v>
      </c>
    </row>
    <row r="325" customFormat="false" ht="12" hidden="false" customHeight="true" outlineLevel="0" collapsed="false">
      <c r="A325" s="1" t="s">
        <v>2349</v>
      </c>
      <c r="B325" s="14" t="s">
        <v>2379</v>
      </c>
      <c r="C325" s="14" t="s">
        <v>2385</v>
      </c>
      <c r="D325" s="14" t="s">
        <v>2507</v>
      </c>
      <c r="E325" s="14" t="s">
        <v>2431</v>
      </c>
      <c r="F325" s="14" t="s">
        <v>2037</v>
      </c>
      <c r="G325" s="14" t="s">
        <v>631</v>
      </c>
      <c r="H325" s="14" t="s">
        <v>309</v>
      </c>
      <c r="I325" s="14" t="s">
        <v>2432</v>
      </c>
      <c r="J325" s="14" t="s">
        <v>53</v>
      </c>
      <c r="K325" s="14" t="s">
        <v>311</v>
      </c>
      <c r="L325" s="14" t="s">
        <v>312</v>
      </c>
      <c r="M325" s="14" t="s">
        <v>159</v>
      </c>
      <c r="N325" s="14" t="s">
        <v>929</v>
      </c>
      <c r="O325" s="14" t="s">
        <v>2508</v>
      </c>
      <c r="P325" s="14" t="s">
        <v>70</v>
      </c>
      <c r="Q325" s="14" t="s">
        <v>1195</v>
      </c>
      <c r="R325" s="15" t="b">
        <f aca="false">FALSE()</f>
        <v>0</v>
      </c>
      <c r="S325" s="14" t="s">
        <v>2509</v>
      </c>
      <c r="T325" s="14" t="s">
        <v>2510</v>
      </c>
      <c r="U325" s="14" t="s">
        <v>273</v>
      </c>
      <c r="V325" s="14" t="s">
        <v>392</v>
      </c>
      <c r="W325" s="14" t="s">
        <v>103</v>
      </c>
      <c r="X325" s="15" t="b">
        <f aca="false">TRUE()</f>
        <v>1</v>
      </c>
      <c r="Y325" s="14" t="s">
        <v>65</v>
      </c>
      <c r="Z325" s="14" t="s">
        <v>92</v>
      </c>
      <c r="AA325" s="14" t="s">
        <v>2511</v>
      </c>
      <c r="AB325" s="16" t="n">
        <v>11600</v>
      </c>
      <c r="AC325" s="12" t="n">
        <f aca="false">AB325/1000</f>
        <v>11.6</v>
      </c>
      <c r="AD325" s="16" t="n">
        <v>6700</v>
      </c>
      <c r="AE325" s="12" t="n">
        <f aca="false">AD325/1000</f>
        <v>6.7</v>
      </c>
      <c r="AF325" s="39" t="n">
        <v>18157</v>
      </c>
      <c r="AG325" s="37" t="n">
        <f aca="false">AF325/1000</f>
        <v>18.157</v>
      </c>
      <c r="AH325" s="14" t="s">
        <v>370</v>
      </c>
      <c r="AI325" s="38" t="n">
        <f aca="false">AH325/1000</f>
        <v>50</v>
      </c>
    </row>
    <row r="326" customFormat="false" ht="12" hidden="false" customHeight="true" outlineLevel="0" collapsed="false">
      <c r="A326" s="1" t="s">
        <v>2349</v>
      </c>
      <c r="B326" s="14" t="s">
        <v>2785</v>
      </c>
      <c r="C326" s="14" t="s">
        <v>2884</v>
      </c>
      <c r="D326" s="14" t="s">
        <v>2885</v>
      </c>
      <c r="E326" s="14" t="s">
        <v>2886</v>
      </c>
      <c r="F326" s="14" t="s">
        <v>96</v>
      </c>
      <c r="G326" s="14" t="s">
        <v>139</v>
      </c>
      <c r="H326" s="14" t="s">
        <v>309</v>
      </c>
      <c r="I326" s="14" t="s">
        <v>2887</v>
      </c>
      <c r="J326" s="14" t="s">
        <v>70</v>
      </c>
      <c r="K326" s="14" t="s">
        <v>311</v>
      </c>
      <c r="L326" s="14" t="s">
        <v>2888</v>
      </c>
      <c r="M326" s="14" t="s">
        <v>239</v>
      </c>
      <c r="N326" s="14" t="s">
        <v>314</v>
      </c>
      <c r="O326" s="14" t="s">
        <v>1468</v>
      </c>
      <c r="P326" s="14" t="s">
        <v>266</v>
      </c>
      <c r="Q326" s="14" t="s">
        <v>2889</v>
      </c>
      <c r="R326" s="15" t="b">
        <f aca="false">FALSE()</f>
        <v>0</v>
      </c>
      <c r="S326" s="14" t="s">
        <v>148</v>
      </c>
      <c r="T326" s="14" t="s">
        <v>201</v>
      </c>
      <c r="U326" s="14" t="s">
        <v>328</v>
      </c>
      <c r="V326" s="14" t="s">
        <v>160</v>
      </c>
      <c r="W326" s="14" t="s">
        <v>372</v>
      </c>
      <c r="X326" s="15" t="b">
        <f aca="false">FALSE()</f>
        <v>0</v>
      </c>
      <c r="Y326" s="14" t="s">
        <v>65</v>
      </c>
      <c r="Z326" s="14" t="s">
        <v>87</v>
      </c>
      <c r="AA326" s="14" t="s">
        <v>254</v>
      </c>
      <c r="AB326" s="16" t="n">
        <v>2089</v>
      </c>
      <c r="AC326" s="12" t="n">
        <f aca="false">AB326/1000</f>
        <v>2.089</v>
      </c>
      <c r="AD326" s="16" t="n">
        <v>6465</v>
      </c>
      <c r="AE326" s="12" t="n">
        <f aca="false">AD326/1000</f>
        <v>6.465</v>
      </c>
      <c r="AF326" s="39" t="n">
        <v>8410</v>
      </c>
      <c r="AG326" s="37" t="n">
        <f aca="false">AF326/1000</f>
        <v>8.41</v>
      </c>
      <c r="AH326" s="14" t="s">
        <v>751</v>
      </c>
      <c r="AI326" s="38" t="n">
        <f aca="false">AH326/1000</f>
        <v>80</v>
      </c>
    </row>
    <row r="327" customFormat="false" ht="12" hidden="false" customHeight="true" outlineLevel="0" collapsed="false">
      <c r="A327" s="1" t="s">
        <v>2349</v>
      </c>
      <c r="B327" s="14" t="s">
        <v>2785</v>
      </c>
      <c r="C327" s="14" t="s">
        <v>2915</v>
      </c>
      <c r="D327" s="14" t="s">
        <v>2916</v>
      </c>
      <c r="E327" s="14" t="s">
        <v>2917</v>
      </c>
      <c r="F327" s="14" t="s">
        <v>476</v>
      </c>
      <c r="G327" s="14" t="s">
        <v>70</v>
      </c>
      <c r="H327" s="14" t="s">
        <v>2353</v>
      </c>
      <c r="I327" s="14" t="s">
        <v>70</v>
      </c>
      <c r="J327" s="14" t="s">
        <v>944</v>
      </c>
      <c r="K327" s="14" t="s">
        <v>70</v>
      </c>
      <c r="L327" s="14" t="s">
        <v>944</v>
      </c>
      <c r="M327" s="14" t="s">
        <v>70</v>
      </c>
      <c r="N327" s="14" t="s">
        <v>946</v>
      </c>
      <c r="O327" s="14" t="s">
        <v>70</v>
      </c>
      <c r="P327" s="14" t="s">
        <v>70</v>
      </c>
      <c r="Q327" s="14" t="s">
        <v>67</v>
      </c>
      <c r="R327" s="15" t="b">
        <f aca="false">FALSE()</f>
        <v>0</v>
      </c>
      <c r="S327" s="14" t="s">
        <v>70</v>
      </c>
      <c r="T327" s="14" t="s">
        <v>70</v>
      </c>
      <c r="U327" s="14" t="s">
        <v>92</v>
      </c>
      <c r="V327" s="14" t="s">
        <v>103</v>
      </c>
      <c r="W327" s="14" t="s">
        <v>2918</v>
      </c>
      <c r="X327" s="15" t="b">
        <f aca="false">FALSE()</f>
        <v>0</v>
      </c>
      <c r="Y327" s="14" t="s">
        <v>70</v>
      </c>
      <c r="Z327" s="14" t="s">
        <v>70</v>
      </c>
      <c r="AA327" s="14" t="s">
        <v>67</v>
      </c>
      <c r="AB327" s="16" t="n">
        <v>2400</v>
      </c>
      <c r="AC327" s="12" t="n">
        <f aca="false">AB327/1000</f>
        <v>2.4</v>
      </c>
      <c r="AD327" s="16" t="n">
        <v>6400</v>
      </c>
      <c r="AE327" s="12" t="n">
        <f aca="false">AD327/1000</f>
        <v>6.4</v>
      </c>
      <c r="AF327" s="39" t="s">
        <v>70</v>
      </c>
      <c r="AG327" s="37"/>
      <c r="AH327" s="14" t="s">
        <v>2919</v>
      </c>
      <c r="AI327" s="38" t="n">
        <f aca="false">AH327/1000</f>
        <v>418</v>
      </c>
    </row>
    <row r="328" customFormat="false" ht="12" hidden="false" customHeight="true" outlineLevel="0" collapsed="false">
      <c r="A328" s="1" t="s">
        <v>2349</v>
      </c>
      <c r="B328" s="14" t="s">
        <v>2379</v>
      </c>
      <c r="C328" s="14" t="s">
        <v>2392</v>
      </c>
      <c r="D328" s="14" t="s">
        <v>2393</v>
      </c>
      <c r="E328" s="14" t="s">
        <v>2394</v>
      </c>
      <c r="F328" s="14" t="s">
        <v>96</v>
      </c>
      <c r="G328" s="14" t="s">
        <v>139</v>
      </c>
      <c r="H328" s="14" t="s">
        <v>309</v>
      </c>
      <c r="I328" s="14" t="s">
        <v>2395</v>
      </c>
      <c r="J328" s="14" t="s">
        <v>53</v>
      </c>
      <c r="K328" s="14" t="s">
        <v>311</v>
      </c>
      <c r="L328" s="14" t="s">
        <v>2195</v>
      </c>
      <c r="M328" s="14" t="s">
        <v>149</v>
      </c>
      <c r="N328" s="14" t="s">
        <v>929</v>
      </c>
      <c r="O328" s="14" t="s">
        <v>2396</v>
      </c>
      <c r="P328" s="14" t="s">
        <v>2397</v>
      </c>
      <c r="Q328" s="14" t="s">
        <v>135</v>
      </c>
      <c r="R328" s="15" t="b">
        <f aca="false">FALSE()</f>
        <v>0</v>
      </c>
      <c r="S328" s="14" t="s">
        <v>2212</v>
      </c>
      <c r="T328" s="14" t="s">
        <v>2398</v>
      </c>
      <c r="U328" s="14" t="s">
        <v>86</v>
      </c>
      <c r="V328" s="14" t="s">
        <v>182</v>
      </c>
      <c r="W328" s="14" t="s">
        <v>677</v>
      </c>
      <c r="X328" s="15" t="b">
        <f aca="false">FALSE()</f>
        <v>0</v>
      </c>
      <c r="Y328" s="14" t="s">
        <v>65</v>
      </c>
      <c r="Z328" s="14" t="s">
        <v>109</v>
      </c>
      <c r="AA328" s="14" t="s">
        <v>2399</v>
      </c>
      <c r="AB328" s="16" t="n">
        <v>15814</v>
      </c>
      <c r="AC328" s="12" t="n">
        <f aca="false">AB328/1000</f>
        <v>15.814</v>
      </c>
      <c r="AD328" s="16" t="n">
        <v>6365</v>
      </c>
      <c r="AE328" s="12" t="n">
        <f aca="false">AD328/1000</f>
        <v>6.365</v>
      </c>
      <c r="AF328" s="39" t="n">
        <v>21363</v>
      </c>
      <c r="AG328" s="37" t="n">
        <f aca="false">AF328/1000</f>
        <v>21.363</v>
      </c>
      <c r="AH328" s="14" t="s">
        <v>557</v>
      </c>
      <c r="AI328" s="38" t="n">
        <f aca="false">AH328/1000</f>
        <v>60</v>
      </c>
    </row>
    <row r="329" customFormat="false" ht="12" hidden="false" customHeight="true" outlineLevel="0" collapsed="false">
      <c r="A329" s="1" t="s">
        <v>2349</v>
      </c>
      <c r="B329" s="14" t="s">
        <v>2785</v>
      </c>
      <c r="C329" s="14" t="s">
        <v>2915</v>
      </c>
      <c r="D329" s="14" t="s">
        <v>2939</v>
      </c>
      <c r="E329" s="14" t="s">
        <v>2940</v>
      </c>
      <c r="F329" s="14" t="s">
        <v>476</v>
      </c>
      <c r="G329" s="14" t="s">
        <v>406</v>
      </c>
      <c r="H329" s="14" t="s">
        <v>2353</v>
      </c>
      <c r="I329" s="14" t="s">
        <v>70</v>
      </c>
      <c r="J329" s="14" t="s">
        <v>944</v>
      </c>
      <c r="K329" s="14" t="s">
        <v>70</v>
      </c>
      <c r="L329" s="14" t="s">
        <v>944</v>
      </c>
      <c r="M329" s="14" t="s">
        <v>70</v>
      </c>
      <c r="N329" s="14" t="s">
        <v>946</v>
      </c>
      <c r="O329" s="14" t="s">
        <v>70</v>
      </c>
      <c r="P329" s="14" t="s">
        <v>70</v>
      </c>
      <c r="Q329" s="14" t="s">
        <v>67</v>
      </c>
      <c r="R329" s="15" t="b">
        <f aca="false">FALSE()</f>
        <v>0</v>
      </c>
      <c r="S329" s="14" t="s">
        <v>70</v>
      </c>
      <c r="T329" s="14" t="s">
        <v>70</v>
      </c>
      <c r="U329" s="14" t="s">
        <v>211</v>
      </c>
      <c r="V329" s="14" t="s">
        <v>103</v>
      </c>
      <c r="W329" s="14" t="s">
        <v>2941</v>
      </c>
      <c r="X329" s="15" t="b">
        <f aca="false">FALSE()</f>
        <v>0</v>
      </c>
      <c r="Y329" s="14" t="s">
        <v>70</v>
      </c>
      <c r="Z329" s="14" t="s">
        <v>70</v>
      </c>
      <c r="AA329" s="14" t="s">
        <v>67</v>
      </c>
      <c r="AB329" s="16" t="n">
        <v>4000</v>
      </c>
      <c r="AC329" s="12" t="n">
        <f aca="false">AB329/1000</f>
        <v>4</v>
      </c>
      <c r="AD329" s="16" t="n">
        <v>6000</v>
      </c>
      <c r="AE329" s="12" t="n">
        <f aca="false">AD329/1000</f>
        <v>6</v>
      </c>
      <c r="AF329" s="39" t="s">
        <v>70</v>
      </c>
      <c r="AG329" s="37"/>
      <c r="AH329" s="14" t="s">
        <v>1364</v>
      </c>
      <c r="AI329" s="38" t="n">
        <f aca="false">AH329/1000</f>
        <v>300</v>
      </c>
    </row>
    <row r="330" customFormat="false" ht="12" hidden="false" customHeight="true" outlineLevel="0" collapsed="false">
      <c r="A330" s="1" t="s">
        <v>2349</v>
      </c>
      <c r="B330" s="14" t="s">
        <v>2785</v>
      </c>
      <c r="C330" s="14" t="s">
        <v>2786</v>
      </c>
      <c r="D330" s="14" t="s">
        <v>2811</v>
      </c>
      <c r="E330" s="14" t="s">
        <v>2788</v>
      </c>
      <c r="F330" s="14" t="s">
        <v>76</v>
      </c>
      <c r="G330" s="14" t="s">
        <v>1148</v>
      </c>
      <c r="H330" s="14" t="s">
        <v>309</v>
      </c>
      <c r="I330" s="14" t="s">
        <v>2812</v>
      </c>
      <c r="J330" s="14" t="s">
        <v>53</v>
      </c>
      <c r="K330" s="14" t="s">
        <v>2761</v>
      </c>
      <c r="L330" s="14" t="s">
        <v>312</v>
      </c>
      <c r="M330" s="14" t="s">
        <v>503</v>
      </c>
      <c r="N330" s="14" t="s">
        <v>250</v>
      </c>
      <c r="O330" s="14" t="s">
        <v>2813</v>
      </c>
      <c r="P330" s="14" t="s">
        <v>2814</v>
      </c>
      <c r="Q330" s="14" t="s">
        <v>2815</v>
      </c>
      <c r="R330" s="15" t="b">
        <f aca="false">TRUE()</f>
        <v>1</v>
      </c>
      <c r="S330" s="14" t="s">
        <v>359</v>
      </c>
      <c r="T330" s="14" t="s">
        <v>359</v>
      </c>
      <c r="U330" s="14" t="s">
        <v>92</v>
      </c>
      <c r="V330" s="14" t="s">
        <v>211</v>
      </c>
      <c r="W330" s="14" t="s">
        <v>167</v>
      </c>
      <c r="X330" s="15" t="b">
        <f aca="false">TRUE()</f>
        <v>1</v>
      </c>
      <c r="Y330" s="14" t="s">
        <v>239</v>
      </c>
      <c r="Z330" s="14" t="s">
        <v>255</v>
      </c>
      <c r="AA330" s="14" t="s">
        <v>2816</v>
      </c>
      <c r="AB330" s="16" t="n">
        <v>2000</v>
      </c>
      <c r="AC330" s="12" t="n">
        <f aca="false">AB330/1000</f>
        <v>2</v>
      </c>
      <c r="AD330" s="16" t="n">
        <v>5500</v>
      </c>
      <c r="AE330" s="12" t="n">
        <f aca="false">AD330/1000</f>
        <v>5.5</v>
      </c>
      <c r="AF330" s="39" t="n">
        <v>0</v>
      </c>
      <c r="AG330" s="37" t="n">
        <f aca="false">AF330/1000</f>
        <v>0</v>
      </c>
      <c r="AH330" s="14" t="s">
        <v>70</v>
      </c>
      <c r="AI330" s="38"/>
    </row>
    <row r="331" customFormat="false" ht="12" hidden="false" customHeight="true" outlineLevel="0" collapsed="false">
      <c r="A331" s="1" t="s">
        <v>2349</v>
      </c>
      <c r="B331" s="14" t="s">
        <v>2785</v>
      </c>
      <c r="C331" s="14" t="s">
        <v>2795</v>
      </c>
      <c r="D331" s="14" t="s">
        <v>2857</v>
      </c>
      <c r="E331" s="14" t="s">
        <v>2797</v>
      </c>
      <c r="F331" s="14" t="s">
        <v>416</v>
      </c>
      <c r="G331" s="14" t="s">
        <v>297</v>
      </c>
      <c r="H331" s="14" t="s">
        <v>309</v>
      </c>
      <c r="I331" s="14" t="s">
        <v>587</v>
      </c>
      <c r="J331" s="14" t="s">
        <v>70</v>
      </c>
      <c r="K331" s="14" t="s">
        <v>327</v>
      </c>
      <c r="L331" s="14" t="s">
        <v>419</v>
      </c>
      <c r="M331" s="14" t="s">
        <v>1025</v>
      </c>
      <c r="N331" s="14" t="s">
        <v>57</v>
      </c>
      <c r="O331" s="14" t="s">
        <v>70</v>
      </c>
      <c r="P331" s="14" t="s">
        <v>2858</v>
      </c>
      <c r="Q331" s="14" t="s">
        <v>1419</v>
      </c>
      <c r="R331" s="15" t="b">
        <f aca="false">FALSE()</f>
        <v>0</v>
      </c>
      <c r="S331" s="14" t="s">
        <v>483</v>
      </c>
      <c r="T331" s="14" t="s">
        <v>2859</v>
      </c>
      <c r="U331" s="14" t="s">
        <v>255</v>
      </c>
      <c r="V331" s="14" t="s">
        <v>103</v>
      </c>
      <c r="W331" s="14" t="s">
        <v>2860</v>
      </c>
      <c r="X331" s="15" t="b">
        <f aca="false">FALSE()</f>
        <v>0</v>
      </c>
      <c r="Y331" s="14" t="s">
        <v>149</v>
      </c>
      <c r="Z331" s="14" t="s">
        <v>66</v>
      </c>
      <c r="AA331" s="14" t="s">
        <v>2861</v>
      </c>
      <c r="AB331" s="16" t="n">
        <v>2064</v>
      </c>
      <c r="AC331" s="12" t="n">
        <f aca="false">AB331/1000</f>
        <v>2.064</v>
      </c>
      <c r="AD331" s="16" t="n">
        <v>5290</v>
      </c>
      <c r="AE331" s="12" t="n">
        <f aca="false">AD331/1000</f>
        <v>5.29</v>
      </c>
      <c r="AF331" s="39" t="n">
        <v>7646</v>
      </c>
      <c r="AG331" s="37" t="n">
        <f aca="false">AF331/1000</f>
        <v>7.646</v>
      </c>
      <c r="AH331" s="14" t="s">
        <v>2862</v>
      </c>
      <c r="AI331" s="38" t="n">
        <f aca="false">AH331/1000</f>
        <v>912</v>
      </c>
    </row>
    <row r="332" customFormat="false" ht="12" hidden="false" customHeight="true" outlineLevel="0" collapsed="false">
      <c r="A332" s="1" t="s">
        <v>2349</v>
      </c>
      <c r="B332" s="14" t="s">
        <v>2379</v>
      </c>
      <c r="C332" s="14" t="s">
        <v>732</v>
      </c>
      <c r="D332" s="14" t="s">
        <v>2477</v>
      </c>
      <c r="E332" s="14" t="s">
        <v>2387</v>
      </c>
      <c r="F332" s="14" t="s">
        <v>1535</v>
      </c>
      <c r="G332" s="14" t="s">
        <v>225</v>
      </c>
      <c r="H332" s="14" t="s">
        <v>309</v>
      </c>
      <c r="I332" s="14" t="s">
        <v>2478</v>
      </c>
      <c r="J332" s="14" t="s">
        <v>508</v>
      </c>
      <c r="K332" s="14" t="s">
        <v>141</v>
      </c>
      <c r="L332" s="14" t="s">
        <v>2449</v>
      </c>
      <c r="M332" s="14" t="s">
        <v>628</v>
      </c>
      <c r="N332" s="14" t="s">
        <v>57</v>
      </c>
      <c r="O332" s="14" t="s">
        <v>2479</v>
      </c>
      <c r="P332" s="14" t="s">
        <v>2480</v>
      </c>
      <c r="Q332" s="14" t="s">
        <v>2481</v>
      </c>
      <c r="R332" s="15" t="b">
        <f aca="false">FALSE()</f>
        <v>0</v>
      </c>
      <c r="S332" s="14" t="s">
        <v>148</v>
      </c>
      <c r="T332" s="14" t="s">
        <v>1174</v>
      </c>
      <c r="U332" s="14" t="s">
        <v>181</v>
      </c>
      <c r="V332" s="14" t="s">
        <v>386</v>
      </c>
      <c r="W332" s="14" t="s">
        <v>201</v>
      </c>
      <c r="X332" s="15" t="b">
        <f aca="false">FALSE()</f>
        <v>0</v>
      </c>
      <c r="Y332" s="14" t="s">
        <v>65</v>
      </c>
      <c r="Z332" s="14" t="s">
        <v>109</v>
      </c>
      <c r="AA332" s="14" t="s">
        <v>2482</v>
      </c>
      <c r="AB332" s="16" t="n">
        <v>32400</v>
      </c>
      <c r="AC332" s="12" t="n">
        <f aca="false">AB332/1000</f>
        <v>32.4</v>
      </c>
      <c r="AD332" s="16" t="n">
        <v>5100</v>
      </c>
      <c r="AE332" s="12" t="n">
        <f aca="false">AD332/1000</f>
        <v>5.1</v>
      </c>
      <c r="AF332" s="39" t="n">
        <v>0</v>
      </c>
      <c r="AG332" s="37" t="n">
        <f aca="false">AF332/1000</f>
        <v>0</v>
      </c>
      <c r="AH332" s="14" t="s">
        <v>348</v>
      </c>
      <c r="AI332" s="38" t="n">
        <f aca="false">AH332/1000</f>
        <v>2</v>
      </c>
    </row>
    <row r="333" customFormat="false" ht="12" hidden="false" customHeight="true" outlineLevel="0" collapsed="false">
      <c r="A333" s="1" t="s">
        <v>2349</v>
      </c>
      <c r="B333" s="14" t="s">
        <v>2513</v>
      </c>
      <c r="C333" s="14" t="s">
        <v>2514</v>
      </c>
      <c r="D333" s="14" t="s">
        <v>2515</v>
      </c>
      <c r="E333" s="14" t="s">
        <v>2516</v>
      </c>
      <c r="F333" s="14" t="s">
        <v>802</v>
      </c>
      <c r="G333" s="14" t="s">
        <v>1372</v>
      </c>
      <c r="H333" s="14"/>
      <c r="I333" s="14" t="s">
        <v>70</v>
      </c>
      <c r="J333" s="14" t="s">
        <v>70</v>
      </c>
      <c r="K333" s="14" t="s">
        <v>70</v>
      </c>
      <c r="L333" s="14" t="s">
        <v>944</v>
      </c>
      <c r="M333" s="14" t="s">
        <v>135</v>
      </c>
      <c r="N333" s="14" t="s">
        <v>946</v>
      </c>
      <c r="O333" s="14" t="s">
        <v>201</v>
      </c>
      <c r="P333" s="14" t="s">
        <v>70</v>
      </c>
      <c r="Q333" s="14" t="s">
        <v>67</v>
      </c>
      <c r="R333" s="15" t="b">
        <f aca="false">FALSE()</f>
        <v>0</v>
      </c>
      <c r="S333" s="14" t="s">
        <v>70</v>
      </c>
      <c r="T333" s="14" t="s">
        <v>70</v>
      </c>
      <c r="U333" s="14" t="s">
        <v>211</v>
      </c>
      <c r="V333" s="14" t="s">
        <v>103</v>
      </c>
      <c r="W333" s="14" t="s">
        <v>70</v>
      </c>
      <c r="X333" s="15" t="b">
        <f aca="false">FALSE()</f>
        <v>0</v>
      </c>
      <c r="Y333" s="14" t="s">
        <v>70</v>
      </c>
      <c r="Z333" s="14" t="s">
        <v>70</v>
      </c>
      <c r="AA333" s="14" t="s">
        <v>67</v>
      </c>
      <c r="AB333" s="16" t="n">
        <v>1300</v>
      </c>
      <c r="AC333" s="12" t="n">
        <f aca="false">AB333/1000</f>
        <v>1.3</v>
      </c>
      <c r="AD333" s="16" t="n">
        <v>4700</v>
      </c>
      <c r="AE333" s="12" t="n">
        <f aca="false">AD333/1000</f>
        <v>4.7</v>
      </c>
      <c r="AF333" s="39" t="s">
        <v>70</v>
      </c>
      <c r="AG333" s="37"/>
      <c r="AH333" s="14" t="s">
        <v>441</v>
      </c>
      <c r="AI333" s="38" t="n">
        <f aca="false">AH333/1000</f>
        <v>150</v>
      </c>
    </row>
    <row r="334" customFormat="false" ht="12" hidden="false" customHeight="true" outlineLevel="0" collapsed="false">
      <c r="A334" s="1" t="s">
        <v>2349</v>
      </c>
      <c r="B334" s="14" t="s">
        <v>2379</v>
      </c>
      <c r="C334" s="14" t="s">
        <v>2385</v>
      </c>
      <c r="D334" s="14" t="s">
        <v>2430</v>
      </c>
      <c r="E334" s="14" t="s">
        <v>2431</v>
      </c>
      <c r="F334" s="14" t="s">
        <v>1936</v>
      </c>
      <c r="G334" s="14" t="s">
        <v>97</v>
      </c>
      <c r="H334" s="14" t="s">
        <v>309</v>
      </c>
      <c r="I334" s="14" t="s">
        <v>2432</v>
      </c>
      <c r="J334" s="14" t="s">
        <v>53</v>
      </c>
      <c r="K334" s="14" t="s">
        <v>311</v>
      </c>
      <c r="L334" s="14" t="s">
        <v>312</v>
      </c>
      <c r="M334" s="14" t="s">
        <v>492</v>
      </c>
      <c r="N334" s="14" t="s">
        <v>929</v>
      </c>
      <c r="O334" s="14" t="s">
        <v>2433</v>
      </c>
      <c r="P334" s="14" t="s">
        <v>70</v>
      </c>
      <c r="Q334" s="14" t="s">
        <v>1195</v>
      </c>
      <c r="R334" s="15" t="b">
        <f aca="false">FALSE()</f>
        <v>0</v>
      </c>
      <c r="S334" s="14" t="s">
        <v>949</v>
      </c>
      <c r="T334" s="14" t="s">
        <v>2434</v>
      </c>
      <c r="U334" s="14" t="s">
        <v>1276</v>
      </c>
      <c r="V334" s="14" t="s">
        <v>92</v>
      </c>
      <c r="W334" s="14" t="s">
        <v>103</v>
      </c>
      <c r="X334" s="15" t="b">
        <f aca="false">TRUE()</f>
        <v>1</v>
      </c>
      <c r="Y334" s="14" t="s">
        <v>562</v>
      </c>
      <c r="Z334" s="14" t="s">
        <v>109</v>
      </c>
      <c r="AA334" s="14" t="s">
        <v>2435</v>
      </c>
      <c r="AB334" s="16" t="n">
        <v>8100</v>
      </c>
      <c r="AC334" s="12" t="n">
        <f aca="false">AB334/1000</f>
        <v>8.1</v>
      </c>
      <c r="AD334" s="16" t="n">
        <v>4600</v>
      </c>
      <c r="AE334" s="12" t="n">
        <f aca="false">AD334/1000</f>
        <v>4.6</v>
      </c>
      <c r="AF334" s="39" t="n">
        <v>12623</v>
      </c>
      <c r="AG334" s="37" t="n">
        <f aca="false">AF334/1000</f>
        <v>12.623</v>
      </c>
      <c r="AH334" s="14" t="s">
        <v>2437</v>
      </c>
      <c r="AI334" s="38" t="n">
        <f aca="false">AH334/1000</f>
        <v>1165</v>
      </c>
    </row>
    <row r="335" customFormat="false" ht="12" hidden="false" customHeight="true" outlineLevel="0" collapsed="false">
      <c r="A335" s="1" t="s">
        <v>2349</v>
      </c>
      <c r="B335" s="14" t="s">
        <v>2379</v>
      </c>
      <c r="C335" s="14" t="s">
        <v>2385</v>
      </c>
      <c r="D335" s="14" t="s">
        <v>2493</v>
      </c>
      <c r="E335" s="14" t="s">
        <v>2431</v>
      </c>
      <c r="F335" s="14" t="s">
        <v>2037</v>
      </c>
      <c r="G335" s="14" t="s">
        <v>1286</v>
      </c>
      <c r="H335" s="14" t="s">
        <v>309</v>
      </c>
      <c r="I335" s="14" t="s">
        <v>2432</v>
      </c>
      <c r="J335" s="14" t="s">
        <v>53</v>
      </c>
      <c r="K335" s="14" t="s">
        <v>311</v>
      </c>
      <c r="L335" s="14" t="s">
        <v>312</v>
      </c>
      <c r="M335" s="14" t="s">
        <v>513</v>
      </c>
      <c r="N335" s="14" t="s">
        <v>929</v>
      </c>
      <c r="O335" s="14" t="s">
        <v>2494</v>
      </c>
      <c r="P335" s="14" t="s">
        <v>103</v>
      </c>
      <c r="Q335" s="14" t="s">
        <v>1195</v>
      </c>
      <c r="R335" s="15" t="b">
        <f aca="false">FALSE()</f>
        <v>0</v>
      </c>
      <c r="S335" s="14" t="s">
        <v>1798</v>
      </c>
      <c r="T335" s="14" t="s">
        <v>2495</v>
      </c>
      <c r="U335" s="14" t="s">
        <v>234</v>
      </c>
      <c r="V335" s="14" t="s">
        <v>160</v>
      </c>
      <c r="W335" s="14" t="s">
        <v>2496</v>
      </c>
      <c r="X335" s="15" t="b">
        <f aca="false">TRUE()</f>
        <v>1</v>
      </c>
      <c r="Y335" s="14" t="s">
        <v>131</v>
      </c>
      <c r="Z335" s="14" t="s">
        <v>92</v>
      </c>
      <c r="AA335" s="14" t="s">
        <v>2497</v>
      </c>
      <c r="AB335" s="16" t="n">
        <v>11100</v>
      </c>
      <c r="AC335" s="12" t="n">
        <f aca="false">AB335/1000</f>
        <v>11.1</v>
      </c>
      <c r="AD335" s="16" t="n">
        <v>4400</v>
      </c>
      <c r="AE335" s="12" t="n">
        <f aca="false">AD335/1000</f>
        <v>4.4</v>
      </c>
      <c r="AF335" s="39" t="n">
        <v>14924</v>
      </c>
      <c r="AG335" s="37" t="n">
        <f aca="false">AF335/1000</f>
        <v>14.924</v>
      </c>
      <c r="AH335" s="14" t="s">
        <v>2498</v>
      </c>
      <c r="AI335" s="38" t="n">
        <f aca="false">AH335/1000</f>
        <v>600</v>
      </c>
    </row>
    <row r="336" customFormat="false" ht="12" hidden="false" customHeight="true" outlineLevel="0" collapsed="false">
      <c r="A336" s="1" t="s">
        <v>2349</v>
      </c>
      <c r="B336" s="14" t="s">
        <v>2690</v>
      </c>
      <c r="C336" s="14" t="s">
        <v>2720</v>
      </c>
      <c r="D336" s="14" t="s">
        <v>2739</v>
      </c>
      <c r="E336" s="14" t="s">
        <v>2706</v>
      </c>
      <c r="F336" s="14" t="s">
        <v>606</v>
      </c>
      <c r="G336" s="14" t="s">
        <v>653</v>
      </c>
      <c r="H336" s="14" t="s">
        <v>309</v>
      </c>
      <c r="I336" s="14" t="s">
        <v>2740</v>
      </c>
      <c r="J336" s="14" t="s">
        <v>53</v>
      </c>
      <c r="K336" s="14" t="s">
        <v>311</v>
      </c>
      <c r="L336" s="14" t="s">
        <v>312</v>
      </c>
      <c r="M336" s="14" t="s">
        <v>249</v>
      </c>
      <c r="N336" s="14" t="s">
        <v>929</v>
      </c>
      <c r="O336" s="14" t="s">
        <v>1256</v>
      </c>
      <c r="P336" s="14" t="s">
        <v>82</v>
      </c>
      <c r="Q336" s="14" t="s">
        <v>2741</v>
      </c>
      <c r="R336" s="15" t="b">
        <f aca="false">FALSE()</f>
        <v>0</v>
      </c>
      <c r="S336" s="14" t="s">
        <v>201</v>
      </c>
      <c r="T336" s="14" t="s">
        <v>2742</v>
      </c>
      <c r="U336" s="14" t="s">
        <v>313</v>
      </c>
      <c r="V336" s="14" t="s">
        <v>160</v>
      </c>
      <c r="W336" s="14" t="s">
        <v>103</v>
      </c>
      <c r="X336" s="15" t="b">
        <f aca="false">FALSE()</f>
        <v>0</v>
      </c>
      <c r="Y336" s="14" t="s">
        <v>313</v>
      </c>
      <c r="Z336" s="14" t="s">
        <v>66</v>
      </c>
      <c r="AA336" s="14" t="s">
        <v>2743</v>
      </c>
      <c r="AB336" s="16" t="n">
        <v>9610</v>
      </c>
      <c r="AC336" s="12" t="n">
        <f aca="false">AB336/1000</f>
        <v>9.61</v>
      </c>
      <c r="AD336" s="16" t="n">
        <v>4314</v>
      </c>
      <c r="AE336" s="12" t="n">
        <f aca="false">AD336/1000</f>
        <v>4.314</v>
      </c>
      <c r="AF336" s="39" t="n">
        <v>12823</v>
      </c>
      <c r="AG336" s="37" t="n">
        <f aca="false">AF336/1000</f>
        <v>12.823</v>
      </c>
      <c r="AH336" s="14" t="s">
        <v>817</v>
      </c>
      <c r="AI336" s="38" t="n">
        <f aca="false">AH336/1000</f>
        <v>200</v>
      </c>
    </row>
    <row r="337" customFormat="false" ht="12" hidden="false" customHeight="true" outlineLevel="0" collapsed="false">
      <c r="A337" s="1" t="s">
        <v>2349</v>
      </c>
      <c r="B337" s="14" t="s">
        <v>2379</v>
      </c>
      <c r="C337" s="14" t="s">
        <v>2385</v>
      </c>
      <c r="D337" s="14" t="s">
        <v>2386</v>
      </c>
      <c r="E337" s="14" t="s">
        <v>2387</v>
      </c>
      <c r="F337" s="14" t="s">
        <v>1166</v>
      </c>
      <c r="G337" s="14" t="s">
        <v>559</v>
      </c>
      <c r="H337" s="14" t="s">
        <v>309</v>
      </c>
      <c r="I337" s="14" t="s">
        <v>2388</v>
      </c>
      <c r="J337" s="14" t="s">
        <v>53</v>
      </c>
      <c r="K337" s="14" t="s">
        <v>327</v>
      </c>
      <c r="L337" s="14" t="s">
        <v>312</v>
      </c>
      <c r="M337" s="14" t="s">
        <v>131</v>
      </c>
      <c r="N337" s="14" t="s">
        <v>929</v>
      </c>
      <c r="O337" s="14" t="s">
        <v>2389</v>
      </c>
      <c r="P337" s="14" t="s">
        <v>70</v>
      </c>
      <c r="Q337" s="14" t="s">
        <v>1693</v>
      </c>
      <c r="R337" s="15" t="b">
        <f aca="false">FALSE()</f>
        <v>0</v>
      </c>
      <c r="S337" s="14" t="s">
        <v>237</v>
      </c>
      <c r="T337" s="14" t="s">
        <v>2390</v>
      </c>
      <c r="U337" s="14" t="s">
        <v>131</v>
      </c>
      <c r="V337" s="14" t="s">
        <v>380</v>
      </c>
      <c r="W337" s="14" t="s">
        <v>372</v>
      </c>
      <c r="X337" s="15" t="b">
        <f aca="false">FALSE()</f>
        <v>0</v>
      </c>
      <c r="Y337" s="14" t="s">
        <v>65</v>
      </c>
      <c r="Z337" s="14" t="s">
        <v>92</v>
      </c>
      <c r="AA337" s="14" t="s">
        <v>2391</v>
      </c>
      <c r="AB337" s="16" t="n">
        <v>9800</v>
      </c>
      <c r="AC337" s="12" t="n">
        <f aca="false">AB337/1000</f>
        <v>9.8</v>
      </c>
      <c r="AD337" s="16" t="n">
        <v>4200</v>
      </c>
      <c r="AE337" s="12" t="n">
        <f aca="false">AD337/1000</f>
        <v>4.2</v>
      </c>
      <c r="AF337" s="39" t="n">
        <v>14575</v>
      </c>
      <c r="AG337" s="37" t="n">
        <f aca="false">AF337/1000</f>
        <v>14.575</v>
      </c>
      <c r="AH337" s="14" t="s">
        <v>2252</v>
      </c>
      <c r="AI337" s="38" t="n">
        <f aca="false">AH337/1000</f>
        <v>70</v>
      </c>
    </row>
    <row r="338" customFormat="false" ht="12" hidden="false" customHeight="true" outlineLevel="0" collapsed="false">
      <c r="A338" s="1" t="s">
        <v>2349</v>
      </c>
      <c r="B338" s="14" t="s">
        <v>2785</v>
      </c>
      <c r="C338" s="14" t="s">
        <v>2924</v>
      </c>
      <c r="D338" s="14" t="s">
        <v>2925</v>
      </c>
      <c r="E338" s="14" t="s">
        <v>2921</v>
      </c>
      <c r="F338" s="14" t="s">
        <v>476</v>
      </c>
      <c r="G338" s="14" t="s">
        <v>973</v>
      </c>
      <c r="H338" s="14" t="s">
        <v>2353</v>
      </c>
      <c r="I338" s="14" t="s">
        <v>2354</v>
      </c>
      <c r="J338" s="14" t="s">
        <v>2655</v>
      </c>
      <c r="K338" s="14" t="s">
        <v>70</v>
      </c>
      <c r="L338" s="14" t="s">
        <v>944</v>
      </c>
      <c r="M338" s="14" t="s">
        <v>555</v>
      </c>
      <c r="N338" s="14" t="s">
        <v>946</v>
      </c>
      <c r="O338" s="14" t="s">
        <v>381</v>
      </c>
      <c r="P338" s="14" t="s">
        <v>381</v>
      </c>
      <c r="Q338" s="14" t="s">
        <v>67</v>
      </c>
      <c r="R338" s="15" t="b">
        <f aca="false">FALSE()</f>
        <v>0</v>
      </c>
      <c r="S338" s="14"/>
      <c r="T338" s="14" t="s">
        <v>255</v>
      </c>
      <c r="U338" s="14" t="s">
        <v>92</v>
      </c>
      <c r="V338" s="14" t="s">
        <v>103</v>
      </c>
      <c r="W338" s="14" t="s">
        <v>2926</v>
      </c>
      <c r="X338" s="15" t="b">
        <f aca="false">FALSE()</f>
        <v>0</v>
      </c>
      <c r="Y338" s="14" t="s">
        <v>2927</v>
      </c>
      <c r="Z338" s="14" t="s">
        <v>2927</v>
      </c>
      <c r="AA338" s="14" t="s">
        <v>67</v>
      </c>
      <c r="AB338" s="16" t="n">
        <v>2150</v>
      </c>
      <c r="AC338" s="12" t="n">
        <f aca="false">AB338/1000</f>
        <v>2.15</v>
      </c>
      <c r="AD338" s="16" t="n">
        <v>4189</v>
      </c>
      <c r="AE338" s="12" t="n">
        <f aca="false">AD338/1000</f>
        <v>4.189</v>
      </c>
      <c r="AF338" s="39" t="s">
        <v>70</v>
      </c>
      <c r="AG338" s="37"/>
      <c r="AH338" s="14" t="s">
        <v>2929</v>
      </c>
      <c r="AI338" s="38" t="n">
        <f aca="false">AH338/1000</f>
        <v>164.104</v>
      </c>
    </row>
    <row r="339" customFormat="false" ht="12" hidden="false" customHeight="true" outlineLevel="0" collapsed="false">
      <c r="A339" s="1" t="s">
        <v>2349</v>
      </c>
      <c r="B339" s="14" t="s">
        <v>2356</v>
      </c>
      <c r="C339" s="14" t="s">
        <v>2364</v>
      </c>
      <c r="D339" s="14" t="s">
        <v>2365</v>
      </c>
      <c r="E339" s="14" t="s">
        <v>2366</v>
      </c>
      <c r="F339" s="14" t="s">
        <v>610</v>
      </c>
      <c r="G339" s="14" t="s">
        <v>165</v>
      </c>
      <c r="H339" s="14" t="s">
        <v>309</v>
      </c>
      <c r="I339" s="14" t="s">
        <v>2367</v>
      </c>
      <c r="J339" s="14" t="s">
        <v>53</v>
      </c>
      <c r="K339" s="14" t="s">
        <v>311</v>
      </c>
      <c r="L339" s="14" t="s">
        <v>312</v>
      </c>
      <c r="M339" s="14" t="s">
        <v>249</v>
      </c>
      <c r="N339" s="14" t="s">
        <v>929</v>
      </c>
      <c r="O339" s="14" t="s">
        <v>2368</v>
      </c>
      <c r="P339" s="14" t="s">
        <v>1498</v>
      </c>
      <c r="Q339" s="14" t="s">
        <v>2169</v>
      </c>
      <c r="R339" s="15" t="b">
        <f aca="false">FALSE()</f>
        <v>0</v>
      </c>
      <c r="S339" s="14" t="s">
        <v>1006</v>
      </c>
      <c r="T339" s="14" t="s">
        <v>1086</v>
      </c>
      <c r="U339" s="14" t="s">
        <v>160</v>
      </c>
      <c r="V339" s="14" t="s">
        <v>103</v>
      </c>
      <c r="W339" s="14" t="s">
        <v>1821</v>
      </c>
      <c r="X339" s="15" t="b">
        <f aca="false">TRUE()</f>
        <v>1</v>
      </c>
      <c r="Y339" s="14" t="s">
        <v>149</v>
      </c>
      <c r="Z339" s="14" t="s">
        <v>109</v>
      </c>
      <c r="AA339" s="14" t="s">
        <v>2369</v>
      </c>
      <c r="AB339" s="16" t="n">
        <v>5100</v>
      </c>
      <c r="AC339" s="12" t="n">
        <f aca="false">AB339/1000</f>
        <v>5.1</v>
      </c>
      <c r="AD339" s="16" t="n">
        <v>4000</v>
      </c>
      <c r="AE339" s="12" t="n">
        <f aca="false">AD339/1000</f>
        <v>4</v>
      </c>
      <c r="AF339" s="39" t="n">
        <v>11998</v>
      </c>
      <c r="AG339" s="37" t="n">
        <f aca="false">AF339/1000</f>
        <v>11.998</v>
      </c>
      <c r="AH339" s="14" t="s">
        <v>2370</v>
      </c>
      <c r="AI339" s="38" t="n">
        <f aca="false">AH339/1000</f>
        <v>134.985</v>
      </c>
    </row>
    <row r="340" customFormat="false" ht="12" hidden="false" customHeight="true" outlineLevel="0" collapsed="false">
      <c r="A340" s="1" t="s">
        <v>2349</v>
      </c>
      <c r="B340" s="14" t="s">
        <v>2356</v>
      </c>
      <c r="C340" s="14" t="s">
        <v>2364</v>
      </c>
      <c r="D340" s="14" t="s">
        <v>2373</v>
      </c>
      <c r="E340" s="14" t="s">
        <v>2366</v>
      </c>
      <c r="F340" s="14" t="s">
        <v>1057</v>
      </c>
      <c r="G340" s="14" t="s">
        <v>284</v>
      </c>
      <c r="H340" s="14" t="s">
        <v>309</v>
      </c>
      <c r="I340" s="14" t="s">
        <v>2374</v>
      </c>
      <c r="J340" s="14" t="s">
        <v>53</v>
      </c>
      <c r="K340" s="14" t="s">
        <v>311</v>
      </c>
      <c r="L340" s="14" t="s">
        <v>312</v>
      </c>
      <c r="M340" s="14" t="s">
        <v>118</v>
      </c>
      <c r="N340" s="14" t="s">
        <v>929</v>
      </c>
      <c r="O340" s="14" t="s">
        <v>2375</v>
      </c>
      <c r="P340" s="14" t="s">
        <v>237</v>
      </c>
      <c r="Q340" s="14" t="s">
        <v>2177</v>
      </c>
      <c r="R340" s="15" t="b">
        <f aca="false">FALSE()</f>
        <v>0</v>
      </c>
      <c r="S340" s="14" t="s">
        <v>1006</v>
      </c>
      <c r="T340" s="14" t="s">
        <v>1006</v>
      </c>
      <c r="U340" s="14" t="s">
        <v>255</v>
      </c>
      <c r="V340" s="14" t="s">
        <v>103</v>
      </c>
      <c r="W340" s="14" t="s">
        <v>2376</v>
      </c>
      <c r="X340" s="15" t="b">
        <f aca="false">TRUE()</f>
        <v>1</v>
      </c>
      <c r="Y340" s="14" t="s">
        <v>131</v>
      </c>
      <c r="Z340" s="14" t="s">
        <v>109</v>
      </c>
      <c r="AA340" s="14" t="s">
        <v>2377</v>
      </c>
      <c r="AB340" s="16" t="n">
        <v>2500</v>
      </c>
      <c r="AC340" s="12" t="n">
        <f aca="false">AB340/1000</f>
        <v>2.5</v>
      </c>
      <c r="AD340" s="16" t="n">
        <v>4000</v>
      </c>
      <c r="AE340" s="12" t="n">
        <f aca="false">AD340/1000</f>
        <v>4</v>
      </c>
      <c r="AF340" s="39" t="n">
        <v>7494</v>
      </c>
      <c r="AG340" s="37" t="n">
        <f aca="false">AF340/1000</f>
        <v>7.494</v>
      </c>
      <c r="AH340" s="14" t="s">
        <v>532</v>
      </c>
      <c r="AI340" s="38" t="n">
        <f aca="false">AH340/1000</f>
        <v>5</v>
      </c>
    </row>
    <row r="341" customFormat="false" ht="12" hidden="false" customHeight="true" outlineLevel="0" collapsed="false">
      <c r="A341" s="1" t="s">
        <v>2349</v>
      </c>
      <c r="B341" s="14" t="s">
        <v>2614</v>
      </c>
      <c r="C341" s="14" t="s">
        <v>2651</v>
      </c>
      <c r="D341" s="14" t="s">
        <v>2652</v>
      </c>
      <c r="E341" s="14" t="s">
        <v>2653</v>
      </c>
      <c r="F341" s="14" t="s">
        <v>476</v>
      </c>
      <c r="G341" s="14" t="s">
        <v>436</v>
      </c>
      <c r="H341" s="14" t="s">
        <v>2353</v>
      </c>
      <c r="I341" s="14" t="s">
        <v>2654</v>
      </c>
      <c r="J341" s="14" t="s">
        <v>2655</v>
      </c>
      <c r="K341" s="14" t="s">
        <v>70</v>
      </c>
      <c r="L341" s="14" t="s">
        <v>944</v>
      </c>
      <c r="M341" s="14" t="s">
        <v>70</v>
      </c>
      <c r="N341" s="14" t="s">
        <v>946</v>
      </c>
      <c r="O341" s="14" t="s">
        <v>316</v>
      </c>
      <c r="P341" s="14" t="s">
        <v>174</v>
      </c>
      <c r="Q341" s="14" t="s">
        <v>67</v>
      </c>
      <c r="R341" s="15" t="b">
        <f aca="false">FALSE()</f>
        <v>0</v>
      </c>
      <c r="S341" s="14" t="s">
        <v>70</v>
      </c>
      <c r="T341" s="14" t="s">
        <v>493</v>
      </c>
      <c r="U341" s="14" t="s">
        <v>380</v>
      </c>
      <c r="V341" s="14" t="s">
        <v>103</v>
      </c>
      <c r="W341" s="14" t="s">
        <v>2656</v>
      </c>
      <c r="X341" s="15" t="b">
        <f aca="false">FALSE()</f>
        <v>0</v>
      </c>
      <c r="Y341" s="14" t="s">
        <v>131</v>
      </c>
      <c r="Z341" s="14" t="s">
        <v>160</v>
      </c>
      <c r="AA341" s="14" t="s">
        <v>67</v>
      </c>
      <c r="AB341" s="16" t="n">
        <v>2000</v>
      </c>
      <c r="AC341" s="12" t="n">
        <f aca="false">AB341/1000</f>
        <v>2</v>
      </c>
      <c r="AD341" s="16" t="n">
        <v>3500</v>
      </c>
      <c r="AE341" s="12" t="n">
        <f aca="false">AD341/1000</f>
        <v>3.5</v>
      </c>
      <c r="AF341" s="39" t="s">
        <v>70</v>
      </c>
      <c r="AG341" s="37"/>
      <c r="AH341" s="14" t="s">
        <v>122</v>
      </c>
      <c r="AI341" s="38" t="n">
        <f aca="false">AH341/1000</f>
        <v>40</v>
      </c>
    </row>
    <row r="342" customFormat="false" ht="12" hidden="false" customHeight="true" outlineLevel="0" collapsed="false">
      <c r="A342" s="1" t="s">
        <v>2349</v>
      </c>
      <c r="B342" s="14" t="s">
        <v>2785</v>
      </c>
      <c r="C342" s="14" t="s">
        <v>2795</v>
      </c>
      <c r="D342" s="14" t="s">
        <v>2842</v>
      </c>
      <c r="E342" s="14" t="s">
        <v>2797</v>
      </c>
      <c r="F342" s="14" t="s">
        <v>113</v>
      </c>
      <c r="G342" s="14" t="s">
        <v>990</v>
      </c>
      <c r="H342" s="14" t="s">
        <v>309</v>
      </c>
      <c r="I342" s="14" t="s">
        <v>587</v>
      </c>
      <c r="J342" s="14" t="s">
        <v>70</v>
      </c>
      <c r="K342" s="14" t="s">
        <v>327</v>
      </c>
      <c r="L342" s="14" t="s">
        <v>419</v>
      </c>
      <c r="M342" s="14" t="s">
        <v>2843</v>
      </c>
      <c r="N342" s="14" t="s">
        <v>57</v>
      </c>
      <c r="O342" s="14" t="s">
        <v>70</v>
      </c>
      <c r="P342" s="14" t="s">
        <v>1460</v>
      </c>
      <c r="Q342" s="14" t="s">
        <v>1435</v>
      </c>
      <c r="R342" s="15" t="b">
        <f aca="false">FALSE()</f>
        <v>0</v>
      </c>
      <c r="S342" s="14" t="s">
        <v>863</v>
      </c>
      <c r="T342" s="14" t="s">
        <v>1551</v>
      </c>
      <c r="U342" s="14" t="s">
        <v>160</v>
      </c>
      <c r="V342" s="14" t="s">
        <v>103</v>
      </c>
      <c r="W342" s="14" t="s">
        <v>84</v>
      </c>
      <c r="X342" s="15" t="b">
        <f aca="false">FALSE()</f>
        <v>0</v>
      </c>
      <c r="Y342" s="14" t="s">
        <v>160</v>
      </c>
      <c r="Z342" s="14" t="s">
        <v>92</v>
      </c>
      <c r="AA342" s="14" t="s">
        <v>2844</v>
      </c>
      <c r="AB342" s="16" t="n">
        <v>1065</v>
      </c>
      <c r="AC342" s="12" t="n">
        <f aca="false">AB342/1000</f>
        <v>1.065</v>
      </c>
      <c r="AD342" s="16" t="n">
        <v>3425</v>
      </c>
      <c r="AE342" s="12" t="n">
        <f aca="false">AD342/1000</f>
        <v>3.425</v>
      </c>
      <c r="AF342" s="39" t="n">
        <v>3597</v>
      </c>
      <c r="AG342" s="37" t="n">
        <f aca="false">AF342/1000</f>
        <v>3.597</v>
      </c>
      <c r="AH342" s="14" t="s">
        <v>2845</v>
      </c>
      <c r="AI342" s="38" t="n">
        <f aca="false">AH342/1000</f>
        <v>1046</v>
      </c>
    </row>
    <row r="343" customFormat="false" ht="12" hidden="false" customHeight="true" outlineLevel="0" collapsed="false">
      <c r="A343" s="1" t="s">
        <v>2349</v>
      </c>
      <c r="B343" s="14" t="s">
        <v>2614</v>
      </c>
      <c r="C343" s="14" t="s">
        <v>2651</v>
      </c>
      <c r="D343" s="14" t="s">
        <v>2657</v>
      </c>
      <c r="E343" s="14" t="s">
        <v>2653</v>
      </c>
      <c r="F343" s="14" t="s">
        <v>476</v>
      </c>
      <c r="G343" s="14" t="s">
        <v>980</v>
      </c>
      <c r="H343" s="14" t="s">
        <v>2353</v>
      </c>
      <c r="I343" s="14" t="s">
        <v>2654</v>
      </c>
      <c r="J343" s="14" t="s">
        <v>2655</v>
      </c>
      <c r="K343" s="14" t="s">
        <v>70</v>
      </c>
      <c r="L343" s="14" t="s">
        <v>944</v>
      </c>
      <c r="M343" s="14" t="s">
        <v>70</v>
      </c>
      <c r="N343" s="14" t="s">
        <v>946</v>
      </c>
      <c r="O343" s="14" t="s">
        <v>316</v>
      </c>
      <c r="P343" s="14" t="s">
        <v>174</v>
      </c>
      <c r="Q343" s="14" t="s">
        <v>67</v>
      </c>
      <c r="R343" s="15" t="b">
        <f aca="false">FALSE()</f>
        <v>0</v>
      </c>
      <c r="S343" s="14" t="s">
        <v>493</v>
      </c>
      <c r="T343" s="14" t="s">
        <v>493</v>
      </c>
      <c r="U343" s="14" t="s">
        <v>211</v>
      </c>
      <c r="V343" s="14" t="s">
        <v>103</v>
      </c>
      <c r="W343" s="14" t="s">
        <v>2658</v>
      </c>
      <c r="X343" s="15" t="b">
        <f aca="false">FALSE()</f>
        <v>0</v>
      </c>
      <c r="Y343" s="14" t="s">
        <v>131</v>
      </c>
      <c r="Z343" s="14" t="s">
        <v>2659</v>
      </c>
      <c r="AA343" s="14" t="s">
        <v>67</v>
      </c>
      <c r="AB343" s="16" t="n">
        <v>1700</v>
      </c>
      <c r="AC343" s="12" t="n">
        <f aca="false">AB343/1000</f>
        <v>1.7</v>
      </c>
      <c r="AD343" s="16" t="n">
        <v>3200</v>
      </c>
      <c r="AE343" s="12" t="n">
        <f aca="false">AD343/1000</f>
        <v>3.2</v>
      </c>
      <c r="AF343" s="39" t="s">
        <v>70</v>
      </c>
      <c r="AG343" s="37"/>
      <c r="AH343" s="14" t="s">
        <v>277</v>
      </c>
      <c r="AI343" s="38" t="n">
        <f aca="false">AH343/1000</f>
        <v>0.5</v>
      </c>
    </row>
    <row r="344" customFormat="false" ht="12" hidden="false" customHeight="true" outlineLevel="0" collapsed="false">
      <c r="A344" s="1" t="s">
        <v>2349</v>
      </c>
      <c r="B344" s="14" t="s">
        <v>2379</v>
      </c>
      <c r="C344" s="14" t="s">
        <v>2380</v>
      </c>
      <c r="D344" s="14" t="s">
        <v>2381</v>
      </c>
      <c r="E344" s="14" t="s">
        <v>2382</v>
      </c>
      <c r="F344" s="14" t="s">
        <v>476</v>
      </c>
      <c r="G344" s="14" t="s">
        <v>980</v>
      </c>
      <c r="H344" s="14" t="s">
        <v>942</v>
      </c>
      <c r="I344" s="14" t="s">
        <v>2383</v>
      </c>
      <c r="J344" s="14" t="s">
        <v>944</v>
      </c>
      <c r="K344" s="14" t="s">
        <v>70</v>
      </c>
      <c r="L344" s="14" t="s">
        <v>944</v>
      </c>
      <c r="M344" s="14" t="s">
        <v>411</v>
      </c>
      <c r="N344" s="14" t="s">
        <v>946</v>
      </c>
      <c r="O344" s="14" t="s">
        <v>1904</v>
      </c>
      <c r="P344" s="14" t="s">
        <v>2384</v>
      </c>
      <c r="Q344" s="14" t="s">
        <v>67</v>
      </c>
      <c r="R344" s="15" t="b">
        <f aca="false">FALSE()</f>
        <v>0</v>
      </c>
      <c r="S344" s="14" t="s">
        <v>70</v>
      </c>
      <c r="T344" s="14" t="s">
        <v>1006</v>
      </c>
      <c r="U344" s="14" t="s">
        <v>234</v>
      </c>
      <c r="V344" s="14" t="s">
        <v>108</v>
      </c>
      <c r="W344" s="14" t="s">
        <v>195</v>
      </c>
      <c r="X344" s="15" t="b">
        <f aca="false">FALSE()</f>
        <v>0</v>
      </c>
      <c r="Y344" s="14" t="s">
        <v>65</v>
      </c>
      <c r="Z344" s="14" t="s">
        <v>109</v>
      </c>
      <c r="AA344" s="14" t="s">
        <v>67</v>
      </c>
      <c r="AB344" s="16" t="n">
        <v>565</v>
      </c>
      <c r="AC344" s="12" t="n">
        <f aca="false">AB344/1000</f>
        <v>0.565</v>
      </c>
      <c r="AD344" s="16" t="n">
        <v>3000</v>
      </c>
      <c r="AE344" s="12" t="n">
        <f aca="false">AD344/1000</f>
        <v>3</v>
      </c>
      <c r="AF344" s="39" t="s">
        <v>70</v>
      </c>
      <c r="AG344" s="37"/>
      <c r="AH344" s="14" t="s">
        <v>370</v>
      </c>
      <c r="AI344" s="38" t="n">
        <f aca="false">AH344/1000</f>
        <v>50</v>
      </c>
    </row>
    <row r="345" customFormat="false" ht="12" hidden="false" customHeight="true" outlineLevel="0" collapsed="false">
      <c r="A345" s="1" t="s">
        <v>2349</v>
      </c>
      <c r="B345" s="14" t="s">
        <v>2379</v>
      </c>
      <c r="C345" s="14" t="s">
        <v>783</v>
      </c>
      <c r="D345" s="14" t="s">
        <v>2468</v>
      </c>
      <c r="E345" s="14" t="s">
        <v>138</v>
      </c>
      <c r="F345" s="14" t="s">
        <v>1497</v>
      </c>
      <c r="G345" s="14" t="s">
        <v>610</v>
      </c>
      <c r="H345" s="14" t="s">
        <v>309</v>
      </c>
      <c r="I345" s="14" t="s">
        <v>2469</v>
      </c>
      <c r="J345" s="14" t="s">
        <v>70</v>
      </c>
      <c r="K345" s="14" t="s">
        <v>311</v>
      </c>
      <c r="L345" s="14" t="s">
        <v>312</v>
      </c>
      <c r="M345" s="14" t="s">
        <v>525</v>
      </c>
      <c r="N345" s="14" t="s">
        <v>250</v>
      </c>
      <c r="O345" s="14" t="s">
        <v>403</v>
      </c>
      <c r="P345" s="14" t="s">
        <v>771</v>
      </c>
      <c r="Q345" s="14" t="s">
        <v>114</v>
      </c>
      <c r="R345" s="15" t="b">
        <f aca="false">FALSE()</f>
        <v>0</v>
      </c>
      <c r="S345" s="14" t="s">
        <v>2470</v>
      </c>
      <c r="T345" s="14" t="s">
        <v>84</v>
      </c>
      <c r="U345" s="14" t="s">
        <v>503</v>
      </c>
      <c r="V345" s="14" t="s">
        <v>66</v>
      </c>
      <c r="W345" s="14" t="s">
        <v>324</v>
      </c>
      <c r="X345" s="15" t="b">
        <f aca="false">FALSE()</f>
        <v>0</v>
      </c>
      <c r="Y345" s="14" t="s">
        <v>149</v>
      </c>
      <c r="Z345" s="14" t="s">
        <v>380</v>
      </c>
      <c r="AA345" s="14" t="s">
        <v>90</v>
      </c>
      <c r="AB345" s="16" t="n">
        <v>1500</v>
      </c>
      <c r="AC345" s="12" t="n">
        <f aca="false">AB345/1000</f>
        <v>1.5</v>
      </c>
      <c r="AD345" s="16" t="n">
        <v>3000</v>
      </c>
      <c r="AE345" s="12" t="n">
        <f aca="false">AD345/1000</f>
        <v>3</v>
      </c>
      <c r="AF345" s="39" t="n">
        <v>3127</v>
      </c>
      <c r="AG345" s="37" t="n">
        <f aca="false">AF345/1000</f>
        <v>3.127</v>
      </c>
      <c r="AH345" s="14" t="s">
        <v>2472</v>
      </c>
      <c r="AI345" s="38" t="n">
        <f aca="false">AH345/1000</f>
        <v>360</v>
      </c>
    </row>
    <row r="346" customFormat="false" ht="12" hidden="false" customHeight="true" outlineLevel="0" collapsed="false">
      <c r="A346" s="1" t="s">
        <v>2349</v>
      </c>
      <c r="B346" s="14" t="s">
        <v>2785</v>
      </c>
      <c r="C346" s="14" t="s">
        <v>2795</v>
      </c>
      <c r="D346" s="14" t="s">
        <v>2835</v>
      </c>
      <c r="E346" s="14" t="s">
        <v>2836</v>
      </c>
      <c r="F346" s="14" t="s">
        <v>125</v>
      </c>
      <c r="G346" s="14" t="s">
        <v>214</v>
      </c>
      <c r="H346" s="14" t="s">
        <v>309</v>
      </c>
      <c r="I346" s="14" t="s">
        <v>2837</v>
      </c>
      <c r="J346" s="14" t="s">
        <v>70</v>
      </c>
      <c r="K346" s="14" t="s">
        <v>311</v>
      </c>
      <c r="L346" s="14" t="s">
        <v>312</v>
      </c>
      <c r="M346" s="14" t="s">
        <v>149</v>
      </c>
      <c r="N346" s="14" t="s">
        <v>250</v>
      </c>
      <c r="O346" s="14" t="s">
        <v>70</v>
      </c>
      <c r="P346" s="14" t="s">
        <v>2838</v>
      </c>
      <c r="Q346" s="14" t="s">
        <v>1264</v>
      </c>
      <c r="R346" s="15" t="b">
        <f aca="false">FALSE()</f>
        <v>0</v>
      </c>
      <c r="S346" s="14" t="s">
        <v>493</v>
      </c>
      <c r="T346" s="14" t="s">
        <v>856</v>
      </c>
      <c r="U346" s="14" t="s">
        <v>392</v>
      </c>
      <c r="V346" s="14" t="s">
        <v>103</v>
      </c>
      <c r="W346" s="14" t="s">
        <v>493</v>
      </c>
      <c r="X346" s="15" t="b">
        <f aca="false">FALSE()</f>
        <v>0</v>
      </c>
      <c r="Y346" s="14" t="s">
        <v>160</v>
      </c>
      <c r="Z346" s="14" t="s">
        <v>109</v>
      </c>
      <c r="AA346" s="14" t="s">
        <v>2839</v>
      </c>
      <c r="AB346" s="16" t="n">
        <v>1442</v>
      </c>
      <c r="AC346" s="12" t="n">
        <f aca="false">AB346/1000</f>
        <v>1.442</v>
      </c>
      <c r="AD346" s="16" t="n">
        <v>2825</v>
      </c>
      <c r="AE346" s="12" t="n">
        <f aca="false">AD346/1000</f>
        <v>2.825</v>
      </c>
      <c r="AF346" s="39" t="n">
        <v>4122</v>
      </c>
      <c r="AG346" s="37" t="n">
        <f aca="false">AF346/1000</f>
        <v>4.122</v>
      </c>
      <c r="AH346" s="14" t="s">
        <v>2840</v>
      </c>
      <c r="AI346" s="38" t="n">
        <f aca="false">AH346/1000</f>
        <v>1224</v>
      </c>
    </row>
    <row r="347" customFormat="false" ht="12" hidden="false" customHeight="true" outlineLevel="0" collapsed="false">
      <c r="A347" s="1" t="s">
        <v>2349</v>
      </c>
      <c r="B347" s="14" t="s">
        <v>2614</v>
      </c>
      <c r="C347" s="14" t="s">
        <v>2532</v>
      </c>
      <c r="D347" s="14" t="s">
        <v>2285</v>
      </c>
      <c r="E347" s="14" t="s">
        <v>2630</v>
      </c>
      <c r="F347" s="14" t="s">
        <v>298</v>
      </c>
      <c r="G347" s="14" t="s">
        <v>113</v>
      </c>
      <c r="H347" s="14" t="s">
        <v>309</v>
      </c>
      <c r="I347" s="14" t="s">
        <v>2631</v>
      </c>
      <c r="J347" s="14" t="s">
        <v>70</v>
      </c>
      <c r="K347" s="14" t="s">
        <v>2632</v>
      </c>
      <c r="L347" s="14" t="s">
        <v>312</v>
      </c>
      <c r="M347" s="14" t="s">
        <v>70</v>
      </c>
      <c r="N347" s="14" t="s">
        <v>250</v>
      </c>
      <c r="O347" s="14" t="s">
        <v>128</v>
      </c>
      <c r="P347" s="14" t="s">
        <v>2633</v>
      </c>
      <c r="Q347" s="14" t="s">
        <v>2634</v>
      </c>
      <c r="R347" s="15" t="b">
        <f aca="false">FALSE()</f>
        <v>0</v>
      </c>
      <c r="S347" s="14" t="s">
        <v>103</v>
      </c>
      <c r="T347" s="14" t="s">
        <v>70</v>
      </c>
      <c r="U347" s="14" t="s">
        <v>160</v>
      </c>
      <c r="V347" s="14" t="s">
        <v>182</v>
      </c>
      <c r="W347" s="14" t="s">
        <v>103</v>
      </c>
      <c r="X347" s="15" t="b">
        <f aca="false">FALSE()</f>
        <v>0</v>
      </c>
      <c r="Y347" s="14" t="s">
        <v>70</v>
      </c>
      <c r="Z347" s="14" t="s">
        <v>70</v>
      </c>
      <c r="AA347" s="14" t="s">
        <v>70</v>
      </c>
      <c r="AB347" s="16" t="n">
        <v>2824</v>
      </c>
      <c r="AC347" s="12" t="n">
        <f aca="false">AB347/1000</f>
        <v>2.824</v>
      </c>
      <c r="AD347" s="16" t="n">
        <v>2676</v>
      </c>
      <c r="AE347" s="12" t="n">
        <f aca="false">AD347/1000</f>
        <v>2.676</v>
      </c>
      <c r="AF347" s="39" t="n">
        <v>0</v>
      </c>
      <c r="AG347" s="37" t="n">
        <f aca="false">AF347/1000</f>
        <v>0</v>
      </c>
      <c r="AH347" s="14" t="s">
        <v>56</v>
      </c>
      <c r="AI347" s="38" t="n">
        <f aca="false">AH347/1000</f>
        <v>0.15</v>
      </c>
    </row>
    <row r="348" customFormat="false" ht="12" hidden="false" customHeight="true" outlineLevel="0" collapsed="false">
      <c r="A348" s="1" t="s">
        <v>2349</v>
      </c>
      <c r="B348" s="14" t="s">
        <v>2662</v>
      </c>
      <c r="C348" s="14" t="s">
        <v>2679</v>
      </c>
      <c r="D348" s="14" t="s">
        <v>2680</v>
      </c>
      <c r="E348" s="14" t="s">
        <v>2681</v>
      </c>
      <c r="F348" s="14" t="s">
        <v>176</v>
      </c>
      <c r="G348" s="14" t="s">
        <v>448</v>
      </c>
      <c r="H348" s="14" t="s">
        <v>309</v>
      </c>
      <c r="I348" s="14" t="s">
        <v>2674</v>
      </c>
      <c r="J348" s="14" t="s">
        <v>53</v>
      </c>
      <c r="K348" s="14" t="s">
        <v>311</v>
      </c>
      <c r="L348" s="14" t="s">
        <v>312</v>
      </c>
      <c r="M348" s="14" t="s">
        <v>313</v>
      </c>
      <c r="N348" s="14" t="s">
        <v>250</v>
      </c>
      <c r="O348" s="14" t="s">
        <v>2682</v>
      </c>
      <c r="P348" s="14" t="s">
        <v>2683</v>
      </c>
      <c r="Q348" s="14" t="s">
        <v>1917</v>
      </c>
      <c r="R348" s="15" t="b">
        <f aca="false">FALSE()</f>
        <v>0</v>
      </c>
      <c r="S348" s="14" t="s">
        <v>2684</v>
      </c>
      <c r="T348" s="14" t="s">
        <v>2685</v>
      </c>
      <c r="U348" s="14" t="s">
        <v>206</v>
      </c>
      <c r="V348" s="14" t="s">
        <v>380</v>
      </c>
      <c r="W348" s="14" t="s">
        <v>2686</v>
      </c>
      <c r="X348" s="15" t="b">
        <f aca="false">FALSE()</f>
        <v>0</v>
      </c>
      <c r="Y348" s="14" t="s">
        <v>208</v>
      </c>
      <c r="Z348" s="14" t="s">
        <v>92</v>
      </c>
      <c r="AA348" s="14" t="s">
        <v>2687</v>
      </c>
      <c r="AB348" s="16" t="n">
        <v>24562</v>
      </c>
      <c r="AC348" s="12" t="n">
        <f aca="false">AB348/1000</f>
        <v>24.562</v>
      </c>
      <c r="AD348" s="16" t="n">
        <v>2500</v>
      </c>
      <c r="AE348" s="12" t="n">
        <f aca="false">AD348/1000</f>
        <v>2.5</v>
      </c>
      <c r="AF348" s="39" t="n">
        <v>0</v>
      </c>
      <c r="AG348" s="37" t="n">
        <f aca="false">AF348/1000</f>
        <v>0</v>
      </c>
      <c r="AH348" s="14" t="s">
        <v>442</v>
      </c>
      <c r="AI348" s="38" t="n">
        <f aca="false">AH348/1000</f>
        <v>250</v>
      </c>
    </row>
    <row r="349" customFormat="false" ht="12" hidden="false" customHeight="true" outlineLevel="0" collapsed="false">
      <c r="A349" s="1" t="s">
        <v>2349</v>
      </c>
      <c r="B349" s="14" t="s">
        <v>2662</v>
      </c>
      <c r="C349" s="14" t="s">
        <v>2671</v>
      </c>
      <c r="D349" s="14" t="s">
        <v>2672</v>
      </c>
      <c r="E349" s="14" t="s">
        <v>2673</v>
      </c>
      <c r="F349" s="14" t="s">
        <v>189</v>
      </c>
      <c r="G349" s="14" t="s">
        <v>139</v>
      </c>
      <c r="H349" s="14" t="s">
        <v>309</v>
      </c>
      <c r="I349" s="14" t="s">
        <v>2674</v>
      </c>
      <c r="J349" s="14" t="s">
        <v>70</v>
      </c>
      <c r="K349" s="14" t="s">
        <v>311</v>
      </c>
      <c r="L349" s="14" t="s">
        <v>312</v>
      </c>
      <c r="M349" s="14" t="s">
        <v>118</v>
      </c>
      <c r="N349" s="14" t="s">
        <v>476</v>
      </c>
      <c r="O349" s="14" t="s">
        <v>2675</v>
      </c>
      <c r="P349" s="14" t="s">
        <v>192</v>
      </c>
      <c r="Q349" s="14" t="s">
        <v>813</v>
      </c>
      <c r="R349" s="15" t="b">
        <f aca="false">FALSE()</f>
        <v>0</v>
      </c>
      <c r="S349" s="14" t="s">
        <v>128</v>
      </c>
      <c r="T349" s="14" t="s">
        <v>359</v>
      </c>
      <c r="U349" s="14" t="s">
        <v>109</v>
      </c>
      <c r="V349" s="14" t="s">
        <v>211</v>
      </c>
      <c r="W349" s="14" t="s">
        <v>348</v>
      </c>
      <c r="X349" s="15" t="b">
        <f aca="false">FALSE()</f>
        <v>0</v>
      </c>
      <c r="Y349" s="14" t="s">
        <v>66</v>
      </c>
      <c r="Z349" s="14" t="s">
        <v>109</v>
      </c>
      <c r="AA349" s="14" t="s">
        <v>70</v>
      </c>
      <c r="AB349" s="16" t="s">
        <v>70</v>
      </c>
      <c r="AC349" s="12"/>
      <c r="AD349" s="16" t="n">
        <v>2364</v>
      </c>
      <c r="AE349" s="12" t="n">
        <f aca="false">AD349/1000</f>
        <v>2.364</v>
      </c>
      <c r="AF349" s="39" t="n">
        <v>0</v>
      </c>
      <c r="AG349" s="37" t="n">
        <f aca="false">AF349/1000</f>
        <v>0</v>
      </c>
      <c r="AH349" s="14" t="s">
        <v>2222</v>
      </c>
      <c r="AI349" s="38" t="n">
        <f aca="false">AH349/1000</f>
        <v>800</v>
      </c>
    </row>
    <row r="350" customFormat="false" ht="12" hidden="false" customHeight="true" outlineLevel="0" collapsed="false">
      <c r="A350" s="1" t="s">
        <v>2349</v>
      </c>
      <c r="B350" s="14" t="s">
        <v>2379</v>
      </c>
      <c r="C350" s="14" t="s">
        <v>2385</v>
      </c>
      <c r="D350" s="14" t="s">
        <v>2484</v>
      </c>
      <c r="E350" s="14" t="s">
        <v>2485</v>
      </c>
      <c r="F350" s="14" t="s">
        <v>1439</v>
      </c>
      <c r="G350" s="14" t="s">
        <v>297</v>
      </c>
      <c r="H350" s="14" t="s">
        <v>309</v>
      </c>
      <c r="I350" s="14" t="s">
        <v>2486</v>
      </c>
      <c r="J350" s="14" t="s">
        <v>53</v>
      </c>
      <c r="K350" s="14" t="s">
        <v>311</v>
      </c>
      <c r="L350" s="14" t="s">
        <v>312</v>
      </c>
      <c r="M350" s="14" t="s">
        <v>313</v>
      </c>
      <c r="N350" s="14" t="s">
        <v>929</v>
      </c>
      <c r="O350" s="14" t="s">
        <v>2487</v>
      </c>
      <c r="P350" s="14" t="s">
        <v>70</v>
      </c>
      <c r="Q350" s="14" t="s">
        <v>277</v>
      </c>
      <c r="R350" s="15" t="b">
        <f aca="false">FALSE()</f>
        <v>0</v>
      </c>
      <c r="S350" s="14" t="s">
        <v>2488</v>
      </c>
      <c r="T350" s="14" t="s">
        <v>2489</v>
      </c>
      <c r="U350" s="14" t="s">
        <v>1780</v>
      </c>
      <c r="V350" s="14" t="s">
        <v>363</v>
      </c>
      <c r="W350" s="14" t="s">
        <v>2490</v>
      </c>
      <c r="X350" s="15" t="b">
        <f aca="false">FALSE()</f>
        <v>0</v>
      </c>
      <c r="Y350" s="14" t="s">
        <v>131</v>
      </c>
      <c r="Z350" s="14" t="s">
        <v>109</v>
      </c>
      <c r="AA350" s="14" t="s">
        <v>2491</v>
      </c>
      <c r="AB350" s="16" t="n">
        <v>11900</v>
      </c>
      <c r="AC350" s="12" t="n">
        <f aca="false">AB350/1000</f>
        <v>11.9</v>
      </c>
      <c r="AD350" s="16" t="n">
        <v>2200</v>
      </c>
      <c r="AE350" s="12" t="n">
        <f aca="false">AD350/1000</f>
        <v>2.2</v>
      </c>
      <c r="AF350" s="39" t="n">
        <v>14084</v>
      </c>
      <c r="AG350" s="37" t="n">
        <f aca="false">AF350/1000</f>
        <v>14.084</v>
      </c>
      <c r="AH350" s="14" t="s">
        <v>2492</v>
      </c>
      <c r="AI350" s="38" t="n">
        <f aca="false">AH350/1000</f>
        <v>650</v>
      </c>
    </row>
    <row r="351" customFormat="false" ht="12" hidden="false" customHeight="true" outlineLevel="0" collapsed="false">
      <c r="A351" s="1" t="s">
        <v>2349</v>
      </c>
      <c r="B351" s="14" t="s">
        <v>2513</v>
      </c>
      <c r="C351" s="14" t="s">
        <v>2423</v>
      </c>
      <c r="D351" s="14" t="s">
        <v>2581</v>
      </c>
      <c r="E351" s="14" t="s">
        <v>187</v>
      </c>
      <c r="F351" s="14" t="s">
        <v>308</v>
      </c>
      <c r="G351" s="14" t="s">
        <v>166</v>
      </c>
      <c r="H351" s="14" t="s">
        <v>309</v>
      </c>
      <c r="I351" s="14" t="s">
        <v>2582</v>
      </c>
      <c r="J351" s="14" t="s">
        <v>53</v>
      </c>
      <c r="K351" s="14" t="s">
        <v>1356</v>
      </c>
      <c r="L351" s="14" t="s">
        <v>312</v>
      </c>
      <c r="M351" s="14" t="s">
        <v>182</v>
      </c>
      <c r="N351" s="14" t="s">
        <v>929</v>
      </c>
      <c r="O351" s="14" t="s">
        <v>1718</v>
      </c>
      <c r="P351" s="14" t="s">
        <v>2583</v>
      </c>
      <c r="Q351" s="14" t="s">
        <v>798</v>
      </c>
      <c r="R351" s="15" t="b">
        <f aca="false">FALSE()</f>
        <v>0</v>
      </c>
      <c r="S351" s="14" t="s">
        <v>2584</v>
      </c>
      <c r="T351" s="14" t="s">
        <v>2585</v>
      </c>
      <c r="U351" s="14" t="s">
        <v>66</v>
      </c>
      <c r="V351" s="14" t="s">
        <v>380</v>
      </c>
      <c r="W351" s="14" t="s">
        <v>201</v>
      </c>
      <c r="X351" s="15" t="b">
        <f aca="false">FALSE()</f>
        <v>0</v>
      </c>
      <c r="Y351" s="14" t="s">
        <v>160</v>
      </c>
      <c r="Z351" s="14" t="s">
        <v>66</v>
      </c>
      <c r="AA351" s="14" t="s">
        <v>2586</v>
      </c>
      <c r="AB351" s="16" t="n">
        <v>3500</v>
      </c>
      <c r="AC351" s="12" t="n">
        <f aca="false">AB351/1000</f>
        <v>3.5</v>
      </c>
      <c r="AD351" s="16" t="n">
        <v>2200</v>
      </c>
      <c r="AE351" s="12" t="n">
        <f aca="false">AD351/1000</f>
        <v>2.2</v>
      </c>
      <c r="AF351" s="39" t="n">
        <v>4328</v>
      </c>
      <c r="AG351" s="37" t="n">
        <f aca="false">AF351/1000</f>
        <v>4.328</v>
      </c>
      <c r="AH351" s="14" t="s">
        <v>2587</v>
      </c>
      <c r="AI351" s="38" t="n">
        <f aca="false">AH351/1000</f>
        <v>170</v>
      </c>
    </row>
    <row r="352" customFormat="false" ht="12" hidden="false" customHeight="true" outlineLevel="0" collapsed="false">
      <c r="A352" s="1" t="s">
        <v>2349</v>
      </c>
      <c r="B352" s="14" t="s">
        <v>2350</v>
      </c>
      <c r="C352" s="14" t="s">
        <v>2351</v>
      </c>
      <c r="D352" s="14" t="s">
        <v>2352</v>
      </c>
      <c r="E352" s="14" t="s">
        <v>727</v>
      </c>
      <c r="F352" s="14" t="s">
        <v>821</v>
      </c>
      <c r="G352" s="14" t="s">
        <v>449</v>
      </c>
      <c r="H352" s="14" t="s">
        <v>2353</v>
      </c>
      <c r="I352" s="14" t="s">
        <v>2354</v>
      </c>
      <c r="J352" s="14" t="s">
        <v>944</v>
      </c>
      <c r="K352" s="14" t="s">
        <v>70</v>
      </c>
      <c r="L352" s="14" t="s">
        <v>944</v>
      </c>
      <c r="M352" s="14" t="s">
        <v>135</v>
      </c>
      <c r="N352" s="14" t="s">
        <v>946</v>
      </c>
      <c r="O352" s="14" t="s">
        <v>532</v>
      </c>
      <c r="P352" s="14" t="s">
        <v>201</v>
      </c>
      <c r="Q352" s="14" t="s">
        <v>67</v>
      </c>
      <c r="R352" s="15" t="b">
        <f aca="false">FALSE()</f>
        <v>0</v>
      </c>
      <c r="S352" s="14"/>
      <c r="T352" s="14" t="s">
        <v>70</v>
      </c>
      <c r="U352" s="14" t="s">
        <v>211</v>
      </c>
      <c r="V352" s="14" t="s">
        <v>103</v>
      </c>
      <c r="W352" s="14" t="s">
        <v>201</v>
      </c>
      <c r="X352" s="15" t="b">
        <f aca="false">FALSE()</f>
        <v>0</v>
      </c>
      <c r="Y352" s="14" t="s">
        <v>87</v>
      </c>
      <c r="Z352" s="14" t="s">
        <v>70</v>
      </c>
      <c r="AA352" s="14" t="s">
        <v>67</v>
      </c>
      <c r="AB352" s="16" t="n">
        <v>1200</v>
      </c>
      <c r="AC352" s="12" t="n">
        <f aca="false">AB352/1000</f>
        <v>1.2</v>
      </c>
      <c r="AD352" s="16" t="n">
        <v>2100</v>
      </c>
      <c r="AE352" s="12" t="n">
        <f aca="false">AD352/1000</f>
        <v>2.1</v>
      </c>
      <c r="AF352" s="39" t="s">
        <v>70</v>
      </c>
      <c r="AG352" s="37"/>
      <c r="AH352" s="14" t="s">
        <v>2355</v>
      </c>
      <c r="AI352" s="38" t="n">
        <f aca="false">AH352/1000</f>
        <v>200</v>
      </c>
    </row>
    <row r="353" customFormat="false" ht="12" hidden="false" customHeight="true" outlineLevel="0" collapsed="false">
      <c r="A353" s="1" t="s">
        <v>2349</v>
      </c>
      <c r="B353" s="14" t="s">
        <v>2513</v>
      </c>
      <c r="C353" s="14" t="s">
        <v>2611</v>
      </c>
      <c r="D353" s="14" t="s">
        <v>2612</v>
      </c>
      <c r="E353" s="14" t="s">
        <v>2613</v>
      </c>
      <c r="F353" s="14" t="s">
        <v>153</v>
      </c>
      <c r="G353" s="14" t="s">
        <v>1148</v>
      </c>
      <c r="H353" s="14" t="s">
        <v>2353</v>
      </c>
      <c r="I353" s="14" t="s">
        <v>70</v>
      </c>
      <c r="J353" s="14" t="s">
        <v>70</v>
      </c>
      <c r="K353" s="14" t="s">
        <v>70</v>
      </c>
      <c r="L353" s="14" t="s">
        <v>944</v>
      </c>
      <c r="M353" s="14" t="s">
        <v>70</v>
      </c>
      <c r="N353" s="14" t="s">
        <v>946</v>
      </c>
      <c r="O353" s="14" t="s">
        <v>70</v>
      </c>
      <c r="P353" s="14" t="s">
        <v>70</v>
      </c>
      <c r="Q353" s="14" t="s">
        <v>67</v>
      </c>
      <c r="R353" s="15" t="b">
        <f aca="false">FALSE()</f>
        <v>0</v>
      </c>
      <c r="S353" s="14" t="s">
        <v>70</v>
      </c>
      <c r="T353" s="14" t="s">
        <v>70</v>
      </c>
      <c r="U353" s="14" t="s">
        <v>211</v>
      </c>
      <c r="V353" s="14" t="s">
        <v>103</v>
      </c>
      <c r="W353" s="14" t="s">
        <v>201</v>
      </c>
      <c r="X353" s="15" t="b">
        <f aca="false">FALSE()</f>
        <v>0</v>
      </c>
      <c r="Y353" s="14" t="s">
        <v>70</v>
      </c>
      <c r="Z353" s="14" t="s">
        <v>70</v>
      </c>
      <c r="AA353" s="14" t="s">
        <v>67</v>
      </c>
      <c r="AB353" s="16" t="n">
        <v>1332</v>
      </c>
      <c r="AC353" s="12" t="n">
        <f aca="false">AB353/1000</f>
        <v>1.332</v>
      </c>
      <c r="AD353" s="16" t="n">
        <v>2068</v>
      </c>
      <c r="AE353" s="12" t="n">
        <f aca="false">AD353/1000</f>
        <v>2.068</v>
      </c>
      <c r="AF353" s="39" t="s">
        <v>70</v>
      </c>
      <c r="AG353" s="37"/>
      <c r="AH353" s="14" t="s">
        <v>441</v>
      </c>
      <c r="AI353" s="38" t="n">
        <f aca="false">AH353/1000</f>
        <v>150</v>
      </c>
    </row>
    <row r="354" customFormat="false" ht="12" hidden="false" customHeight="true" outlineLevel="0" collapsed="false">
      <c r="A354" s="1" t="s">
        <v>2349</v>
      </c>
      <c r="B354" s="14" t="s">
        <v>2379</v>
      </c>
      <c r="C354" s="14" t="s">
        <v>2380</v>
      </c>
      <c r="D354" s="14" t="s">
        <v>2412</v>
      </c>
      <c r="E354" s="14" t="s">
        <v>1988</v>
      </c>
      <c r="F354" s="14" t="s">
        <v>272</v>
      </c>
      <c r="G354" s="14" t="s">
        <v>448</v>
      </c>
      <c r="H354" s="14" t="s">
        <v>309</v>
      </c>
      <c r="I354" s="14" t="s">
        <v>2413</v>
      </c>
      <c r="J354" s="14" t="s">
        <v>53</v>
      </c>
      <c r="K354" s="14" t="s">
        <v>70</v>
      </c>
      <c r="L354" s="14" t="s">
        <v>419</v>
      </c>
      <c r="M354" s="14" t="s">
        <v>482</v>
      </c>
      <c r="N354" s="14" t="s">
        <v>250</v>
      </c>
      <c r="O354" s="14" t="s">
        <v>2414</v>
      </c>
      <c r="P354" s="14" t="s">
        <v>1910</v>
      </c>
      <c r="Q354" s="14" t="s">
        <v>2227</v>
      </c>
      <c r="R354" s="15" t="b">
        <f aca="false">TRUE()</f>
        <v>1</v>
      </c>
      <c r="S354" s="14" t="s">
        <v>70</v>
      </c>
      <c r="T354" s="14" t="s">
        <v>1006</v>
      </c>
      <c r="U354" s="14" t="s">
        <v>160</v>
      </c>
      <c r="V354" s="14" t="s">
        <v>147</v>
      </c>
      <c r="W354" s="14" t="s">
        <v>316</v>
      </c>
      <c r="X354" s="15" t="b">
        <f aca="false">FALSE()</f>
        <v>0</v>
      </c>
      <c r="Y354" s="14" t="s">
        <v>160</v>
      </c>
      <c r="Z354" s="14" t="s">
        <v>109</v>
      </c>
      <c r="AA354" s="14" t="s">
        <v>70</v>
      </c>
      <c r="AB354" s="16" t="n">
        <v>1989</v>
      </c>
      <c r="AC354" s="12" t="n">
        <f aca="false">AB354/1000</f>
        <v>1.989</v>
      </c>
      <c r="AD354" s="16" t="n">
        <v>2000</v>
      </c>
      <c r="AE354" s="12" t="n">
        <f aca="false">AD354/1000</f>
        <v>2</v>
      </c>
      <c r="AF354" s="39" t="s">
        <v>70</v>
      </c>
      <c r="AG354" s="37"/>
      <c r="AH354" s="14" t="s">
        <v>887</v>
      </c>
      <c r="AI354" s="38" t="n">
        <f aca="false">AH354/1000</f>
        <v>35</v>
      </c>
    </row>
    <row r="355" customFormat="false" ht="12" hidden="false" customHeight="true" outlineLevel="0" collapsed="false">
      <c r="A355" s="1" t="s">
        <v>2349</v>
      </c>
      <c r="B355" s="14" t="s">
        <v>2785</v>
      </c>
      <c r="C355" s="14" t="s">
        <v>2942</v>
      </c>
      <c r="D355" s="14" t="s">
        <v>2939</v>
      </c>
      <c r="E355" s="14" t="s">
        <v>2940</v>
      </c>
      <c r="F355" s="14" t="s">
        <v>821</v>
      </c>
      <c r="G355" s="14" t="s">
        <v>2810</v>
      </c>
      <c r="H355" s="14" t="s">
        <v>2353</v>
      </c>
      <c r="I355" s="14" t="s">
        <v>70</v>
      </c>
      <c r="J355" s="14" t="s">
        <v>70</v>
      </c>
      <c r="K355" s="14" t="s">
        <v>70</v>
      </c>
      <c r="L355" s="14" t="s">
        <v>944</v>
      </c>
      <c r="M355" s="14" t="s">
        <v>70</v>
      </c>
      <c r="N355" s="14" t="s">
        <v>946</v>
      </c>
      <c r="O355" s="14" t="s">
        <v>70</v>
      </c>
      <c r="P355" s="14" t="s">
        <v>70</v>
      </c>
      <c r="Q355" s="14" t="s">
        <v>67</v>
      </c>
      <c r="R355" s="15" t="b">
        <f aca="false">FALSE()</f>
        <v>0</v>
      </c>
      <c r="S355" s="14"/>
      <c r="T355" s="14" t="s">
        <v>70</v>
      </c>
      <c r="U355" s="14" t="s">
        <v>92</v>
      </c>
      <c r="V355" s="14" t="s">
        <v>103</v>
      </c>
      <c r="W355" s="14" t="s">
        <v>1204</v>
      </c>
      <c r="X355" s="15" t="b">
        <f aca="false">TRUE()</f>
        <v>1</v>
      </c>
      <c r="Y355" s="14" t="s">
        <v>70</v>
      </c>
      <c r="Z355" s="14" t="s">
        <v>70</v>
      </c>
      <c r="AA355" s="14" t="s">
        <v>67</v>
      </c>
      <c r="AB355" s="16" t="n">
        <v>1200</v>
      </c>
      <c r="AC355" s="12" t="n">
        <f aca="false">AB355/1000</f>
        <v>1.2</v>
      </c>
      <c r="AD355" s="16" t="n">
        <v>1563</v>
      </c>
      <c r="AE355" s="12" t="n">
        <f aca="false">AD355/1000</f>
        <v>1.563</v>
      </c>
      <c r="AF355" s="39" t="s">
        <v>70</v>
      </c>
      <c r="AG355" s="37"/>
      <c r="AH355" s="14" t="s">
        <v>2944</v>
      </c>
      <c r="AI355" s="38" t="n">
        <f aca="false">AH355/1000</f>
        <v>2.978</v>
      </c>
    </row>
    <row r="356" customFormat="false" ht="12" hidden="false" customHeight="true" outlineLevel="0" collapsed="false">
      <c r="A356" s="1" t="s">
        <v>2349</v>
      </c>
      <c r="B356" s="14" t="s">
        <v>2614</v>
      </c>
      <c r="C356" s="14" t="s">
        <v>2615</v>
      </c>
      <c r="D356" s="14" t="s">
        <v>2616</v>
      </c>
      <c r="E356" s="14" t="s">
        <v>534</v>
      </c>
      <c r="F356" s="14" t="s">
        <v>810</v>
      </c>
      <c r="G356" s="14" t="s">
        <v>96</v>
      </c>
      <c r="H356" s="14" t="s">
        <v>309</v>
      </c>
      <c r="I356" s="14" t="s">
        <v>2617</v>
      </c>
      <c r="J356" s="14" t="s">
        <v>53</v>
      </c>
      <c r="K356" s="14" t="s">
        <v>327</v>
      </c>
      <c r="L356" s="14" t="s">
        <v>312</v>
      </c>
      <c r="M356" s="14" t="s">
        <v>239</v>
      </c>
      <c r="N356" s="14" t="s">
        <v>250</v>
      </c>
      <c r="O356" s="14" t="s">
        <v>2618</v>
      </c>
      <c r="P356" s="14" t="s">
        <v>2619</v>
      </c>
      <c r="Q356" s="14" t="s">
        <v>2620</v>
      </c>
      <c r="R356" s="15" t="b">
        <f aca="false">TRUE()</f>
        <v>1</v>
      </c>
      <c r="S356" s="14" t="s">
        <v>2621</v>
      </c>
      <c r="T356" s="14" t="s">
        <v>1086</v>
      </c>
      <c r="U356" s="14" t="s">
        <v>66</v>
      </c>
      <c r="V356" s="14" t="s">
        <v>103</v>
      </c>
      <c r="W356" s="14" t="s">
        <v>483</v>
      </c>
      <c r="X356" s="15" t="b">
        <f aca="false">TRUE()</f>
        <v>1</v>
      </c>
      <c r="Y356" s="14" t="s">
        <v>66</v>
      </c>
      <c r="Z356" s="14" t="s">
        <v>109</v>
      </c>
      <c r="AA356" s="14" t="s">
        <v>723</v>
      </c>
      <c r="AB356" s="16" t="n">
        <v>740</v>
      </c>
      <c r="AC356" s="12" t="n">
        <f aca="false">AB356/1000</f>
        <v>0.74</v>
      </c>
      <c r="AD356" s="16" t="n">
        <v>1353</v>
      </c>
      <c r="AE356" s="12" t="n">
        <f aca="false">AD356/1000</f>
        <v>1.353</v>
      </c>
      <c r="AF356" s="39" t="n">
        <v>2102</v>
      </c>
      <c r="AG356" s="37" t="n">
        <f aca="false">AF356/1000</f>
        <v>2.102</v>
      </c>
      <c r="AH356" s="14" t="s">
        <v>1467</v>
      </c>
      <c r="AI356" s="38" t="n">
        <f aca="false">AH356/1000</f>
        <v>38</v>
      </c>
    </row>
    <row r="357" customFormat="false" ht="12" hidden="false" customHeight="true" outlineLevel="0" collapsed="false">
      <c r="A357" s="1" t="s">
        <v>2349</v>
      </c>
      <c r="B357" s="14" t="s">
        <v>2785</v>
      </c>
      <c r="C357" s="14" t="s">
        <v>2795</v>
      </c>
      <c r="D357" s="14" t="s">
        <v>2870</v>
      </c>
      <c r="E357" s="14" t="s">
        <v>2871</v>
      </c>
      <c r="F357" s="14" t="s">
        <v>97</v>
      </c>
      <c r="G357" s="14" t="s">
        <v>189</v>
      </c>
      <c r="H357" s="14" t="s">
        <v>309</v>
      </c>
      <c r="I357" s="14" t="s">
        <v>2872</v>
      </c>
      <c r="J357" s="14" t="s">
        <v>70</v>
      </c>
      <c r="K357" s="14" t="s">
        <v>311</v>
      </c>
      <c r="L357" s="14" t="s">
        <v>419</v>
      </c>
      <c r="M357" s="14" t="s">
        <v>160</v>
      </c>
      <c r="N357" s="14" t="s">
        <v>929</v>
      </c>
      <c r="O357" s="14" t="s">
        <v>103</v>
      </c>
      <c r="P357" s="14" t="s">
        <v>2873</v>
      </c>
      <c r="Q357" s="14" t="s">
        <v>1468</v>
      </c>
      <c r="R357" s="15" t="b">
        <f aca="false">FALSE()</f>
        <v>0</v>
      </c>
      <c r="S357" s="14" t="s">
        <v>281</v>
      </c>
      <c r="T357" s="14" t="s">
        <v>515</v>
      </c>
      <c r="U357" s="14" t="s">
        <v>65</v>
      </c>
      <c r="V357" s="14" t="s">
        <v>103</v>
      </c>
      <c r="W357" s="14" t="s">
        <v>430</v>
      </c>
      <c r="X357" s="15" t="b">
        <f aca="false">FALSE()</f>
        <v>0</v>
      </c>
      <c r="Y357" s="14" t="s">
        <v>160</v>
      </c>
      <c r="Z357" s="14" t="s">
        <v>109</v>
      </c>
      <c r="AA357" s="14" t="s">
        <v>2874</v>
      </c>
      <c r="AB357" s="16" t="n">
        <v>895</v>
      </c>
      <c r="AC357" s="12" t="n">
        <f aca="false">AB357/1000</f>
        <v>0.895</v>
      </c>
      <c r="AD357" s="16" t="n">
        <v>1310</v>
      </c>
      <c r="AE357" s="12" t="n">
        <f aca="false">AD357/1000</f>
        <v>1.31</v>
      </c>
      <c r="AF357" s="39" t="n">
        <v>1963</v>
      </c>
      <c r="AG357" s="37" t="n">
        <f aca="false">AF357/1000</f>
        <v>1.963</v>
      </c>
      <c r="AH357" s="14" t="s">
        <v>2875</v>
      </c>
      <c r="AI357" s="38" t="n">
        <f aca="false">AH357/1000</f>
        <v>504</v>
      </c>
    </row>
    <row r="358" customFormat="false" ht="12" hidden="false" customHeight="true" outlineLevel="0" collapsed="false">
      <c r="A358" s="1" t="s">
        <v>2349</v>
      </c>
      <c r="B358" s="14" t="s">
        <v>2662</v>
      </c>
      <c r="C358" s="14" t="s">
        <v>2663</v>
      </c>
      <c r="D358" s="14" t="s">
        <v>2664</v>
      </c>
      <c r="E358" s="14" t="s">
        <v>2665</v>
      </c>
      <c r="F358" s="14" t="s">
        <v>176</v>
      </c>
      <c r="G358" s="14" t="s">
        <v>139</v>
      </c>
      <c r="H358" s="14" t="s">
        <v>51</v>
      </c>
      <c r="I358" s="14" t="s">
        <v>2666</v>
      </c>
      <c r="J358" s="14" t="s">
        <v>53</v>
      </c>
      <c r="K358" s="14" t="s">
        <v>248</v>
      </c>
      <c r="L358" s="14" t="s">
        <v>55</v>
      </c>
      <c r="M358" s="14" t="s">
        <v>2667</v>
      </c>
      <c r="N358" s="14" t="s">
        <v>250</v>
      </c>
      <c r="O358" s="14" t="s">
        <v>2668</v>
      </c>
      <c r="P358" s="14" t="s">
        <v>2669</v>
      </c>
      <c r="Q358" s="14" t="s">
        <v>278</v>
      </c>
      <c r="R358" s="15" t="b">
        <f aca="false">FALSE()</f>
        <v>0</v>
      </c>
      <c r="S358" s="14" t="s">
        <v>103</v>
      </c>
      <c r="T358" s="14" t="s">
        <v>70</v>
      </c>
      <c r="U358" s="14" t="s">
        <v>109</v>
      </c>
      <c r="V358" s="14" t="s">
        <v>160</v>
      </c>
      <c r="W358" s="14" t="s">
        <v>135</v>
      </c>
      <c r="X358" s="15" t="b">
        <f aca="false">FALSE()</f>
        <v>0</v>
      </c>
      <c r="Y358" s="14" t="s">
        <v>109</v>
      </c>
      <c r="Z358" s="14" t="s">
        <v>109</v>
      </c>
      <c r="AA358" s="14" t="s">
        <v>67</v>
      </c>
      <c r="AB358" s="16" t="n">
        <v>3630</v>
      </c>
      <c r="AC358" s="12" t="n">
        <f aca="false">AB358/1000</f>
        <v>3.63</v>
      </c>
      <c r="AD358" s="16" t="n">
        <v>1130</v>
      </c>
      <c r="AE358" s="12" t="n">
        <f aca="false">AD358/1000</f>
        <v>1.13</v>
      </c>
      <c r="AF358" s="39" t="n">
        <v>0</v>
      </c>
      <c r="AG358" s="37" t="n">
        <f aca="false">AF358/1000</f>
        <v>0</v>
      </c>
      <c r="AH358" s="14" t="s">
        <v>2670</v>
      </c>
      <c r="AI358" s="38" t="n">
        <f aca="false">AH358/1000</f>
        <v>950</v>
      </c>
    </row>
    <row r="359" customFormat="false" ht="12" hidden="false" customHeight="true" outlineLevel="0" collapsed="false">
      <c r="A359" s="1" t="s">
        <v>2349</v>
      </c>
      <c r="B359" s="14" t="s">
        <v>2690</v>
      </c>
      <c r="C359" s="14" t="s">
        <v>2720</v>
      </c>
      <c r="D359" s="14" t="s">
        <v>2729</v>
      </c>
      <c r="E359" s="14" t="s">
        <v>2729</v>
      </c>
      <c r="F359" s="14" t="s">
        <v>2037</v>
      </c>
      <c r="G359" s="14" t="s">
        <v>1057</v>
      </c>
      <c r="H359" s="14" t="s">
        <v>309</v>
      </c>
      <c r="I359" s="14" t="s">
        <v>2753</v>
      </c>
      <c r="J359" s="14" t="s">
        <v>53</v>
      </c>
      <c r="K359" s="14" t="s">
        <v>311</v>
      </c>
      <c r="L359" s="14" t="s">
        <v>312</v>
      </c>
      <c r="M359" s="14" t="s">
        <v>131</v>
      </c>
      <c r="N359" s="14" t="s">
        <v>250</v>
      </c>
      <c r="O359" s="14" t="s">
        <v>286</v>
      </c>
      <c r="P359" s="14" t="s">
        <v>2184</v>
      </c>
      <c r="Q359" s="14" t="s">
        <v>2754</v>
      </c>
      <c r="R359" s="15" t="b">
        <f aca="false">FALSE()</f>
        <v>0</v>
      </c>
      <c r="S359" s="14" t="s">
        <v>82</v>
      </c>
      <c r="T359" s="14" t="s">
        <v>359</v>
      </c>
      <c r="U359" s="14" t="s">
        <v>66</v>
      </c>
      <c r="V359" s="14" t="s">
        <v>255</v>
      </c>
      <c r="W359" s="14" t="s">
        <v>103</v>
      </c>
      <c r="X359" s="15" t="b">
        <f aca="false">FALSE()</f>
        <v>0</v>
      </c>
      <c r="Y359" s="14" t="s">
        <v>149</v>
      </c>
      <c r="Z359" s="14" t="s">
        <v>66</v>
      </c>
      <c r="AA359" s="14" t="s">
        <v>2755</v>
      </c>
      <c r="AB359" s="16" t="n">
        <v>1892</v>
      </c>
      <c r="AC359" s="12" t="n">
        <f aca="false">AB359/1000</f>
        <v>1.892</v>
      </c>
      <c r="AD359" s="16" t="n">
        <v>1092</v>
      </c>
      <c r="AE359" s="12" t="n">
        <f aca="false">AD359/1000</f>
        <v>1.092</v>
      </c>
      <c r="AF359" s="39" t="n">
        <v>2789</v>
      </c>
      <c r="AG359" s="37" t="n">
        <f aca="false">AF359/1000</f>
        <v>2.789</v>
      </c>
      <c r="AH359" s="14" t="s">
        <v>2756</v>
      </c>
      <c r="AI359" s="38" t="n">
        <f aca="false">AH359/1000</f>
        <v>67</v>
      </c>
    </row>
    <row r="360" customFormat="false" ht="12" hidden="false" customHeight="true" outlineLevel="0" collapsed="false">
      <c r="A360" s="1" t="s">
        <v>2349</v>
      </c>
      <c r="B360" s="14" t="s">
        <v>2785</v>
      </c>
      <c r="C360" s="14" t="s">
        <v>2786</v>
      </c>
      <c r="D360" s="14" t="s">
        <v>2791</v>
      </c>
      <c r="E360" s="14" t="s">
        <v>2788</v>
      </c>
      <c r="F360" s="14" t="s">
        <v>802</v>
      </c>
      <c r="G360" s="14" t="s">
        <v>802</v>
      </c>
      <c r="H360" s="14" t="s">
        <v>942</v>
      </c>
      <c r="I360" s="14" t="s">
        <v>2789</v>
      </c>
      <c r="J360" s="14" t="s">
        <v>944</v>
      </c>
      <c r="K360" s="14" t="s">
        <v>2761</v>
      </c>
      <c r="L360" s="14" t="s">
        <v>944</v>
      </c>
      <c r="M360" s="14" t="s">
        <v>82</v>
      </c>
      <c r="N360" s="14" t="s">
        <v>946</v>
      </c>
      <c r="O360" s="14" t="s">
        <v>67</v>
      </c>
      <c r="P360" s="14" t="s">
        <v>67</v>
      </c>
      <c r="Q360" s="14" t="s">
        <v>67</v>
      </c>
      <c r="R360" s="15" t="b">
        <f aca="false">FALSE()</f>
        <v>0</v>
      </c>
      <c r="S360" s="14" t="s">
        <v>92</v>
      </c>
      <c r="T360" s="14" t="s">
        <v>70</v>
      </c>
      <c r="U360" s="14" t="s">
        <v>211</v>
      </c>
      <c r="V360" s="14" t="s">
        <v>103</v>
      </c>
      <c r="W360" s="14" t="s">
        <v>103</v>
      </c>
      <c r="X360" s="15" t="b">
        <f aca="false">TRUE()</f>
        <v>1</v>
      </c>
      <c r="Y360" s="14" t="s">
        <v>149</v>
      </c>
      <c r="Z360" s="14" t="s">
        <v>392</v>
      </c>
      <c r="AA360" s="14" t="s">
        <v>67</v>
      </c>
      <c r="AB360" s="16" t="n">
        <v>460</v>
      </c>
      <c r="AC360" s="12" t="n">
        <f aca="false">AB360/1000</f>
        <v>0.46</v>
      </c>
      <c r="AD360" s="16" t="n">
        <v>1070</v>
      </c>
      <c r="AE360" s="12" t="n">
        <f aca="false">AD360/1000</f>
        <v>1.07</v>
      </c>
      <c r="AF360" s="39" t="s">
        <v>103</v>
      </c>
      <c r="AG360" s="37" t="n">
        <f aca="false">AF360/1000</f>
        <v>0</v>
      </c>
      <c r="AH360" s="14" t="s">
        <v>70</v>
      </c>
      <c r="AI360" s="38"/>
    </row>
    <row r="361" customFormat="false" ht="12" hidden="false" customHeight="true" outlineLevel="0" collapsed="false">
      <c r="A361" s="1" t="s">
        <v>2349</v>
      </c>
      <c r="B361" s="14" t="s">
        <v>2785</v>
      </c>
      <c r="C361" s="14" t="s">
        <v>2877</v>
      </c>
      <c r="D361" s="14" t="s">
        <v>2878</v>
      </c>
      <c r="E361" s="14" t="s">
        <v>2804</v>
      </c>
      <c r="F361" s="14" t="s">
        <v>284</v>
      </c>
      <c r="G361" s="14" t="s">
        <v>2879</v>
      </c>
      <c r="H361" s="14" t="s">
        <v>309</v>
      </c>
      <c r="I361" s="14" t="s">
        <v>2880</v>
      </c>
      <c r="J361" s="14" t="s">
        <v>53</v>
      </c>
      <c r="K361" s="14"/>
      <c r="L361" s="14" t="s">
        <v>2195</v>
      </c>
      <c r="M361" s="14" t="s">
        <v>503</v>
      </c>
      <c r="N361" s="14" t="s">
        <v>250</v>
      </c>
      <c r="O361" s="14" t="s">
        <v>2881</v>
      </c>
      <c r="P361" s="14" t="s">
        <v>2882</v>
      </c>
      <c r="Q361" s="14" t="s">
        <v>148</v>
      </c>
      <c r="R361" s="15" t="b">
        <f aca="false">FALSE()</f>
        <v>0</v>
      </c>
      <c r="S361" s="14"/>
      <c r="T361" s="14" t="s">
        <v>1612</v>
      </c>
      <c r="U361" s="14" t="s">
        <v>392</v>
      </c>
      <c r="V361" s="14" t="s">
        <v>103</v>
      </c>
      <c r="W361" s="14" t="s">
        <v>135</v>
      </c>
      <c r="X361" s="15" t="b">
        <f aca="false">FALSE()</f>
        <v>0</v>
      </c>
      <c r="Y361" s="14" t="s">
        <v>239</v>
      </c>
      <c r="Z361" s="14" t="s">
        <v>92</v>
      </c>
      <c r="AA361" s="14" t="s">
        <v>88</v>
      </c>
      <c r="AB361" s="16" t="n">
        <v>200</v>
      </c>
      <c r="AC361" s="12" t="n">
        <f aca="false">AB361/1000</f>
        <v>0.2</v>
      </c>
      <c r="AD361" s="16" t="n">
        <v>1000</v>
      </c>
      <c r="AE361" s="12" t="n">
        <f aca="false">AD361/1000</f>
        <v>1</v>
      </c>
      <c r="AF361" s="39"/>
      <c r="AG361" s="37" t="n">
        <f aca="false">AF361/1000</f>
        <v>0</v>
      </c>
      <c r="AH361" s="14" t="s">
        <v>2883</v>
      </c>
      <c r="AI361" s="38" t="n">
        <f aca="false">AH361/1000</f>
        <v>139.24</v>
      </c>
    </row>
    <row r="362" customFormat="false" ht="12" hidden="false" customHeight="true" outlineLevel="0" collapsed="false">
      <c r="A362" s="1" t="s">
        <v>2349</v>
      </c>
      <c r="B362" s="14" t="s">
        <v>2785</v>
      </c>
      <c r="C362" s="14" t="s">
        <v>2786</v>
      </c>
      <c r="D362" s="14" t="s">
        <v>2787</v>
      </c>
      <c r="E362" s="14" t="s">
        <v>2788</v>
      </c>
      <c r="F362" s="14" t="s">
        <v>980</v>
      </c>
      <c r="G362" s="14" t="s">
        <v>980</v>
      </c>
      <c r="H362" s="14" t="s">
        <v>942</v>
      </c>
      <c r="I362" s="14" t="s">
        <v>2789</v>
      </c>
      <c r="J362" s="14" t="s">
        <v>944</v>
      </c>
      <c r="K362" s="14" t="s">
        <v>2761</v>
      </c>
      <c r="L362" s="14" t="s">
        <v>944</v>
      </c>
      <c r="M362" s="14" t="s">
        <v>82</v>
      </c>
      <c r="N362" s="14" t="s">
        <v>946</v>
      </c>
      <c r="O362" s="14" t="s">
        <v>67</v>
      </c>
      <c r="P362" s="14" t="s">
        <v>67</v>
      </c>
      <c r="Q362" s="14" t="s">
        <v>67</v>
      </c>
      <c r="R362" s="15" t="b">
        <f aca="false">FALSE()</f>
        <v>0</v>
      </c>
      <c r="S362" s="14" t="s">
        <v>92</v>
      </c>
      <c r="T362" s="14" t="s">
        <v>70</v>
      </c>
      <c r="U362" s="14" t="s">
        <v>211</v>
      </c>
      <c r="V362" s="14" t="s">
        <v>103</v>
      </c>
      <c r="W362" s="14" t="s">
        <v>103</v>
      </c>
      <c r="X362" s="15" t="b">
        <f aca="false">TRUE()</f>
        <v>1</v>
      </c>
      <c r="Y362" s="14" t="s">
        <v>239</v>
      </c>
      <c r="Z362" s="14" t="s">
        <v>392</v>
      </c>
      <c r="AA362" s="14" t="s">
        <v>67</v>
      </c>
      <c r="AB362" s="16" t="n">
        <v>420</v>
      </c>
      <c r="AC362" s="12" t="n">
        <f aca="false">AB362/1000</f>
        <v>0.42</v>
      </c>
      <c r="AD362" s="16" t="n">
        <v>990</v>
      </c>
      <c r="AE362" s="12" t="n">
        <f aca="false">AD362/1000</f>
        <v>0.99</v>
      </c>
      <c r="AF362" s="39" t="n">
        <v>0</v>
      </c>
      <c r="AG362" s="37" t="n">
        <f aca="false">AF362/1000</f>
        <v>0</v>
      </c>
      <c r="AH362" s="14" t="s">
        <v>70</v>
      </c>
      <c r="AI362" s="38"/>
    </row>
    <row r="363" customFormat="false" ht="12" hidden="false" customHeight="true" outlineLevel="0" collapsed="false">
      <c r="A363" s="1" t="s">
        <v>2349</v>
      </c>
      <c r="B363" s="14" t="s">
        <v>2785</v>
      </c>
      <c r="C363" s="14" t="s">
        <v>2786</v>
      </c>
      <c r="D363" s="14" t="s">
        <v>2794</v>
      </c>
      <c r="E363" s="14" t="s">
        <v>2788</v>
      </c>
      <c r="F363" s="14" t="s">
        <v>1372</v>
      </c>
      <c r="G363" s="14" t="s">
        <v>1372</v>
      </c>
      <c r="H363" s="14" t="s">
        <v>942</v>
      </c>
      <c r="I363" s="14" t="s">
        <v>2789</v>
      </c>
      <c r="J363" s="14" t="s">
        <v>944</v>
      </c>
      <c r="K363" s="14" t="s">
        <v>627</v>
      </c>
      <c r="L363" s="14" t="s">
        <v>944</v>
      </c>
      <c r="M363" s="14" t="s">
        <v>82</v>
      </c>
      <c r="N363" s="14" t="s">
        <v>946</v>
      </c>
      <c r="O363" s="14" t="s">
        <v>67</v>
      </c>
      <c r="P363" s="14" t="s">
        <v>67</v>
      </c>
      <c r="Q363" s="14" t="s">
        <v>67</v>
      </c>
      <c r="R363" s="15" t="b">
        <f aca="false">FALSE()</f>
        <v>0</v>
      </c>
      <c r="S363" s="14" t="s">
        <v>103</v>
      </c>
      <c r="T363" s="14" t="s">
        <v>70</v>
      </c>
      <c r="U363" s="14" t="s">
        <v>211</v>
      </c>
      <c r="V363" s="14" t="s">
        <v>103</v>
      </c>
      <c r="W363" s="14" t="s">
        <v>103</v>
      </c>
      <c r="X363" s="15" t="b">
        <f aca="false">TRUE()</f>
        <v>1</v>
      </c>
      <c r="Y363" s="14" t="s">
        <v>149</v>
      </c>
      <c r="Z363" s="14" t="s">
        <v>392</v>
      </c>
      <c r="AA363" s="14" t="s">
        <v>67</v>
      </c>
      <c r="AB363" s="16" t="n">
        <v>410</v>
      </c>
      <c r="AC363" s="12" t="n">
        <f aca="false">AB363/1000</f>
        <v>0.41</v>
      </c>
      <c r="AD363" s="16" t="n">
        <v>880</v>
      </c>
      <c r="AE363" s="12" t="n">
        <f aca="false">AD363/1000</f>
        <v>0.88</v>
      </c>
      <c r="AF363" s="39" t="n">
        <v>0</v>
      </c>
      <c r="AG363" s="37" t="n">
        <f aca="false">AF363/1000</f>
        <v>0</v>
      </c>
      <c r="AH363" s="14" t="s">
        <v>70</v>
      </c>
      <c r="AI363" s="38"/>
    </row>
    <row r="364" customFormat="false" ht="12" hidden="false" customHeight="true" outlineLevel="0" collapsed="false">
      <c r="A364" s="1" t="s">
        <v>2349</v>
      </c>
      <c r="B364" s="14" t="s">
        <v>2785</v>
      </c>
      <c r="C364" s="14" t="s">
        <v>2795</v>
      </c>
      <c r="D364" s="14" t="s">
        <v>2796</v>
      </c>
      <c r="E364" s="14" t="s">
        <v>2797</v>
      </c>
      <c r="F364" s="14" t="s">
        <v>324</v>
      </c>
      <c r="G364" s="14" t="s">
        <v>284</v>
      </c>
      <c r="H364" s="14" t="s">
        <v>309</v>
      </c>
      <c r="I364" s="14" t="s">
        <v>587</v>
      </c>
      <c r="J364" s="14" t="s">
        <v>70</v>
      </c>
      <c r="K364" s="14" t="s">
        <v>327</v>
      </c>
      <c r="L364" s="14" t="s">
        <v>419</v>
      </c>
      <c r="M364" s="14" t="s">
        <v>344</v>
      </c>
      <c r="N364" s="14" t="s">
        <v>57</v>
      </c>
      <c r="O364" s="14" t="s">
        <v>70</v>
      </c>
      <c r="P364" s="14" t="s">
        <v>254</v>
      </c>
      <c r="Q364" s="14" t="s">
        <v>1474</v>
      </c>
      <c r="R364" s="15" t="b">
        <f aca="false">FALSE()</f>
        <v>0</v>
      </c>
      <c r="S364" s="14" t="s">
        <v>2798</v>
      </c>
      <c r="T364" s="14" t="s">
        <v>2056</v>
      </c>
      <c r="U364" s="14" t="s">
        <v>147</v>
      </c>
      <c r="V364" s="14" t="s">
        <v>103</v>
      </c>
      <c r="W364" s="14" t="s">
        <v>712</v>
      </c>
      <c r="X364" s="15" t="b">
        <f aca="false">FALSE()</f>
        <v>0</v>
      </c>
      <c r="Y364" s="14" t="s">
        <v>66</v>
      </c>
      <c r="Z364" s="14" t="s">
        <v>92</v>
      </c>
      <c r="AA364" s="14" t="s">
        <v>1067</v>
      </c>
      <c r="AB364" s="16" t="n">
        <v>657</v>
      </c>
      <c r="AC364" s="12" t="n">
        <f aca="false">AB364/1000</f>
        <v>0.657</v>
      </c>
      <c r="AD364" s="16" t="n">
        <v>872</v>
      </c>
      <c r="AE364" s="12" t="n">
        <f aca="false">AD364/1000</f>
        <v>0.872</v>
      </c>
      <c r="AF364" s="39" t="n">
        <v>1536</v>
      </c>
      <c r="AG364" s="37" t="n">
        <f aca="false">AF364/1000</f>
        <v>1.536</v>
      </c>
      <c r="AH364" s="14" t="s">
        <v>2799</v>
      </c>
      <c r="AI364" s="38" t="n">
        <f aca="false">AH364/1000</f>
        <v>124.321</v>
      </c>
    </row>
    <row r="365" customFormat="false" ht="12" hidden="false" customHeight="true" outlineLevel="0" collapsed="false">
      <c r="A365" s="1" t="s">
        <v>2349</v>
      </c>
      <c r="B365" s="14" t="s">
        <v>2614</v>
      </c>
      <c r="C365" s="14" t="s">
        <v>2615</v>
      </c>
      <c r="D365" s="14" t="s">
        <v>2622</v>
      </c>
      <c r="E365" s="14" t="s">
        <v>2623</v>
      </c>
      <c r="F365" s="14" t="s">
        <v>2624</v>
      </c>
      <c r="G365" s="14" t="s">
        <v>980</v>
      </c>
      <c r="H365" s="14" t="s">
        <v>309</v>
      </c>
      <c r="I365" s="14" t="s">
        <v>2625</v>
      </c>
      <c r="J365" s="14" t="s">
        <v>53</v>
      </c>
      <c r="K365" s="14" t="s">
        <v>327</v>
      </c>
      <c r="L365" s="14" t="s">
        <v>312</v>
      </c>
      <c r="M365" s="14" t="s">
        <v>160</v>
      </c>
      <c r="N365" s="14" t="s">
        <v>314</v>
      </c>
      <c r="O365" s="14" t="s">
        <v>1468</v>
      </c>
      <c r="P365" s="14" t="s">
        <v>163</v>
      </c>
      <c r="Q365" s="14" t="s">
        <v>2626</v>
      </c>
      <c r="R365" s="15" t="b">
        <f aca="false">FALSE()</f>
        <v>0</v>
      </c>
      <c r="S365" s="14" t="s">
        <v>2627</v>
      </c>
      <c r="T365" s="14" t="s">
        <v>70</v>
      </c>
      <c r="U365" s="14" t="s">
        <v>239</v>
      </c>
      <c r="V365" s="14" t="s">
        <v>103</v>
      </c>
      <c r="W365" s="14" t="s">
        <v>2628</v>
      </c>
      <c r="X365" s="15" t="b">
        <f aca="false">TRUE()</f>
        <v>1</v>
      </c>
      <c r="Y365" s="14" t="s">
        <v>66</v>
      </c>
      <c r="Z365" s="14" t="s">
        <v>109</v>
      </c>
      <c r="AA365" s="14" t="s">
        <v>2629</v>
      </c>
      <c r="AB365" s="16" t="n">
        <v>1246</v>
      </c>
      <c r="AC365" s="12" t="n">
        <f aca="false">AB365/1000</f>
        <v>1.246</v>
      </c>
      <c r="AD365" s="16" t="n">
        <v>830</v>
      </c>
      <c r="AE365" s="12" t="n">
        <f aca="false">AD365/1000</f>
        <v>0.83</v>
      </c>
      <c r="AF365" s="39" t="n">
        <v>0</v>
      </c>
      <c r="AG365" s="37" t="n">
        <f aca="false">AF365/1000</f>
        <v>0</v>
      </c>
      <c r="AH365" s="14" t="s">
        <v>703</v>
      </c>
      <c r="AI365" s="38" t="n">
        <f aca="false">AH365/1000</f>
        <v>25</v>
      </c>
    </row>
    <row r="366" customFormat="false" ht="12" hidden="false" customHeight="true" outlineLevel="0" collapsed="false">
      <c r="A366" s="1" t="s">
        <v>2349</v>
      </c>
      <c r="B366" s="14" t="s">
        <v>2690</v>
      </c>
      <c r="C366" s="14" t="s">
        <v>2727</v>
      </c>
      <c r="D366" s="14" t="s">
        <v>2728</v>
      </c>
      <c r="E366" s="14" t="s">
        <v>2729</v>
      </c>
      <c r="F366" s="14" t="s">
        <v>70</v>
      </c>
      <c r="G366" s="14" t="s">
        <v>610</v>
      </c>
      <c r="H366" s="14" t="s">
        <v>309</v>
      </c>
      <c r="I366" s="14" t="s">
        <v>70</v>
      </c>
      <c r="J366" s="14" t="s">
        <v>70</v>
      </c>
      <c r="K366" s="14" t="s">
        <v>311</v>
      </c>
      <c r="L366" s="14" t="s">
        <v>312</v>
      </c>
      <c r="M366" s="14" t="s">
        <v>482</v>
      </c>
      <c r="N366" s="14" t="s">
        <v>314</v>
      </c>
      <c r="O366" s="14" t="s">
        <v>123</v>
      </c>
      <c r="P366" s="14" t="s">
        <v>81</v>
      </c>
      <c r="Q366" s="14" t="s">
        <v>103</v>
      </c>
      <c r="R366" s="15" t="b">
        <f aca="false">FALSE()</f>
        <v>0</v>
      </c>
      <c r="S366" s="14" t="s">
        <v>2730</v>
      </c>
      <c r="T366" s="14" t="s">
        <v>1156</v>
      </c>
      <c r="U366" s="14" t="s">
        <v>380</v>
      </c>
      <c r="V366" s="14" t="s">
        <v>211</v>
      </c>
      <c r="W366" s="14" t="s">
        <v>103</v>
      </c>
      <c r="X366" s="15" t="b">
        <f aca="false">FALSE()</f>
        <v>0</v>
      </c>
      <c r="Y366" s="14" t="s">
        <v>160</v>
      </c>
      <c r="Z366" s="14" t="s">
        <v>66</v>
      </c>
      <c r="AA366" s="14" t="s">
        <v>70</v>
      </c>
      <c r="AB366" s="16" t="n">
        <v>550</v>
      </c>
      <c r="AC366" s="12" t="n">
        <f aca="false">AB366/1000</f>
        <v>0.55</v>
      </c>
      <c r="AD366" s="16" t="n">
        <v>802</v>
      </c>
      <c r="AE366" s="12" t="n">
        <f aca="false">AD366/1000</f>
        <v>0.802</v>
      </c>
      <c r="AF366" s="39" t="n">
        <v>918</v>
      </c>
      <c r="AG366" s="37" t="n">
        <f aca="false">AF366/1000</f>
        <v>0.918</v>
      </c>
      <c r="AH366" s="14" t="s">
        <v>887</v>
      </c>
      <c r="AI366" s="38" t="n">
        <f aca="false">AH366/1000</f>
        <v>35</v>
      </c>
    </row>
    <row r="367" customFormat="false" ht="12" hidden="false" customHeight="true" outlineLevel="0" collapsed="false">
      <c r="A367" s="1" t="s">
        <v>2349</v>
      </c>
      <c r="B367" s="14" t="s">
        <v>2785</v>
      </c>
      <c r="C367" s="14" t="s">
        <v>2847</v>
      </c>
      <c r="D367" s="14" t="s">
        <v>2848</v>
      </c>
      <c r="E367" s="14" t="s">
        <v>2849</v>
      </c>
      <c r="F367" s="14" t="s">
        <v>1628</v>
      </c>
      <c r="G367" s="14" t="s">
        <v>166</v>
      </c>
      <c r="H367" s="14" t="s">
        <v>309</v>
      </c>
      <c r="I367" s="14" t="s">
        <v>2837</v>
      </c>
      <c r="J367" s="14" t="s">
        <v>53</v>
      </c>
      <c r="K367" s="14" t="s">
        <v>311</v>
      </c>
      <c r="L367" s="14" t="s">
        <v>2195</v>
      </c>
      <c r="M367" s="14" t="s">
        <v>182</v>
      </c>
      <c r="N367" s="14" t="s">
        <v>314</v>
      </c>
      <c r="O367" s="14" t="s">
        <v>2628</v>
      </c>
      <c r="P367" s="14" t="s">
        <v>2850</v>
      </c>
      <c r="Q367" s="14" t="s">
        <v>70</v>
      </c>
      <c r="R367" s="15" t="b">
        <f aca="false">FALSE()</f>
        <v>0</v>
      </c>
      <c r="S367" s="14" t="s">
        <v>1311</v>
      </c>
      <c r="T367" s="14" t="s">
        <v>2851</v>
      </c>
      <c r="U367" s="14" t="s">
        <v>239</v>
      </c>
      <c r="V367" s="14" t="s">
        <v>92</v>
      </c>
      <c r="W367" s="14" t="s">
        <v>348</v>
      </c>
      <c r="X367" s="15" t="b">
        <f aca="false">FALSE()</f>
        <v>0</v>
      </c>
      <c r="Y367" s="14" t="s">
        <v>160</v>
      </c>
      <c r="Z367" s="14" t="s">
        <v>109</v>
      </c>
      <c r="AA367" s="14" t="s">
        <v>70</v>
      </c>
      <c r="AB367" s="16" t="n">
        <v>355</v>
      </c>
      <c r="AC367" s="12" t="n">
        <f aca="false">AB367/1000</f>
        <v>0.355</v>
      </c>
      <c r="AD367" s="16" t="n">
        <v>717</v>
      </c>
      <c r="AE367" s="12" t="n">
        <f aca="false">AD367/1000</f>
        <v>0.717</v>
      </c>
      <c r="AF367" s="39" t="n">
        <v>826</v>
      </c>
      <c r="AG367" s="37" t="n">
        <f aca="false">AF367/1000</f>
        <v>0.826</v>
      </c>
      <c r="AH367" s="14" t="s">
        <v>2852</v>
      </c>
      <c r="AI367" s="38" t="n">
        <f aca="false">AH367/1000</f>
        <v>81.6</v>
      </c>
    </row>
    <row r="368" customFormat="false" ht="12" hidden="false" customHeight="true" outlineLevel="0" collapsed="false">
      <c r="A368" s="1" t="s">
        <v>2349</v>
      </c>
      <c r="B368" s="14" t="s">
        <v>2379</v>
      </c>
      <c r="C368" s="14" t="s">
        <v>2385</v>
      </c>
      <c r="D368" s="14" t="s">
        <v>2439</v>
      </c>
      <c r="E368" s="14" t="s">
        <v>2440</v>
      </c>
      <c r="F368" s="14" t="s">
        <v>385</v>
      </c>
      <c r="G368" s="14" t="s">
        <v>652</v>
      </c>
      <c r="H368" s="14" t="s">
        <v>309</v>
      </c>
      <c r="I368" s="14" t="s">
        <v>2441</v>
      </c>
      <c r="J368" s="14" t="s">
        <v>53</v>
      </c>
      <c r="K368" s="14" t="s">
        <v>311</v>
      </c>
      <c r="L368" s="14" t="s">
        <v>312</v>
      </c>
      <c r="M368" s="14" t="s">
        <v>352</v>
      </c>
      <c r="N368" s="14" t="s">
        <v>929</v>
      </c>
      <c r="O368" s="14" t="s">
        <v>2442</v>
      </c>
      <c r="P368" s="14" t="s">
        <v>70</v>
      </c>
      <c r="Q368" s="14" t="s">
        <v>969</v>
      </c>
      <c r="R368" s="15" t="b">
        <f aca="false">FALSE()</f>
        <v>0</v>
      </c>
      <c r="S368" s="14" t="s">
        <v>2443</v>
      </c>
      <c r="T368" s="14" t="s">
        <v>2444</v>
      </c>
      <c r="U368" s="14" t="s">
        <v>525</v>
      </c>
      <c r="V368" s="14" t="s">
        <v>392</v>
      </c>
      <c r="W368" s="14" t="s">
        <v>237</v>
      </c>
      <c r="X368" s="15" t="b">
        <f aca="false">FALSE()</f>
        <v>0</v>
      </c>
      <c r="Y368" s="14" t="s">
        <v>65</v>
      </c>
      <c r="Z368" s="14" t="s">
        <v>92</v>
      </c>
      <c r="AA368" s="14" t="s">
        <v>2445</v>
      </c>
      <c r="AB368" s="16" t="n">
        <v>5200</v>
      </c>
      <c r="AC368" s="12" t="n">
        <f aca="false">AB368/1000</f>
        <v>5.2</v>
      </c>
      <c r="AD368" s="16" t="n">
        <v>700</v>
      </c>
      <c r="AE368" s="12" t="n">
        <f aca="false">AD368/1000</f>
        <v>0.7</v>
      </c>
      <c r="AF368" s="39" t="n">
        <v>5444</v>
      </c>
      <c r="AG368" s="37" t="n">
        <f aca="false">AF368/1000</f>
        <v>5.444</v>
      </c>
      <c r="AH368" s="14" t="s">
        <v>1713</v>
      </c>
      <c r="AI368" s="38" t="n">
        <f aca="false">AH368/1000</f>
        <v>320</v>
      </c>
    </row>
    <row r="369" customFormat="false" ht="12" hidden="false" customHeight="true" outlineLevel="0" collapsed="false">
      <c r="A369" s="1" t="s">
        <v>2349</v>
      </c>
      <c r="B369" s="14" t="s">
        <v>2379</v>
      </c>
      <c r="C369" s="14" t="s">
        <v>783</v>
      </c>
      <c r="D369" s="14" t="s">
        <v>2474</v>
      </c>
      <c r="E369" s="14" t="s">
        <v>138</v>
      </c>
      <c r="F369" s="14" t="s">
        <v>1497</v>
      </c>
      <c r="G369" s="14" t="s">
        <v>308</v>
      </c>
      <c r="H369" s="14" t="s">
        <v>309</v>
      </c>
      <c r="I369" s="14" t="s">
        <v>2469</v>
      </c>
      <c r="J369" s="14" t="s">
        <v>53</v>
      </c>
      <c r="K369" s="14" t="s">
        <v>311</v>
      </c>
      <c r="L369" s="14" t="s">
        <v>312</v>
      </c>
      <c r="M369" s="14" t="s">
        <v>118</v>
      </c>
      <c r="N369" s="14" t="s">
        <v>250</v>
      </c>
      <c r="O369" s="14" t="s">
        <v>387</v>
      </c>
      <c r="P369" s="14" t="s">
        <v>277</v>
      </c>
      <c r="Q369" s="14" t="s">
        <v>2475</v>
      </c>
      <c r="R369" s="15" t="b">
        <f aca="false">TRUE()</f>
        <v>1</v>
      </c>
      <c r="S369" s="14" t="s">
        <v>1086</v>
      </c>
      <c r="T369" s="14" t="s">
        <v>353</v>
      </c>
      <c r="U369" s="14" t="s">
        <v>149</v>
      </c>
      <c r="V369" s="14" t="s">
        <v>147</v>
      </c>
      <c r="W369" s="14" t="s">
        <v>1603</v>
      </c>
      <c r="X369" s="15" t="b">
        <f aca="false">FALSE()</f>
        <v>0</v>
      </c>
      <c r="Y369" s="14" t="s">
        <v>66</v>
      </c>
      <c r="Z369" s="14" t="s">
        <v>380</v>
      </c>
      <c r="AA369" s="14" t="s">
        <v>387</v>
      </c>
      <c r="AB369" s="16" t="n">
        <v>164</v>
      </c>
      <c r="AC369" s="12" t="n">
        <f aca="false">AB369/1000</f>
        <v>0.164</v>
      </c>
      <c r="AD369" s="16" t="n">
        <v>600</v>
      </c>
      <c r="AE369" s="12" t="n">
        <f aca="false">AD369/1000</f>
        <v>0.6</v>
      </c>
      <c r="AF369" s="39" t="n">
        <v>217</v>
      </c>
      <c r="AG369" s="37" t="n">
        <f aca="false">AF369/1000</f>
        <v>0.217</v>
      </c>
      <c r="AH369" s="14" t="s">
        <v>886</v>
      </c>
      <c r="AI369" s="38" t="n">
        <f aca="false">AH369/1000</f>
        <v>100</v>
      </c>
    </row>
    <row r="370" customFormat="false" ht="12" hidden="false" customHeight="true" outlineLevel="0" collapsed="false">
      <c r="A370" s="1" t="s">
        <v>2349</v>
      </c>
      <c r="B370" s="14" t="s">
        <v>2379</v>
      </c>
      <c r="C370" s="14" t="s">
        <v>2385</v>
      </c>
      <c r="D370" s="14" t="s">
        <v>2499</v>
      </c>
      <c r="E370" s="14" t="s">
        <v>2500</v>
      </c>
      <c r="F370" s="14" t="s">
        <v>2037</v>
      </c>
      <c r="G370" s="14" t="s">
        <v>113</v>
      </c>
      <c r="H370" s="14" t="s">
        <v>309</v>
      </c>
      <c r="I370" s="14" t="s">
        <v>2432</v>
      </c>
      <c r="J370" s="14" t="s">
        <v>53</v>
      </c>
      <c r="K370" s="14" t="s">
        <v>311</v>
      </c>
      <c r="L370" s="14" t="s">
        <v>312</v>
      </c>
      <c r="M370" s="14" t="s">
        <v>131</v>
      </c>
      <c r="N370" s="14" t="s">
        <v>250</v>
      </c>
      <c r="O370" s="14" t="s">
        <v>2501</v>
      </c>
      <c r="P370" s="14" t="s">
        <v>70</v>
      </c>
      <c r="Q370" s="14" t="s">
        <v>2502</v>
      </c>
      <c r="R370" s="15" t="b">
        <f aca="false">FALSE()</f>
        <v>0</v>
      </c>
      <c r="S370" s="14" t="s">
        <v>2503</v>
      </c>
      <c r="T370" s="14" t="s">
        <v>2504</v>
      </c>
      <c r="U370" s="14" t="s">
        <v>108</v>
      </c>
      <c r="V370" s="14" t="s">
        <v>160</v>
      </c>
      <c r="W370" s="14" t="s">
        <v>103</v>
      </c>
      <c r="X370" s="15" t="b">
        <f aca="false">FALSE()</f>
        <v>0</v>
      </c>
      <c r="Y370" s="14" t="s">
        <v>239</v>
      </c>
      <c r="Z370" s="14" t="s">
        <v>380</v>
      </c>
      <c r="AA370" s="14" t="s">
        <v>2505</v>
      </c>
      <c r="AB370" s="16" t="n">
        <v>2900</v>
      </c>
      <c r="AC370" s="12" t="n">
        <f aca="false">AB370/1000</f>
        <v>2.9</v>
      </c>
      <c r="AD370" s="16" t="n">
        <v>300</v>
      </c>
      <c r="AE370" s="12" t="n">
        <f aca="false">AD370/1000</f>
        <v>0.3</v>
      </c>
      <c r="AF370" s="39" t="n">
        <v>3244</v>
      </c>
      <c r="AG370" s="37" t="n">
        <f aca="false">AF370/1000</f>
        <v>3.244</v>
      </c>
      <c r="AH370" s="14" t="s">
        <v>122</v>
      </c>
      <c r="AI370" s="38" t="n">
        <f aca="false">AH370/1000</f>
        <v>40</v>
      </c>
    </row>
    <row r="371" customFormat="false" ht="12" hidden="false" customHeight="true" outlineLevel="0" collapsed="false">
      <c r="A371" s="1" t="s">
        <v>2349</v>
      </c>
      <c r="B371" s="14" t="s">
        <v>2379</v>
      </c>
      <c r="C371" s="14" t="s">
        <v>783</v>
      </c>
      <c r="D371" s="14" t="s">
        <v>2416</v>
      </c>
      <c r="E371" s="14" t="s">
        <v>2417</v>
      </c>
      <c r="F371" s="14" t="s">
        <v>70</v>
      </c>
      <c r="G371" s="14" t="s">
        <v>1439</v>
      </c>
      <c r="H371" s="14" t="s">
        <v>309</v>
      </c>
      <c r="I371" s="14" t="s">
        <v>2418</v>
      </c>
      <c r="J371" s="14" t="s">
        <v>586</v>
      </c>
      <c r="K371" s="14" t="s">
        <v>311</v>
      </c>
      <c r="L371" s="14" t="s">
        <v>312</v>
      </c>
      <c r="M371" s="14" t="s">
        <v>530</v>
      </c>
      <c r="N371" s="14" t="s">
        <v>250</v>
      </c>
      <c r="O371" s="14" t="s">
        <v>114</v>
      </c>
      <c r="P371" s="14" t="s">
        <v>2419</v>
      </c>
      <c r="Q371" s="14" t="s">
        <v>2420</v>
      </c>
      <c r="R371" s="15" t="b">
        <f aca="false">TRUE()</f>
        <v>1</v>
      </c>
      <c r="S371" s="14" t="s">
        <v>1006</v>
      </c>
      <c r="T371" s="14" t="s">
        <v>522</v>
      </c>
      <c r="U371" s="14" t="s">
        <v>131</v>
      </c>
      <c r="V371" s="14" t="s">
        <v>392</v>
      </c>
      <c r="W371" s="14" t="s">
        <v>1603</v>
      </c>
      <c r="X371" s="15" t="b">
        <f aca="false">FALSE()</f>
        <v>0</v>
      </c>
      <c r="Y371" s="14" t="s">
        <v>66</v>
      </c>
      <c r="Z371" s="14" t="s">
        <v>380</v>
      </c>
      <c r="AA371" s="14" t="s">
        <v>341</v>
      </c>
      <c r="AB371" s="16" t="n">
        <v>180</v>
      </c>
      <c r="AC371" s="12" t="n">
        <f aca="false">AB371/1000</f>
        <v>0.18</v>
      </c>
      <c r="AD371" s="16" t="n">
        <v>200</v>
      </c>
      <c r="AE371" s="12" t="n">
        <f aca="false">AD371/1000</f>
        <v>0.2</v>
      </c>
      <c r="AF371" s="39" t="n">
        <v>316</v>
      </c>
      <c r="AG371" s="37" t="n">
        <f aca="false">AF371/1000</f>
        <v>0.316</v>
      </c>
      <c r="AH371" s="14" t="s">
        <v>934</v>
      </c>
      <c r="AI371" s="38" t="n">
        <f aca="false">AH371/1000</f>
        <v>11</v>
      </c>
    </row>
    <row r="372" customFormat="false" ht="12" hidden="false" customHeight="true" outlineLevel="0" collapsed="false">
      <c r="A372" s="1" t="s">
        <v>2349</v>
      </c>
      <c r="B372" s="14" t="s">
        <v>2379</v>
      </c>
      <c r="C372" s="14" t="s">
        <v>783</v>
      </c>
      <c r="D372" s="14" t="s">
        <v>2463</v>
      </c>
      <c r="E372" s="14" t="s">
        <v>2417</v>
      </c>
      <c r="F372" s="14" t="s">
        <v>1774</v>
      </c>
      <c r="G372" s="14" t="s">
        <v>1067</v>
      </c>
      <c r="H372" s="14" t="s">
        <v>309</v>
      </c>
      <c r="I372" s="14" t="s">
        <v>2464</v>
      </c>
      <c r="J372" s="14" t="s">
        <v>53</v>
      </c>
      <c r="K372" s="14" t="s">
        <v>311</v>
      </c>
      <c r="L372" s="14" t="s">
        <v>312</v>
      </c>
      <c r="M372" s="14" t="s">
        <v>131</v>
      </c>
      <c r="N372" s="14" t="s">
        <v>250</v>
      </c>
      <c r="O372" s="14" t="s">
        <v>2465</v>
      </c>
      <c r="P372" s="14" t="s">
        <v>540</v>
      </c>
      <c r="Q372" s="14" t="s">
        <v>79</v>
      </c>
      <c r="R372" s="15" t="b">
        <f aca="false">FALSE()</f>
        <v>0</v>
      </c>
      <c r="S372" s="14" t="s">
        <v>2466</v>
      </c>
      <c r="T372" s="14" t="s">
        <v>522</v>
      </c>
      <c r="U372" s="14" t="s">
        <v>182</v>
      </c>
      <c r="V372" s="14" t="s">
        <v>66</v>
      </c>
      <c r="W372" s="14" t="s">
        <v>1603</v>
      </c>
      <c r="X372" s="15" t="b">
        <f aca="false">FALSE()</f>
        <v>0</v>
      </c>
      <c r="Y372" s="14" t="s">
        <v>160</v>
      </c>
      <c r="Z372" s="14" t="s">
        <v>380</v>
      </c>
      <c r="AA372" s="14" t="s">
        <v>210</v>
      </c>
      <c r="AB372" s="16" t="n">
        <v>160</v>
      </c>
      <c r="AC372" s="12" t="n">
        <f aca="false">AB372/1000</f>
        <v>0.16</v>
      </c>
      <c r="AD372" s="16" t="n">
        <v>200</v>
      </c>
      <c r="AE372" s="12" t="n">
        <f aca="false">AD372/1000</f>
        <v>0.2</v>
      </c>
      <c r="AF372" s="39" t="n">
        <v>318</v>
      </c>
      <c r="AG372" s="37" t="n">
        <f aca="false">AF372/1000</f>
        <v>0.318</v>
      </c>
      <c r="AH372" s="14" t="s">
        <v>2222</v>
      </c>
      <c r="AI372" s="38" t="n">
        <f aca="false">AH372/1000</f>
        <v>800</v>
      </c>
    </row>
    <row r="373" customFormat="false" ht="12" hidden="false" customHeight="true" outlineLevel="0" collapsed="false">
      <c r="A373" s="1" t="s">
        <v>2349</v>
      </c>
      <c r="B373" s="14" t="s">
        <v>2356</v>
      </c>
      <c r="C373" s="14" t="s">
        <v>2357</v>
      </c>
      <c r="D373" s="14" t="s">
        <v>2358</v>
      </c>
      <c r="E373" s="14" t="s">
        <v>2359</v>
      </c>
      <c r="F373" s="14" t="s">
        <v>899</v>
      </c>
      <c r="G373" s="14" t="s">
        <v>1439</v>
      </c>
      <c r="H373" s="14" t="s">
        <v>309</v>
      </c>
      <c r="I373" s="14" t="s">
        <v>2360</v>
      </c>
      <c r="J373" s="14" t="s">
        <v>70</v>
      </c>
      <c r="K373" s="14" t="s">
        <v>311</v>
      </c>
      <c r="L373" s="14" t="s">
        <v>312</v>
      </c>
      <c r="M373" s="14" t="s">
        <v>1156</v>
      </c>
      <c r="N373" s="14" t="s">
        <v>250</v>
      </c>
      <c r="O373" s="14" t="s">
        <v>84</v>
      </c>
      <c r="P373" s="14" t="s">
        <v>500</v>
      </c>
      <c r="Q373" s="14" t="s">
        <v>465</v>
      </c>
      <c r="R373" s="15" t="b">
        <f aca="false">FALSE()</f>
        <v>0</v>
      </c>
      <c r="S373" s="14" t="s">
        <v>92</v>
      </c>
      <c r="T373" s="14" t="s">
        <v>522</v>
      </c>
      <c r="U373" s="14" t="s">
        <v>239</v>
      </c>
      <c r="V373" s="14" t="s">
        <v>211</v>
      </c>
      <c r="W373" s="14" t="s">
        <v>527</v>
      </c>
      <c r="X373" s="15" t="b">
        <f aca="false">FALSE()</f>
        <v>0</v>
      </c>
      <c r="Y373" s="14" t="s">
        <v>109</v>
      </c>
      <c r="Z373" s="14" t="s">
        <v>92</v>
      </c>
      <c r="AA373" s="14" t="s">
        <v>201</v>
      </c>
      <c r="AB373" s="16" t="n">
        <v>3290</v>
      </c>
      <c r="AC373" s="12" t="n">
        <f aca="false">AB373/1000</f>
        <v>3.29</v>
      </c>
      <c r="AD373" s="16" t="n">
        <v>63</v>
      </c>
      <c r="AE373" s="12" t="n">
        <f aca="false">AD373/1000</f>
        <v>0.063</v>
      </c>
      <c r="AF373" s="39" t="n">
        <v>0</v>
      </c>
      <c r="AG373" s="37" t="n">
        <f aca="false">AF373/1000</f>
        <v>0</v>
      </c>
      <c r="AH373" s="14" t="s">
        <v>2361</v>
      </c>
      <c r="AI373" s="38" t="n">
        <f aca="false">AH373/1000</f>
        <v>114.815</v>
      </c>
    </row>
    <row r="374" customFormat="false" ht="12" hidden="false" customHeight="true" outlineLevel="0" collapsed="false">
      <c r="A374" s="1" t="s">
        <v>2349</v>
      </c>
      <c r="B374" s="14" t="s">
        <v>2379</v>
      </c>
      <c r="C374" s="14" t="s">
        <v>2423</v>
      </c>
      <c r="D374" s="14" t="s">
        <v>2424</v>
      </c>
      <c r="E374" s="14" t="s">
        <v>2425</v>
      </c>
      <c r="F374" s="14" t="s">
        <v>653</v>
      </c>
      <c r="G374" s="14" t="s">
        <v>296</v>
      </c>
      <c r="H374" s="14" t="s">
        <v>309</v>
      </c>
      <c r="I374" s="14" t="s">
        <v>2426</v>
      </c>
      <c r="J374" s="14" t="s">
        <v>53</v>
      </c>
      <c r="K374" s="14" t="s">
        <v>311</v>
      </c>
      <c r="L374" s="14" t="s">
        <v>312</v>
      </c>
      <c r="M374" s="14" t="s">
        <v>438</v>
      </c>
      <c r="N374" s="14" t="s">
        <v>250</v>
      </c>
      <c r="O374" s="14" t="s">
        <v>2427</v>
      </c>
      <c r="P374" s="14" t="s">
        <v>2428</v>
      </c>
      <c r="Q374" s="14" t="s">
        <v>2429</v>
      </c>
      <c r="R374" s="15" t="b">
        <f aca="false">FALSE()</f>
        <v>0</v>
      </c>
      <c r="S374" s="14" t="s">
        <v>528</v>
      </c>
      <c r="T374" s="14" t="s">
        <v>1229</v>
      </c>
      <c r="U374" s="14" t="s">
        <v>92</v>
      </c>
      <c r="V374" s="14" t="s">
        <v>103</v>
      </c>
      <c r="W374" s="14" t="s">
        <v>483</v>
      </c>
      <c r="X374" s="15" t="b">
        <f aca="false">FALSE()</f>
        <v>0</v>
      </c>
      <c r="Y374" s="14" t="s">
        <v>66</v>
      </c>
      <c r="Z374" s="14" t="s">
        <v>109</v>
      </c>
      <c r="AA374" s="14" t="s">
        <v>68</v>
      </c>
      <c r="AB374" s="16" t="n">
        <v>1260</v>
      </c>
      <c r="AC374" s="12" t="n">
        <f aca="false">AB374/1000</f>
        <v>1.26</v>
      </c>
      <c r="AD374" s="16" t="n">
        <v>0</v>
      </c>
      <c r="AE374" s="12" t="n">
        <f aca="false">AD374/1000</f>
        <v>0</v>
      </c>
      <c r="AF374" s="39" t="n">
        <v>1260</v>
      </c>
      <c r="AG374" s="37" t="n">
        <f aca="false">AF374/1000</f>
        <v>1.26</v>
      </c>
      <c r="AH374" s="14" t="s">
        <v>347</v>
      </c>
      <c r="AI374" s="38" t="n">
        <f aca="false">AH374/1000</f>
        <v>16</v>
      </c>
    </row>
    <row r="375" customFormat="false" ht="12" hidden="false" customHeight="true" outlineLevel="0" collapsed="false">
      <c r="A375" s="1" t="s">
        <v>2349</v>
      </c>
      <c r="B375" s="14" t="s">
        <v>2690</v>
      </c>
      <c r="C375" s="14" t="s">
        <v>2704</v>
      </c>
      <c r="D375" s="14" t="s">
        <v>2705</v>
      </c>
      <c r="E375" s="14" t="s">
        <v>2706</v>
      </c>
      <c r="F375" s="14" t="s">
        <v>559</v>
      </c>
      <c r="G375" s="14" t="s">
        <v>76</v>
      </c>
      <c r="H375" s="14" t="s">
        <v>309</v>
      </c>
      <c r="I375" s="14" t="s">
        <v>2360</v>
      </c>
      <c r="J375" s="14" t="s">
        <v>70</v>
      </c>
      <c r="K375" s="14" t="s">
        <v>311</v>
      </c>
      <c r="L375" s="14" t="s">
        <v>312</v>
      </c>
      <c r="M375" s="14" t="s">
        <v>363</v>
      </c>
      <c r="N375" s="14" t="s">
        <v>250</v>
      </c>
      <c r="O375" s="14" t="s">
        <v>103</v>
      </c>
      <c r="P375" s="14" t="s">
        <v>190</v>
      </c>
      <c r="Q375" s="14" t="s">
        <v>485</v>
      </c>
      <c r="R375" s="15" t="b">
        <f aca="false">FALSE()</f>
        <v>0</v>
      </c>
      <c r="S375" s="14" t="s">
        <v>103</v>
      </c>
      <c r="T375" s="14" t="s">
        <v>70</v>
      </c>
      <c r="U375" s="14" t="s">
        <v>70</v>
      </c>
      <c r="V375" s="14" t="s">
        <v>103</v>
      </c>
      <c r="W375" s="14" t="s">
        <v>103</v>
      </c>
      <c r="X375" s="15" t="b">
        <f aca="false">FALSE()</f>
        <v>0</v>
      </c>
      <c r="Y375" s="14" t="s">
        <v>70</v>
      </c>
      <c r="Z375" s="14" t="s">
        <v>70</v>
      </c>
      <c r="AA375" s="14" t="s">
        <v>70</v>
      </c>
      <c r="AB375" s="16" t="n">
        <v>0</v>
      </c>
      <c r="AC375" s="12" t="n">
        <f aca="false">AB375/1000</f>
        <v>0</v>
      </c>
      <c r="AD375" s="16" t="n">
        <v>0</v>
      </c>
      <c r="AE375" s="12" t="n">
        <f aca="false">AD375/1000</f>
        <v>0</v>
      </c>
      <c r="AF375" s="39" t="n">
        <v>0</v>
      </c>
      <c r="AG375" s="37" t="n">
        <f aca="false">AF375/1000</f>
        <v>0</v>
      </c>
      <c r="AH375" s="14" t="s">
        <v>70</v>
      </c>
      <c r="AI375" s="38"/>
    </row>
    <row r="376" customFormat="false" ht="12" hidden="false" customHeight="true" outlineLevel="0" collapsed="false">
      <c r="A376" s="1" t="s">
        <v>2349</v>
      </c>
      <c r="B376" s="14" t="s">
        <v>2690</v>
      </c>
      <c r="C376" s="14" t="s">
        <v>2768</v>
      </c>
      <c r="D376" s="14" t="s">
        <v>2769</v>
      </c>
      <c r="E376" s="14" t="s">
        <v>2770</v>
      </c>
      <c r="F376" s="14" t="s">
        <v>821</v>
      </c>
      <c r="G376" s="14" t="s">
        <v>97</v>
      </c>
      <c r="H376" s="14" t="s">
        <v>309</v>
      </c>
      <c r="I376" s="14" t="s">
        <v>2771</v>
      </c>
      <c r="J376" s="14" t="s">
        <v>70</v>
      </c>
      <c r="K376" s="14" t="s">
        <v>311</v>
      </c>
      <c r="L376" s="14" t="s">
        <v>312</v>
      </c>
      <c r="M376" s="14" t="s">
        <v>249</v>
      </c>
      <c r="N376" s="14" t="s">
        <v>314</v>
      </c>
      <c r="O376" s="14" t="s">
        <v>297</v>
      </c>
      <c r="P376" s="14" t="s">
        <v>2065</v>
      </c>
      <c r="Q376" s="14" t="s">
        <v>2772</v>
      </c>
      <c r="R376" s="15" t="b">
        <f aca="false">FALSE()</f>
        <v>0</v>
      </c>
      <c r="S376" s="14" t="s">
        <v>317</v>
      </c>
      <c r="T376" s="14" t="s">
        <v>317</v>
      </c>
      <c r="U376" s="14" t="s">
        <v>109</v>
      </c>
      <c r="V376" s="14" t="s">
        <v>160</v>
      </c>
      <c r="W376" s="14" t="s">
        <v>555</v>
      </c>
      <c r="X376" s="15" t="b">
        <f aca="false">FALSE()</f>
        <v>0</v>
      </c>
      <c r="Y376" s="14" t="s">
        <v>70</v>
      </c>
      <c r="Z376" s="14" t="s">
        <v>70</v>
      </c>
      <c r="AA376" s="14" t="s">
        <v>70</v>
      </c>
      <c r="AB376" s="16" t="n">
        <v>0</v>
      </c>
      <c r="AC376" s="12" t="n">
        <f aca="false">AB376/1000</f>
        <v>0</v>
      </c>
      <c r="AD376" s="16" t="n">
        <v>0</v>
      </c>
      <c r="AE376" s="12" t="n">
        <f aca="false">AD376/1000</f>
        <v>0</v>
      </c>
      <c r="AF376" s="39" t="n">
        <v>0</v>
      </c>
      <c r="AG376" s="37" t="n">
        <f aca="false">AF376/1000</f>
        <v>0</v>
      </c>
      <c r="AH376" s="14" t="s">
        <v>2492</v>
      </c>
      <c r="AI376" s="38" t="n">
        <f aca="false">AH376/1000</f>
        <v>650</v>
      </c>
    </row>
    <row r="377" customFormat="false" ht="12" hidden="false" customHeight="true" outlineLevel="0" collapsed="false">
      <c r="A377" s="1" t="s">
        <v>2349</v>
      </c>
      <c r="B377" s="14" t="s">
        <v>2785</v>
      </c>
      <c r="C377" s="14" t="s">
        <v>2884</v>
      </c>
      <c r="D377" s="14" t="s">
        <v>2914</v>
      </c>
      <c r="E377" s="14" t="s">
        <v>2431</v>
      </c>
      <c r="F377" s="14" t="s">
        <v>476</v>
      </c>
      <c r="G377" s="14" t="s">
        <v>990</v>
      </c>
      <c r="H377" s="14" t="s">
        <v>2353</v>
      </c>
      <c r="I377" s="14" t="s">
        <v>2353</v>
      </c>
      <c r="J377" s="14" t="s">
        <v>70</v>
      </c>
      <c r="K377" s="14" t="s">
        <v>2543</v>
      </c>
      <c r="L377" s="14" t="s">
        <v>944</v>
      </c>
      <c r="M377" s="14" t="s">
        <v>135</v>
      </c>
      <c r="N377" s="14" t="s">
        <v>946</v>
      </c>
      <c r="O377" s="14" t="s">
        <v>1952</v>
      </c>
      <c r="P377" s="14" t="s">
        <v>2913</v>
      </c>
      <c r="Q377" s="14" t="s">
        <v>67</v>
      </c>
      <c r="R377" s="15" t="b">
        <f aca="false">FALSE()</f>
        <v>0</v>
      </c>
      <c r="S377" s="14" t="s">
        <v>103</v>
      </c>
      <c r="T377" s="14" t="s">
        <v>70</v>
      </c>
      <c r="U377" s="14" t="s">
        <v>70</v>
      </c>
      <c r="V377" s="14" t="s">
        <v>103</v>
      </c>
      <c r="W377" s="14" t="s">
        <v>103</v>
      </c>
      <c r="X377" s="15" t="b">
        <f aca="false">FALSE()</f>
        <v>0</v>
      </c>
      <c r="Y377" s="14" t="s">
        <v>70</v>
      </c>
      <c r="Z377" s="14" t="s">
        <v>70</v>
      </c>
      <c r="AA377" s="14" t="s">
        <v>67</v>
      </c>
      <c r="AB377" s="16" t="n">
        <v>0</v>
      </c>
      <c r="AC377" s="12" t="n">
        <f aca="false">AB377/1000</f>
        <v>0</v>
      </c>
      <c r="AD377" s="16" t="n">
        <v>0</v>
      </c>
      <c r="AE377" s="12" t="n">
        <f aca="false">AD377/1000</f>
        <v>0</v>
      </c>
      <c r="AF377" s="39" t="n">
        <v>0</v>
      </c>
      <c r="AG377" s="37" t="n">
        <f aca="false">AF377/1000</f>
        <v>0</v>
      </c>
      <c r="AH377" s="14" t="s">
        <v>370</v>
      </c>
      <c r="AI377" s="38" t="n">
        <f aca="false">AH377/1000</f>
        <v>50</v>
      </c>
    </row>
    <row r="378" customFormat="false" ht="12" hidden="false" customHeight="true" outlineLevel="0" collapsed="false">
      <c r="A378" s="1" t="s">
        <v>2952</v>
      </c>
      <c r="B378" s="14" t="s">
        <v>2953</v>
      </c>
      <c r="C378" s="14" t="s">
        <v>2980</v>
      </c>
      <c r="D378" s="14" t="s">
        <v>2989</v>
      </c>
      <c r="E378" s="14" t="s">
        <v>2990</v>
      </c>
      <c r="F378" s="14" t="s">
        <v>1535</v>
      </c>
      <c r="G378" s="14" t="s">
        <v>284</v>
      </c>
      <c r="H378" s="14" t="s">
        <v>309</v>
      </c>
      <c r="I378" s="14" t="s">
        <v>2991</v>
      </c>
      <c r="J378" s="14" t="s">
        <v>53</v>
      </c>
      <c r="K378" s="14" t="s">
        <v>248</v>
      </c>
      <c r="L378" s="14" t="s">
        <v>312</v>
      </c>
      <c r="M378" s="14" t="s">
        <v>118</v>
      </c>
      <c r="N378" s="14" t="s">
        <v>57</v>
      </c>
      <c r="O378" s="14" t="s">
        <v>146</v>
      </c>
      <c r="P378" s="14" t="s">
        <v>2992</v>
      </c>
      <c r="Q378" s="14" t="s">
        <v>2993</v>
      </c>
      <c r="R378" s="15" t="b">
        <f aca="false">FALSE()</f>
        <v>0</v>
      </c>
      <c r="S378" s="14" t="s">
        <v>2994</v>
      </c>
      <c r="T378" s="14" t="s">
        <v>2994</v>
      </c>
      <c r="U378" s="14" t="s">
        <v>2995</v>
      </c>
      <c r="V378" s="14" t="s">
        <v>392</v>
      </c>
      <c r="W378" s="14" t="s">
        <v>2996</v>
      </c>
      <c r="X378" s="15" t="b">
        <f aca="false">FALSE()</f>
        <v>0</v>
      </c>
      <c r="Y378" s="14" t="s">
        <v>131</v>
      </c>
      <c r="Z378" s="14" t="s">
        <v>109</v>
      </c>
      <c r="AA378" s="14" t="s">
        <v>2997</v>
      </c>
      <c r="AB378" s="16" t="n">
        <v>54568</v>
      </c>
      <c r="AC378" s="12" t="n">
        <f aca="false">AB378/1000</f>
        <v>54.568</v>
      </c>
      <c r="AD378" s="16" t="n">
        <v>77662</v>
      </c>
      <c r="AE378" s="12" t="n">
        <f aca="false">AD378/1000</f>
        <v>77.662</v>
      </c>
      <c r="AF378" s="39" t="n">
        <v>81085</v>
      </c>
      <c r="AG378" s="37" t="n">
        <f aca="false">AF378/1000</f>
        <v>81.085</v>
      </c>
      <c r="AH378" s="14" t="s">
        <v>2998</v>
      </c>
      <c r="AI378" s="38" t="n">
        <f aca="false">AH378/1000</f>
        <v>1500</v>
      </c>
    </row>
    <row r="379" customFormat="false" ht="12" hidden="false" customHeight="true" outlineLevel="0" collapsed="false">
      <c r="A379" s="1" t="s">
        <v>2952</v>
      </c>
      <c r="B379" s="14" t="s">
        <v>2953</v>
      </c>
      <c r="C379" s="14" t="s">
        <v>2954</v>
      </c>
      <c r="D379" s="14" t="s">
        <v>2955</v>
      </c>
      <c r="E379" s="14" t="s">
        <v>2956</v>
      </c>
      <c r="F379" s="14" t="s">
        <v>1166</v>
      </c>
      <c r="G379" s="14" t="s">
        <v>139</v>
      </c>
      <c r="H379" s="14" t="s">
        <v>309</v>
      </c>
      <c r="I379" s="14" t="s">
        <v>2957</v>
      </c>
      <c r="J379" s="14" t="s">
        <v>53</v>
      </c>
      <c r="K379" s="14" t="s">
        <v>248</v>
      </c>
      <c r="L379" s="14" t="s">
        <v>2958</v>
      </c>
      <c r="M379" s="14" t="s">
        <v>613</v>
      </c>
      <c r="N379" s="14" t="s">
        <v>250</v>
      </c>
      <c r="O379" s="14" t="s">
        <v>183</v>
      </c>
      <c r="P379" s="14" t="s">
        <v>2959</v>
      </c>
      <c r="Q379" s="14" t="s">
        <v>2960</v>
      </c>
      <c r="R379" s="15" t="b">
        <f aca="false">TRUE()</f>
        <v>1</v>
      </c>
      <c r="S379" s="14" t="s">
        <v>959</v>
      </c>
      <c r="T379" s="14" t="s">
        <v>201</v>
      </c>
      <c r="U379" s="14" t="s">
        <v>2961</v>
      </c>
      <c r="V379" s="14" t="s">
        <v>160</v>
      </c>
      <c r="W379" s="14" t="s">
        <v>1803</v>
      </c>
      <c r="X379" s="15" t="b">
        <f aca="false">FALSE()</f>
        <v>0</v>
      </c>
      <c r="Y379" s="14" t="s">
        <v>131</v>
      </c>
      <c r="Z379" s="14" t="s">
        <v>380</v>
      </c>
      <c r="AA379" s="14" t="s">
        <v>441</v>
      </c>
      <c r="AB379" s="16" t="n">
        <v>91525</v>
      </c>
      <c r="AC379" s="12" t="n">
        <f aca="false">AB379/1000</f>
        <v>91.525</v>
      </c>
      <c r="AD379" s="16" t="n">
        <v>70000</v>
      </c>
      <c r="AE379" s="12" t="n">
        <f aca="false">AD379/1000</f>
        <v>70</v>
      </c>
      <c r="AF379" s="39" t="n">
        <v>79100</v>
      </c>
      <c r="AG379" s="37" t="n">
        <f aca="false">AF379/1000</f>
        <v>79.1</v>
      </c>
      <c r="AH379" s="14" t="s">
        <v>2962</v>
      </c>
      <c r="AI379" s="38" t="n">
        <f aca="false">AH379/1000</f>
        <v>203</v>
      </c>
    </row>
    <row r="380" customFormat="false" ht="12" hidden="false" customHeight="true" outlineLevel="0" collapsed="false">
      <c r="A380" s="1" t="s">
        <v>2952</v>
      </c>
      <c r="B380" s="14" t="s">
        <v>3142</v>
      </c>
      <c r="C380" s="14" t="s">
        <v>3143</v>
      </c>
      <c r="D380" s="14" t="s">
        <v>3154</v>
      </c>
      <c r="E380" s="14" t="s">
        <v>3155</v>
      </c>
      <c r="F380" s="14" t="s">
        <v>891</v>
      </c>
      <c r="G380" s="14" t="s">
        <v>226</v>
      </c>
      <c r="H380" s="14" t="s">
        <v>309</v>
      </c>
      <c r="I380" s="14" t="s">
        <v>3027</v>
      </c>
      <c r="J380" s="14" t="s">
        <v>70</v>
      </c>
      <c r="K380" s="14" t="s">
        <v>1356</v>
      </c>
      <c r="L380" s="14" t="s">
        <v>312</v>
      </c>
      <c r="M380" s="14" t="s">
        <v>1843</v>
      </c>
      <c r="N380" s="14" t="s">
        <v>250</v>
      </c>
      <c r="O380" s="14" t="s">
        <v>254</v>
      </c>
      <c r="P380" s="14" t="s">
        <v>303</v>
      </c>
      <c r="Q380" s="14" t="s">
        <v>3156</v>
      </c>
      <c r="R380" s="15" t="b">
        <f aca="false">FALSE()</f>
        <v>0</v>
      </c>
      <c r="S380" s="14" t="s">
        <v>1514</v>
      </c>
      <c r="T380" s="14" t="s">
        <v>934</v>
      </c>
      <c r="U380" s="14" t="s">
        <v>676</v>
      </c>
      <c r="V380" s="14" t="s">
        <v>103</v>
      </c>
      <c r="W380" s="14" t="s">
        <v>3157</v>
      </c>
      <c r="X380" s="15" t="b">
        <f aca="false">FALSE()</f>
        <v>0</v>
      </c>
      <c r="Y380" s="14" t="s">
        <v>131</v>
      </c>
      <c r="Z380" s="14" t="s">
        <v>66</v>
      </c>
      <c r="AA380" s="14" t="s">
        <v>3158</v>
      </c>
      <c r="AB380" s="16" t="n">
        <v>63750</v>
      </c>
      <c r="AC380" s="12" t="n">
        <f aca="false">AB380/1000</f>
        <v>63.75</v>
      </c>
      <c r="AD380" s="16" t="n">
        <v>46250</v>
      </c>
      <c r="AE380" s="12" t="n">
        <f aca="false">AD380/1000</f>
        <v>46.25</v>
      </c>
      <c r="AF380" s="39" t="n">
        <v>70753</v>
      </c>
      <c r="AG380" s="37" t="n">
        <f aca="false">AF380/1000</f>
        <v>70.753</v>
      </c>
      <c r="AH380" s="14" t="s">
        <v>192</v>
      </c>
      <c r="AI380" s="38" t="n">
        <f aca="false">AH380/1000</f>
        <v>13</v>
      </c>
    </row>
    <row r="381" customFormat="false" ht="12" hidden="false" customHeight="true" outlineLevel="0" collapsed="false">
      <c r="A381" s="1" t="s">
        <v>2952</v>
      </c>
      <c r="B381" s="14" t="s">
        <v>3095</v>
      </c>
      <c r="C381" s="14" t="s">
        <v>3096</v>
      </c>
      <c r="D381" s="14" t="s">
        <v>3097</v>
      </c>
      <c r="E381" s="14" t="s">
        <v>3098</v>
      </c>
      <c r="F381" s="14" t="s">
        <v>1632</v>
      </c>
      <c r="G381" s="14" t="s">
        <v>821</v>
      </c>
      <c r="H381" s="14" t="s">
        <v>309</v>
      </c>
      <c r="I381" s="14" t="s">
        <v>3099</v>
      </c>
      <c r="J381" s="14" t="s">
        <v>3100</v>
      </c>
      <c r="K381" s="14" t="s">
        <v>1356</v>
      </c>
      <c r="L381" s="14" t="s">
        <v>312</v>
      </c>
      <c r="M381" s="14" t="s">
        <v>525</v>
      </c>
      <c r="N381" s="14" t="s">
        <v>57</v>
      </c>
      <c r="O381" s="14" t="s">
        <v>493</v>
      </c>
      <c r="P381" s="14" t="s">
        <v>555</v>
      </c>
      <c r="Q381" s="14" t="s">
        <v>2362</v>
      </c>
      <c r="R381" s="15" t="b">
        <f aca="false">FALSE()</f>
        <v>0</v>
      </c>
      <c r="S381" s="14" t="s">
        <v>3101</v>
      </c>
      <c r="T381" s="14" t="s">
        <v>3102</v>
      </c>
      <c r="U381" s="14" t="s">
        <v>3103</v>
      </c>
      <c r="V381" s="14" t="s">
        <v>313</v>
      </c>
      <c r="W381" s="14" t="s">
        <v>3104</v>
      </c>
      <c r="X381" s="15" t="b">
        <f aca="false">FALSE()</f>
        <v>0</v>
      </c>
      <c r="Y381" s="14" t="s">
        <v>87</v>
      </c>
      <c r="Z381" s="14" t="s">
        <v>380</v>
      </c>
      <c r="AA381" s="14" t="s">
        <v>3105</v>
      </c>
      <c r="AB381" s="16" t="n">
        <v>122773</v>
      </c>
      <c r="AC381" s="12" t="n">
        <f aca="false">AB381/1000</f>
        <v>122.773</v>
      </c>
      <c r="AD381" s="16" t="n">
        <v>22847</v>
      </c>
      <c r="AE381" s="12" t="n">
        <f aca="false">AD381/1000</f>
        <v>22.847</v>
      </c>
      <c r="AF381" s="39" t="n">
        <v>202381</v>
      </c>
      <c r="AG381" s="37" t="n">
        <f aca="false">AF381/1000</f>
        <v>202.381</v>
      </c>
      <c r="AH381" s="14" t="s">
        <v>2141</v>
      </c>
      <c r="AI381" s="38" t="n">
        <f aca="false">AH381/1000</f>
        <v>500</v>
      </c>
    </row>
    <row r="382" customFormat="false" ht="12" hidden="false" customHeight="true" outlineLevel="0" collapsed="false">
      <c r="A382" s="1" t="s">
        <v>2952</v>
      </c>
      <c r="B382" s="14" t="s">
        <v>2953</v>
      </c>
      <c r="C382" s="14" t="s">
        <v>2954</v>
      </c>
      <c r="D382" s="14" t="s">
        <v>2964</v>
      </c>
      <c r="E382" s="14" t="s">
        <v>2956</v>
      </c>
      <c r="F382" s="14" t="s">
        <v>625</v>
      </c>
      <c r="G382" s="14" t="s">
        <v>225</v>
      </c>
      <c r="H382" s="14" t="s">
        <v>309</v>
      </c>
      <c r="I382" s="14" t="s">
        <v>2965</v>
      </c>
      <c r="J382" s="14" t="s">
        <v>53</v>
      </c>
      <c r="K382" s="14" t="s">
        <v>248</v>
      </c>
      <c r="L382" s="14" t="s">
        <v>419</v>
      </c>
      <c r="M382" s="14" t="s">
        <v>613</v>
      </c>
      <c r="N382" s="14" t="s">
        <v>250</v>
      </c>
      <c r="O382" s="14" t="s">
        <v>934</v>
      </c>
      <c r="P382" s="14" t="s">
        <v>1174</v>
      </c>
      <c r="Q382" s="14" t="s">
        <v>2966</v>
      </c>
      <c r="R382" s="15" t="b">
        <f aca="false">TRUE()</f>
        <v>1</v>
      </c>
      <c r="S382" s="14" t="s">
        <v>1243</v>
      </c>
      <c r="T382" s="14" t="s">
        <v>2967</v>
      </c>
      <c r="U382" s="14" t="s">
        <v>503</v>
      </c>
      <c r="V382" s="14" t="s">
        <v>92</v>
      </c>
      <c r="W382" s="14" t="s">
        <v>629</v>
      </c>
      <c r="X382" s="15" t="b">
        <f aca="false">FALSE()</f>
        <v>0</v>
      </c>
      <c r="Y382" s="14" t="s">
        <v>208</v>
      </c>
      <c r="Z382" s="14" t="s">
        <v>380</v>
      </c>
      <c r="AA382" s="14" t="s">
        <v>2968</v>
      </c>
      <c r="AB382" s="16" t="n">
        <v>19500</v>
      </c>
      <c r="AC382" s="12" t="n">
        <f aca="false">AB382/1000</f>
        <v>19.5</v>
      </c>
      <c r="AD382" s="16" t="n">
        <v>19500</v>
      </c>
      <c r="AE382" s="12" t="n">
        <f aca="false">AD382/1000</f>
        <v>19.5</v>
      </c>
      <c r="AF382" s="39" t="n">
        <v>31363</v>
      </c>
      <c r="AG382" s="37" t="n">
        <f aca="false">AF382/1000</f>
        <v>31.363</v>
      </c>
      <c r="AH382" s="14" t="s">
        <v>2969</v>
      </c>
      <c r="AI382" s="38" t="n">
        <f aca="false">AH382/1000</f>
        <v>229</v>
      </c>
    </row>
    <row r="383" customFormat="false" ht="12" hidden="false" customHeight="true" outlineLevel="0" collapsed="false">
      <c r="A383" s="1" t="s">
        <v>2952</v>
      </c>
      <c r="B383" s="14" t="s">
        <v>2953</v>
      </c>
      <c r="C383" s="14" t="s">
        <v>2980</v>
      </c>
      <c r="D383" s="14" t="s">
        <v>2981</v>
      </c>
      <c r="E383" s="14" t="s">
        <v>2982</v>
      </c>
      <c r="F383" s="14" t="s">
        <v>559</v>
      </c>
      <c r="G383" s="14" t="s">
        <v>979</v>
      </c>
      <c r="H383" s="14" t="s">
        <v>309</v>
      </c>
      <c r="I383" s="14" t="s">
        <v>2983</v>
      </c>
      <c r="J383" s="14" t="s">
        <v>53</v>
      </c>
      <c r="K383" s="14" t="s">
        <v>248</v>
      </c>
      <c r="L383" s="14" t="s">
        <v>312</v>
      </c>
      <c r="M383" s="14" t="s">
        <v>56</v>
      </c>
      <c r="N383" s="14" t="s">
        <v>57</v>
      </c>
      <c r="O383" s="14" t="s">
        <v>1910</v>
      </c>
      <c r="P383" s="14" t="s">
        <v>2984</v>
      </c>
      <c r="Q383" s="14" t="s">
        <v>2985</v>
      </c>
      <c r="R383" s="15" t="b">
        <f aca="false">FALSE()</f>
        <v>0</v>
      </c>
      <c r="S383" s="14" t="s">
        <v>1128</v>
      </c>
      <c r="T383" s="14" t="s">
        <v>1128</v>
      </c>
      <c r="U383" s="14" t="s">
        <v>131</v>
      </c>
      <c r="V383" s="14" t="s">
        <v>211</v>
      </c>
      <c r="W383" s="14" t="s">
        <v>201</v>
      </c>
      <c r="X383" s="15" t="b">
        <f aca="false">FALSE()</f>
        <v>0</v>
      </c>
      <c r="Y383" s="14" t="s">
        <v>239</v>
      </c>
      <c r="Z383" s="14" t="s">
        <v>109</v>
      </c>
      <c r="AA383" s="14" t="s">
        <v>2986</v>
      </c>
      <c r="AB383" s="16" t="n">
        <v>11193</v>
      </c>
      <c r="AC383" s="12" t="n">
        <f aca="false">AB383/1000</f>
        <v>11.193</v>
      </c>
      <c r="AD383" s="16" t="n">
        <v>17446</v>
      </c>
      <c r="AE383" s="12" t="n">
        <f aca="false">AD383/1000</f>
        <v>17.446</v>
      </c>
      <c r="AF383" s="39" t="n">
        <v>17690</v>
      </c>
      <c r="AG383" s="37" t="n">
        <f aca="false">AF383/1000</f>
        <v>17.69</v>
      </c>
      <c r="AH383" s="14" t="s">
        <v>2222</v>
      </c>
      <c r="AI383" s="38" t="n">
        <f aca="false">AH383/1000</f>
        <v>800</v>
      </c>
    </row>
    <row r="384" customFormat="false" ht="12" hidden="false" customHeight="true" outlineLevel="0" collapsed="false">
      <c r="A384" s="1" t="s">
        <v>2952</v>
      </c>
      <c r="B384" s="14" t="s">
        <v>3171</v>
      </c>
      <c r="C384" s="14" t="s">
        <v>3096</v>
      </c>
      <c r="D384" s="14" t="s">
        <v>3192</v>
      </c>
      <c r="E384" s="14" t="s">
        <v>3193</v>
      </c>
      <c r="F384" s="14" t="s">
        <v>2037</v>
      </c>
      <c r="G384" s="14" t="s">
        <v>1067</v>
      </c>
      <c r="H384" s="14" t="s">
        <v>309</v>
      </c>
      <c r="I384" s="14" t="s">
        <v>3194</v>
      </c>
      <c r="J384" s="14" t="s">
        <v>53</v>
      </c>
      <c r="K384" s="14" t="s">
        <v>1356</v>
      </c>
      <c r="L384" s="14" t="s">
        <v>312</v>
      </c>
      <c r="M384" s="14" t="s">
        <v>131</v>
      </c>
      <c r="N384" s="14" t="s">
        <v>57</v>
      </c>
      <c r="O384" s="14" t="s">
        <v>3029</v>
      </c>
      <c r="P384" s="14" t="s">
        <v>3195</v>
      </c>
      <c r="Q384" s="14" t="s">
        <v>2371</v>
      </c>
      <c r="R384" s="15" t="b">
        <f aca="false">FALSE()</f>
        <v>0</v>
      </c>
      <c r="S384" s="14" t="s">
        <v>2342</v>
      </c>
      <c r="T384" s="14" t="s">
        <v>2342</v>
      </c>
      <c r="U384" s="14" t="s">
        <v>392</v>
      </c>
      <c r="V384" s="14" t="s">
        <v>211</v>
      </c>
      <c r="W384" s="14" t="s">
        <v>103</v>
      </c>
      <c r="X384" s="15" t="b">
        <f aca="false">FALSE()</f>
        <v>0</v>
      </c>
      <c r="Y384" s="14" t="s">
        <v>149</v>
      </c>
      <c r="Z384" s="14" t="s">
        <v>66</v>
      </c>
      <c r="AA384" s="14" t="s">
        <v>3196</v>
      </c>
      <c r="AB384" s="16" t="n">
        <v>34826</v>
      </c>
      <c r="AC384" s="12" t="n">
        <f aca="false">AB384/1000</f>
        <v>34.826</v>
      </c>
      <c r="AD384" s="16" t="n">
        <v>16360</v>
      </c>
      <c r="AE384" s="12" t="n">
        <f aca="false">AD384/1000</f>
        <v>16.36</v>
      </c>
      <c r="AF384" s="39" t="n">
        <v>52951</v>
      </c>
      <c r="AG384" s="37" t="n">
        <f aca="false">AF384/1000</f>
        <v>52.951</v>
      </c>
      <c r="AH384" s="14" t="s">
        <v>1772</v>
      </c>
      <c r="AI384" s="38" t="n">
        <f aca="false">AH384/1000</f>
        <v>230</v>
      </c>
    </row>
    <row r="385" customFormat="false" ht="12" hidden="false" customHeight="true" outlineLevel="0" collapsed="false">
      <c r="A385" s="1" t="s">
        <v>2952</v>
      </c>
      <c r="B385" s="14" t="s">
        <v>727</v>
      </c>
      <c r="C385" s="14" t="s">
        <v>3160</v>
      </c>
      <c r="D385" s="14" t="s">
        <v>3161</v>
      </c>
      <c r="E385" s="14" t="s">
        <v>2277</v>
      </c>
      <c r="F385" s="14" t="s">
        <v>284</v>
      </c>
      <c r="G385" s="14" t="s">
        <v>76</v>
      </c>
      <c r="H385" s="14" t="s">
        <v>51</v>
      </c>
      <c r="I385" s="14" t="s">
        <v>3162</v>
      </c>
      <c r="J385" s="14" t="s">
        <v>3140</v>
      </c>
      <c r="K385" s="14" t="s">
        <v>248</v>
      </c>
      <c r="L385" s="14" t="s">
        <v>3163</v>
      </c>
      <c r="M385" s="14" t="s">
        <v>404</v>
      </c>
      <c r="N385" s="14" t="s">
        <v>57</v>
      </c>
      <c r="O385" s="14" t="s">
        <v>3164</v>
      </c>
      <c r="P385" s="14" t="s">
        <v>3165</v>
      </c>
      <c r="Q385" s="14" t="s">
        <v>3166</v>
      </c>
      <c r="R385" s="15" t="b">
        <f aca="false">FALSE()</f>
        <v>0</v>
      </c>
      <c r="S385" s="14" t="s">
        <v>1006</v>
      </c>
      <c r="T385" s="14" t="s">
        <v>359</v>
      </c>
      <c r="U385" s="14" t="s">
        <v>86</v>
      </c>
      <c r="V385" s="14" t="s">
        <v>171</v>
      </c>
      <c r="W385" s="14" t="s">
        <v>2855</v>
      </c>
      <c r="X385" s="15" t="b">
        <f aca="false">FALSE()</f>
        <v>0</v>
      </c>
      <c r="Y385" s="14" t="s">
        <v>65</v>
      </c>
      <c r="Z385" s="14" t="s">
        <v>66</v>
      </c>
      <c r="AA385" s="14" t="s">
        <v>67</v>
      </c>
      <c r="AB385" s="16" t="n">
        <v>17200</v>
      </c>
      <c r="AC385" s="12" t="n">
        <f aca="false">AB385/1000</f>
        <v>17.2</v>
      </c>
      <c r="AD385" s="16" t="n">
        <v>15100</v>
      </c>
      <c r="AE385" s="12" t="n">
        <f aca="false">AD385/1000</f>
        <v>15.1</v>
      </c>
      <c r="AF385" s="39" t="n">
        <v>32300</v>
      </c>
      <c r="AG385" s="37" t="n">
        <f aca="false">AF385/1000</f>
        <v>32.3</v>
      </c>
      <c r="AH385" s="14" t="s">
        <v>715</v>
      </c>
      <c r="AI385" s="38" t="n">
        <f aca="false">AH385/1000</f>
        <v>7</v>
      </c>
    </row>
    <row r="386" customFormat="false" ht="12" hidden="false" customHeight="true" outlineLevel="0" collapsed="false">
      <c r="A386" s="1" t="s">
        <v>2952</v>
      </c>
      <c r="B386" s="14" t="s">
        <v>2953</v>
      </c>
      <c r="C386" s="14" t="s">
        <v>2954</v>
      </c>
      <c r="D386" s="14" t="s">
        <v>2971</v>
      </c>
      <c r="E386" s="14" t="s">
        <v>2972</v>
      </c>
      <c r="F386" s="14" t="s">
        <v>899</v>
      </c>
      <c r="G386" s="14" t="s">
        <v>416</v>
      </c>
      <c r="H386" s="14" t="s">
        <v>309</v>
      </c>
      <c r="I386" s="14" t="s">
        <v>2973</v>
      </c>
      <c r="J386" s="14" t="s">
        <v>53</v>
      </c>
      <c r="K386" s="14" t="s">
        <v>248</v>
      </c>
      <c r="L386" s="14" t="s">
        <v>312</v>
      </c>
      <c r="M386" s="14" t="s">
        <v>521</v>
      </c>
      <c r="N386" s="14" t="s">
        <v>250</v>
      </c>
      <c r="O386" s="14" t="s">
        <v>2546</v>
      </c>
      <c r="P386" s="14" t="s">
        <v>2974</v>
      </c>
      <c r="Q386" s="14" t="s">
        <v>2975</v>
      </c>
      <c r="R386" s="15" t="b">
        <f aca="false">TRUE()</f>
        <v>1</v>
      </c>
      <c r="S386" s="14" t="s">
        <v>2502</v>
      </c>
      <c r="T386" s="14" t="s">
        <v>128</v>
      </c>
      <c r="U386" s="14" t="s">
        <v>313</v>
      </c>
      <c r="V386" s="14" t="s">
        <v>380</v>
      </c>
      <c r="W386" s="14" t="s">
        <v>85</v>
      </c>
      <c r="X386" s="15" t="b">
        <f aca="false">FALSE()</f>
        <v>0</v>
      </c>
      <c r="Y386" s="14" t="s">
        <v>239</v>
      </c>
      <c r="Z386" s="14" t="s">
        <v>109</v>
      </c>
      <c r="AA386" s="14" t="s">
        <v>2976</v>
      </c>
      <c r="AB386" s="16" t="n">
        <v>32590</v>
      </c>
      <c r="AC386" s="12" t="n">
        <f aca="false">AB386/1000</f>
        <v>32.59</v>
      </c>
      <c r="AD386" s="16" t="n">
        <v>13500</v>
      </c>
      <c r="AE386" s="12" t="n">
        <f aca="false">AD386/1000</f>
        <v>13.5</v>
      </c>
      <c r="AF386" s="39" t="n">
        <v>12901</v>
      </c>
      <c r="AG386" s="37" t="n">
        <f aca="false">AF386/1000</f>
        <v>12.901</v>
      </c>
      <c r="AH386" s="14" t="s">
        <v>2977</v>
      </c>
      <c r="AI386" s="38" t="n">
        <f aca="false">AH386/1000</f>
        <v>156</v>
      </c>
    </row>
    <row r="387" customFormat="false" ht="12" hidden="false" customHeight="true" outlineLevel="0" collapsed="false">
      <c r="A387" s="1" t="s">
        <v>2952</v>
      </c>
      <c r="B387" s="14" t="s">
        <v>3171</v>
      </c>
      <c r="C387" s="14" t="s">
        <v>3185</v>
      </c>
      <c r="D387" s="14" t="s">
        <v>3204</v>
      </c>
      <c r="E387" s="14" t="s">
        <v>3121</v>
      </c>
      <c r="F387" s="14" t="s">
        <v>1166</v>
      </c>
      <c r="G387" s="14" t="s">
        <v>96</v>
      </c>
      <c r="H387" s="14" t="s">
        <v>309</v>
      </c>
      <c r="I387" s="14" t="s">
        <v>3205</v>
      </c>
      <c r="J387" s="14" t="s">
        <v>53</v>
      </c>
      <c r="K387" s="14" t="s">
        <v>2543</v>
      </c>
      <c r="L387" s="14" t="s">
        <v>312</v>
      </c>
      <c r="M387" s="14" t="s">
        <v>131</v>
      </c>
      <c r="N387" s="14" t="s">
        <v>250</v>
      </c>
      <c r="O387" s="14" t="s">
        <v>3206</v>
      </c>
      <c r="P387" s="14" t="s">
        <v>59</v>
      </c>
      <c r="Q387" s="14" t="s">
        <v>904</v>
      </c>
      <c r="R387" s="15" t="b">
        <f aca="false">FALSE()</f>
        <v>0</v>
      </c>
      <c r="S387" s="14" t="s">
        <v>2667</v>
      </c>
      <c r="T387" s="14" t="s">
        <v>648</v>
      </c>
      <c r="U387" s="14" t="s">
        <v>109</v>
      </c>
      <c r="V387" s="14" t="s">
        <v>92</v>
      </c>
      <c r="W387" s="14" t="s">
        <v>1047</v>
      </c>
      <c r="X387" s="15" t="b">
        <f aca="false">FALSE()</f>
        <v>0</v>
      </c>
      <c r="Y387" s="14" t="s">
        <v>109</v>
      </c>
      <c r="Z387" s="14" t="s">
        <v>92</v>
      </c>
      <c r="AA387" s="14" t="s">
        <v>3207</v>
      </c>
      <c r="AB387" s="16" t="n">
        <v>12500</v>
      </c>
      <c r="AC387" s="12" t="n">
        <f aca="false">AB387/1000</f>
        <v>12.5</v>
      </c>
      <c r="AD387" s="16" t="n">
        <v>9700</v>
      </c>
      <c r="AE387" s="12" t="n">
        <f aca="false">AD387/1000</f>
        <v>9.7</v>
      </c>
      <c r="AF387" s="39" t="n">
        <v>17546</v>
      </c>
      <c r="AG387" s="37" t="n">
        <f aca="false">AF387/1000</f>
        <v>17.546</v>
      </c>
      <c r="AH387" s="14" t="s">
        <v>817</v>
      </c>
      <c r="AI387" s="38" t="n">
        <f aca="false">AH387/1000</f>
        <v>200</v>
      </c>
    </row>
    <row r="388" customFormat="false" ht="12" hidden="false" customHeight="true" outlineLevel="0" collapsed="false">
      <c r="A388" s="1" t="s">
        <v>2952</v>
      </c>
      <c r="B388" s="14" t="s">
        <v>3016</v>
      </c>
      <c r="C388" s="14" t="s">
        <v>2392</v>
      </c>
      <c r="D388" s="14" t="s">
        <v>3056</v>
      </c>
      <c r="E388" s="14" t="s">
        <v>3057</v>
      </c>
      <c r="F388" s="14" t="s">
        <v>176</v>
      </c>
      <c r="G388" s="14" t="s">
        <v>225</v>
      </c>
      <c r="H388" s="14" t="s">
        <v>309</v>
      </c>
      <c r="I388" s="14" t="s">
        <v>3058</v>
      </c>
      <c r="J388" s="14" t="s">
        <v>53</v>
      </c>
      <c r="K388" s="14" t="s">
        <v>1356</v>
      </c>
      <c r="L388" s="14" t="s">
        <v>2958</v>
      </c>
      <c r="M388" s="14" t="s">
        <v>568</v>
      </c>
      <c r="N388" s="14" t="s">
        <v>314</v>
      </c>
      <c r="O388" s="14" t="s">
        <v>2831</v>
      </c>
      <c r="P388" s="14" t="s">
        <v>3059</v>
      </c>
      <c r="Q388" s="14" t="s">
        <v>3060</v>
      </c>
      <c r="R388" s="15" t="b">
        <f aca="false">FALSE()</f>
        <v>0</v>
      </c>
      <c r="S388" s="14" t="s">
        <v>2133</v>
      </c>
      <c r="T388" s="14" t="s">
        <v>3061</v>
      </c>
      <c r="U388" s="14" t="s">
        <v>3062</v>
      </c>
      <c r="V388" s="14" t="s">
        <v>149</v>
      </c>
      <c r="W388" s="14" t="s">
        <v>1204</v>
      </c>
      <c r="X388" s="15" t="b">
        <f aca="false">FALSE()</f>
        <v>0</v>
      </c>
      <c r="Y388" s="14" t="s">
        <v>65</v>
      </c>
      <c r="Z388" s="14" t="s">
        <v>66</v>
      </c>
      <c r="AA388" s="14" t="s">
        <v>3063</v>
      </c>
      <c r="AB388" s="16" t="n">
        <v>13228</v>
      </c>
      <c r="AC388" s="12" t="n">
        <f aca="false">AB388/1000</f>
        <v>13.228</v>
      </c>
      <c r="AD388" s="16" t="n">
        <v>8155</v>
      </c>
      <c r="AE388" s="12" t="n">
        <f aca="false">AD388/1000</f>
        <v>8.155</v>
      </c>
      <c r="AF388" s="39" t="n">
        <v>20531</v>
      </c>
      <c r="AG388" s="37" t="n">
        <f aca="false">AF388/1000</f>
        <v>20.531</v>
      </c>
      <c r="AH388" s="14" t="s">
        <v>3064</v>
      </c>
      <c r="AI388" s="38" t="n">
        <f aca="false">AH388/1000</f>
        <v>224</v>
      </c>
    </row>
    <row r="389" customFormat="false" ht="12" hidden="false" customHeight="true" outlineLevel="0" collapsed="false">
      <c r="A389" s="1" t="s">
        <v>2952</v>
      </c>
      <c r="B389" s="14" t="s">
        <v>3016</v>
      </c>
      <c r="C389" s="14" t="s">
        <v>2392</v>
      </c>
      <c r="D389" s="14" t="s">
        <v>3043</v>
      </c>
      <c r="E389" s="14" t="s">
        <v>295</v>
      </c>
      <c r="F389" s="14" t="s">
        <v>297</v>
      </c>
      <c r="G389" s="14" t="s">
        <v>214</v>
      </c>
      <c r="H389" s="14" t="s">
        <v>309</v>
      </c>
      <c r="I389" s="14" t="s">
        <v>3044</v>
      </c>
      <c r="J389" s="14" t="s">
        <v>53</v>
      </c>
      <c r="K389" s="14" t="s">
        <v>1356</v>
      </c>
      <c r="L389" s="14" t="s">
        <v>2958</v>
      </c>
      <c r="M389" s="14" t="s">
        <v>206</v>
      </c>
      <c r="N389" s="14" t="s">
        <v>314</v>
      </c>
      <c r="O389" s="14" t="s">
        <v>2903</v>
      </c>
      <c r="P389" s="14" t="s">
        <v>3045</v>
      </c>
      <c r="Q389" s="14" t="s">
        <v>3046</v>
      </c>
      <c r="R389" s="15" t="b">
        <f aca="false">FALSE()</f>
        <v>0</v>
      </c>
      <c r="S389" s="14" t="s">
        <v>3047</v>
      </c>
      <c r="T389" s="14" t="s">
        <v>3048</v>
      </c>
      <c r="U389" s="14" t="s">
        <v>328</v>
      </c>
      <c r="V389" s="14" t="s">
        <v>392</v>
      </c>
      <c r="W389" s="14" t="s">
        <v>2901</v>
      </c>
      <c r="X389" s="15" t="b">
        <f aca="false">FALSE()</f>
        <v>0</v>
      </c>
      <c r="Y389" s="14" t="s">
        <v>65</v>
      </c>
      <c r="Z389" s="14" t="s">
        <v>109</v>
      </c>
      <c r="AA389" s="14" t="s">
        <v>3049</v>
      </c>
      <c r="AB389" s="16" t="n">
        <v>6962</v>
      </c>
      <c r="AC389" s="12" t="n">
        <f aca="false">AB389/1000</f>
        <v>6.962</v>
      </c>
      <c r="AD389" s="16" t="n">
        <v>7360</v>
      </c>
      <c r="AE389" s="12" t="n">
        <f aca="false">AD389/1000</f>
        <v>7.36</v>
      </c>
      <c r="AF389" s="39" t="n">
        <v>13611</v>
      </c>
      <c r="AG389" s="37" t="n">
        <f aca="false">AF389/1000</f>
        <v>13.611</v>
      </c>
      <c r="AH389" s="14" t="s">
        <v>3050</v>
      </c>
      <c r="AI389" s="38" t="n">
        <f aca="false">AH389/1000</f>
        <v>134</v>
      </c>
    </row>
    <row r="390" customFormat="false" ht="12" hidden="false" customHeight="true" outlineLevel="0" collapsed="false">
      <c r="A390" s="1" t="s">
        <v>2952</v>
      </c>
      <c r="B390" s="14" t="s">
        <v>3016</v>
      </c>
      <c r="C390" s="14" t="s">
        <v>2392</v>
      </c>
      <c r="D390" s="14" t="s">
        <v>3032</v>
      </c>
      <c r="E390" s="14" t="s">
        <v>3033</v>
      </c>
      <c r="F390" s="14" t="s">
        <v>272</v>
      </c>
      <c r="G390" s="14" t="s">
        <v>535</v>
      </c>
      <c r="H390" s="14" t="s">
        <v>309</v>
      </c>
      <c r="I390" s="14" t="s">
        <v>3034</v>
      </c>
      <c r="J390" s="14" t="s">
        <v>53</v>
      </c>
      <c r="K390" s="14" t="s">
        <v>311</v>
      </c>
      <c r="L390" s="14" t="s">
        <v>2958</v>
      </c>
      <c r="M390" s="14" t="s">
        <v>313</v>
      </c>
      <c r="N390" s="14" t="s">
        <v>929</v>
      </c>
      <c r="O390" s="14" t="s">
        <v>3035</v>
      </c>
      <c r="P390" s="14" t="s">
        <v>3036</v>
      </c>
      <c r="Q390" s="14" t="s">
        <v>1265</v>
      </c>
      <c r="R390" s="15" t="b">
        <f aca="false">FALSE()</f>
        <v>0</v>
      </c>
      <c r="S390" s="14" t="s">
        <v>3037</v>
      </c>
      <c r="T390" s="14" t="s">
        <v>3038</v>
      </c>
      <c r="U390" s="14" t="s">
        <v>171</v>
      </c>
      <c r="V390" s="14" t="s">
        <v>352</v>
      </c>
      <c r="W390" s="14" t="s">
        <v>1460</v>
      </c>
      <c r="X390" s="15" t="b">
        <f aca="false">FALSE()</f>
        <v>0</v>
      </c>
      <c r="Y390" s="14" t="s">
        <v>65</v>
      </c>
      <c r="Z390" s="14" t="s">
        <v>109</v>
      </c>
      <c r="AA390" s="14" t="s">
        <v>3039</v>
      </c>
      <c r="AB390" s="16" t="n">
        <v>11438</v>
      </c>
      <c r="AC390" s="12" t="n">
        <f aca="false">AB390/1000</f>
        <v>11.438</v>
      </c>
      <c r="AD390" s="16" t="n">
        <v>7183</v>
      </c>
      <c r="AE390" s="12" t="n">
        <f aca="false">AD390/1000</f>
        <v>7.183</v>
      </c>
      <c r="AF390" s="39" t="n">
        <v>17709</v>
      </c>
      <c r="AG390" s="37" t="n">
        <f aca="false">AF390/1000</f>
        <v>17.709</v>
      </c>
      <c r="AH390" s="14" t="s">
        <v>3040</v>
      </c>
      <c r="AI390" s="38" t="n">
        <f aca="false">AH390/1000</f>
        <v>107</v>
      </c>
    </row>
    <row r="391" customFormat="false" ht="12" hidden="false" customHeight="true" outlineLevel="0" collapsed="false">
      <c r="A391" s="1" t="s">
        <v>2952</v>
      </c>
      <c r="B391" s="14" t="s">
        <v>3095</v>
      </c>
      <c r="C391" s="14" t="s">
        <v>3108</v>
      </c>
      <c r="D391" s="14" t="s">
        <v>3116</v>
      </c>
      <c r="E391" s="14" t="s">
        <v>3117</v>
      </c>
      <c r="F391" s="14" t="s">
        <v>631</v>
      </c>
      <c r="G391" s="14" t="s">
        <v>49</v>
      </c>
      <c r="H391" s="14" t="s">
        <v>309</v>
      </c>
      <c r="I391" s="14" t="s">
        <v>3118</v>
      </c>
      <c r="J391" s="14" t="s">
        <v>53</v>
      </c>
      <c r="K391" s="14" t="s">
        <v>1356</v>
      </c>
      <c r="L391" s="14" t="s">
        <v>312</v>
      </c>
      <c r="M391" s="14" t="s">
        <v>328</v>
      </c>
      <c r="N391" s="14" t="s">
        <v>314</v>
      </c>
      <c r="O391" s="14" t="s">
        <v>252</v>
      </c>
      <c r="P391" s="14" t="s">
        <v>372</v>
      </c>
      <c r="Q391" s="14" t="s">
        <v>3119</v>
      </c>
      <c r="R391" s="15" t="b">
        <f aca="false">TRUE()</f>
        <v>1</v>
      </c>
      <c r="S391" s="14" t="s">
        <v>3114</v>
      </c>
      <c r="T391" s="14" t="s">
        <v>195</v>
      </c>
      <c r="U391" s="14" t="s">
        <v>171</v>
      </c>
      <c r="V391" s="14" t="s">
        <v>380</v>
      </c>
      <c r="W391" s="14" t="s">
        <v>896</v>
      </c>
      <c r="X391" s="15" t="b">
        <f aca="false">FALSE()</f>
        <v>0</v>
      </c>
      <c r="Y391" s="14" t="s">
        <v>65</v>
      </c>
      <c r="Z391" s="14" t="s">
        <v>109</v>
      </c>
      <c r="AA391" s="14" t="s">
        <v>122</v>
      </c>
      <c r="AB391" s="16" t="n">
        <v>33000</v>
      </c>
      <c r="AC391" s="12" t="n">
        <f aca="false">AB391/1000</f>
        <v>33</v>
      </c>
      <c r="AD391" s="16" t="n">
        <v>7000</v>
      </c>
      <c r="AE391" s="12" t="n">
        <f aca="false">AD391/1000</f>
        <v>7</v>
      </c>
      <c r="AF391" s="39" t="n">
        <v>20296</v>
      </c>
      <c r="AG391" s="37" t="n">
        <f aca="false">AF391/1000</f>
        <v>20.296</v>
      </c>
      <c r="AH391" s="14" t="s">
        <v>134</v>
      </c>
      <c r="AI391" s="38" t="n">
        <f aca="false">AH391/1000</f>
        <v>20</v>
      </c>
    </row>
    <row r="392" customFormat="false" ht="12" hidden="false" customHeight="true" outlineLevel="0" collapsed="false">
      <c r="A392" s="1" t="s">
        <v>2952</v>
      </c>
      <c r="B392" s="14" t="s">
        <v>3016</v>
      </c>
      <c r="C392" s="14" t="s">
        <v>3082</v>
      </c>
      <c r="D392" s="14" t="s">
        <v>3083</v>
      </c>
      <c r="E392" s="14" t="s">
        <v>295</v>
      </c>
      <c r="F392" s="14" t="s">
        <v>75</v>
      </c>
      <c r="G392" s="14" t="s">
        <v>802</v>
      </c>
      <c r="H392" s="14" t="s">
        <v>309</v>
      </c>
      <c r="I392" s="14" t="s">
        <v>3084</v>
      </c>
      <c r="J392" s="14" t="s">
        <v>53</v>
      </c>
      <c r="K392" s="14" t="s">
        <v>248</v>
      </c>
      <c r="L392" s="14" t="s">
        <v>312</v>
      </c>
      <c r="M392" s="14" t="s">
        <v>562</v>
      </c>
      <c r="N392" s="14" t="s">
        <v>929</v>
      </c>
      <c r="O392" s="14" t="s">
        <v>254</v>
      </c>
      <c r="P392" s="14" t="s">
        <v>3085</v>
      </c>
      <c r="Q392" s="14" t="s">
        <v>3086</v>
      </c>
      <c r="R392" s="15" t="b">
        <f aca="false">FALSE()</f>
        <v>0</v>
      </c>
      <c r="S392" s="14" t="s">
        <v>2038</v>
      </c>
      <c r="T392" s="14" t="s">
        <v>2038</v>
      </c>
      <c r="U392" s="14" t="s">
        <v>206</v>
      </c>
      <c r="V392" s="14" t="s">
        <v>363</v>
      </c>
      <c r="W392" s="14" t="s">
        <v>254</v>
      </c>
      <c r="X392" s="15" t="b">
        <f aca="false">FALSE()</f>
        <v>0</v>
      </c>
      <c r="Y392" s="14" t="s">
        <v>149</v>
      </c>
      <c r="Z392" s="14" t="s">
        <v>66</v>
      </c>
      <c r="AA392" s="14" t="s">
        <v>427</v>
      </c>
      <c r="AB392" s="16" t="n">
        <v>4700</v>
      </c>
      <c r="AC392" s="12" t="n">
        <f aca="false">AB392/1000</f>
        <v>4.7</v>
      </c>
      <c r="AD392" s="16" t="n">
        <v>5300</v>
      </c>
      <c r="AE392" s="12" t="n">
        <f aca="false">AD392/1000</f>
        <v>5.3</v>
      </c>
      <c r="AF392" s="39" t="n">
        <v>0</v>
      </c>
      <c r="AG392" s="37" t="n">
        <f aca="false">AF392/1000</f>
        <v>0</v>
      </c>
      <c r="AH392" s="14" t="s">
        <v>912</v>
      </c>
      <c r="AI392" s="38" t="n">
        <f aca="false">AH392/1000</f>
        <v>24</v>
      </c>
    </row>
    <row r="393" customFormat="false" ht="12" hidden="false" customHeight="true" outlineLevel="0" collapsed="false">
      <c r="A393" s="1" t="s">
        <v>2952</v>
      </c>
      <c r="B393" s="14" t="s">
        <v>3016</v>
      </c>
      <c r="C393" s="14" t="s">
        <v>3017</v>
      </c>
      <c r="D393" s="14" t="s">
        <v>3065</v>
      </c>
      <c r="E393" s="14" t="s">
        <v>295</v>
      </c>
      <c r="F393" s="14" t="s">
        <v>153</v>
      </c>
      <c r="G393" s="14" t="s">
        <v>990</v>
      </c>
      <c r="H393" s="14" t="s">
        <v>309</v>
      </c>
      <c r="I393" s="14" t="s">
        <v>3066</v>
      </c>
      <c r="J393" s="14" t="s">
        <v>53</v>
      </c>
      <c r="K393" s="14" t="s">
        <v>1356</v>
      </c>
      <c r="L393" s="14" t="s">
        <v>312</v>
      </c>
      <c r="M393" s="14" t="s">
        <v>239</v>
      </c>
      <c r="N393" s="14" t="s">
        <v>314</v>
      </c>
      <c r="O393" s="14" t="s">
        <v>3067</v>
      </c>
      <c r="P393" s="14" t="s">
        <v>3068</v>
      </c>
      <c r="Q393" s="14" t="s">
        <v>267</v>
      </c>
      <c r="R393" s="15" t="b">
        <f aca="false">FALSE()</f>
        <v>0</v>
      </c>
      <c r="S393" s="14" t="s">
        <v>3069</v>
      </c>
      <c r="T393" s="14" t="s">
        <v>3069</v>
      </c>
      <c r="U393" s="14" t="s">
        <v>530</v>
      </c>
      <c r="V393" s="14" t="s">
        <v>66</v>
      </c>
      <c r="W393" s="14" t="s">
        <v>3070</v>
      </c>
      <c r="X393" s="15" t="b">
        <f aca="false">FALSE()</f>
        <v>0</v>
      </c>
      <c r="Y393" s="14" t="s">
        <v>66</v>
      </c>
      <c r="Z393" s="14" t="s">
        <v>109</v>
      </c>
      <c r="AA393" s="14" t="s">
        <v>3071</v>
      </c>
      <c r="AB393" s="16" t="n">
        <v>3000</v>
      </c>
      <c r="AC393" s="12" t="n">
        <f aca="false">AB393/1000</f>
        <v>3</v>
      </c>
      <c r="AD393" s="16" t="n">
        <v>5174</v>
      </c>
      <c r="AE393" s="12" t="n">
        <f aca="false">AD393/1000</f>
        <v>5.174</v>
      </c>
      <c r="AF393" s="39" t="n">
        <v>15946</v>
      </c>
      <c r="AG393" s="37" t="n">
        <f aca="false">AF393/1000</f>
        <v>15.946</v>
      </c>
      <c r="AH393" s="14" t="s">
        <v>3073</v>
      </c>
      <c r="AI393" s="38" t="n">
        <f aca="false">AH393/1000</f>
        <v>44.6</v>
      </c>
    </row>
    <row r="394" customFormat="false" ht="12" hidden="false" customHeight="true" outlineLevel="0" collapsed="false">
      <c r="A394" s="1" t="s">
        <v>2952</v>
      </c>
      <c r="B394" s="14" t="s">
        <v>3095</v>
      </c>
      <c r="C394" s="14" t="s">
        <v>3108</v>
      </c>
      <c r="D394" s="14" t="s">
        <v>3120</v>
      </c>
      <c r="E394" s="14" t="s">
        <v>3121</v>
      </c>
      <c r="F394" s="14" t="s">
        <v>810</v>
      </c>
      <c r="G394" s="14" t="s">
        <v>214</v>
      </c>
      <c r="H394" s="14" t="s">
        <v>309</v>
      </c>
      <c r="I394" s="14" t="s">
        <v>3122</v>
      </c>
      <c r="J394" s="14" t="s">
        <v>53</v>
      </c>
      <c r="K394" s="14" t="s">
        <v>1356</v>
      </c>
      <c r="L394" s="14" t="s">
        <v>312</v>
      </c>
      <c r="M394" s="14" t="s">
        <v>108</v>
      </c>
      <c r="N394" s="14" t="s">
        <v>250</v>
      </c>
      <c r="O394" s="14" t="s">
        <v>2901</v>
      </c>
      <c r="P394" s="14" t="s">
        <v>529</v>
      </c>
      <c r="Q394" s="14" t="s">
        <v>2975</v>
      </c>
      <c r="R394" s="15" t="b">
        <f aca="false">TRUE()</f>
        <v>1</v>
      </c>
      <c r="S394" s="14" t="s">
        <v>82</v>
      </c>
      <c r="T394" s="14" t="s">
        <v>2133</v>
      </c>
      <c r="U394" s="14" t="s">
        <v>149</v>
      </c>
      <c r="V394" s="14" t="s">
        <v>211</v>
      </c>
      <c r="W394" s="14" t="s">
        <v>1923</v>
      </c>
      <c r="X394" s="15" t="b">
        <f aca="false">FALSE()</f>
        <v>0</v>
      </c>
      <c r="Y394" s="14" t="s">
        <v>160</v>
      </c>
      <c r="Z394" s="14" t="s">
        <v>109</v>
      </c>
      <c r="AA394" s="14" t="s">
        <v>3123</v>
      </c>
      <c r="AB394" s="16" t="n">
        <v>23750</v>
      </c>
      <c r="AC394" s="12" t="n">
        <f aca="false">AB394/1000</f>
        <v>23.75</v>
      </c>
      <c r="AD394" s="16" t="n">
        <v>5000</v>
      </c>
      <c r="AE394" s="12" t="n">
        <f aca="false">AD394/1000</f>
        <v>5</v>
      </c>
      <c r="AF394" s="39" t="n">
        <v>13811</v>
      </c>
      <c r="AG394" s="37" t="n">
        <f aca="false">AF394/1000</f>
        <v>13.811</v>
      </c>
      <c r="AH394" s="14" t="s">
        <v>2998</v>
      </c>
      <c r="AI394" s="38" t="n">
        <f aca="false">AH394/1000</f>
        <v>1500</v>
      </c>
    </row>
    <row r="395" customFormat="false" ht="12" hidden="false" customHeight="true" outlineLevel="0" collapsed="false">
      <c r="A395" s="1" t="s">
        <v>2952</v>
      </c>
      <c r="B395" s="14" t="s">
        <v>3016</v>
      </c>
      <c r="C395" s="14" t="s">
        <v>3074</v>
      </c>
      <c r="D395" s="14" t="s">
        <v>3075</v>
      </c>
      <c r="E395" s="14" t="s">
        <v>3076</v>
      </c>
      <c r="F395" s="14" t="s">
        <v>272</v>
      </c>
      <c r="G395" s="14" t="s">
        <v>325</v>
      </c>
      <c r="H395" s="14" t="s">
        <v>309</v>
      </c>
      <c r="I395" s="14" t="s">
        <v>3077</v>
      </c>
      <c r="J395" s="14" t="s">
        <v>53</v>
      </c>
      <c r="K395" s="14" t="s">
        <v>2543</v>
      </c>
      <c r="L395" s="14" t="s">
        <v>312</v>
      </c>
      <c r="M395" s="14" t="s">
        <v>131</v>
      </c>
      <c r="N395" s="14" t="s">
        <v>250</v>
      </c>
      <c r="O395" s="14" t="s">
        <v>1226</v>
      </c>
      <c r="P395" s="14" t="s">
        <v>3078</v>
      </c>
      <c r="Q395" s="14" t="s">
        <v>3024</v>
      </c>
      <c r="R395" s="15" t="b">
        <f aca="false">FALSE()</f>
        <v>0</v>
      </c>
      <c r="S395" s="14" t="s">
        <v>2470</v>
      </c>
      <c r="T395" s="14" t="s">
        <v>3079</v>
      </c>
      <c r="U395" s="14" t="s">
        <v>392</v>
      </c>
      <c r="V395" s="14" t="s">
        <v>380</v>
      </c>
      <c r="W395" s="14" t="s">
        <v>1119</v>
      </c>
      <c r="X395" s="15" t="b">
        <f aca="false">TRUE()</f>
        <v>1</v>
      </c>
      <c r="Y395" s="14" t="s">
        <v>160</v>
      </c>
      <c r="Z395" s="14" t="s">
        <v>92</v>
      </c>
      <c r="AA395" s="14" t="s">
        <v>195</v>
      </c>
      <c r="AB395" s="16" t="n">
        <v>7436</v>
      </c>
      <c r="AC395" s="12" t="n">
        <f aca="false">AB395/1000</f>
        <v>7.436</v>
      </c>
      <c r="AD395" s="16" t="n">
        <v>4564</v>
      </c>
      <c r="AE395" s="12" t="n">
        <f aca="false">AD395/1000</f>
        <v>4.564</v>
      </c>
      <c r="AF395" s="39" t="n">
        <v>9919</v>
      </c>
      <c r="AG395" s="37" t="n">
        <f aca="false">AF395/1000</f>
        <v>9.919</v>
      </c>
      <c r="AH395" s="14" t="s">
        <v>912</v>
      </c>
      <c r="AI395" s="38" t="n">
        <f aca="false">AH395/1000</f>
        <v>24</v>
      </c>
    </row>
    <row r="396" customFormat="false" ht="12" hidden="false" customHeight="true" outlineLevel="0" collapsed="false">
      <c r="A396" s="1" t="s">
        <v>2952</v>
      </c>
      <c r="B396" s="14" t="s">
        <v>3129</v>
      </c>
      <c r="C396" s="14" t="s">
        <v>3130</v>
      </c>
      <c r="D396" s="14" t="s">
        <v>3139</v>
      </c>
      <c r="E396" s="14" t="s">
        <v>3132</v>
      </c>
      <c r="F396" s="14" t="s">
        <v>535</v>
      </c>
      <c r="G396" s="14" t="s">
        <v>2879</v>
      </c>
      <c r="H396" s="14" t="s">
        <v>309</v>
      </c>
      <c r="I396" s="14" t="s">
        <v>3135</v>
      </c>
      <c r="J396" s="14" t="s">
        <v>3140</v>
      </c>
      <c r="K396" s="14" t="s">
        <v>248</v>
      </c>
      <c r="L396" s="14" t="s">
        <v>312</v>
      </c>
      <c r="M396" s="14" t="s">
        <v>71</v>
      </c>
      <c r="N396" s="14" t="s">
        <v>250</v>
      </c>
      <c r="O396" s="14" t="s">
        <v>128</v>
      </c>
      <c r="P396" s="14" t="s">
        <v>329</v>
      </c>
      <c r="Q396" s="14" t="s">
        <v>123</v>
      </c>
      <c r="R396" s="15" t="b">
        <f aca="false">FALSE()</f>
        <v>0</v>
      </c>
      <c r="S396" s="14" t="s">
        <v>1156</v>
      </c>
      <c r="T396" s="14" t="s">
        <v>70</v>
      </c>
      <c r="U396" s="14" t="s">
        <v>255</v>
      </c>
      <c r="V396" s="14" t="s">
        <v>392</v>
      </c>
      <c r="W396" s="14" t="s">
        <v>103</v>
      </c>
      <c r="X396" s="15" t="b">
        <f aca="false">TRUE()</f>
        <v>1</v>
      </c>
      <c r="Y396" s="14" t="s">
        <v>239</v>
      </c>
      <c r="Z396" s="14" t="s">
        <v>109</v>
      </c>
      <c r="AA396" s="14" t="s">
        <v>739</v>
      </c>
      <c r="AB396" s="16" t="n">
        <v>2700</v>
      </c>
      <c r="AC396" s="12" t="n">
        <f aca="false">AB396/1000</f>
        <v>2.7</v>
      </c>
      <c r="AD396" s="16" t="n">
        <v>3400</v>
      </c>
      <c r="AE396" s="12" t="n">
        <f aca="false">AD396/1000</f>
        <v>3.4</v>
      </c>
      <c r="AF396" s="39" t="n">
        <v>0</v>
      </c>
      <c r="AG396" s="37" t="n">
        <f aca="false">AF396/1000</f>
        <v>0</v>
      </c>
      <c r="AH396" s="14" t="s">
        <v>2528</v>
      </c>
      <c r="AI396" s="38" t="n">
        <f aca="false">AH396/1000</f>
        <v>28</v>
      </c>
    </row>
    <row r="397" customFormat="false" ht="12" hidden="false" customHeight="true" outlineLevel="0" collapsed="false">
      <c r="A397" s="1" t="s">
        <v>2952</v>
      </c>
      <c r="B397" s="14" t="s">
        <v>3129</v>
      </c>
      <c r="C397" s="14" t="s">
        <v>3130</v>
      </c>
      <c r="D397" s="14" t="s">
        <v>3141</v>
      </c>
      <c r="E397" s="14" t="s">
        <v>3132</v>
      </c>
      <c r="F397" s="14" t="s">
        <v>535</v>
      </c>
      <c r="G397" s="14" t="s">
        <v>2879</v>
      </c>
      <c r="H397" s="14" t="s">
        <v>309</v>
      </c>
      <c r="I397" s="14" t="s">
        <v>3135</v>
      </c>
      <c r="J397" s="14" t="s">
        <v>3140</v>
      </c>
      <c r="K397" s="14" t="s">
        <v>248</v>
      </c>
      <c r="L397" s="14" t="s">
        <v>312</v>
      </c>
      <c r="M397" s="14" t="s">
        <v>411</v>
      </c>
      <c r="N397" s="14" t="s">
        <v>250</v>
      </c>
      <c r="O397" s="14" t="s">
        <v>252</v>
      </c>
      <c r="P397" s="14" t="s">
        <v>148</v>
      </c>
      <c r="Q397" s="14" t="s">
        <v>782</v>
      </c>
      <c r="R397" s="15" t="b">
        <f aca="false">FALSE()</f>
        <v>0</v>
      </c>
      <c r="S397" s="14" t="s">
        <v>2961</v>
      </c>
      <c r="T397" s="14" t="s">
        <v>70</v>
      </c>
      <c r="U397" s="14" t="s">
        <v>109</v>
      </c>
      <c r="V397" s="14" t="s">
        <v>255</v>
      </c>
      <c r="W397" s="14" t="s">
        <v>103</v>
      </c>
      <c r="X397" s="15" t="b">
        <f aca="false">TRUE()</f>
        <v>1</v>
      </c>
      <c r="Y397" s="14" t="s">
        <v>239</v>
      </c>
      <c r="Z397" s="14" t="s">
        <v>109</v>
      </c>
      <c r="AA397" s="14" t="s">
        <v>813</v>
      </c>
      <c r="AB397" s="16" t="n">
        <v>2150</v>
      </c>
      <c r="AC397" s="12" t="n">
        <f aca="false">AB397/1000</f>
        <v>2.15</v>
      </c>
      <c r="AD397" s="16" t="n">
        <v>3300</v>
      </c>
      <c r="AE397" s="12" t="n">
        <f aca="false">AD397/1000</f>
        <v>3.3</v>
      </c>
      <c r="AF397" s="39" t="n">
        <v>0</v>
      </c>
      <c r="AG397" s="37" t="n">
        <f aca="false">AF397/1000</f>
        <v>0</v>
      </c>
      <c r="AH397" s="14" t="s">
        <v>122</v>
      </c>
      <c r="AI397" s="38" t="n">
        <f aca="false">AH397/1000</f>
        <v>40</v>
      </c>
    </row>
    <row r="398" customFormat="false" ht="12" hidden="false" customHeight="true" outlineLevel="0" collapsed="false">
      <c r="A398" s="1" t="s">
        <v>2952</v>
      </c>
      <c r="B398" s="14" t="s">
        <v>3016</v>
      </c>
      <c r="C398" s="14" t="s">
        <v>3017</v>
      </c>
      <c r="D398" s="14" t="s">
        <v>3025</v>
      </c>
      <c r="E398" s="14" t="s">
        <v>3026</v>
      </c>
      <c r="F398" s="14" t="s">
        <v>1067</v>
      </c>
      <c r="G398" s="14" t="s">
        <v>189</v>
      </c>
      <c r="H398" s="14" t="s">
        <v>309</v>
      </c>
      <c r="I398" s="14" t="s">
        <v>3027</v>
      </c>
      <c r="J398" s="14" t="s">
        <v>53</v>
      </c>
      <c r="K398" s="14" t="s">
        <v>1356</v>
      </c>
      <c r="L398" s="14" t="s">
        <v>312</v>
      </c>
      <c r="M398" s="14" t="s">
        <v>328</v>
      </c>
      <c r="N398" s="14" t="s">
        <v>314</v>
      </c>
      <c r="O398" s="14" t="s">
        <v>3028</v>
      </c>
      <c r="P398" s="14" t="s">
        <v>3029</v>
      </c>
      <c r="Q398" s="14" t="s">
        <v>621</v>
      </c>
      <c r="R398" s="15" t="b">
        <f aca="false">FALSE()</f>
        <v>0</v>
      </c>
      <c r="S398" s="14" t="s">
        <v>341</v>
      </c>
      <c r="T398" s="14" t="s">
        <v>1468</v>
      </c>
      <c r="U398" s="14" t="s">
        <v>392</v>
      </c>
      <c r="V398" s="14" t="s">
        <v>380</v>
      </c>
      <c r="W398" s="14" t="s">
        <v>71</v>
      </c>
      <c r="X398" s="15" t="b">
        <f aca="false">TRUE()</f>
        <v>1</v>
      </c>
      <c r="Y398" s="14" t="s">
        <v>66</v>
      </c>
      <c r="Z398" s="14" t="s">
        <v>92</v>
      </c>
      <c r="AA398" s="14" t="s">
        <v>3030</v>
      </c>
      <c r="AB398" s="16" t="n">
        <v>1224</v>
      </c>
      <c r="AC398" s="12" t="n">
        <f aca="false">AB398/1000</f>
        <v>1.224</v>
      </c>
      <c r="AD398" s="16" t="n">
        <v>2797</v>
      </c>
      <c r="AE398" s="12" t="n">
        <f aca="false">AD398/1000</f>
        <v>2.797</v>
      </c>
      <c r="AF398" s="39" t="n">
        <v>4775</v>
      </c>
      <c r="AG398" s="37" t="n">
        <f aca="false">AF398/1000</f>
        <v>4.775</v>
      </c>
      <c r="AH398" s="14" t="s">
        <v>111</v>
      </c>
      <c r="AI398" s="38" t="n">
        <f aca="false">AH398/1000</f>
        <v>45</v>
      </c>
    </row>
    <row r="399" customFormat="false" ht="12" hidden="false" customHeight="true" outlineLevel="0" collapsed="false">
      <c r="A399" s="1" t="s">
        <v>2952</v>
      </c>
      <c r="B399" s="14" t="s">
        <v>2953</v>
      </c>
      <c r="C399" s="14" t="s">
        <v>2954</v>
      </c>
      <c r="D399" s="14" t="s">
        <v>3000</v>
      </c>
      <c r="E399" s="14" t="s">
        <v>2956</v>
      </c>
      <c r="F399" s="14" t="s">
        <v>899</v>
      </c>
      <c r="G399" s="14" t="s">
        <v>1439</v>
      </c>
      <c r="H399" s="14" t="s">
        <v>309</v>
      </c>
      <c r="I399" s="14" t="s">
        <v>3001</v>
      </c>
      <c r="J399" s="14" t="s">
        <v>53</v>
      </c>
      <c r="K399" s="14" t="s">
        <v>248</v>
      </c>
      <c r="L399" s="14" t="s">
        <v>419</v>
      </c>
      <c r="M399" s="14" t="s">
        <v>79</v>
      </c>
      <c r="N399" s="14" t="s">
        <v>314</v>
      </c>
      <c r="O399" s="14" t="s">
        <v>3002</v>
      </c>
      <c r="P399" s="14" t="s">
        <v>1237</v>
      </c>
      <c r="Q399" s="14" t="s">
        <v>3003</v>
      </c>
      <c r="R399" s="15" t="b">
        <f aca="false">TRUE()</f>
        <v>1</v>
      </c>
      <c r="S399" s="14" t="s">
        <v>210</v>
      </c>
      <c r="T399" s="14" t="s">
        <v>3004</v>
      </c>
      <c r="U399" s="14" t="s">
        <v>328</v>
      </c>
      <c r="V399" s="14" t="s">
        <v>313</v>
      </c>
      <c r="W399" s="14" t="s">
        <v>3005</v>
      </c>
      <c r="X399" s="15" t="b">
        <f aca="false">FALSE()</f>
        <v>0</v>
      </c>
      <c r="Y399" s="14" t="s">
        <v>131</v>
      </c>
      <c r="Z399" s="14" t="s">
        <v>380</v>
      </c>
      <c r="AA399" s="14" t="s">
        <v>3006</v>
      </c>
      <c r="AB399" s="16" t="n">
        <v>4462</v>
      </c>
      <c r="AC399" s="12" t="n">
        <f aca="false">AB399/1000</f>
        <v>4.462</v>
      </c>
      <c r="AD399" s="16" t="n">
        <v>2643</v>
      </c>
      <c r="AE399" s="12" t="n">
        <f aca="false">AD399/1000</f>
        <v>2.643</v>
      </c>
      <c r="AF399" s="39" t="n">
        <v>3273</v>
      </c>
      <c r="AG399" s="37" t="n">
        <f aca="false">AF399/1000</f>
        <v>3.273</v>
      </c>
      <c r="AH399" s="14" t="s">
        <v>3007</v>
      </c>
      <c r="AI399" s="38" t="n">
        <f aca="false">AH399/1000</f>
        <v>149</v>
      </c>
    </row>
    <row r="400" customFormat="false" ht="12" hidden="false" customHeight="true" outlineLevel="0" collapsed="false">
      <c r="A400" s="1" t="s">
        <v>2952</v>
      </c>
      <c r="B400" s="14" t="s">
        <v>2953</v>
      </c>
      <c r="C400" s="14" t="s">
        <v>2980</v>
      </c>
      <c r="D400" s="14" t="s">
        <v>3008</v>
      </c>
      <c r="E400" s="14" t="s">
        <v>3009</v>
      </c>
      <c r="F400" s="14" t="s">
        <v>308</v>
      </c>
      <c r="G400" s="14" t="s">
        <v>559</v>
      </c>
      <c r="H400" s="14" t="s">
        <v>309</v>
      </c>
      <c r="I400" s="14" t="s">
        <v>3010</v>
      </c>
      <c r="J400" s="14" t="s">
        <v>53</v>
      </c>
      <c r="K400" s="14" t="s">
        <v>1356</v>
      </c>
      <c r="L400" s="14" t="s">
        <v>312</v>
      </c>
      <c r="M400" s="14" t="s">
        <v>313</v>
      </c>
      <c r="N400" s="14" t="s">
        <v>250</v>
      </c>
      <c r="O400" s="14" t="s">
        <v>3011</v>
      </c>
      <c r="P400" s="14" t="s">
        <v>251</v>
      </c>
      <c r="Q400" s="14" t="s">
        <v>3012</v>
      </c>
      <c r="R400" s="15" t="b">
        <f aca="false">FALSE()</f>
        <v>0</v>
      </c>
      <c r="S400" s="14" t="s">
        <v>483</v>
      </c>
      <c r="T400" s="14" t="s">
        <v>483</v>
      </c>
      <c r="U400" s="14" t="s">
        <v>66</v>
      </c>
      <c r="V400" s="14" t="s">
        <v>103</v>
      </c>
      <c r="W400" s="14" t="s">
        <v>781</v>
      </c>
      <c r="X400" s="15" t="b">
        <f aca="false">FALSE()</f>
        <v>0</v>
      </c>
      <c r="Y400" s="14" t="s">
        <v>160</v>
      </c>
      <c r="Z400" s="14" t="s">
        <v>109</v>
      </c>
      <c r="AA400" s="14" t="s">
        <v>3013</v>
      </c>
      <c r="AB400" s="16" t="n">
        <v>5079</v>
      </c>
      <c r="AC400" s="12" t="n">
        <f aca="false">AB400/1000</f>
        <v>5.079</v>
      </c>
      <c r="AD400" s="16" t="n">
        <v>2140</v>
      </c>
      <c r="AE400" s="12" t="n">
        <f aca="false">AD400/1000</f>
        <v>2.14</v>
      </c>
      <c r="AF400" s="39" t="n">
        <v>2293</v>
      </c>
      <c r="AG400" s="37" t="n">
        <f aca="false">AF400/1000</f>
        <v>2.293</v>
      </c>
      <c r="AH400" s="14" t="s">
        <v>886</v>
      </c>
      <c r="AI400" s="38" t="n">
        <f aca="false">AH400/1000</f>
        <v>100</v>
      </c>
    </row>
    <row r="401" customFormat="false" ht="12" hidden="false" customHeight="true" outlineLevel="0" collapsed="false">
      <c r="A401" s="1" t="s">
        <v>2952</v>
      </c>
      <c r="B401" s="14" t="s">
        <v>3016</v>
      </c>
      <c r="C401" s="14" t="s">
        <v>3017</v>
      </c>
      <c r="D401" s="14" t="s">
        <v>3018</v>
      </c>
      <c r="E401" s="14" t="s">
        <v>900</v>
      </c>
      <c r="F401" s="14" t="s">
        <v>476</v>
      </c>
      <c r="G401" s="14" t="s">
        <v>125</v>
      </c>
      <c r="H401" s="14" t="s">
        <v>3019</v>
      </c>
      <c r="I401" s="14" t="s">
        <v>3020</v>
      </c>
      <c r="J401" s="14" t="s">
        <v>2712</v>
      </c>
      <c r="K401" s="14" t="s">
        <v>1356</v>
      </c>
      <c r="L401" s="14" t="s">
        <v>2712</v>
      </c>
      <c r="M401" s="14" t="s">
        <v>160</v>
      </c>
      <c r="N401" s="14" t="s">
        <v>250</v>
      </c>
      <c r="O401" s="14" t="s">
        <v>493</v>
      </c>
      <c r="P401" s="14" t="s">
        <v>772</v>
      </c>
      <c r="Q401" s="14" t="s">
        <v>103</v>
      </c>
      <c r="R401" s="15" t="b">
        <f aca="false">FALSE()</f>
        <v>0</v>
      </c>
      <c r="S401" s="14" t="s">
        <v>3021</v>
      </c>
      <c r="T401" s="14" t="s">
        <v>3022</v>
      </c>
      <c r="U401" s="14" t="s">
        <v>65</v>
      </c>
      <c r="V401" s="14" t="s">
        <v>363</v>
      </c>
      <c r="W401" s="14" t="s">
        <v>3023</v>
      </c>
      <c r="X401" s="15" t="b">
        <f aca="false">TRUE()</f>
        <v>1</v>
      </c>
      <c r="Y401" s="14" t="s">
        <v>208</v>
      </c>
      <c r="Z401" s="14" t="s">
        <v>109</v>
      </c>
      <c r="AA401" s="14" t="s">
        <v>67</v>
      </c>
      <c r="AB401" s="16" t="n">
        <v>790</v>
      </c>
      <c r="AC401" s="12" t="n">
        <f aca="false">AB401/1000</f>
        <v>0.79</v>
      </c>
      <c r="AD401" s="16" t="n">
        <v>2002</v>
      </c>
      <c r="AE401" s="12" t="n">
        <f aca="false">AD401/1000</f>
        <v>2.002</v>
      </c>
      <c r="AF401" s="39" t="n">
        <v>2824</v>
      </c>
      <c r="AG401" s="37" t="n">
        <f aca="false">AF401/1000</f>
        <v>2.824</v>
      </c>
      <c r="AH401" s="14" t="s">
        <v>134</v>
      </c>
      <c r="AI401" s="38" t="n">
        <f aca="false">AH401/1000</f>
        <v>20</v>
      </c>
    </row>
    <row r="402" customFormat="false" ht="12" hidden="false" customHeight="true" outlineLevel="0" collapsed="false">
      <c r="A402" s="1" t="s">
        <v>2952</v>
      </c>
      <c r="B402" s="14" t="s">
        <v>3088</v>
      </c>
      <c r="C402" s="14" t="s">
        <v>3089</v>
      </c>
      <c r="D402" s="14" t="s">
        <v>3090</v>
      </c>
      <c r="E402" s="14" t="s">
        <v>3091</v>
      </c>
      <c r="F402" s="14" t="s">
        <v>189</v>
      </c>
      <c r="G402" s="14" t="s">
        <v>153</v>
      </c>
      <c r="H402" s="14" t="s">
        <v>51</v>
      </c>
      <c r="I402" s="14" t="s">
        <v>3092</v>
      </c>
      <c r="J402" s="14" t="s">
        <v>53</v>
      </c>
      <c r="K402" s="14" t="s">
        <v>54</v>
      </c>
      <c r="L402" s="14" t="s">
        <v>55</v>
      </c>
      <c r="M402" s="14" t="s">
        <v>2843</v>
      </c>
      <c r="N402" s="14" t="s">
        <v>57</v>
      </c>
      <c r="O402" s="14" t="s">
        <v>123</v>
      </c>
      <c r="P402" s="14" t="s">
        <v>708</v>
      </c>
      <c r="Q402" s="14" t="s">
        <v>3093</v>
      </c>
      <c r="R402" s="15" t="b">
        <f aca="false">FALSE()</f>
        <v>0</v>
      </c>
      <c r="S402" s="14" t="s">
        <v>3094</v>
      </c>
      <c r="T402" s="14" t="s">
        <v>1174</v>
      </c>
      <c r="U402" s="14" t="s">
        <v>568</v>
      </c>
      <c r="V402" s="14" t="s">
        <v>492</v>
      </c>
      <c r="W402" s="14" t="s">
        <v>372</v>
      </c>
      <c r="X402" s="15" t="b">
        <f aca="false">FALSE()</f>
        <v>0</v>
      </c>
      <c r="Y402" s="14" t="s">
        <v>65</v>
      </c>
      <c r="Z402" s="14" t="s">
        <v>109</v>
      </c>
      <c r="AA402" s="14" t="s">
        <v>67</v>
      </c>
      <c r="AB402" s="16" t="n">
        <v>5000</v>
      </c>
      <c r="AC402" s="12" t="n">
        <f aca="false">AB402/1000</f>
        <v>5</v>
      </c>
      <c r="AD402" s="16" t="n">
        <v>2000</v>
      </c>
      <c r="AE402" s="12" t="n">
        <f aca="false">AD402/1000</f>
        <v>2</v>
      </c>
      <c r="AF402" s="39" t="n">
        <v>0</v>
      </c>
      <c r="AG402" s="37" t="n">
        <f aca="false">AF402/1000</f>
        <v>0</v>
      </c>
      <c r="AH402" s="14" t="s">
        <v>442</v>
      </c>
      <c r="AI402" s="38" t="n">
        <f aca="false">AH402/1000</f>
        <v>250</v>
      </c>
    </row>
    <row r="403" customFormat="false" ht="12" hidden="false" customHeight="true" outlineLevel="0" collapsed="false">
      <c r="A403" s="1" t="s">
        <v>2952</v>
      </c>
      <c r="B403" s="14" t="s">
        <v>3129</v>
      </c>
      <c r="C403" s="14" t="s">
        <v>3130</v>
      </c>
      <c r="D403" s="14" t="s">
        <v>3131</v>
      </c>
      <c r="E403" s="14" t="s">
        <v>3132</v>
      </c>
      <c r="F403" s="14" t="s">
        <v>3133</v>
      </c>
      <c r="G403" s="14" t="s">
        <v>3134</v>
      </c>
      <c r="H403" s="14" t="s">
        <v>309</v>
      </c>
      <c r="I403" s="14" t="s">
        <v>3135</v>
      </c>
      <c r="J403" s="14" t="s">
        <v>53</v>
      </c>
      <c r="K403" s="14"/>
      <c r="L403" s="14" t="s">
        <v>312</v>
      </c>
      <c r="M403" s="14" t="s">
        <v>331</v>
      </c>
      <c r="N403" s="14" t="s">
        <v>250</v>
      </c>
      <c r="O403" s="14" t="s">
        <v>818</v>
      </c>
      <c r="P403" s="14" t="s">
        <v>88</v>
      </c>
      <c r="Q403" s="14" t="s">
        <v>872</v>
      </c>
      <c r="R403" s="15" t="b">
        <f aca="false">FALSE()</f>
        <v>0</v>
      </c>
      <c r="S403" s="14" t="s">
        <v>70</v>
      </c>
      <c r="T403" s="14" t="s">
        <v>70</v>
      </c>
      <c r="U403" s="14" t="s">
        <v>380</v>
      </c>
      <c r="V403" s="14" t="s">
        <v>380</v>
      </c>
      <c r="W403" s="14" t="s">
        <v>3136</v>
      </c>
      <c r="X403" s="15" t="b">
        <f aca="false">TRUE()</f>
        <v>1</v>
      </c>
      <c r="Y403" s="14" t="s">
        <v>160</v>
      </c>
      <c r="Z403" s="14" t="s">
        <v>109</v>
      </c>
      <c r="AA403" s="14" t="s">
        <v>1460</v>
      </c>
      <c r="AB403" s="16" t="n">
        <v>1925</v>
      </c>
      <c r="AC403" s="12" t="n">
        <f aca="false">AB403/1000</f>
        <v>1.925</v>
      </c>
      <c r="AD403" s="16" t="n">
        <v>1575</v>
      </c>
      <c r="AE403" s="12" t="n">
        <f aca="false">AD403/1000</f>
        <v>1.575</v>
      </c>
      <c r="AF403" s="39"/>
      <c r="AG403" s="37" t="n">
        <f aca="false">AF403/1000</f>
        <v>0</v>
      </c>
      <c r="AH403" s="14" t="s">
        <v>3137</v>
      </c>
      <c r="AI403" s="38" t="n">
        <f aca="false">AH403/1000</f>
        <v>19</v>
      </c>
    </row>
    <row r="404" customFormat="false" ht="12" hidden="false" customHeight="true" outlineLevel="0" collapsed="false">
      <c r="A404" s="1" t="s">
        <v>2952</v>
      </c>
      <c r="B404" s="14" t="s">
        <v>3171</v>
      </c>
      <c r="C404" s="14" t="s">
        <v>3185</v>
      </c>
      <c r="D404" s="14" t="s">
        <v>3186</v>
      </c>
      <c r="E404" s="14" t="s">
        <v>3121</v>
      </c>
      <c r="F404" s="14" t="s">
        <v>631</v>
      </c>
      <c r="G404" s="14" t="s">
        <v>325</v>
      </c>
      <c r="H404" s="14" t="s">
        <v>309</v>
      </c>
      <c r="I404" s="14" t="s">
        <v>3187</v>
      </c>
      <c r="J404" s="14" t="s">
        <v>53</v>
      </c>
      <c r="K404" s="14" t="s">
        <v>1356</v>
      </c>
      <c r="L404" s="14" t="s">
        <v>312</v>
      </c>
      <c r="M404" s="14" t="s">
        <v>438</v>
      </c>
      <c r="N404" s="14" t="s">
        <v>250</v>
      </c>
      <c r="O404" s="14" t="s">
        <v>3188</v>
      </c>
      <c r="P404" s="14" t="s">
        <v>2183</v>
      </c>
      <c r="Q404" s="14" t="s">
        <v>827</v>
      </c>
      <c r="R404" s="15" t="b">
        <f aca="false">FALSE()</f>
        <v>0</v>
      </c>
      <c r="S404" s="14" t="s">
        <v>331</v>
      </c>
      <c r="T404" s="14" t="s">
        <v>3189</v>
      </c>
      <c r="U404" s="14" t="s">
        <v>92</v>
      </c>
      <c r="V404" s="14" t="s">
        <v>211</v>
      </c>
      <c r="W404" s="14" t="s">
        <v>3190</v>
      </c>
      <c r="X404" s="15" t="b">
        <f aca="false">FALSE()</f>
        <v>0</v>
      </c>
      <c r="Y404" s="14" t="s">
        <v>66</v>
      </c>
      <c r="Z404" s="14" t="s">
        <v>92</v>
      </c>
      <c r="AA404" s="14" t="s">
        <v>1514</v>
      </c>
      <c r="AB404" s="16" t="n">
        <v>4050</v>
      </c>
      <c r="AC404" s="12" t="n">
        <f aca="false">AB404/1000</f>
        <v>4.05</v>
      </c>
      <c r="AD404" s="16" t="n">
        <v>1450</v>
      </c>
      <c r="AE404" s="12" t="n">
        <f aca="false">AD404/1000</f>
        <v>1.45</v>
      </c>
      <c r="AF404" s="39" t="n">
        <v>5084</v>
      </c>
      <c r="AG404" s="37" t="n">
        <f aca="false">AF404/1000</f>
        <v>5.084</v>
      </c>
      <c r="AH404" s="14" t="s">
        <v>817</v>
      </c>
      <c r="AI404" s="38" t="n">
        <f aca="false">AH404/1000</f>
        <v>200</v>
      </c>
    </row>
    <row r="405" customFormat="false" ht="12" hidden="false" customHeight="true" outlineLevel="0" collapsed="false">
      <c r="A405" s="1" t="s">
        <v>2952</v>
      </c>
      <c r="B405" s="14" t="s">
        <v>727</v>
      </c>
      <c r="C405" s="14" t="s">
        <v>3160</v>
      </c>
      <c r="D405" s="14" t="s">
        <v>3167</v>
      </c>
      <c r="E405" s="14" t="s">
        <v>2277</v>
      </c>
      <c r="F405" s="14" t="s">
        <v>284</v>
      </c>
      <c r="G405" s="14" t="s">
        <v>325</v>
      </c>
      <c r="H405" s="14" t="s">
        <v>51</v>
      </c>
      <c r="I405" s="14" t="s">
        <v>3162</v>
      </c>
      <c r="J405" s="14" t="s">
        <v>53</v>
      </c>
      <c r="K405" s="14" t="s">
        <v>248</v>
      </c>
      <c r="L405" s="14" t="s">
        <v>3163</v>
      </c>
      <c r="M405" s="14" t="s">
        <v>79</v>
      </c>
      <c r="N405" s="14" t="s">
        <v>929</v>
      </c>
      <c r="O405" s="14" t="s">
        <v>3168</v>
      </c>
      <c r="P405" s="14" t="s">
        <v>3169</v>
      </c>
      <c r="Q405" s="14" t="s">
        <v>3170</v>
      </c>
      <c r="R405" s="15" t="b">
        <f aca="false">TRUE()</f>
        <v>1</v>
      </c>
      <c r="S405" s="14" t="s">
        <v>1136</v>
      </c>
      <c r="T405" s="14" t="s">
        <v>135</v>
      </c>
      <c r="U405" s="14" t="s">
        <v>109</v>
      </c>
      <c r="V405" s="14" t="s">
        <v>182</v>
      </c>
      <c r="W405" s="14" t="s">
        <v>71</v>
      </c>
      <c r="X405" s="15" t="b">
        <f aca="false">FALSE()</f>
        <v>0</v>
      </c>
      <c r="Y405" s="14" t="s">
        <v>65</v>
      </c>
      <c r="Z405" s="14" t="s">
        <v>66</v>
      </c>
      <c r="AA405" s="14" t="s">
        <v>67</v>
      </c>
      <c r="AB405" s="16" t="n">
        <v>4000</v>
      </c>
      <c r="AC405" s="12" t="n">
        <f aca="false">AB405/1000</f>
        <v>4</v>
      </c>
      <c r="AD405" s="16" t="n">
        <v>1000</v>
      </c>
      <c r="AE405" s="12" t="n">
        <f aca="false">AD405/1000</f>
        <v>1</v>
      </c>
      <c r="AF405" s="39" t="n">
        <v>2000</v>
      </c>
      <c r="AG405" s="37" t="n">
        <f aca="false">AF405/1000</f>
        <v>2</v>
      </c>
      <c r="AH405" s="14" t="s">
        <v>515</v>
      </c>
      <c r="AI405" s="38" t="n">
        <f aca="false">AH405/1000</f>
        <v>2.387</v>
      </c>
    </row>
    <row r="406" customFormat="false" ht="12" hidden="false" customHeight="true" outlineLevel="0" collapsed="false">
      <c r="A406" s="1" t="s">
        <v>2952</v>
      </c>
      <c r="B406" s="14" t="s">
        <v>3095</v>
      </c>
      <c r="C406" s="14" t="s">
        <v>3108</v>
      </c>
      <c r="D406" s="14" t="s">
        <v>3109</v>
      </c>
      <c r="E406" s="14" t="s">
        <v>3110</v>
      </c>
      <c r="F406" s="14" t="s">
        <v>652</v>
      </c>
      <c r="G406" s="14" t="s">
        <v>125</v>
      </c>
      <c r="H406" s="14" t="s">
        <v>309</v>
      </c>
      <c r="I406" s="14" t="s">
        <v>3111</v>
      </c>
      <c r="J406" s="14" t="s">
        <v>53</v>
      </c>
      <c r="K406" s="14" t="s">
        <v>1356</v>
      </c>
      <c r="L406" s="14" t="s">
        <v>312</v>
      </c>
      <c r="M406" s="14" t="s">
        <v>131</v>
      </c>
      <c r="N406" s="14" t="s">
        <v>250</v>
      </c>
      <c r="O406" s="14" t="s">
        <v>1137</v>
      </c>
      <c r="P406" s="14" t="s">
        <v>88</v>
      </c>
      <c r="Q406" s="14" t="s">
        <v>3112</v>
      </c>
      <c r="R406" s="15" t="b">
        <f aca="false">TRUE()</f>
        <v>1</v>
      </c>
      <c r="S406" s="14" t="s">
        <v>521</v>
      </c>
      <c r="T406" s="14" t="s">
        <v>3113</v>
      </c>
      <c r="U406" s="14" t="s">
        <v>392</v>
      </c>
      <c r="V406" s="14" t="s">
        <v>103</v>
      </c>
      <c r="W406" s="14" t="s">
        <v>859</v>
      </c>
      <c r="X406" s="15" t="b">
        <f aca="false">FALSE()</f>
        <v>0</v>
      </c>
      <c r="Y406" s="14" t="s">
        <v>109</v>
      </c>
      <c r="Z406" s="14" t="s">
        <v>380</v>
      </c>
      <c r="AA406" s="14" t="s">
        <v>3114</v>
      </c>
      <c r="AB406" s="16" t="n">
        <v>8190</v>
      </c>
      <c r="AC406" s="12" t="n">
        <f aca="false">AB406/1000</f>
        <v>8.19</v>
      </c>
      <c r="AD406" s="16" t="n">
        <v>910</v>
      </c>
      <c r="AE406" s="12" t="n">
        <f aca="false">AD406/1000</f>
        <v>0.91</v>
      </c>
      <c r="AF406" s="39" t="n">
        <v>4862</v>
      </c>
      <c r="AG406" s="37" t="n">
        <f aca="false">AF406/1000</f>
        <v>4.862</v>
      </c>
      <c r="AH406" s="14" t="s">
        <v>358</v>
      </c>
      <c r="AI406" s="38" t="n">
        <f aca="false">AH406/1000</f>
        <v>120</v>
      </c>
    </row>
    <row r="407" customFormat="false" ht="12" hidden="false" customHeight="true" outlineLevel="0" collapsed="false">
      <c r="A407" s="1" t="s">
        <v>2952</v>
      </c>
      <c r="B407" s="14" t="s">
        <v>3171</v>
      </c>
      <c r="C407" s="14" t="s">
        <v>3143</v>
      </c>
      <c r="D407" s="14" t="s">
        <v>3172</v>
      </c>
      <c r="E407" s="14" t="s">
        <v>3173</v>
      </c>
      <c r="F407" s="14" t="s">
        <v>476</v>
      </c>
      <c r="G407" s="14" t="s">
        <v>176</v>
      </c>
      <c r="H407" s="14" t="s">
        <v>51</v>
      </c>
      <c r="I407" s="14" t="s">
        <v>3174</v>
      </c>
      <c r="J407" s="14" t="s">
        <v>70</v>
      </c>
      <c r="K407" s="14" t="s">
        <v>248</v>
      </c>
      <c r="L407" s="14" t="s">
        <v>55</v>
      </c>
      <c r="M407" s="14" t="s">
        <v>328</v>
      </c>
      <c r="N407" s="14" t="s">
        <v>250</v>
      </c>
      <c r="O407" s="14" t="s">
        <v>3175</v>
      </c>
      <c r="P407" s="14" t="s">
        <v>3176</v>
      </c>
      <c r="Q407" s="14" t="s">
        <v>3177</v>
      </c>
      <c r="R407" s="15" t="b">
        <f aca="false">FALSE()</f>
        <v>0</v>
      </c>
      <c r="S407" s="14" t="s">
        <v>1006</v>
      </c>
      <c r="T407" s="14" t="s">
        <v>3178</v>
      </c>
      <c r="U407" s="14" t="s">
        <v>66</v>
      </c>
      <c r="V407" s="14" t="s">
        <v>147</v>
      </c>
      <c r="W407" s="14" t="s">
        <v>2308</v>
      </c>
      <c r="X407" s="15" t="b">
        <f aca="false">FALSE()</f>
        <v>0</v>
      </c>
      <c r="Y407" s="14" t="s">
        <v>208</v>
      </c>
      <c r="Z407" s="14" t="s">
        <v>66</v>
      </c>
      <c r="AA407" s="14" t="s">
        <v>67</v>
      </c>
      <c r="AB407" s="16" t="n">
        <v>5576</v>
      </c>
      <c r="AC407" s="12" t="n">
        <f aca="false">AB407/1000</f>
        <v>5.576</v>
      </c>
      <c r="AD407" s="16" t="n">
        <v>836</v>
      </c>
      <c r="AE407" s="12" t="n">
        <f aca="false">AD407/1000</f>
        <v>0.836</v>
      </c>
      <c r="AF407" s="39" t="n">
        <v>6365</v>
      </c>
      <c r="AG407" s="37" t="n">
        <f aca="false">AF407/1000</f>
        <v>6.365</v>
      </c>
      <c r="AH407" s="14" t="s">
        <v>2472</v>
      </c>
      <c r="AI407" s="38" t="n">
        <f aca="false">AH407/1000</f>
        <v>360</v>
      </c>
    </row>
    <row r="408" customFormat="false" ht="12" hidden="false" customHeight="true" outlineLevel="0" collapsed="false">
      <c r="A408" s="1" t="s">
        <v>2952</v>
      </c>
      <c r="B408" s="14" t="s">
        <v>3142</v>
      </c>
      <c r="C408" s="14" t="s">
        <v>3143</v>
      </c>
      <c r="D408" s="14" t="s">
        <v>3149</v>
      </c>
      <c r="E408" s="14" t="s">
        <v>2048</v>
      </c>
      <c r="F408" s="14" t="s">
        <v>476</v>
      </c>
      <c r="G408" s="14" t="s">
        <v>325</v>
      </c>
      <c r="H408" s="14" t="s">
        <v>51</v>
      </c>
      <c r="I408" s="14" t="s">
        <v>3150</v>
      </c>
      <c r="J408" s="14" t="s">
        <v>70</v>
      </c>
      <c r="K408" s="14" t="s">
        <v>1356</v>
      </c>
      <c r="L408" s="14" t="s">
        <v>55</v>
      </c>
      <c r="M408" s="14" t="s">
        <v>3151</v>
      </c>
      <c r="N408" s="14" t="s">
        <v>250</v>
      </c>
      <c r="O408" s="14" t="s">
        <v>3152</v>
      </c>
      <c r="P408" s="14" t="s">
        <v>3153</v>
      </c>
      <c r="Q408" s="14" t="s">
        <v>1504</v>
      </c>
      <c r="R408" s="15" t="b">
        <f aca="false">FALSE()</f>
        <v>0</v>
      </c>
      <c r="S408" s="14" t="s">
        <v>114</v>
      </c>
      <c r="T408" s="14" t="s">
        <v>281</v>
      </c>
      <c r="U408" s="14" t="s">
        <v>109</v>
      </c>
      <c r="V408" s="14" t="s">
        <v>392</v>
      </c>
      <c r="W408" s="14" t="s">
        <v>316</v>
      </c>
      <c r="X408" s="15" t="b">
        <f aca="false">FALSE()</f>
        <v>0</v>
      </c>
      <c r="Y408" s="14" t="s">
        <v>65</v>
      </c>
      <c r="Z408" s="14" t="s">
        <v>66</v>
      </c>
      <c r="AA408" s="14" t="s">
        <v>67</v>
      </c>
      <c r="AB408" s="16" t="n">
        <v>2045</v>
      </c>
      <c r="AC408" s="12" t="n">
        <f aca="false">AB408/1000</f>
        <v>2.045</v>
      </c>
      <c r="AD408" s="16" t="n">
        <v>692</v>
      </c>
      <c r="AE408" s="12" t="n">
        <f aca="false">AD408/1000</f>
        <v>0.692</v>
      </c>
      <c r="AF408" s="39" t="n">
        <v>2724</v>
      </c>
      <c r="AG408" s="37" t="n">
        <f aca="false">AF408/1000</f>
        <v>2.724</v>
      </c>
      <c r="AH408" s="14" t="s">
        <v>1364</v>
      </c>
      <c r="AI408" s="38" t="n">
        <f aca="false">AH408/1000</f>
        <v>300</v>
      </c>
    </row>
    <row r="409" customFormat="false" ht="12" hidden="false" customHeight="true" outlineLevel="0" collapsed="false">
      <c r="A409" s="1" t="s">
        <v>2952</v>
      </c>
      <c r="B409" s="14" t="s">
        <v>3171</v>
      </c>
      <c r="C409" s="14" t="s">
        <v>3185</v>
      </c>
      <c r="D409" s="14" t="s">
        <v>3198</v>
      </c>
      <c r="E409" s="14" t="s">
        <v>3199</v>
      </c>
      <c r="F409" s="14" t="s">
        <v>76</v>
      </c>
      <c r="G409" s="14" t="s">
        <v>325</v>
      </c>
      <c r="H409" s="14" t="s">
        <v>309</v>
      </c>
      <c r="I409" s="14" t="s">
        <v>3194</v>
      </c>
      <c r="J409" s="14" t="s">
        <v>53</v>
      </c>
      <c r="K409" s="14" t="s">
        <v>1356</v>
      </c>
      <c r="L409" s="14" t="s">
        <v>312</v>
      </c>
      <c r="M409" s="14" t="s">
        <v>206</v>
      </c>
      <c r="N409" s="14" t="s">
        <v>250</v>
      </c>
      <c r="O409" s="14" t="s">
        <v>3200</v>
      </c>
      <c r="P409" s="14" t="s">
        <v>3201</v>
      </c>
      <c r="Q409" s="14" t="s">
        <v>834</v>
      </c>
      <c r="R409" s="15" t="b">
        <f aca="false">FALSE()</f>
        <v>0</v>
      </c>
      <c r="S409" s="14" t="s">
        <v>1156</v>
      </c>
      <c r="T409" s="14" t="s">
        <v>3202</v>
      </c>
      <c r="U409" s="14" t="s">
        <v>211</v>
      </c>
      <c r="V409" s="14" t="s">
        <v>103</v>
      </c>
      <c r="W409" s="14" t="s">
        <v>3203</v>
      </c>
      <c r="X409" s="15" t="b">
        <f aca="false">FALSE()</f>
        <v>0</v>
      </c>
      <c r="Y409" s="14" t="s">
        <v>109</v>
      </c>
      <c r="Z409" s="14" t="s">
        <v>92</v>
      </c>
      <c r="AA409" s="14" t="s">
        <v>263</v>
      </c>
      <c r="AB409" s="16" t="n">
        <v>1440</v>
      </c>
      <c r="AC409" s="12" t="n">
        <f aca="false">AB409/1000</f>
        <v>1.44</v>
      </c>
      <c r="AD409" s="16" t="n">
        <v>580</v>
      </c>
      <c r="AE409" s="12" t="n">
        <f aca="false">AD409/1000</f>
        <v>0.58</v>
      </c>
      <c r="AF409" s="39" t="n">
        <v>1687</v>
      </c>
      <c r="AG409" s="37" t="n">
        <f aca="false">AF409/1000</f>
        <v>1.687</v>
      </c>
      <c r="AH409" s="14" t="s">
        <v>817</v>
      </c>
      <c r="AI409" s="38" t="n">
        <f aca="false">AH409/1000</f>
        <v>200</v>
      </c>
    </row>
    <row r="410" customFormat="false" ht="12" hidden="false" customHeight="true" outlineLevel="0" collapsed="false">
      <c r="A410" s="1" t="s">
        <v>2952</v>
      </c>
      <c r="B410" s="14" t="s">
        <v>3171</v>
      </c>
      <c r="C410" s="14" t="s">
        <v>3096</v>
      </c>
      <c r="D410" s="14" t="s">
        <v>3179</v>
      </c>
      <c r="E410" s="14" t="s">
        <v>2440</v>
      </c>
      <c r="F410" s="14" t="s">
        <v>2037</v>
      </c>
      <c r="G410" s="14" t="s">
        <v>296</v>
      </c>
      <c r="H410" s="14" t="s">
        <v>309</v>
      </c>
      <c r="I410" s="14" t="s">
        <v>3122</v>
      </c>
      <c r="J410" s="14" t="s">
        <v>53</v>
      </c>
      <c r="K410" s="14" t="s">
        <v>1356</v>
      </c>
      <c r="L410" s="14" t="s">
        <v>312</v>
      </c>
      <c r="M410" s="14" t="s">
        <v>352</v>
      </c>
      <c r="N410" s="14" t="s">
        <v>57</v>
      </c>
      <c r="O410" s="14" t="s">
        <v>3180</v>
      </c>
      <c r="P410" s="14" t="s">
        <v>3181</v>
      </c>
      <c r="Q410" s="14" t="s">
        <v>398</v>
      </c>
      <c r="R410" s="15" t="b">
        <f aca="false">FALSE()</f>
        <v>0</v>
      </c>
      <c r="S410" s="14" t="s">
        <v>590</v>
      </c>
      <c r="T410" s="14" t="s">
        <v>590</v>
      </c>
      <c r="U410" s="14" t="s">
        <v>380</v>
      </c>
      <c r="V410" s="14" t="s">
        <v>103</v>
      </c>
      <c r="W410" s="14" t="s">
        <v>3182</v>
      </c>
      <c r="X410" s="15" t="b">
        <f aca="false">FALSE()</f>
        <v>0</v>
      </c>
      <c r="Y410" s="14" t="s">
        <v>109</v>
      </c>
      <c r="Z410" s="14" t="s">
        <v>109</v>
      </c>
      <c r="AA410" s="14" t="s">
        <v>3183</v>
      </c>
      <c r="AB410" s="16" t="n">
        <v>2401</v>
      </c>
      <c r="AC410" s="12" t="n">
        <f aca="false">AB410/1000</f>
        <v>2.401</v>
      </c>
      <c r="AD410" s="16" t="n">
        <v>476</v>
      </c>
      <c r="AE410" s="12" t="n">
        <f aca="false">AD410/1000</f>
        <v>0.476</v>
      </c>
      <c r="AF410" s="39" t="n">
        <v>2863</v>
      </c>
      <c r="AG410" s="37" t="n">
        <f aca="false">AF410/1000</f>
        <v>2.863</v>
      </c>
      <c r="AH410" s="14" t="s">
        <v>84</v>
      </c>
      <c r="AI410" s="38" t="n">
        <f aca="false">AH410/1000</f>
        <v>3</v>
      </c>
    </row>
    <row r="411" customFormat="false" ht="12" hidden="false" customHeight="true" outlineLevel="0" collapsed="false">
      <c r="A411" s="1" t="s">
        <v>2952</v>
      </c>
      <c r="B411" s="14" t="s">
        <v>3142</v>
      </c>
      <c r="C411" s="14" t="s">
        <v>3143</v>
      </c>
      <c r="D411" s="14" t="s">
        <v>3144</v>
      </c>
      <c r="E411" s="14" t="s">
        <v>2048</v>
      </c>
      <c r="F411" s="14" t="s">
        <v>476</v>
      </c>
      <c r="G411" s="14" t="s">
        <v>559</v>
      </c>
      <c r="H411" s="14" t="s">
        <v>51</v>
      </c>
      <c r="I411" s="14" t="s">
        <v>3145</v>
      </c>
      <c r="J411" s="14" t="s">
        <v>70</v>
      </c>
      <c r="K411" s="14" t="s">
        <v>1356</v>
      </c>
      <c r="L411" s="14" t="s">
        <v>55</v>
      </c>
      <c r="M411" s="14" t="s">
        <v>1596</v>
      </c>
      <c r="N411" s="14" t="s">
        <v>250</v>
      </c>
      <c r="O411" s="14" t="s">
        <v>3146</v>
      </c>
      <c r="P411" s="14" t="s">
        <v>3147</v>
      </c>
      <c r="Q411" s="14" t="s">
        <v>3148</v>
      </c>
      <c r="R411" s="15" t="b">
        <f aca="false">FALSE()</f>
        <v>0</v>
      </c>
      <c r="S411" s="14" t="s">
        <v>525</v>
      </c>
      <c r="T411" s="14" t="s">
        <v>1693</v>
      </c>
      <c r="U411" s="14" t="s">
        <v>380</v>
      </c>
      <c r="V411" s="14" t="s">
        <v>255</v>
      </c>
      <c r="W411" s="14" t="s">
        <v>387</v>
      </c>
      <c r="X411" s="15" t="b">
        <f aca="false">FALSE()</f>
        <v>0</v>
      </c>
      <c r="Y411" s="14" t="s">
        <v>66</v>
      </c>
      <c r="Z411" s="14" t="s">
        <v>109</v>
      </c>
      <c r="AA411" s="14" t="s">
        <v>67</v>
      </c>
      <c r="AB411" s="16" t="n">
        <v>927</v>
      </c>
      <c r="AC411" s="12" t="n">
        <f aca="false">AB411/1000</f>
        <v>0.927</v>
      </c>
      <c r="AD411" s="16" t="n">
        <v>256</v>
      </c>
      <c r="AE411" s="12" t="n">
        <f aca="false">AD411/1000</f>
        <v>0.256</v>
      </c>
      <c r="AF411" s="39" t="n">
        <v>1185</v>
      </c>
      <c r="AG411" s="37" t="n">
        <f aca="false">AF411/1000</f>
        <v>1.185</v>
      </c>
      <c r="AH411" s="14" t="s">
        <v>195</v>
      </c>
      <c r="AI411" s="38" t="n">
        <f aca="false">AH411/1000</f>
        <v>12</v>
      </c>
    </row>
    <row r="412" customFormat="false" ht="12" hidden="false" customHeight="true" outlineLevel="0" collapsed="false">
      <c r="A412" s="1" t="s">
        <v>2952</v>
      </c>
      <c r="B412" s="14" t="s">
        <v>3016</v>
      </c>
      <c r="C412" s="14" t="s">
        <v>3017</v>
      </c>
      <c r="D412" s="14" t="s">
        <v>3051</v>
      </c>
      <c r="E412" s="14" t="s">
        <v>3026</v>
      </c>
      <c r="F412" s="14" t="s">
        <v>284</v>
      </c>
      <c r="G412" s="14" t="s">
        <v>176</v>
      </c>
      <c r="H412" s="14" t="s">
        <v>309</v>
      </c>
      <c r="I412" s="14" t="s">
        <v>3052</v>
      </c>
      <c r="J412" s="14" t="s">
        <v>53</v>
      </c>
      <c r="K412" s="14" t="s">
        <v>1356</v>
      </c>
      <c r="L412" s="14" t="s">
        <v>312</v>
      </c>
      <c r="M412" s="14" t="s">
        <v>108</v>
      </c>
      <c r="N412" s="14" t="s">
        <v>314</v>
      </c>
      <c r="O412" s="14" t="s">
        <v>3053</v>
      </c>
      <c r="P412" s="14" t="s">
        <v>3054</v>
      </c>
      <c r="Q412" s="14" t="s">
        <v>3055</v>
      </c>
      <c r="R412" s="15" t="b">
        <f aca="false">FALSE()</f>
        <v>0</v>
      </c>
      <c r="S412" s="14" t="s">
        <v>1136</v>
      </c>
      <c r="T412" s="14" t="s">
        <v>1006</v>
      </c>
      <c r="U412" s="14" t="s">
        <v>211</v>
      </c>
      <c r="V412" s="14" t="s">
        <v>211</v>
      </c>
      <c r="W412" s="14" t="s">
        <v>103</v>
      </c>
      <c r="X412" s="15" t="b">
        <f aca="false">TRUE()</f>
        <v>1</v>
      </c>
      <c r="Y412" s="14" t="s">
        <v>380</v>
      </c>
      <c r="Z412" s="14" t="s">
        <v>92</v>
      </c>
      <c r="AA412" s="14" t="s">
        <v>331</v>
      </c>
      <c r="AB412" s="16" t="n">
        <v>38</v>
      </c>
      <c r="AC412" s="12" t="n">
        <f aca="false">AB412/1000</f>
        <v>0.038</v>
      </c>
      <c r="AD412" s="16" t="n">
        <v>226</v>
      </c>
      <c r="AE412" s="12" t="n">
        <f aca="false">AD412/1000</f>
        <v>0.226</v>
      </c>
      <c r="AF412" s="39" t="n">
        <v>363</v>
      </c>
      <c r="AG412" s="37" t="n">
        <f aca="false">AF412/1000</f>
        <v>0.363</v>
      </c>
      <c r="AH412" s="14" t="s">
        <v>347</v>
      </c>
      <c r="AI412" s="38" t="n">
        <f aca="false">AH412/1000</f>
        <v>16</v>
      </c>
    </row>
    <row r="413" customFormat="false" ht="12" hidden="false" customHeight="true" outlineLevel="0" collapsed="false">
      <c r="A413" s="1" t="s">
        <v>2952</v>
      </c>
      <c r="B413" s="14" t="s">
        <v>3095</v>
      </c>
      <c r="C413" s="14" t="s">
        <v>3108</v>
      </c>
      <c r="D413" s="14" t="s">
        <v>3125</v>
      </c>
      <c r="E413" s="14" t="s">
        <v>3126</v>
      </c>
      <c r="F413" s="14" t="s">
        <v>1477</v>
      </c>
      <c r="G413" s="14" t="s">
        <v>125</v>
      </c>
      <c r="H413" s="14" t="s">
        <v>309</v>
      </c>
      <c r="I413" s="14" t="s">
        <v>3127</v>
      </c>
      <c r="J413" s="14" t="s">
        <v>53</v>
      </c>
      <c r="K413" s="14" t="s">
        <v>1356</v>
      </c>
      <c r="L413" s="14" t="s">
        <v>312</v>
      </c>
      <c r="M413" s="14" t="s">
        <v>131</v>
      </c>
      <c r="N413" s="14" t="s">
        <v>314</v>
      </c>
      <c r="O413" s="14" t="s">
        <v>1586</v>
      </c>
      <c r="P413" s="14" t="s">
        <v>237</v>
      </c>
      <c r="Q413" s="14" t="s">
        <v>3128</v>
      </c>
      <c r="R413" s="15" t="b">
        <f aca="false">TRUE()</f>
        <v>1</v>
      </c>
      <c r="S413" s="14" t="s">
        <v>331</v>
      </c>
      <c r="T413" s="14" t="s">
        <v>88</v>
      </c>
      <c r="U413" s="14" t="s">
        <v>92</v>
      </c>
      <c r="V413" s="14" t="s">
        <v>211</v>
      </c>
      <c r="W413" s="14" t="s">
        <v>859</v>
      </c>
      <c r="X413" s="15" t="b">
        <f aca="false">TRUE()</f>
        <v>1</v>
      </c>
      <c r="Y413" s="14" t="s">
        <v>66</v>
      </c>
      <c r="Z413" s="14" t="s">
        <v>109</v>
      </c>
      <c r="AA413" s="14" t="s">
        <v>227</v>
      </c>
      <c r="AB413" s="16" t="n">
        <v>114</v>
      </c>
      <c r="AC413" s="12" t="n">
        <f aca="false">AB413/1000</f>
        <v>0.114</v>
      </c>
      <c r="AD413" s="16" t="n">
        <v>0</v>
      </c>
      <c r="AE413" s="12" t="n">
        <f aca="false">AD413/1000</f>
        <v>0</v>
      </c>
      <c r="AF413" s="39" t="n">
        <v>1396</v>
      </c>
      <c r="AG413" s="37" t="n">
        <f aca="false">AF413/1000</f>
        <v>1.396</v>
      </c>
      <c r="AH413" s="14" t="s">
        <v>2141</v>
      </c>
      <c r="AI413" s="38" t="n">
        <f aca="false">AH413/1000</f>
        <v>500</v>
      </c>
    </row>
    <row r="414" customFormat="false" ht="12" hidden="false" customHeight="true" outlineLevel="0" collapsed="false">
      <c r="D414" s="33"/>
      <c r="AB414" s="34"/>
      <c r="AC414" s="41"/>
      <c r="AD414" s="41"/>
      <c r="AE414" s="41"/>
      <c r="AF414" s="42"/>
    </row>
    <row r="415" customFormat="false" ht="12" hidden="false" customHeight="true" outlineLevel="0" collapsed="false">
      <c r="A415" s="1" t="s">
        <v>3208</v>
      </c>
      <c r="AC415" s="3" t="n">
        <f aca="false">SUBTOTAL(9,AC1:AC414)</f>
        <v>4400.835</v>
      </c>
      <c r="AE415" s="3" t="n">
        <f aca="false">SUBTOTAL(9,AE1:AE414)</f>
        <v>3244.65</v>
      </c>
      <c r="AF415" s="43"/>
      <c r="AG415" s="3" t="n">
        <f aca="false">SUBTOTAL(9,AG1:AG414)</f>
        <v>6107.403</v>
      </c>
      <c r="AI415" s="3"/>
    </row>
    <row r="416" customFormat="false" ht="12" hidden="false" customHeight="true" outlineLevel="0" collapsed="false">
      <c r="AF416" s="43"/>
    </row>
    <row r="417" customFormat="false" ht="12" hidden="false" customHeight="true" outlineLevel="0" collapsed="false">
      <c r="AF417" s="43"/>
    </row>
    <row r="418" customFormat="false" ht="12" hidden="false" customHeight="true" outlineLevel="0" collapsed="false">
      <c r="AF418" s="43"/>
    </row>
    <row r="419" customFormat="false" ht="12" hidden="false" customHeight="true" outlineLevel="0" collapsed="false">
      <c r="AF419" s="43"/>
    </row>
    <row r="420" customFormat="false" ht="12" hidden="false" customHeight="true" outlineLevel="0" collapsed="false">
      <c r="AF420" s="43"/>
    </row>
    <row r="421" customFormat="false" ht="12" hidden="false" customHeight="true" outlineLevel="0" collapsed="false">
      <c r="AF421" s="43"/>
    </row>
    <row r="422" customFormat="false" ht="12" hidden="false" customHeight="true" outlineLevel="0" collapsed="false">
      <c r="AF422" s="43"/>
    </row>
    <row r="423" customFormat="false" ht="12" hidden="false" customHeight="true" outlineLevel="0" collapsed="false">
      <c r="AF423" s="43"/>
    </row>
    <row r="424" customFormat="false" ht="12" hidden="false" customHeight="true" outlineLevel="0" collapsed="false">
      <c r="AF424" s="43"/>
    </row>
    <row r="425" customFormat="false" ht="12" hidden="false" customHeight="true" outlineLevel="0" collapsed="false">
      <c r="AF425" s="43"/>
    </row>
    <row r="426" customFormat="false" ht="12" hidden="false" customHeight="true" outlineLevel="0" collapsed="false">
      <c r="AF426" s="43"/>
    </row>
    <row r="427" customFormat="false" ht="12" hidden="false" customHeight="true" outlineLevel="0" collapsed="false">
      <c r="AF427" s="43"/>
    </row>
    <row r="428" customFormat="false" ht="12" hidden="false" customHeight="true" outlineLevel="0" collapsed="false">
      <c r="AF428" s="43"/>
    </row>
    <row r="429" customFormat="false" ht="12" hidden="false" customHeight="true" outlineLevel="0" collapsed="false">
      <c r="AF429" s="43"/>
    </row>
    <row r="430" customFormat="false" ht="12" hidden="false" customHeight="true" outlineLevel="0" collapsed="false">
      <c r="AF430" s="43"/>
    </row>
    <row r="431" customFormat="false" ht="12" hidden="false" customHeight="true" outlineLevel="0" collapsed="false">
      <c r="AF431" s="43"/>
    </row>
    <row r="432" customFormat="false" ht="12" hidden="false" customHeight="true" outlineLevel="0" collapsed="false">
      <c r="AF432" s="43"/>
    </row>
    <row r="433" customFormat="false" ht="12" hidden="false" customHeight="true" outlineLevel="0" collapsed="false">
      <c r="AF433" s="43"/>
    </row>
    <row r="434" customFormat="false" ht="12" hidden="false" customHeight="true" outlineLevel="0" collapsed="false">
      <c r="AF434" s="43"/>
    </row>
    <row r="435" customFormat="false" ht="12" hidden="false" customHeight="true" outlineLevel="0" collapsed="false">
      <c r="AF435" s="43"/>
    </row>
    <row r="436" customFormat="false" ht="12" hidden="false" customHeight="true" outlineLevel="0" collapsed="false">
      <c r="AF436" s="43"/>
    </row>
    <row r="437" customFormat="false" ht="12" hidden="false" customHeight="true" outlineLevel="0" collapsed="false">
      <c r="AF437" s="43"/>
    </row>
    <row r="438" customFormat="false" ht="12" hidden="false" customHeight="true" outlineLevel="0" collapsed="false">
      <c r="AF438" s="43"/>
    </row>
    <row r="439" customFormat="false" ht="12" hidden="false" customHeight="true" outlineLevel="0" collapsed="false">
      <c r="AF439" s="43"/>
    </row>
    <row r="440" customFormat="false" ht="12" hidden="false" customHeight="true" outlineLevel="0" collapsed="false">
      <c r="AF440" s="43"/>
    </row>
    <row r="441" customFormat="false" ht="12" hidden="false" customHeight="true" outlineLevel="0" collapsed="false">
      <c r="AF441" s="43"/>
    </row>
    <row r="442" customFormat="false" ht="12" hidden="false" customHeight="true" outlineLevel="0" collapsed="false">
      <c r="AF442" s="43"/>
    </row>
    <row r="443" customFormat="false" ht="12" hidden="false" customHeight="true" outlineLevel="0" collapsed="false">
      <c r="AF443" s="43"/>
    </row>
    <row r="444" customFormat="false" ht="12" hidden="false" customHeight="true" outlineLevel="0" collapsed="false">
      <c r="AF444" s="43"/>
    </row>
    <row r="445" customFormat="false" ht="12" hidden="false" customHeight="true" outlineLevel="0" collapsed="false">
      <c r="AF445" s="43"/>
    </row>
    <row r="446" customFormat="false" ht="12" hidden="false" customHeight="true" outlineLevel="0" collapsed="false">
      <c r="AF446" s="43"/>
    </row>
    <row r="447" customFormat="false" ht="12" hidden="false" customHeight="true" outlineLevel="0" collapsed="false">
      <c r="AF447" s="43"/>
    </row>
    <row r="448" customFormat="false" ht="12" hidden="false" customHeight="true" outlineLevel="0" collapsed="false">
      <c r="AF448" s="43"/>
    </row>
    <row r="449" customFormat="false" ht="12" hidden="false" customHeight="true" outlineLevel="0" collapsed="false">
      <c r="AF449" s="43"/>
    </row>
    <row r="450" customFormat="false" ht="12" hidden="false" customHeight="true" outlineLevel="0" collapsed="false">
      <c r="AF450" s="43"/>
    </row>
    <row r="451" customFormat="false" ht="12" hidden="false" customHeight="true" outlineLevel="0" collapsed="false">
      <c r="AF451" s="43"/>
    </row>
    <row r="452" customFormat="false" ht="12" hidden="false" customHeight="true" outlineLevel="0" collapsed="false">
      <c r="AF452" s="43"/>
    </row>
    <row r="453" customFormat="false" ht="12" hidden="false" customHeight="true" outlineLevel="0" collapsed="false">
      <c r="AF453" s="43"/>
    </row>
    <row r="454" customFormat="false" ht="12" hidden="false" customHeight="true" outlineLevel="0" collapsed="false">
      <c r="AF454" s="43"/>
    </row>
    <row r="455" customFormat="false" ht="12" hidden="false" customHeight="true" outlineLevel="0" collapsed="false">
      <c r="AF455" s="43"/>
    </row>
    <row r="456" customFormat="false" ht="12" hidden="false" customHeight="true" outlineLevel="0" collapsed="false">
      <c r="AF456" s="43"/>
    </row>
    <row r="457" customFormat="false" ht="12" hidden="false" customHeight="true" outlineLevel="0" collapsed="false">
      <c r="AF457" s="43"/>
    </row>
    <row r="458" customFormat="false" ht="12" hidden="false" customHeight="true" outlineLevel="0" collapsed="false">
      <c r="AF458" s="43"/>
    </row>
    <row r="459" customFormat="false" ht="12" hidden="false" customHeight="true" outlineLevel="0" collapsed="false">
      <c r="AF459" s="43"/>
    </row>
    <row r="460" customFormat="false" ht="12" hidden="false" customHeight="true" outlineLevel="0" collapsed="false">
      <c r="AF460" s="43"/>
    </row>
    <row r="461" customFormat="false" ht="12" hidden="false" customHeight="true" outlineLevel="0" collapsed="false">
      <c r="AF461" s="43"/>
    </row>
    <row r="462" customFormat="false" ht="12" hidden="false" customHeight="true" outlineLevel="0" collapsed="false">
      <c r="AF462" s="43"/>
    </row>
    <row r="463" customFormat="false" ht="12" hidden="false" customHeight="true" outlineLevel="0" collapsed="false">
      <c r="AF463" s="43"/>
    </row>
    <row r="464" customFormat="false" ht="12" hidden="false" customHeight="true" outlineLevel="0" collapsed="false">
      <c r="AF464" s="43"/>
    </row>
    <row r="465" customFormat="false" ht="12" hidden="false" customHeight="true" outlineLevel="0" collapsed="false">
      <c r="AF465" s="43"/>
    </row>
    <row r="466" customFormat="false" ht="12" hidden="false" customHeight="true" outlineLevel="0" collapsed="false">
      <c r="AF466" s="43"/>
    </row>
    <row r="467" customFormat="false" ht="12" hidden="false" customHeight="true" outlineLevel="0" collapsed="false">
      <c r="AF467" s="43"/>
    </row>
    <row r="468" customFormat="false" ht="12" hidden="false" customHeight="true" outlineLevel="0" collapsed="false">
      <c r="AF468" s="43"/>
    </row>
    <row r="469" customFormat="false" ht="12" hidden="false" customHeight="true" outlineLevel="0" collapsed="false">
      <c r="AF469" s="43"/>
    </row>
    <row r="470" customFormat="false" ht="12" hidden="false" customHeight="true" outlineLevel="0" collapsed="false">
      <c r="AF470" s="43"/>
    </row>
    <row r="471" customFormat="false" ht="12" hidden="false" customHeight="true" outlineLevel="0" collapsed="false">
      <c r="AF471" s="43"/>
    </row>
    <row r="472" customFormat="false" ht="12" hidden="false" customHeight="true" outlineLevel="0" collapsed="false">
      <c r="AF472" s="43"/>
    </row>
    <row r="473" customFormat="false" ht="12" hidden="false" customHeight="true" outlineLevel="0" collapsed="false">
      <c r="AF473" s="43"/>
    </row>
    <row r="474" customFormat="false" ht="12" hidden="false" customHeight="true" outlineLevel="0" collapsed="false">
      <c r="AF474" s="43"/>
    </row>
    <row r="475" customFormat="false" ht="12" hidden="false" customHeight="true" outlineLevel="0" collapsed="false">
      <c r="AF475" s="43"/>
    </row>
    <row r="476" customFormat="false" ht="12" hidden="false" customHeight="true" outlineLevel="0" collapsed="false">
      <c r="AF476" s="43"/>
    </row>
    <row r="477" customFormat="false" ht="12" hidden="false" customHeight="true" outlineLevel="0" collapsed="false">
      <c r="AF477" s="43"/>
    </row>
    <row r="478" customFormat="false" ht="12" hidden="false" customHeight="true" outlineLevel="0" collapsed="false">
      <c r="AF478" s="43"/>
    </row>
    <row r="479" customFormat="false" ht="12" hidden="false" customHeight="true" outlineLevel="0" collapsed="false">
      <c r="AF479" s="43"/>
    </row>
    <row r="480" customFormat="false" ht="12" hidden="false" customHeight="true" outlineLevel="0" collapsed="false">
      <c r="AF480" s="43"/>
    </row>
    <row r="481" customFormat="false" ht="12" hidden="false" customHeight="true" outlineLevel="0" collapsed="false">
      <c r="AF481" s="43"/>
    </row>
    <row r="482" customFormat="false" ht="12" hidden="false" customHeight="true" outlineLevel="0" collapsed="false">
      <c r="AF482" s="43"/>
    </row>
    <row r="483" customFormat="false" ht="12" hidden="false" customHeight="true" outlineLevel="0" collapsed="false">
      <c r="AF483" s="43"/>
    </row>
    <row r="484" customFormat="false" ht="12" hidden="false" customHeight="true" outlineLevel="0" collapsed="false">
      <c r="AF484" s="43"/>
    </row>
    <row r="485" customFormat="false" ht="12" hidden="false" customHeight="true" outlineLevel="0" collapsed="false">
      <c r="AF485" s="43"/>
    </row>
    <row r="486" customFormat="false" ht="12" hidden="false" customHeight="true" outlineLevel="0" collapsed="false">
      <c r="AF486" s="43"/>
    </row>
    <row r="487" customFormat="false" ht="12" hidden="false" customHeight="true" outlineLevel="0" collapsed="false">
      <c r="AF487" s="43"/>
    </row>
    <row r="488" customFormat="false" ht="12" hidden="false" customHeight="true" outlineLevel="0" collapsed="false">
      <c r="AF488" s="43"/>
    </row>
    <row r="489" customFormat="false" ht="12" hidden="false" customHeight="true" outlineLevel="0" collapsed="false">
      <c r="AF489" s="43"/>
    </row>
    <row r="490" customFormat="false" ht="12" hidden="false" customHeight="true" outlineLevel="0" collapsed="false">
      <c r="AF490" s="43"/>
    </row>
    <row r="491" customFormat="false" ht="12" hidden="false" customHeight="true" outlineLevel="0" collapsed="false">
      <c r="AF491" s="43"/>
    </row>
    <row r="492" customFormat="false" ht="12" hidden="false" customHeight="true" outlineLevel="0" collapsed="false">
      <c r="AF492" s="43"/>
    </row>
    <row r="493" customFormat="false" ht="12" hidden="false" customHeight="true" outlineLevel="0" collapsed="false">
      <c r="AF493" s="43"/>
    </row>
    <row r="494" customFormat="false" ht="12" hidden="false" customHeight="true" outlineLevel="0" collapsed="false">
      <c r="AF494" s="43"/>
    </row>
    <row r="495" customFormat="false" ht="12" hidden="false" customHeight="true" outlineLevel="0" collapsed="false">
      <c r="AF495" s="43"/>
    </row>
    <row r="496" customFormat="false" ht="12" hidden="false" customHeight="true" outlineLevel="0" collapsed="false">
      <c r="AF496" s="43"/>
    </row>
    <row r="497" customFormat="false" ht="12" hidden="false" customHeight="true" outlineLevel="0" collapsed="false">
      <c r="AF497" s="43"/>
    </row>
    <row r="498" customFormat="false" ht="12" hidden="false" customHeight="true" outlineLevel="0" collapsed="false">
      <c r="AF498" s="43"/>
    </row>
    <row r="499" customFormat="false" ht="12" hidden="false" customHeight="true" outlineLevel="0" collapsed="false">
      <c r="AF499" s="43"/>
    </row>
    <row r="500" customFormat="false" ht="12" hidden="false" customHeight="true" outlineLevel="0" collapsed="false">
      <c r="AF500" s="43"/>
    </row>
    <row r="501" customFormat="false" ht="12" hidden="false" customHeight="true" outlineLevel="0" collapsed="false">
      <c r="AF501" s="43"/>
    </row>
    <row r="502" customFormat="false" ht="12" hidden="false" customHeight="true" outlineLevel="0" collapsed="false">
      <c r="AF502" s="43"/>
    </row>
    <row r="503" customFormat="false" ht="12" hidden="false" customHeight="true" outlineLevel="0" collapsed="false">
      <c r="AF503" s="43"/>
    </row>
    <row r="504" customFormat="false" ht="12" hidden="false" customHeight="true" outlineLevel="0" collapsed="false">
      <c r="AF504" s="43"/>
    </row>
    <row r="505" customFormat="false" ht="12" hidden="false" customHeight="true" outlineLevel="0" collapsed="false">
      <c r="AF505" s="43"/>
    </row>
    <row r="506" customFormat="false" ht="12" hidden="false" customHeight="true" outlineLevel="0" collapsed="false">
      <c r="AF506" s="43"/>
    </row>
    <row r="507" customFormat="false" ht="12" hidden="false" customHeight="true" outlineLevel="0" collapsed="false">
      <c r="AF507" s="43"/>
    </row>
    <row r="508" customFormat="false" ht="12" hidden="false" customHeight="true" outlineLevel="0" collapsed="false">
      <c r="AF508" s="43"/>
    </row>
    <row r="509" customFormat="false" ht="12" hidden="false" customHeight="true" outlineLevel="0" collapsed="false">
      <c r="AF509" s="43"/>
    </row>
    <row r="510" customFormat="false" ht="12" hidden="false" customHeight="true" outlineLevel="0" collapsed="false">
      <c r="AF510" s="43"/>
    </row>
    <row r="511" customFormat="false" ht="12" hidden="false" customHeight="true" outlineLevel="0" collapsed="false">
      <c r="AF511" s="43"/>
    </row>
    <row r="512" customFormat="false" ht="12" hidden="false" customHeight="true" outlineLevel="0" collapsed="false">
      <c r="AF512" s="43"/>
    </row>
    <row r="513" customFormat="false" ht="12" hidden="false" customHeight="true" outlineLevel="0" collapsed="false">
      <c r="AF513" s="43"/>
    </row>
    <row r="514" customFormat="false" ht="12" hidden="false" customHeight="true" outlineLevel="0" collapsed="false">
      <c r="AF514" s="43"/>
    </row>
    <row r="515" customFormat="false" ht="12" hidden="false" customHeight="true" outlineLevel="0" collapsed="false">
      <c r="AF515" s="43"/>
    </row>
    <row r="516" customFormat="false" ht="12" hidden="false" customHeight="true" outlineLevel="0" collapsed="false">
      <c r="AF516" s="43"/>
    </row>
    <row r="517" customFormat="false" ht="12" hidden="false" customHeight="true" outlineLevel="0" collapsed="false">
      <c r="AF517" s="43"/>
    </row>
    <row r="518" customFormat="false" ht="12" hidden="false" customHeight="true" outlineLevel="0" collapsed="false">
      <c r="AF518" s="43"/>
    </row>
    <row r="519" customFormat="false" ht="12" hidden="false" customHeight="true" outlineLevel="0" collapsed="false">
      <c r="AF519" s="43"/>
    </row>
    <row r="520" customFormat="false" ht="12" hidden="false" customHeight="true" outlineLevel="0" collapsed="false">
      <c r="AF520" s="43"/>
    </row>
    <row r="521" customFormat="false" ht="12" hidden="false" customHeight="true" outlineLevel="0" collapsed="false">
      <c r="AF521" s="43"/>
    </row>
    <row r="522" customFormat="false" ht="12" hidden="false" customHeight="true" outlineLevel="0" collapsed="false">
      <c r="AF522" s="43"/>
    </row>
    <row r="523" customFormat="false" ht="12" hidden="false" customHeight="true" outlineLevel="0" collapsed="false">
      <c r="AF523" s="43"/>
    </row>
    <row r="524" customFormat="false" ht="12" hidden="false" customHeight="true" outlineLevel="0" collapsed="false">
      <c r="AF524" s="43"/>
    </row>
    <row r="525" customFormat="false" ht="12" hidden="false" customHeight="true" outlineLevel="0" collapsed="false">
      <c r="AF525" s="43"/>
    </row>
    <row r="526" customFormat="false" ht="12" hidden="false" customHeight="true" outlineLevel="0" collapsed="false">
      <c r="AF526" s="43"/>
    </row>
    <row r="527" customFormat="false" ht="12" hidden="false" customHeight="true" outlineLevel="0" collapsed="false">
      <c r="AF527" s="43"/>
    </row>
    <row r="528" customFormat="false" ht="12" hidden="false" customHeight="true" outlineLevel="0" collapsed="false">
      <c r="AF528" s="43"/>
    </row>
    <row r="529" customFormat="false" ht="12" hidden="false" customHeight="true" outlineLevel="0" collapsed="false">
      <c r="AF529" s="43"/>
    </row>
    <row r="530" customFormat="false" ht="12" hidden="false" customHeight="true" outlineLevel="0" collapsed="false">
      <c r="AF530" s="43"/>
    </row>
    <row r="531" customFormat="false" ht="12" hidden="false" customHeight="true" outlineLevel="0" collapsed="false">
      <c r="AF531" s="43"/>
    </row>
    <row r="532" customFormat="false" ht="12" hidden="false" customHeight="true" outlineLevel="0" collapsed="false">
      <c r="AF532" s="43"/>
    </row>
    <row r="533" customFormat="false" ht="12" hidden="false" customHeight="true" outlineLevel="0" collapsed="false">
      <c r="AF533" s="43"/>
    </row>
    <row r="534" customFormat="false" ht="12" hidden="false" customHeight="true" outlineLevel="0" collapsed="false">
      <c r="AF534" s="43"/>
    </row>
    <row r="535" customFormat="false" ht="12" hidden="false" customHeight="true" outlineLevel="0" collapsed="false">
      <c r="AF535" s="43"/>
    </row>
    <row r="536" customFormat="false" ht="12" hidden="false" customHeight="true" outlineLevel="0" collapsed="false">
      <c r="AF536" s="43"/>
    </row>
    <row r="537" customFormat="false" ht="12" hidden="false" customHeight="true" outlineLevel="0" collapsed="false">
      <c r="AF537" s="43"/>
    </row>
    <row r="538" customFormat="false" ht="12" hidden="false" customHeight="true" outlineLevel="0" collapsed="false">
      <c r="AF538" s="43"/>
    </row>
    <row r="539" customFormat="false" ht="12" hidden="false" customHeight="true" outlineLevel="0" collapsed="false">
      <c r="AF539" s="43"/>
    </row>
    <row r="540" customFormat="false" ht="12" hidden="false" customHeight="true" outlineLevel="0" collapsed="false">
      <c r="AF540" s="43"/>
    </row>
    <row r="541" customFormat="false" ht="12" hidden="false" customHeight="true" outlineLevel="0" collapsed="false">
      <c r="AF541" s="43"/>
    </row>
    <row r="542" customFormat="false" ht="12" hidden="false" customHeight="true" outlineLevel="0" collapsed="false">
      <c r="AF542" s="43"/>
    </row>
    <row r="543" customFormat="false" ht="12" hidden="false" customHeight="true" outlineLevel="0" collapsed="false">
      <c r="AF543" s="43"/>
    </row>
    <row r="544" customFormat="false" ht="12" hidden="false" customHeight="true" outlineLevel="0" collapsed="false">
      <c r="AF544" s="43"/>
    </row>
    <row r="545" customFormat="false" ht="12" hidden="false" customHeight="true" outlineLevel="0" collapsed="false">
      <c r="AF545" s="43"/>
    </row>
    <row r="546" customFormat="false" ht="12" hidden="false" customHeight="true" outlineLevel="0" collapsed="false">
      <c r="AF546" s="43"/>
    </row>
    <row r="547" customFormat="false" ht="12" hidden="false" customHeight="true" outlineLevel="0" collapsed="false">
      <c r="AF547" s="43"/>
    </row>
    <row r="548" customFormat="false" ht="12" hidden="false" customHeight="true" outlineLevel="0" collapsed="false">
      <c r="AF548" s="43"/>
    </row>
    <row r="549" customFormat="false" ht="12" hidden="false" customHeight="true" outlineLevel="0" collapsed="false">
      <c r="AF549" s="43"/>
    </row>
    <row r="550" customFormat="false" ht="12" hidden="false" customHeight="true" outlineLevel="0" collapsed="false">
      <c r="AF550" s="43"/>
    </row>
    <row r="551" customFormat="false" ht="12" hidden="false" customHeight="true" outlineLevel="0" collapsed="false">
      <c r="AF551" s="43"/>
    </row>
    <row r="552" customFormat="false" ht="12" hidden="false" customHeight="true" outlineLevel="0" collapsed="false">
      <c r="AF552" s="43"/>
    </row>
    <row r="553" customFormat="false" ht="12" hidden="false" customHeight="true" outlineLevel="0" collapsed="false">
      <c r="AF553" s="43"/>
    </row>
    <row r="554" customFormat="false" ht="12" hidden="false" customHeight="true" outlineLevel="0" collapsed="false">
      <c r="AF554" s="43"/>
    </row>
    <row r="555" customFormat="false" ht="12" hidden="false" customHeight="true" outlineLevel="0" collapsed="false">
      <c r="AF555" s="43"/>
    </row>
    <row r="556" customFormat="false" ht="12" hidden="false" customHeight="true" outlineLevel="0" collapsed="false">
      <c r="AF556" s="43"/>
    </row>
    <row r="557" customFormat="false" ht="12" hidden="false" customHeight="true" outlineLevel="0" collapsed="false">
      <c r="AF557" s="43"/>
    </row>
    <row r="558" customFormat="false" ht="12" hidden="false" customHeight="true" outlineLevel="0" collapsed="false">
      <c r="AF558" s="43"/>
    </row>
    <row r="559" customFormat="false" ht="12" hidden="false" customHeight="true" outlineLevel="0" collapsed="false">
      <c r="AF559" s="43"/>
    </row>
    <row r="560" customFormat="false" ht="12" hidden="false" customHeight="true" outlineLevel="0" collapsed="false">
      <c r="AF560" s="43"/>
    </row>
    <row r="561" customFormat="false" ht="12" hidden="false" customHeight="true" outlineLevel="0" collapsed="false">
      <c r="AF561" s="43"/>
    </row>
    <row r="562" customFormat="false" ht="12" hidden="false" customHeight="true" outlineLevel="0" collapsed="false">
      <c r="AF562" s="43"/>
    </row>
    <row r="563" customFormat="false" ht="12" hidden="false" customHeight="true" outlineLevel="0" collapsed="false">
      <c r="AF563" s="43"/>
    </row>
    <row r="564" customFormat="false" ht="12" hidden="false" customHeight="true" outlineLevel="0" collapsed="false">
      <c r="AF564" s="43"/>
    </row>
    <row r="565" customFormat="false" ht="12" hidden="false" customHeight="true" outlineLevel="0" collapsed="false">
      <c r="AF565" s="43"/>
    </row>
    <row r="566" customFormat="false" ht="12" hidden="false" customHeight="true" outlineLevel="0" collapsed="false">
      <c r="AF566" s="43"/>
    </row>
    <row r="567" customFormat="false" ht="12" hidden="false" customHeight="true" outlineLevel="0" collapsed="false">
      <c r="AF567" s="43"/>
    </row>
    <row r="568" customFormat="false" ht="12" hidden="false" customHeight="true" outlineLevel="0" collapsed="false">
      <c r="AF568" s="43"/>
    </row>
    <row r="569" customFormat="false" ht="12" hidden="false" customHeight="true" outlineLevel="0" collapsed="false">
      <c r="AF569" s="43"/>
    </row>
    <row r="570" customFormat="false" ht="12" hidden="false" customHeight="true" outlineLevel="0" collapsed="false">
      <c r="AF570" s="43"/>
    </row>
    <row r="571" customFormat="false" ht="12" hidden="false" customHeight="true" outlineLevel="0" collapsed="false">
      <c r="AF571" s="43"/>
    </row>
    <row r="572" customFormat="false" ht="12" hidden="false" customHeight="true" outlineLevel="0" collapsed="false">
      <c r="AF572" s="43"/>
    </row>
    <row r="573" customFormat="false" ht="12" hidden="false" customHeight="true" outlineLevel="0" collapsed="false">
      <c r="AF573" s="43"/>
    </row>
    <row r="574" customFormat="false" ht="12" hidden="false" customHeight="true" outlineLevel="0" collapsed="false">
      <c r="AF574" s="43"/>
    </row>
    <row r="575" customFormat="false" ht="12" hidden="false" customHeight="true" outlineLevel="0" collapsed="false">
      <c r="AF575" s="43"/>
    </row>
    <row r="576" customFormat="false" ht="12" hidden="false" customHeight="true" outlineLevel="0" collapsed="false">
      <c r="AF576" s="43"/>
    </row>
    <row r="577" customFormat="false" ht="12" hidden="false" customHeight="true" outlineLevel="0" collapsed="false">
      <c r="AF577" s="43"/>
    </row>
    <row r="578" customFormat="false" ht="12" hidden="false" customHeight="true" outlineLevel="0" collapsed="false">
      <c r="AF578" s="43"/>
    </row>
    <row r="579" customFormat="false" ht="12" hidden="false" customHeight="true" outlineLevel="0" collapsed="false">
      <c r="AF579" s="43"/>
    </row>
    <row r="580" customFormat="false" ht="12" hidden="false" customHeight="true" outlineLevel="0" collapsed="false">
      <c r="AF580" s="43"/>
    </row>
    <row r="581" customFormat="false" ht="12" hidden="false" customHeight="true" outlineLevel="0" collapsed="false">
      <c r="AF581" s="43"/>
    </row>
    <row r="582" customFormat="false" ht="12" hidden="false" customHeight="true" outlineLevel="0" collapsed="false">
      <c r="AF582" s="43"/>
    </row>
    <row r="583" customFormat="false" ht="12" hidden="false" customHeight="true" outlineLevel="0" collapsed="false">
      <c r="AF583" s="43"/>
    </row>
    <row r="584" customFormat="false" ht="12" hidden="false" customHeight="true" outlineLevel="0" collapsed="false">
      <c r="AF584" s="43"/>
    </row>
    <row r="585" customFormat="false" ht="12" hidden="false" customHeight="true" outlineLevel="0" collapsed="false">
      <c r="AF585" s="43"/>
    </row>
    <row r="586" customFormat="false" ht="12" hidden="false" customHeight="true" outlineLevel="0" collapsed="false">
      <c r="AF586" s="43"/>
    </row>
    <row r="587" customFormat="false" ht="12" hidden="false" customHeight="true" outlineLevel="0" collapsed="false">
      <c r="AF587" s="43"/>
    </row>
    <row r="588" customFormat="false" ht="12" hidden="false" customHeight="true" outlineLevel="0" collapsed="false">
      <c r="AF588" s="43"/>
    </row>
    <row r="589" customFormat="false" ht="12" hidden="false" customHeight="true" outlineLevel="0" collapsed="false">
      <c r="AF589" s="43"/>
    </row>
    <row r="590" customFormat="false" ht="12" hidden="false" customHeight="true" outlineLevel="0" collapsed="false">
      <c r="AF590" s="43"/>
    </row>
    <row r="591" customFormat="false" ht="12" hidden="false" customHeight="true" outlineLevel="0" collapsed="false">
      <c r="AF591" s="43"/>
    </row>
    <row r="592" customFormat="false" ht="12" hidden="false" customHeight="true" outlineLevel="0" collapsed="false">
      <c r="AF592" s="43"/>
    </row>
    <row r="593" customFormat="false" ht="12" hidden="false" customHeight="true" outlineLevel="0" collapsed="false">
      <c r="AF593" s="43"/>
    </row>
    <row r="594" customFormat="false" ht="12" hidden="false" customHeight="true" outlineLevel="0" collapsed="false">
      <c r="AF594" s="43"/>
    </row>
    <row r="595" customFormat="false" ht="12" hidden="false" customHeight="true" outlineLevel="0" collapsed="false">
      <c r="AF595" s="43"/>
    </row>
    <row r="596" customFormat="false" ht="12" hidden="false" customHeight="true" outlineLevel="0" collapsed="false">
      <c r="AF596" s="43"/>
    </row>
    <row r="597" customFormat="false" ht="12" hidden="false" customHeight="true" outlineLevel="0" collapsed="false">
      <c r="AF597" s="43"/>
    </row>
    <row r="598" customFormat="false" ht="12" hidden="false" customHeight="true" outlineLevel="0" collapsed="false">
      <c r="AF598" s="43"/>
    </row>
    <row r="599" customFormat="false" ht="12" hidden="false" customHeight="true" outlineLevel="0" collapsed="false">
      <c r="AF599" s="43"/>
    </row>
    <row r="600" customFormat="false" ht="12" hidden="false" customHeight="true" outlineLevel="0" collapsed="false">
      <c r="AF600" s="43"/>
    </row>
    <row r="601" customFormat="false" ht="12" hidden="false" customHeight="true" outlineLevel="0" collapsed="false">
      <c r="AF601" s="43"/>
    </row>
    <row r="602" customFormat="false" ht="12" hidden="false" customHeight="true" outlineLevel="0" collapsed="false">
      <c r="AF602" s="43"/>
    </row>
    <row r="603" customFormat="false" ht="12" hidden="false" customHeight="true" outlineLevel="0" collapsed="false">
      <c r="AF603" s="43"/>
    </row>
    <row r="604" customFormat="false" ht="12" hidden="false" customHeight="true" outlineLevel="0" collapsed="false">
      <c r="AF604" s="43"/>
    </row>
    <row r="605" customFormat="false" ht="12" hidden="false" customHeight="true" outlineLevel="0" collapsed="false">
      <c r="AF605" s="43"/>
    </row>
    <row r="606" customFormat="false" ht="12" hidden="false" customHeight="true" outlineLevel="0" collapsed="false">
      <c r="AF606" s="43"/>
    </row>
    <row r="607" customFormat="false" ht="12" hidden="false" customHeight="true" outlineLevel="0" collapsed="false">
      <c r="AF607" s="43"/>
    </row>
    <row r="608" customFormat="false" ht="12" hidden="false" customHeight="true" outlineLevel="0" collapsed="false">
      <c r="AF608" s="43"/>
    </row>
    <row r="609" customFormat="false" ht="12" hidden="false" customHeight="true" outlineLevel="0" collapsed="false">
      <c r="AF609" s="43"/>
    </row>
    <row r="610" customFormat="false" ht="12" hidden="false" customHeight="true" outlineLevel="0" collapsed="false">
      <c r="AF610" s="43"/>
    </row>
    <row r="611" customFormat="false" ht="12" hidden="false" customHeight="true" outlineLevel="0" collapsed="false">
      <c r="AF611" s="43"/>
    </row>
    <row r="612" customFormat="false" ht="12" hidden="false" customHeight="true" outlineLevel="0" collapsed="false">
      <c r="AF612" s="43"/>
    </row>
    <row r="613" customFormat="false" ht="12" hidden="false" customHeight="true" outlineLevel="0" collapsed="false">
      <c r="AF613" s="43"/>
    </row>
    <row r="614" customFormat="false" ht="12" hidden="false" customHeight="true" outlineLevel="0" collapsed="false">
      <c r="AF614" s="43"/>
    </row>
    <row r="615" customFormat="false" ht="12" hidden="false" customHeight="true" outlineLevel="0" collapsed="false">
      <c r="AF615" s="43"/>
    </row>
    <row r="616" customFormat="false" ht="12" hidden="false" customHeight="true" outlineLevel="0" collapsed="false">
      <c r="AF616" s="43"/>
    </row>
    <row r="617" customFormat="false" ht="12" hidden="false" customHeight="true" outlineLevel="0" collapsed="false">
      <c r="AF617" s="43"/>
    </row>
    <row r="618" customFormat="false" ht="12" hidden="false" customHeight="true" outlineLevel="0" collapsed="false">
      <c r="AF618" s="43"/>
    </row>
    <row r="619" customFormat="false" ht="12" hidden="false" customHeight="true" outlineLevel="0" collapsed="false">
      <c r="AF619" s="43"/>
    </row>
    <row r="620" customFormat="false" ht="12" hidden="false" customHeight="true" outlineLevel="0" collapsed="false">
      <c r="AF620" s="43"/>
    </row>
    <row r="621" customFormat="false" ht="12" hidden="false" customHeight="true" outlineLevel="0" collapsed="false">
      <c r="AF621" s="43"/>
    </row>
    <row r="622" customFormat="false" ht="12" hidden="false" customHeight="true" outlineLevel="0" collapsed="false">
      <c r="AF622" s="43"/>
    </row>
    <row r="623" customFormat="false" ht="12" hidden="false" customHeight="true" outlineLevel="0" collapsed="false">
      <c r="AF623" s="43"/>
    </row>
    <row r="624" customFormat="false" ht="12" hidden="false" customHeight="true" outlineLevel="0" collapsed="false">
      <c r="AF624" s="43"/>
    </row>
    <row r="625" customFormat="false" ht="12" hidden="false" customHeight="true" outlineLevel="0" collapsed="false">
      <c r="AF625" s="43"/>
    </row>
    <row r="626" customFormat="false" ht="12" hidden="false" customHeight="true" outlineLevel="0" collapsed="false">
      <c r="AF626" s="43"/>
    </row>
    <row r="627" customFormat="false" ht="12" hidden="false" customHeight="true" outlineLevel="0" collapsed="false">
      <c r="AF627" s="43"/>
    </row>
    <row r="628" customFormat="false" ht="12" hidden="false" customHeight="true" outlineLevel="0" collapsed="false">
      <c r="AF628" s="43"/>
    </row>
    <row r="629" customFormat="false" ht="12" hidden="false" customHeight="true" outlineLevel="0" collapsed="false">
      <c r="AF629" s="43"/>
    </row>
    <row r="630" customFormat="false" ht="12" hidden="false" customHeight="true" outlineLevel="0" collapsed="false">
      <c r="AF630" s="43"/>
    </row>
    <row r="631" customFormat="false" ht="12" hidden="false" customHeight="true" outlineLevel="0" collapsed="false">
      <c r="AF631" s="43"/>
    </row>
    <row r="632" customFormat="false" ht="12" hidden="false" customHeight="true" outlineLevel="0" collapsed="false">
      <c r="AF632" s="43"/>
    </row>
    <row r="633" customFormat="false" ht="12" hidden="false" customHeight="true" outlineLevel="0" collapsed="false">
      <c r="AF633" s="43"/>
    </row>
    <row r="634" customFormat="false" ht="12" hidden="false" customHeight="true" outlineLevel="0" collapsed="false">
      <c r="AF634" s="43"/>
    </row>
    <row r="635" customFormat="false" ht="12" hidden="false" customHeight="true" outlineLevel="0" collapsed="false">
      <c r="AF635" s="43"/>
    </row>
    <row r="636" customFormat="false" ht="12" hidden="false" customHeight="true" outlineLevel="0" collapsed="false">
      <c r="AF636" s="43"/>
    </row>
    <row r="637" customFormat="false" ht="12" hidden="false" customHeight="true" outlineLevel="0" collapsed="false">
      <c r="AF637" s="43"/>
    </row>
    <row r="638" customFormat="false" ht="12" hidden="false" customHeight="true" outlineLevel="0" collapsed="false">
      <c r="AF638" s="43"/>
    </row>
    <row r="639" customFormat="false" ht="12" hidden="false" customHeight="true" outlineLevel="0" collapsed="false">
      <c r="AF639" s="43"/>
    </row>
    <row r="640" customFormat="false" ht="12" hidden="false" customHeight="true" outlineLevel="0" collapsed="false">
      <c r="AF640" s="43"/>
    </row>
    <row r="641" customFormat="false" ht="12" hidden="false" customHeight="true" outlineLevel="0" collapsed="false">
      <c r="AF641" s="43"/>
    </row>
    <row r="642" customFormat="false" ht="12" hidden="false" customHeight="true" outlineLevel="0" collapsed="false">
      <c r="AF642" s="43"/>
    </row>
    <row r="643" customFormat="false" ht="12" hidden="false" customHeight="true" outlineLevel="0" collapsed="false">
      <c r="AF643" s="43"/>
    </row>
    <row r="644" customFormat="false" ht="12" hidden="false" customHeight="true" outlineLevel="0" collapsed="false">
      <c r="AF644" s="43"/>
    </row>
    <row r="645" customFormat="false" ht="12" hidden="false" customHeight="true" outlineLevel="0" collapsed="false">
      <c r="AF645" s="43"/>
    </row>
    <row r="646" customFormat="false" ht="12" hidden="false" customHeight="true" outlineLevel="0" collapsed="false">
      <c r="AF646" s="43"/>
    </row>
    <row r="647" customFormat="false" ht="12" hidden="false" customHeight="true" outlineLevel="0" collapsed="false">
      <c r="AF647" s="43"/>
    </row>
    <row r="648" customFormat="false" ht="12" hidden="false" customHeight="true" outlineLevel="0" collapsed="false">
      <c r="AF648" s="43"/>
    </row>
    <row r="649" customFormat="false" ht="12" hidden="false" customHeight="true" outlineLevel="0" collapsed="false">
      <c r="AF649" s="43"/>
    </row>
    <row r="650" customFormat="false" ht="12" hidden="false" customHeight="true" outlineLevel="0" collapsed="false">
      <c r="AF650" s="43"/>
    </row>
    <row r="651" customFormat="false" ht="12" hidden="false" customHeight="true" outlineLevel="0" collapsed="false">
      <c r="AF651" s="43"/>
    </row>
    <row r="652" customFormat="false" ht="12" hidden="false" customHeight="true" outlineLevel="0" collapsed="false">
      <c r="AF652" s="43"/>
    </row>
    <row r="653" customFormat="false" ht="12" hidden="false" customHeight="true" outlineLevel="0" collapsed="false">
      <c r="AF653" s="43"/>
    </row>
    <row r="654" customFormat="false" ht="12" hidden="false" customHeight="true" outlineLevel="0" collapsed="false">
      <c r="AF654" s="43"/>
    </row>
    <row r="655" customFormat="false" ht="12" hidden="false" customHeight="true" outlineLevel="0" collapsed="false">
      <c r="AF655" s="43"/>
    </row>
    <row r="656" customFormat="false" ht="12" hidden="false" customHeight="true" outlineLevel="0" collapsed="false">
      <c r="AF656" s="43"/>
    </row>
    <row r="657" customFormat="false" ht="12" hidden="false" customHeight="true" outlineLevel="0" collapsed="false">
      <c r="AF657" s="43"/>
    </row>
    <row r="658" customFormat="false" ht="12" hidden="false" customHeight="true" outlineLevel="0" collapsed="false">
      <c r="AF658" s="43"/>
    </row>
    <row r="659" customFormat="false" ht="12" hidden="false" customHeight="true" outlineLevel="0" collapsed="false">
      <c r="AF659" s="43"/>
    </row>
    <row r="660" customFormat="false" ht="12" hidden="false" customHeight="true" outlineLevel="0" collapsed="false">
      <c r="AF660" s="43"/>
    </row>
    <row r="661" customFormat="false" ht="12" hidden="false" customHeight="true" outlineLevel="0" collapsed="false">
      <c r="AF661" s="43"/>
    </row>
    <row r="662" customFormat="false" ht="12" hidden="false" customHeight="true" outlineLevel="0" collapsed="false">
      <c r="AF662" s="43"/>
    </row>
    <row r="663" customFormat="false" ht="12" hidden="false" customHeight="true" outlineLevel="0" collapsed="false">
      <c r="AF663" s="43"/>
    </row>
    <row r="664" customFormat="false" ht="12" hidden="false" customHeight="true" outlineLevel="0" collapsed="false">
      <c r="AF664" s="43"/>
    </row>
    <row r="665" customFormat="false" ht="12" hidden="false" customHeight="true" outlineLevel="0" collapsed="false">
      <c r="AF665" s="43"/>
    </row>
    <row r="666" customFormat="false" ht="12" hidden="false" customHeight="true" outlineLevel="0" collapsed="false">
      <c r="AF666" s="43"/>
    </row>
    <row r="667" customFormat="false" ht="12" hidden="false" customHeight="true" outlineLevel="0" collapsed="false">
      <c r="AF667" s="43"/>
    </row>
    <row r="668" customFormat="false" ht="12" hidden="false" customHeight="true" outlineLevel="0" collapsed="false">
      <c r="AF668" s="43"/>
    </row>
    <row r="669" customFormat="false" ht="12" hidden="false" customHeight="true" outlineLevel="0" collapsed="false">
      <c r="AF669" s="43"/>
    </row>
    <row r="670" customFormat="false" ht="12" hidden="false" customHeight="true" outlineLevel="0" collapsed="false">
      <c r="AF670" s="43"/>
    </row>
    <row r="671" customFormat="false" ht="12" hidden="false" customHeight="true" outlineLevel="0" collapsed="false">
      <c r="AF671" s="43"/>
    </row>
    <row r="672" customFormat="false" ht="12" hidden="false" customHeight="true" outlineLevel="0" collapsed="false">
      <c r="AF672" s="43"/>
    </row>
    <row r="673" customFormat="false" ht="12" hidden="false" customHeight="true" outlineLevel="0" collapsed="false">
      <c r="AF673" s="43"/>
    </row>
    <row r="674" customFormat="false" ht="12" hidden="false" customHeight="true" outlineLevel="0" collapsed="false">
      <c r="AF674" s="43"/>
    </row>
    <row r="675" customFormat="false" ht="12" hidden="false" customHeight="true" outlineLevel="0" collapsed="false">
      <c r="AF675" s="43"/>
    </row>
    <row r="676" customFormat="false" ht="12" hidden="false" customHeight="true" outlineLevel="0" collapsed="false">
      <c r="AF676" s="43"/>
    </row>
    <row r="677" customFormat="false" ht="12" hidden="false" customHeight="true" outlineLevel="0" collapsed="false">
      <c r="AF677" s="43"/>
    </row>
    <row r="678" customFormat="false" ht="12" hidden="false" customHeight="true" outlineLevel="0" collapsed="false">
      <c r="AF678" s="43"/>
    </row>
    <row r="679" customFormat="false" ht="12" hidden="false" customHeight="true" outlineLevel="0" collapsed="false">
      <c r="AF679" s="43"/>
    </row>
    <row r="680" customFormat="false" ht="12" hidden="false" customHeight="true" outlineLevel="0" collapsed="false">
      <c r="AF680" s="43"/>
    </row>
    <row r="681" customFormat="false" ht="12" hidden="false" customHeight="true" outlineLevel="0" collapsed="false">
      <c r="AF681" s="43"/>
    </row>
    <row r="682" customFormat="false" ht="12" hidden="false" customHeight="true" outlineLevel="0" collapsed="false">
      <c r="AF682" s="43"/>
    </row>
    <row r="683" customFormat="false" ht="12" hidden="false" customHeight="true" outlineLevel="0" collapsed="false">
      <c r="AF683" s="43"/>
    </row>
    <row r="684" customFormat="false" ht="12" hidden="false" customHeight="true" outlineLevel="0" collapsed="false">
      <c r="AF684" s="43"/>
    </row>
    <row r="685" customFormat="false" ht="12" hidden="false" customHeight="true" outlineLevel="0" collapsed="false">
      <c r="AF685" s="43"/>
    </row>
    <row r="686" customFormat="false" ht="12" hidden="false" customHeight="true" outlineLevel="0" collapsed="false">
      <c r="AF686" s="43"/>
    </row>
    <row r="687" customFormat="false" ht="12" hidden="false" customHeight="true" outlineLevel="0" collapsed="false">
      <c r="AF687" s="43"/>
    </row>
    <row r="688" customFormat="false" ht="12" hidden="false" customHeight="true" outlineLevel="0" collapsed="false">
      <c r="AF688" s="43"/>
    </row>
    <row r="689" customFormat="false" ht="12" hidden="false" customHeight="true" outlineLevel="0" collapsed="false">
      <c r="AF689" s="43"/>
    </row>
    <row r="690" customFormat="false" ht="12" hidden="false" customHeight="true" outlineLevel="0" collapsed="false">
      <c r="AF690" s="43"/>
    </row>
    <row r="691" customFormat="false" ht="12" hidden="false" customHeight="true" outlineLevel="0" collapsed="false">
      <c r="AF691" s="43"/>
    </row>
    <row r="692" customFormat="false" ht="12" hidden="false" customHeight="true" outlineLevel="0" collapsed="false">
      <c r="AF692" s="43"/>
    </row>
    <row r="693" customFormat="false" ht="12" hidden="false" customHeight="true" outlineLevel="0" collapsed="false">
      <c r="AF693" s="43"/>
    </row>
    <row r="694" customFormat="false" ht="12" hidden="false" customHeight="true" outlineLevel="0" collapsed="false">
      <c r="AF694" s="43"/>
    </row>
    <row r="695" customFormat="false" ht="12" hidden="false" customHeight="true" outlineLevel="0" collapsed="false">
      <c r="AF695" s="43"/>
    </row>
    <row r="696" customFormat="false" ht="12" hidden="false" customHeight="true" outlineLevel="0" collapsed="false">
      <c r="AF696" s="43"/>
    </row>
    <row r="697" customFormat="false" ht="12" hidden="false" customHeight="true" outlineLevel="0" collapsed="false">
      <c r="AF697" s="43"/>
    </row>
    <row r="698" customFormat="false" ht="12" hidden="false" customHeight="true" outlineLevel="0" collapsed="false">
      <c r="AF698" s="43"/>
    </row>
    <row r="699" customFormat="false" ht="12" hidden="false" customHeight="true" outlineLevel="0" collapsed="false">
      <c r="AF699" s="43"/>
    </row>
    <row r="700" customFormat="false" ht="12" hidden="false" customHeight="true" outlineLevel="0" collapsed="false">
      <c r="AF700" s="43"/>
    </row>
    <row r="701" customFormat="false" ht="12" hidden="false" customHeight="true" outlineLevel="0" collapsed="false">
      <c r="AF701" s="43"/>
    </row>
    <row r="702" customFormat="false" ht="12" hidden="false" customHeight="true" outlineLevel="0" collapsed="false">
      <c r="AF702" s="43"/>
    </row>
    <row r="703" customFormat="false" ht="12" hidden="false" customHeight="true" outlineLevel="0" collapsed="false">
      <c r="AF703" s="43"/>
    </row>
    <row r="704" customFormat="false" ht="12" hidden="false" customHeight="true" outlineLevel="0" collapsed="false">
      <c r="AF704" s="43"/>
    </row>
    <row r="705" customFormat="false" ht="12" hidden="false" customHeight="true" outlineLevel="0" collapsed="false">
      <c r="AF705" s="43"/>
    </row>
    <row r="706" customFormat="false" ht="12" hidden="false" customHeight="true" outlineLevel="0" collapsed="false">
      <c r="AF706" s="43"/>
    </row>
    <row r="707" customFormat="false" ht="12" hidden="false" customHeight="true" outlineLevel="0" collapsed="false">
      <c r="AF707" s="43"/>
    </row>
    <row r="708" customFormat="false" ht="12" hidden="false" customHeight="true" outlineLevel="0" collapsed="false">
      <c r="AF708" s="43"/>
    </row>
    <row r="709" customFormat="false" ht="12" hidden="false" customHeight="true" outlineLevel="0" collapsed="false">
      <c r="AF709" s="43"/>
    </row>
    <row r="710" customFormat="false" ht="12" hidden="false" customHeight="true" outlineLevel="0" collapsed="false">
      <c r="AF710" s="43"/>
    </row>
    <row r="711" customFormat="false" ht="12" hidden="false" customHeight="true" outlineLevel="0" collapsed="false">
      <c r="AF711" s="43"/>
    </row>
    <row r="712" customFormat="false" ht="12" hidden="false" customHeight="true" outlineLevel="0" collapsed="false">
      <c r="AF712" s="43"/>
    </row>
    <row r="713" customFormat="false" ht="12" hidden="false" customHeight="true" outlineLevel="0" collapsed="false">
      <c r="AF713" s="43"/>
    </row>
    <row r="714" customFormat="false" ht="12" hidden="false" customHeight="true" outlineLevel="0" collapsed="false">
      <c r="AF714" s="43"/>
    </row>
    <row r="715" customFormat="false" ht="12" hidden="false" customHeight="true" outlineLevel="0" collapsed="false">
      <c r="AF715" s="43"/>
    </row>
    <row r="716" customFormat="false" ht="12" hidden="false" customHeight="true" outlineLevel="0" collapsed="false">
      <c r="AF716" s="43"/>
    </row>
    <row r="717" customFormat="false" ht="12" hidden="false" customHeight="true" outlineLevel="0" collapsed="false">
      <c r="AF717" s="43"/>
    </row>
    <row r="718" customFormat="false" ht="12" hidden="false" customHeight="true" outlineLevel="0" collapsed="false">
      <c r="AF718" s="43"/>
    </row>
    <row r="719" customFormat="false" ht="12" hidden="false" customHeight="true" outlineLevel="0" collapsed="false">
      <c r="AF719" s="43"/>
    </row>
    <row r="720" customFormat="false" ht="12" hidden="false" customHeight="true" outlineLevel="0" collapsed="false">
      <c r="AF720" s="43"/>
    </row>
    <row r="721" customFormat="false" ht="12" hidden="false" customHeight="true" outlineLevel="0" collapsed="false">
      <c r="AF721" s="43"/>
    </row>
    <row r="722" customFormat="false" ht="12" hidden="false" customHeight="true" outlineLevel="0" collapsed="false">
      <c r="AF722" s="43"/>
    </row>
    <row r="723" customFormat="false" ht="12" hidden="false" customHeight="true" outlineLevel="0" collapsed="false">
      <c r="AF723" s="43"/>
    </row>
    <row r="724" customFormat="false" ht="12" hidden="false" customHeight="true" outlineLevel="0" collapsed="false">
      <c r="AF724" s="43"/>
    </row>
    <row r="725" customFormat="false" ht="12" hidden="false" customHeight="true" outlineLevel="0" collapsed="false">
      <c r="AF725" s="43"/>
    </row>
    <row r="726" customFormat="false" ht="12" hidden="false" customHeight="true" outlineLevel="0" collapsed="false">
      <c r="AF726" s="43"/>
    </row>
    <row r="727" customFormat="false" ht="12" hidden="false" customHeight="true" outlineLevel="0" collapsed="false">
      <c r="AF727" s="43"/>
    </row>
    <row r="728" customFormat="false" ht="12" hidden="false" customHeight="true" outlineLevel="0" collapsed="false">
      <c r="AF728" s="43"/>
    </row>
    <row r="729" customFormat="false" ht="12" hidden="false" customHeight="true" outlineLevel="0" collapsed="false">
      <c r="AF729" s="43"/>
    </row>
    <row r="730" customFormat="false" ht="12" hidden="false" customHeight="true" outlineLevel="0" collapsed="false">
      <c r="AF730" s="43"/>
    </row>
    <row r="731" customFormat="false" ht="12" hidden="false" customHeight="true" outlineLevel="0" collapsed="false">
      <c r="AF731" s="43"/>
    </row>
    <row r="732" customFormat="false" ht="12" hidden="false" customHeight="true" outlineLevel="0" collapsed="false">
      <c r="AF732" s="43"/>
    </row>
    <row r="733" customFormat="false" ht="12" hidden="false" customHeight="true" outlineLevel="0" collapsed="false">
      <c r="AF733" s="43"/>
    </row>
    <row r="734" customFormat="false" ht="12" hidden="false" customHeight="true" outlineLevel="0" collapsed="false">
      <c r="AF734" s="43"/>
    </row>
    <row r="735" customFormat="false" ht="12" hidden="false" customHeight="true" outlineLevel="0" collapsed="false">
      <c r="AF735" s="43"/>
    </row>
    <row r="736" customFormat="false" ht="12" hidden="false" customHeight="true" outlineLevel="0" collapsed="false">
      <c r="AF736" s="43"/>
    </row>
    <row r="737" customFormat="false" ht="12" hidden="false" customHeight="true" outlineLevel="0" collapsed="false">
      <c r="AF737" s="43"/>
    </row>
    <row r="738" customFormat="false" ht="12" hidden="false" customHeight="true" outlineLevel="0" collapsed="false">
      <c r="AF738" s="43"/>
    </row>
    <row r="739" customFormat="false" ht="12" hidden="false" customHeight="true" outlineLevel="0" collapsed="false">
      <c r="AF739" s="43"/>
    </row>
    <row r="740" customFormat="false" ht="12" hidden="false" customHeight="true" outlineLevel="0" collapsed="false">
      <c r="AF740" s="43"/>
    </row>
    <row r="741" customFormat="false" ht="12" hidden="false" customHeight="true" outlineLevel="0" collapsed="false">
      <c r="AF741" s="43"/>
    </row>
    <row r="742" customFormat="false" ht="12" hidden="false" customHeight="true" outlineLevel="0" collapsed="false">
      <c r="AF742" s="43"/>
    </row>
    <row r="743" customFormat="false" ht="12" hidden="false" customHeight="true" outlineLevel="0" collapsed="false">
      <c r="AF743" s="43"/>
    </row>
    <row r="744" customFormat="false" ht="12" hidden="false" customHeight="true" outlineLevel="0" collapsed="false">
      <c r="AF744" s="43"/>
    </row>
    <row r="745" customFormat="false" ht="12" hidden="false" customHeight="true" outlineLevel="0" collapsed="false">
      <c r="AF745" s="43"/>
    </row>
    <row r="746" customFormat="false" ht="12" hidden="false" customHeight="true" outlineLevel="0" collapsed="false">
      <c r="AF746" s="43"/>
    </row>
    <row r="747" customFormat="false" ht="12" hidden="false" customHeight="true" outlineLevel="0" collapsed="false">
      <c r="AF747" s="43"/>
    </row>
    <row r="748" customFormat="false" ht="12" hidden="false" customHeight="true" outlineLevel="0" collapsed="false">
      <c r="AF748" s="43"/>
    </row>
    <row r="749" customFormat="false" ht="12" hidden="false" customHeight="true" outlineLevel="0" collapsed="false">
      <c r="AF749" s="43"/>
    </row>
    <row r="750" customFormat="false" ht="12" hidden="false" customHeight="true" outlineLevel="0" collapsed="false">
      <c r="AF750" s="43"/>
    </row>
  </sheetData>
  <autoFilter ref="A1:AI413"/>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33" activeCellId="0" sqref="C33"/>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2001-08-27T18:44:28Z</dcterms:created>
  <dc:creator>sgandhi</dc:creator>
  <dc:description/>
  <dc:language>en-US</dc:language>
  <cp:lastModifiedBy>cgaskill</cp:lastModifiedBy>
  <cp:lastPrinted>2001-08-27T19:50:07Z</cp:lastPrinted>
  <dcterms:modified xsi:type="dcterms:W3CDTF">2001-08-27T19:50:23Z</dcterms:modified>
  <cp:revision>0</cp:revision>
  <dc:subject/>
  <dc:title/>
</cp:coreProperties>
</file>