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<sst xmlns="http://schemas.openxmlformats.org/spreadsheetml/2006/main" count="22" uniqueCount="19">
  <si>
    <t xml:space="preserve">Stock Price Today</t>
  </si>
  <si>
    <t xml:space="preserve">Stock Price 1 yr</t>
  </si>
  <si>
    <t xml:space="preserve"># of Options</t>
  </si>
  <si>
    <t xml:space="preserve">Strike Price</t>
  </si>
  <si>
    <t xml:space="preserve">Marginal Tax Rate</t>
  </si>
  <si>
    <t xml:space="preserve">Cap Gains Rate</t>
  </si>
  <si>
    <t xml:space="preserve">Scenario #1 Ex Options Now</t>
  </si>
  <si>
    <t xml:space="preserve">Scenario #2 Ex Options Later</t>
  </si>
  <si>
    <t xml:space="preserve">Gain on Exercise</t>
  </si>
  <si>
    <t xml:space="preserve">Invest Taxes and $10</t>
  </si>
  <si>
    <t xml:space="preserve">shares</t>
  </si>
  <si>
    <t xml:space="preserve">Income Taxes</t>
  </si>
  <si>
    <t xml:space="preserve">Net</t>
  </si>
  <si>
    <t xml:space="preserve">Gain on 3120 shares</t>
  </si>
  <si>
    <t xml:space="preserve">Capital Gains Tax</t>
  </si>
  <si>
    <t xml:space="preserve">Gain after 1yr</t>
  </si>
  <si>
    <t xml:space="preserve">Gain on Exercise (@70)</t>
  </si>
  <si>
    <t xml:space="preserve">Cost of Capital (@10%)</t>
  </si>
  <si>
    <t xml:space="preserve">Total Gain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</si>
</sst>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I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6.56"/>
    <col collapsed="false" customWidth="true" hidden="false" outlineLevel="0" max="7" min="7" style="0" width="27.28"/>
    <col collapsed="false" customWidth="true" hidden="false" outlineLevel="0" max="8" min="8" style="0" width="9.7"/>
  </cols>
  <sheetData>
    <row r="1" customFormat="false" ht="12.75" hidden="false" customHeight="false" outlineLevel="0" collapsed="false">
      <c r="C1" s="0" t="s">
        <v>0</v>
      </c>
      <c r="D1" s="0" t="n">
        <v>50</v>
      </c>
    </row>
    <row r="2" customFormat="false" ht="12.75" hidden="false" customHeight="false" outlineLevel="0" collapsed="false">
      <c r="C2" s="0" t="s">
        <v>1</v>
      </c>
      <c r="D2" s="0" t="n">
        <v>70</v>
      </c>
    </row>
    <row r="3" customFormat="false" ht="12.75" hidden="false" customHeight="false" outlineLevel="0" collapsed="false">
      <c r="C3" s="0" t="s">
        <v>2</v>
      </c>
      <c r="D3" s="0" t="n">
        <v>6000</v>
      </c>
    </row>
    <row r="4" customFormat="false" ht="12.75" hidden="false" customHeight="false" outlineLevel="0" collapsed="false">
      <c r="C4" s="0" t="s">
        <v>3</v>
      </c>
      <c r="D4" s="0" t="n">
        <v>10</v>
      </c>
    </row>
    <row r="5" customFormat="false" ht="12.75" hidden="false" customHeight="false" outlineLevel="0" collapsed="false">
      <c r="C5" s="0" t="s">
        <v>4</v>
      </c>
      <c r="D5" s="0" t="n">
        <v>0.4</v>
      </c>
    </row>
    <row r="6" customFormat="false" ht="12.75" hidden="false" customHeight="false" outlineLevel="0" collapsed="false">
      <c r="C6" s="0" t="s">
        <v>5</v>
      </c>
      <c r="D6" s="0" t="n">
        <v>0.2</v>
      </c>
    </row>
    <row r="9" customFormat="false" ht="12.75" hidden="false" customHeight="false" outlineLevel="0" collapsed="false">
      <c r="C9" s="1" t="s">
        <v>6</v>
      </c>
      <c r="D9" s="1"/>
      <c r="G9" s="1" t="s">
        <v>7</v>
      </c>
      <c r="H9" s="1"/>
    </row>
    <row r="11" customFormat="false" ht="12.75" hidden="false" customHeight="false" outlineLevel="0" collapsed="false">
      <c r="C11" s="0" t="s">
        <v>8</v>
      </c>
      <c r="D11" s="2" t="n">
        <f aca="false">+D3*(D1-D4)</f>
        <v>240000</v>
      </c>
      <c r="G11" s="0" t="s">
        <v>9</v>
      </c>
      <c r="H11" s="3" t="n">
        <f aca="false">(96000+6000*10)/50</f>
        <v>3120</v>
      </c>
      <c r="I11" s="0" t="s">
        <v>10</v>
      </c>
    </row>
    <row r="12" customFormat="false" ht="12.75" hidden="false" customHeight="false" outlineLevel="0" collapsed="false">
      <c r="C12" s="0" t="s">
        <v>11</v>
      </c>
      <c r="D12" s="4" t="n">
        <f aca="false">-D11*D5</f>
        <v>-96000</v>
      </c>
    </row>
    <row r="13" customFormat="false" ht="12.75" hidden="false" customHeight="false" outlineLevel="0" collapsed="false">
      <c r="C13" s="0" t="s">
        <v>12</v>
      </c>
      <c r="D13" s="2" t="n">
        <f aca="false">+D11+D12</f>
        <v>144000</v>
      </c>
      <c r="G13" s="0" t="s">
        <v>13</v>
      </c>
      <c r="H13" s="2" t="n">
        <f aca="false">+H11*(D2-D1)</f>
        <v>62400</v>
      </c>
    </row>
    <row r="14" customFormat="false" ht="12.75" hidden="false" customHeight="false" outlineLevel="0" collapsed="false">
      <c r="D14" s="2"/>
      <c r="G14" s="0" t="s">
        <v>14</v>
      </c>
      <c r="H14" s="2" t="n">
        <f aca="false">-H13*D6</f>
        <v>-12480</v>
      </c>
    </row>
    <row r="15" customFormat="false" ht="12.75" hidden="false" customHeight="false" outlineLevel="0" collapsed="false">
      <c r="C15" s="0" t="s">
        <v>15</v>
      </c>
      <c r="D15" s="2" t="n">
        <f aca="false">+D3*(D2-D1)</f>
        <v>120000</v>
      </c>
      <c r="H15" s="2" t="n">
        <f aca="false">+H13+H14</f>
        <v>49920</v>
      </c>
    </row>
    <row r="16" customFormat="false" ht="12.75" hidden="false" customHeight="false" outlineLevel="0" collapsed="false">
      <c r="C16" s="0" t="s">
        <v>14</v>
      </c>
      <c r="D16" s="4" t="n">
        <f aca="false">-D15*D6</f>
        <v>-24000</v>
      </c>
      <c r="H16" s="2"/>
    </row>
    <row r="17" customFormat="false" ht="12.75" hidden="false" customHeight="false" outlineLevel="0" collapsed="false">
      <c r="D17" s="2" t="n">
        <f aca="false">+D15+D16</f>
        <v>96000</v>
      </c>
      <c r="G17" s="0" t="s">
        <v>16</v>
      </c>
      <c r="H17" s="2" t="n">
        <f aca="false">+(D2-D4)*D3</f>
        <v>360000</v>
      </c>
    </row>
    <row r="18" customFormat="false" ht="12.75" hidden="false" customHeight="false" outlineLevel="0" collapsed="false">
      <c r="D18" s="2"/>
      <c r="G18" s="0" t="s">
        <v>11</v>
      </c>
      <c r="H18" s="2" t="n">
        <f aca="false">+H17*-D5</f>
        <v>-144000</v>
      </c>
    </row>
    <row r="19" customFormat="false" ht="12.75" hidden="false" customHeight="false" outlineLevel="0" collapsed="false">
      <c r="D19" s="2"/>
      <c r="H19" s="2" t="n">
        <f aca="false">+H17+H18</f>
        <v>216000</v>
      </c>
    </row>
    <row r="20" customFormat="false" ht="12.75" hidden="false" customHeight="false" outlineLevel="0" collapsed="false">
      <c r="D20" s="2"/>
      <c r="H20" s="2"/>
    </row>
    <row r="21" customFormat="false" ht="12.75" hidden="false" customHeight="false" outlineLevel="0" collapsed="false">
      <c r="D21" s="2"/>
      <c r="G21" s="0" t="s">
        <v>17</v>
      </c>
      <c r="H21" s="2" t="n">
        <f aca="false">-(96000+60000)*0.1</f>
        <v>-15600</v>
      </c>
    </row>
    <row r="22" customFormat="false" ht="12.75" hidden="false" customHeight="false" outlineLevel="0" collapsed="false">
      <c r="C22" s="5" t="s">
        <v>18</v>
      </c>
      <c r="D22" s="6" t="n">
        <f aca="false">+D17+D13</f>
        <v>240000</v>
      </c>
      <c r="G22" s="5" t="s">
        <v>18</v>
      </c>
      <c r="H22" s="6" t="n">
        <f aca="false">+H19+H15+H21</f>
        <v>250320</v>
      </c>
    </row>
  </sheetData>
  <mergeCells count="2">
    <mergeCell ref="C9:D9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2001-03-22T14:42:38Z</dcterms:created>
  <dc:creator>Eric Bass</dc:creator>
  <dc:description/>
  <dc:language>en-US</dc:language>
  <cp:lastModifiedBy>Eric Bass</cp:lastModifiedBy>
  <cp:revision>0</cp:revision>
  <dc:subject/>
  <dc:title/>
</cp:coreProperties>
</file>