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003" sheetId="1" state="visible" r:id="rId3"/>
    <sheet name="000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<sst xmlns="http://schemas.openxmlformats.org/spreadsheetml/2006/main" count="165" uniqueCount="86">
  <si>
    <t xml:space="preserve">OA Variances - Fin Liq and Synthetic Storage</t>
  </si>
  <si>
    <t xml:space="preserve">Prod Month</t>
  </si>
  <si>
    <t xml:space="preserve">Counterparty</t>
  </si>
  <si>
    <t xml:space="preserve">Trans Type</t>
  </si>
  <si>
    <t xml:space="preserve">TAGG #</t>
  </si>
  <si>
    <t xml:space="preserve">Amount</t>
  </si>
  <si>
    <t xml:space="preserve">Offsetting TAGG #</t>
  </si>
  <si>
    <t xml:space="preserve">Missing Annuities</t>
  </si>
  <si>
    <t xml:space="preserve">0003</t>
  </si>
  <si>
    <t xml:space="preserve">Consumers</t>
  </si>
  <si>
    <t xml:space="preserve">Financial</t>
  </si>
  <si>
    <t xml:space="preserve">EX2872.9</t>
  </si>
  <si>
    <t xml:space="preserve">EX2872.10(April 2000)</t>
  </si>
  <si>
    <t xml:space="preserve">EX2872.7</t>
  </si>
  <si>
    <t xml:space="preserve">EX2872.8(April 2000)</t>
  </si>
  <si>
    <t xml:space="preserve">EU1485.A</t>
  </si>
  <si>
    <t xml:space="preserve">EU1485.9(Oct 1999)</t>
  </si>
  <si>
    <t xml:space="preserve">EU1485.8</t>
  </si>
  <si>
    <t xml:space="preserve">EU1485.7(Oct 1999)</t>
  </si>
  <si>
    <t xml:space="preserve">St- Bug Wash</t>
  </si>
  <si>
    <t xml:space="preserve">EW0842.1</t>
  </si>
  <si>
    <t xml:space="preserve">EW0842.2(booked to INTRA CNT TRANS)</t>
  </si>
  <si>
    <t xml:space="preserve">INTRA-CNT-TRANS</t>
  </si>
  <si>
    <t xml:space="preserve">EY2207.1</t>
  </si>
  <si>
    <t xml:space="preserve">Offset in Central(Jim Little)</t>
  </si>
  <si>
    <t xml:space="preserve">Central</t>
  </si>
  <si>
    <t xml:space="preserve">NA6779.1</t>
  </si>
  <si>
    <t xml:space="preserve">Market East</t>
  </si>
  <si>
    <t xml:space="preserve">NA6790.1</t>
  </si>
  <si>
    <t xml:space="preserve">Offset in East(Jim Little)</t>
  </si>
  <si>
    <t xml:space="preserve">FT-Ontario</t>
  </si>
  <si>
    <t xml:space="preserve">NA9241.1-.4</t>
  </si>
  <si>
    <t xml:space="preserve">Reclass to be done by Jim Little</t>
  </si>
  <si>
    <t xml:space="preserve">Buy</t>
  </si>
  <si>
    <t xml:space="preserve">EU1485.C</t>
  </si>
  <si>
    <t xml:space="preserve">EU1485.B(Dec 1999)</t>
  </si>
  <si>
    <t xml:space="preserve">EU1485.D(Dec 1999)</t>
  </si>
  <si>
    <t xml:space="preserve">EU1485.G</t>
  </si>
  <si>
    <t xml:space="preserve">EU1485.E(Jan 2000)</t>
  </si>
  <si>
    <t xml:space="preserve">EU1485.I(Jan 2000)</t>
  </si>
  <si>
    <t xml:space="preserve">EU1485.L</t>
  </si>
  <si>
    <t xml:space="preserve">EU1485.J(Feb 2000)</t>
  </si>
  <si>
    <t xml:space="preserve">N32106.6</t>
  </si>
  <si>
    <t xml:space="preserve">N32106.5(Nov 1999)</t>
  </si>
  <si>
    <t xml:space="preserve">N32106.4 &amp; .8</t>
  </si>
  <si>
    <t xml:space="preserve">N36669.C</t>
  </si>
  <si>
    <t xml:space="preserve">N36669.9(Nov 1999)</t>
  </si>
  <si>
    <t xml:space="preserve">N36669.F</t>
  </si>
  <si>
    <t xml:space="preserve">Sale</t>
  </si>
  <si>
    <t xml:space="preserve">N32106.2</t>
  </si>
  <si>
    <t xml:space="preserve">Liq variance net of flash to actual variance</t>
  </si>
  <si>
    <t xml:space="preserve">N32106.4</t>
  </si>
  <si>
    <t xml:space="preserve">Annuity for N32106.2 &amp; .6</t>
  </si>
  <si>
    <t xml:space="preserve">N32106.8</t>
  </si>
  <si>
    <t xml:space="preserve">N36669.4</t>
  </si>
  <si>
    <t xml:space="preserve">Annuity for N36669.C</t>
  </si>
  <si>
    <t xml:space="preserve">EU1485</t>
  </si>
  <si>
    <t xml:space="preserve">No sale liquidation for this deal - this linked to the buy</t>
  </si>
  <si>
    <t xml:space="preserve">EX2872</t>
  </si>
  <si>
    <t xml:space="preserve">Transcanada</t>
  </si>
  <si>
    <t xml:space="preserve">N36190.6</t>
  </si>
  <si>
    <t xml:space="preserve">This is a swap - for Tolls - transport</t>
  </si>
  <si>
    <t xml:space="preserve">N63076.2</t>
  </si>
  <si>
    <t xml:space="preserve">N63076.6</t>
  </si>
  <si>
    <t xml:space="preserve">Enron Canada</t>
  </si>
  <si>
    <t xml:space="preserve">N36190.3</t>
  </si>
  <si>
    <t xml:space="preserve">N63076.8</t>
  </si>
  <si>
    <t xml:space="preserve">N63076.C</t>
  </si>
  <si>
    <t xml:space="preserve">0002</t>
  </si>
  <si>
    <t xml:space="preserve">N06407.2</t>
  </si>
  <si>
    <t xml:space="preserve">N06407.1(1299)(Variance due to demand charge sitara #107423)</t>
  </si>
  <si>
    <t xml:space="preserve">N07675.2</t>
  </si>
  <si>
    <t xml:space="preserve">N07675.1(1299)(Variance due to demand charge sitara #108341)</t>
  </si>
  <si>
    <t xml:space="preserve">EU1485.J</t>
  </si>
  <si>
    <t xml:space="preserve">EU1485.L(0300)(variance due to demand charge sitara #76163)</t>
  </si>
  <si>
    <t xml:space="preserve">N35425.C</t>
  </si>
  <si>
    <t xml:space="preserve">N35425.D(0300)</t>
  </si>
  <si>
    <t xml:space="preserve">N36669.3</t>
  </si>
  <si>
    <t xml:space="preserve">N36669.4(0300)(variance due to demand charge sitara #125167)</t>
  </si>
  <si>
    <t xml:space="preserve">N36669.H</t>
  </si>
  <si>
    <t xml:space="preserve">N36669.E &amp;A(1199)</t>
  </si>
  <si>
    <t xml:space="preserve">N51939.9</t>
  </si>
  <si>
    <t xml:space="preserve">N51939.A(0100)</t>
  </si>
  <si>
    <t xml:space="preserve">N51939.D</t>
  </si>
  <si>
    <t xml:space="preserve">N51939.F(0300)</t>
  </si>
  <si>
    <t xml:space="preserve">Sitara number that is linked to N51939 A&amp;F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</si>
</sst>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_(\$* #,##0_);_(\$* \(#,##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" min="2" style="0" width="18.14"/>
    <col collapsed="false" customWidth="true" hidden="false" outlineLevel="0" max="3" min="3" style="0" width="10.41"/>
    <col collapsed="false" customWidth="true" hidden="false" outlineLevel="0" max="4" min="4" style="0" width="10.99"/>
    <col collapsed="false" customWidth="true" hidden="false" outlineLevel="0" max="5" min="5" style="0" width="14.85"/>
    <col collapsed="false" customWidth="true" hidden="false" outlineLevel="0" max="6" min="6" style="0" width="38.28"/>
  </cols>
  <sheetData>
    <row r="2" customFormat="false" ht="15.75" hidden="false" customHeight="false" outlineLevel="0" collapsed="false">
      <c r="D2" s="1" t="s">
        <v>0</v>
      </c>
    </row>
    <row r="4" customFormat="false" ht="12.75" hidden="false" customHeight="false" outlineLevel="0" collapsed="false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customFormat="false" ht="12.75" hidden="false" customHeight="false" outlineLevel="0" collapsed="false">
      <c r="A5" s="0" t="s">
        <v>8</v>
      </c>
      <c r="B5" s="0" t="s">
        <v>9</v>
      </c>
      <c r="C5" s="0" t="s">
        <v>10</v>
      </c>
      <c r="D5" s="0" t="s">
        <v>11</v>
      </c>
      <c r="E5" s="3" t="n">
        <v>2812890</v>
      </c>
      <c r="F5" s="0" t="s">
        <v>12</v>
      </c>
    </row>
    <row r="6" customFormat="false" ht="12.75" hidden="false" customHeight="false" outlineLevel="0" collapsed="false">
      <c r="B6" s="0" t="s">
        <v>9</v>
      </c>
      <c r="C6" s="0" t="s">
        <v>10</v>
      </c>
      <c r="D6" s="0" t="s">
        <v>13</v>
      </c>
      <c r="E6" s="3" t="n">
        <v>-195058</v>
      </c>
      <c r="F6" s="0" t="s">
        <v>14</v>
      </c>
    </row>
    <row r="7" customFormat="false" ht="12.75" hidden="false" customHeight="false" outlineLevel="0" collapsed="false">
      <c r="B7" s="0" t="s">
        <v>9</v>
      </c>
      <c r="C7" s="0" t="s">
        <v>10</v>
      </c>
      <c r="D7" s="0" t="s">
        <v>15</v>
      </c>
      <c r="E7" s="3" t="n">
        <v>4360027</v>
      </c>
      <c r="F7" s="0" t="s">
        <v>16</v>
      </c>
    </row>
    <row r="8" customFormat="false" ht="12.75" hidden="false" customHeight="false" outlineLevel="0" collapsed="false">
      <c r="B8" s="0" t="s">
        <v>9</v>
      </c>
      <c r="C8" s="0" t="s">
        <v>10</v>
      </c>
      <c r="D8" s="0" t="s">
        <v>17</v>
      </c>
      <c r="E8" s="3" t="n">
        <v>-392653.75</v>
      </c>
      <c r="F8" s="0" t="s">
        <v>18</v>
      </c>
    </row>
    <row r="9" customFormat="false" ht="12.75" hidden="false" customHeight="false" outlineLevel="0" collapsed="false">
      <c r="B9" s="0" t="s">
        <v>19</v>
      </c>
      <c r="C9" s="0" t="s">
        <v>10</v>
      </c>
      <c r="D9" s="0" t="s">
        <v>20</v>
      </c>
      <c r="E9" s="3" t="n">
        <v>-96000</v>
      </c>
      <c r="F9" s="0" t="s">
        <v>21</v>
      </c>
    </row>
    <row r="10" customFormat="false" ht="12.75" hidden="false" customHeight="false" outlineLevel="0" collapsed="false">
      <c r="B10" s="0" t="s">
        <v>22</v>
      </c>
      <c r="C10" s="0" t="s">
        <v>10</v>
      </c>
      <c r="D10" s="0" t="s">
        <v>23</v>
      </c>
      <c r="E10" s="3" t="n">
        <v>98500</v>
      </c>
      <c r="F10" s="0" t="s">
        <v>24</v>
      </c>
    </row>
    <row r="11" customFormat="false" ht="12.75" hidden="false" customHeight="false" outlineLevel="0" collapsed="false">
      <c r="B11" s="0" t="s">
        <v>25</v>
      </c>
      <c r="C11" s="0" t="s">
        <v>10</v>
      </c>
      <c r="D11" s="0" t="s">
        <v>26</v>
      </c>
      <c r="E11" s="3" t="n">
        <v>-93992</v>
      </c>
      <c r="F11" s="0" t="s">
        <v>24</v>
      </c>
    </row>
    <row r="12" customFormat="false" ht="12.75" hidden="false" customHeight="false" outlineLevel="0" collapsed="false">
      <c r="B12" s="0" t="s">
        <v>27</v>
      </c>
      <c r="C12" s="0" t="s">
        <v>10</v>
      </c>
      <c r="D12" s="0" t="s">
        <v>28</v>
      </c>
      <c r="E12" s="3" t="n">
        <v>-52359</v>
      </c>
      <c r="F12" s="0" t="s">
        <v>29</v>
      </c>
    </row>
    <row r="13" customFormat="false" ht="12.75" hidden="false" customHeight="false" outlineLevel="0" collapsed="false">
      <c r="B13" s="0" t="s">
        <v>30</v>
      </c>
      <c r="C13" s="0" t="s">
        <v>10</v>
      </c>
      <c r="D13" s="0" t="s">
        <v>31</v>
      </c>
      <c r="E13" s="3" t="n">
        <v>-10920</v>
      </c>
      <c r="F13" s="0" t="s">
        <v>32</v>
      </c>
    </row>
    <row r="14" customFormat="false" ht="12.75" hidden="false" customHeight="false" outlineLevel="0" collapsed="false">
      <c r="B14" s="0" t="s">
        <v>9</v>
      </c>
      <c r="C14" s="0" t="s">
        <v>33</v>
      </c>
      <c r="D14" s="0" t="s">
        <v>34</v>
      </c>
      <c r="E14" s="3" t="n">
        <v>-1388000</v>
      </c>
      <c r="F14" s="0" t="s">
        <v>35</v>
      </c>
      <c r="G14" s="0" t="s">
        <v>36</v>
      </c>
    </row>
    <row r="15" customFormat="false" ht="12.75" hidden="false" customHeight="false" outlineLevel="0" collapsed="false">
      <c r="B15" s="0" t="s">
        <v>9</v>
      </c>
      <c r="C15" s="0" t="s">
        <v>33</v>
      </c>
      <c r="D15" s="0" t="s">
        <v>37</v>
      </c>
      <c r="E15" s="3" t="n">
        <v>-844806</v>
      </c>
      <c r="F15" s="0" t="s">
        <v>38</v>
      </c>
      <c r="G15" s="0" t="s">
        <v>39</v>
      </c>
    </row>
    <row r="16" customFormat="false" ht="12.75" hidden="false" customHeight="false" outlineLevel="0" collapsed="false">
      <c r="B16" s="0" t="s">
        <v>9</v>
      </c>
      <c r="C16" s="0" t="s">
        <v>33</v>
      </c>
      <c r="D16" s="0" t="s">
        <v>40</v>
      </c>
      <c r="E16" s="3" t="n">
        <v>-875870</v>
      </c>
      <c r="F16" s="0" t="s">
        <v>41</v>
      </c>
    </row>
    <row r="17" customFormat="false" ht="12.75" hidden="false" customHeight="false" outlineLevel="0" collapsed="false">
      <c r="B17" s="0" t="s">
        <v>9</v>
      </c>
      <c r="C17" s="0" t="s">
        <v>33</v>
      </c>
      <c r="D17" s="0" t="s">
        <v>42</v>
      </c>
      <c r="E17" s="3" t="n">
        <v>-233184</v>
      </c>
      <c r="F17" s="0" t="s">
        <v>43</v>
      </c>
      <c r="G17" s="0" t="s">
        <v>44</v>
      </c>
    </row>
    <row r="18" customFormat="false" ht="12.75" hidden="false" customHeight="false" outlineLevel="0" collapsed="false">
      <c r="B18" s="0" t="s">
        <v>9</v>
      </c>
      <c r="C18" s="0" t="s">
        <v>33</v>
      </c>
      <c r="D18" s="0" t="s">
        <v>45</v>
      </c>
      <c r="E18" s="3" t="n">
        <v>-496154</v>
      </c>
      <c r="F18" s="0" t="s">
        <v>46</v>
      </c>
      <c r="G18" s="0" t="s">
        <v>47</v>
      </c>
    </row>
    <row r="19" customFormat="false" ht="12.75" hidden="false" customHeight="false" outlineLevel="0" collapsed="false">
      <c r="B19" s="0" t="s">
        <v>9</v>
      </c>
      <c r="C19" s="0" t="s">
        <v>48</v>
      </c>
      <c r="D19" s="0" t="s">
        <v>49</v>
      </c>
      <c r="E19" s="3" t="n">
        <f aca="false">416400-183216-13875</f>
        <v>219309</v>
      </c>
      <c r="F19" s="0" t="s">
        <v>50</v>
      </c>
    </row>
    <row r="20" customFormat="false" ht="12.75" hidden="false" customHeight="false" outlineLevel="0" collapsed="false">
      <c r="B20" s="0" t="s">
        <v>9</v>
      </c>
      <c r="C20" s="0" t="s">
        <v>48</v>
      </c>
      <c r="D20" s="0" t="s">
        <v>51</v>
      </c>
      <c r="E20" s="3" t="n">
        <v>13875</v>
      </c>
      <c r="F20" s="0" t="s">
        <v>52</v>
      </c>
    </row>
    <row r="21" customFormat="false" ht="12.75" hidden="false" customHeight="false" outlineLevel="0" collapsed="false">
      <c r="B21" s="0" t="s">
        <v>9</v>
      </c>
      <c r="C21" s="0" t="s">
        <v>48</v>
      </c>
      <c r="D21" s="0" t="s">
        <v>53</v>
      </c>
      <c r="E21" s="3" t="n">
        <v>10920</v>
      </c>
      <c r="F21" s="0" t="s">
        <v>52</v>
      </c>
    </row>
    <row r="22" customFormat="false" ht="12.75" hidden="false" customHeight="false" outlineLevel="0" collapsed="false">
      <c r="B22" s="0" t="s">
        <v>9</v>
      </c>
      <c r="C22" s="0" t="s">
        <v>48</v>
      </c>
      <c r="D22" s="0" t="s">
        <v>54</v>
      </c>
      <c r="E22" s="3" t="n">
        <f aca="false">-336640+832800</f>
        <v>496160</v>
      </c>
      <c r="F22" s="0" t="s">
        <v>50</v>
      </c>
    </row>
    <row r="23" customFormat="false" ht="12.75" hidden="false" customHeight="false" outlineLevel="0" collapsed="false">
      <c r="B23" s="0" t="s">
        <v>9</v>
      </c>
      <c r="C23" s="0" t="s">
        <v>48</v>
      </c>
      <c r="D23" s="0" t="s">
        <v>47</v>
      </c>
      <c r="E23" s="3" t="n">
        <v>23235</v>
      </c>
      <c r="F23" s="0" t="s">
        <v>55</v>
      </c>
    </row>
    <row r="24" customFormat="false" ht="12.75" hidden="false" customHeight="false" outlineLevel="0" collapsed="false">
      <c r="B24" s="0" t="s">
        <v>9</v>
      </c>
      <c r="C24" s="0" t="s">
        <v>48</v>
      </c>
      <c r="D24" s="0" t="s">
        <v>56</v>
      </c>
      <c r="E24" s="3" t="n">
        <f aca="false">-1172410+105668</f>
        <v>-1066742</v>
      </c>
      <c r="F24" s="0" t="s">
        <v>57</v>
      </c>
    </row>
    <row r="25" customFormat="false" ht="12.75" hidden="false" customHeight="false" outlineLevel="0" collapsed="false">
      <c r="B25" s="0" t="s">
        <v>9</v>
      </c>
      <c r="C25" s="0" t="s">
        <v>48</v>
      </c>
      <c r="D25" s="0" t="s">
        <v>58</v>
      </c>
      <c r="E25" s="3" t="n">
        <f aca="false">-2812890.26+195058</f>
        <v>-2617832.26</v>
      </c>
      <c r="F25" s="0" t="s">
        <v>57</v>
      </c>
    </row>
    <row r="26" customFormat="false" ht="12.75" hidden="false" customHeight="false" outlineLevel="0" collapsed="false">
      <c r="B26" s="0" t="s">
        <v>59</v>
      </c>
      <c r="C26" s="0" t="s">
        <v>48</v>
      </c>
      <c r="D26" s="0" t="s">
        <v>60</v>
      </c>
      <c r="E26" s="3" t="n">
        <v>135639</v>
      </c>
      <c r="F26" s="0" t="s">
        <v>61</v>
      </c>
    </row>
    <row r="27" customFormat="false" ht="12.75" hidden="false" customHeight="false" outlineLevel="0" collapsed="false">
      <c r="B27" s="0" t="s">
        <v>59</v>
      </c>
      <c r="C27" s="0" t="s">
        <v>48</v>
      </c>
      <c r="D27" s="0" t="s">
        <v>62</v>
      </c>
      <c r="E27" s="3" t="n">
        <v>794222</v>
      </c>
      <c r="F27" s="0" t="s">
        <v>61</v>
      </c>
    </row>
    <row r="28" customFormat="false" ht="12.75" hidden="false" customHeight="false" outlineLevel="0" collapsed="false">
      <c r="B28" s="0" t="s">
        <v>59</v>
      </c>
      <c r="C28" s="0" t="s">
        <v>48</v>
      </c>
      <c r="D28" s="0" t="s">
        <v>63</v>
      </c>
      <c r="E28" s="3" t="n">
        <v>198387</v>
      </c>
      <c r="F28" s="0" t="s">
        <v>61</v>
      </c>
    </row>
    <row r="29" customFormat="false" ht="12.75" hidden="false" customHeight="false" outlineLevel="0" collapsed="false">
      <c r="B29" s="0" t="s">
        <v>64</v>
      </c>
      <c r="C29" s="0" t="s">
        <v>33</v>
      </c>
      <c r="D29" s="0" t="s">
        <v>65</v>
      </c>
      <c r="E29" s="3" t="n">
        <v>-135639</v>
      </c>
      <c r="F29" s="0" t="s">
        <v>61</v>
      </c>
    </row>
    <row r="30" customFormat="false" ht="12.75" hidden="false" customHeight="false" outlineLevel="0" collapsed="false">
      <c r="B30" s="0" t="s">
        <v>64</v>
      </c>
      <c r="C30" s="0" t="s">
        <v>33</v>
      </c>
      <c r="D30" s="0" t="s">
        <v>66</v>
      </c>
      <c r="E30" s="3" t="n">
        <v>-794222.49</v>
      </c>
      <c r="F30" s="0" t="s">
        <v>61</v>
      </c>
    </row>
    <row r="31" customFormat="false" ht="12.75" hidden="false" customHeight="false" outlineLevel="0" collapsed="false">
      <c r="B31" s="0" t="s">
        <v>64</v>
      </c>
      <c r="C31" s="0" t="s">
        <v>33</v>
      </c>
      <c r="D31" s="0" t="s">
        <v>67</v>
      </c>
      <c r="E31" s="3" t="n">
        <v>-198387</v>
      </c>
      <c r="F31" s="0" t="s">
        <v>61</v>
      </c>
    </row>
    <row r="32" customFormat="false" ht="12.75" hidden="false" customHeight="false" outlineLevel="0" collapsed="false">
      <c r="E32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4" activeCellId="0" sqref="B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4.28"/>
    <col collapsed="false" customWidth="true" hidden="false" outlineLevel="0" max="3" min="3" style="0" width="12.14"/>
    <col collapsed="false" customWidth="true" hidden="false" outlineLevel="0" max="4" min="4" style="0" width="11.28"/>
    <col collapsed="false" customWidth="true" hidden="false" outlineLevel="0" max="5" min="5" style="0" width="12.14"/>
    <col collapsed="false" customWidth="true" hidden="false" outlineLevel="0" max="6" min="6" style="0" width="37.99"/>
  </cols>
  <sheetData>
    <row r="2" customFormat="false" ht="15.75" hidden="false" customHeight="false" outlineLevel="0" collapsed="false">
      <c r="D2" s="1" t="s">
        <v>0</v>
      </c>
    </row>
    <row r="4" customFormat="false" ht="12.75" hidden="false" customHeight="false" outlineLevel="0" collapsed="false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customFormat="false" ht="12.75" hidden="false" customHeight="false" outlineLevel="0" collapsed="false">
      <c r="A5" s="0" t="s">
        <v>68</v>
      </c>
      <c r="B5" s="0" t="s">
        <v>9</v>
      </c>
      <c r="C5" s="0" t="s">
        <v>48</v>
      </c>
      <c r="D5" s="0" t="s">
        <v>69</v>
      </c>
      <c r="E5" s="3" t="n">
        <f aca="false">-13749.7-1330670.72+1330699.9</f>
        <v>-13720.52</v>
      </c>
      <c r="F5" s="0" t="s">
        <v>70</v>
      </c>
    </row>
    <row r="6" customFormat="false" ht="12.75" hidden="false" customHeight="false" outlineLevel="0" collapsed="false">
      <c r="B6" s="0" t="s">
        <v>9</v>
      </c>
      <c r="C6" s="0" t="s">
        <v>48</v>
      </c>
      <c r="D6" s="0" t="s">
        <v>71</v>
      </c>
      <c r="E6" s="3" t="n">
        <f aca="false">-19375.93-1330700+1330699.9</f>
        <v>-19376.03</v>
      </c>
      <c r="F6" s="0" t="s">
        <v>72</v>
      </c>
    </row>
    <row r="7" customFormat="false" ht="12.75" hidden="false" customHeight="false" outlineLevel="0" collapsed="false">
      <c r="B7" s="0" t="s">
        <v>9</v>
      </c>
      <c r="C7" s="0" t="s">
        <v>48</v>
      </c>
      <c r="D7" s="0" t="s">
        <v>73</v>
      </c>
      <c r="E7" s="3" t="n">
        <f aca="false">-881375.84+839712</f>
        <v>-41663.84</v>
      </c>
      <c r="F7" s="0" t="s">
        <v>74</v>
      </c>
    </row>
    <row r="8" customFormat="false" ht="12.75" hidden="false" customHeight="false" outlineLevel="0" collapsed="false">
      <c r="B8" s="0" t="s">
        <v>9</v>
      </c>
      <c r="C8" s="0" t="s">
        <v>48</v>
      </c>
      <c r="D8" s="0" t="s">
        <v>75</v>
      </c>
      <c r="E8" s="3" t="n">
        <v>399210</v>
      </c>
      <c r="F8" s="0" t="s">
        <v>76</v>
      </c>
    </row>
    <row r="9" customFormat="false" ht="12.75" hidden="false" customHeight="false" outlineLevel="0" collapsed="false">
      <c r="B9" s="0" t="s">
        <v>9</v>
      </c>
      <c r="C9" s="0" t="s">
        <v>48</v>
      </c>
      <c r="D9" s="0" t="s">
        <v>77</v>
      </c>
      <c r="E9" s="3" t="n">
        <f aca="false">-3000-712760.18+798419.94</f>
        <v>82659.7599999999</v>
      </c>
      <c r="F9" s="0" t="s">
        <v>78</v>
      </c>
    </row>
    <row r="10" customFormat="false" ht="12.75" hidden="false" customHeight="false" outlineLevel="0" collapsed="false">
      <c r="B10" s="0" t="s">
        <v>9</v>
      </c>
      <c r="C10" s="0" t="s">
        <v>48</v>
      </c>
      <c r="D10" s="0" t="s">
        <v>79</v>
      </c>
      <c r="E10" s="3" t="n">
        <v>-63628</v>
      </c>
      <c r="F10" s="0" t="s">
        <v>80</v>
      </c>
    </row>
    <row r="11" customFormat="false" ht="12.75" hidden="false" customHeight="false" outlineLevel="0" collapsed="false">
      <c r="B11" s="0" t="s">
        <v>9</v>
      </c>
      <c r="C11" s="0" t="s">
        <v>48</v>
      </c>
      <c r="D11" s="0" t="s">
        <v>81</v>
      </c>
      <c r="E11" s="3" t="n">
        <v>200778.66</v>
      </c>
      <c r="F11" s="0" t="s">
        <v>82</v>
      </c>
    </row>
    <row r="12" customFormat="false" ht="12.75" hidden="false" customHeight="false" outlineLevel="0" collapsed="false">
      <c r="B12" s="0" t="s">
        <v>9</v>
      </c>
      <c r="C12" s="0" t="s">
        <v>48</v>
      </c>
      <c r="D12" s="0" t="s">
        <v>83</v>
      </c>
      <c r="E12" s="3" t="n">
        <v>215019.81</v>
      </c>
      <c r="F12" s="0" t="s">
        <v>84</v>
      </c>
    </row>
    <row r="13" customFormat="false" ht="12.75" hidden="false" customHeight="false" outlineLevel="0" collapsed="false">
      <c r="B13" s="0" t="s">
        <v>9</v>
      </c>
      <c r="C13" s="0" t="s">
        <v>48</v>
      </c>
      <c r="D13" s="0" t="n">
        <v>134492</v>
      </c>
      <c r="E13" s="3" t="n">
        <v>-40179.16</v>
      </c>
      <c r="F13" s="0" t="s">
        <v>85</v>
      </c>
    </row>
    <row r="14" customFormat="false" ht="12.75" hidden="false" customHeight="false" outlineLevel="0" collapsed="false">
      <c r="E14" s="3"/>
    </row>
    <row r="15" customFormat="false" ht="12.75" hidden="false" customHeight="false" outlineLevel="0" collapsed="false">
      <c r="E15" s="3"/>
    </row>
    <row r="16" customFormat="false" ht="12.75" hidden="false" customHeight="false" outlineLevel="0" collapsed="false">
      <c r="E16" s="3"/>
    </row>
    <row r="17" customFormat="false" ht="12.75" hidden="false" customHeight="false" outlineLevel="0" collapsed="false">
      <c r="E17" s="3"/>
    </row>
    <row r="18" customFormat="false" ht="12.75" hidden="false" customHeight="false" outlineLevel="0" collapsed="false">
      <c r="E18" s="3"/>
    </row>
    <row r="19" customFormat="false" ht="12.75" hidden="false" customHeight="false" outlineLevel="0" collapsed="false">
      <c r="E19" s="3"/>
    </row>
    <row r="20" customFormat="false" ht="12.75" hidden="false" customHeight="false" outlineLevel="0" collapsed="false">
      <c r="E20" s="3"/>
    </row>
    <row r="21" customFormat="false" ht="12.75" hidden="false" customHeight="false" outlineLevel="0" collapsed="false">
      <c r="E21" s="3"/>
    </row>
    <row r="22" customFormat="false" ht="12.75" hidden="false" customHeight="false" outlineLevel="0" collapsed="false">
      <c r="E22" s="3"/>
    </row>
    <row r="23" customFormat="false" ht="12.75" hidden="false" customHeight="false" outlineLevel="0" collapsed="false">
      <c r="E23" s="3"/>
    </row>
    <row r="24" customFormat="false" ht="12.75" hidden="false" customHeight="false" outlineLevel="0" collapsed="false">
      <c r="E24" s="3"/>
    </row>
    <row r="25" customFormat="false" ht="12.75" hidden="false" customHeight="false" outlineLevel="0" collapsed="false">
      <c r="E25" s="3"/>
    </row>
    <row r="26" customFormat="false" ht="12.75" hidden="false" customHeight="false" outlineLevel="0" collapsed="false">
      <c r="E26" s="3"/>
    </row>
    <row r="27" customFormat="false" ht="12.75" hidden="false" customHeight="false" outlineLevel="0" collapsed="false">
      <c r="E27" s="3"/>
    </row>
    <row r="28" customFormat="false" ht="12.75" hidden="false" customHeight="false" outlineLevel="0" collapsed="false">
      <c r="E28" s="3"/>
    </row>
    <row r="29" customFormat="false" ht="12.75" hidden="false" customHeight="false" outlineLevel="0" collapsed="false">
      <c r="E29" s="3"/>
    </row>
    <row r="30" customFormat="false" ht="12.75" hidden="false" customHeight="false" outlineLevel="0" collapsed="false">
      <c r="E30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2000-06-05T12:37:39Z</dcterms:created>
  <dc:creator>plove</dc:creator>
  <dc:description/>
  <dc:language>en-US</dc:language>
  <cp:lastModifiedBy>plove</cp:lastModifiedBy>
  <cp:revision>0</cp:revision>
  <dc:subject/>
  <dc:title/>
</cp:coreProperties>
</file>