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<sst xmlns="http://schemas.openxmlformats.org/spreadsheetml/2006/main" count="41" uniqueCount="25">
  <si>
    <t xml:space="preserve">October 2000 - Malin Penalties</t>
  </si>
  <si>
    <t xml:space="preserve">Enron</t>
  </si>
  <si>
    <t xml:space="preserve">PGT</t>
  </si>
  <si>
    <t xml:space="preserve">KING</t>
  </si>
  <si>
    <t xml:space="preserve">ANG</t>
  </si>
  <si>
    <t xml:space="preserve">Penalty</t>
  </si>
  <si>
    <t xml:space="preserve">AECO CGPR</t>
  </si>
  <si>
    <t xml:space="preserve">Nom'n</t>
  </si>
  <si>
    <t xml:space="preserve">Actual </t>
  </si>
  <si>
    <t xml:space="preserve">Sales</t>
  </si>
  <si>
    <t xml:space="preserve">Fuel</t>
  </si>
  <si>
    <t xml:space="preserve">Fuel </t>
  </si>
  <si>
    <t xml:space="preserve">Netback</t>
  </si>
  <si>
    <t xml:space="preserve">Commodity</t>
  </si>
  <si>
    <t xml:space="preserve">Total</t>
  </si>
  <si>
    <t xml:space="preserve">Date</t>
  </si>
  <si>
    <t xml:space="preserve">Volume</t>
  </si>
  <si>
    <t xml:space="preserve">Difference</t>
  </si>
  <si>
    <t xml:space="preserve">Price</t>
  </si>
  <si>
    <t xml:space="preserve">Rate</t>
  </si>
  <si>
    <t xml:space="preserve">Cost</t>
  </si>
  <si>
    <t xml:space="preserve">GRI</t>
  </si>
  <si>
    <t xml:space="preserve">ACA</t>
  </si>
  <si>
    <t xml:space="preserve">$/mmbtu</t>
  </si>
  <si>
    <t xml:space="preserve">@GDA+.0025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</si>
</sst>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.00;[RED]&quot;-$&quot;#,##0.00"/>
    <numFmt numFmtId="166" formatCode="[$-409]mmm\-yy"/>
    <numFmt numFmtId="167" formatCode="\$#,##0.0000"/>
    <numFmt numFmtId="168" formatCode="\$#,##0.000"/>
    <numFmt numFmtId="169" formatCode="\$#,##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7"/>
    <col collapsed="false" customWidth="true" hidden="false" outlineLevel="0" max="3" min="2" style="0" width="6.99"/>
    <col collapsed="false" customWidth="true" hidden="false" outlineLevel="0" max="4" min="4" style="0" width="9.28"/>
    <col collapsed="false" customWidth="true" hidden="false" outlineLevel="0" max="5" min="5" style="0" width="11.42"/>
    <col collapsed="false" customWidth="true" hidden="false" outlineLevel="0" max="6" min="6" style="0" width="8.99"/>
    <col collapsed="false" customWidth="true" hidden="false" outlineLevel="0" max="9" min="7" style="0" width="7.42"/>
    <col collapsed="false" customWidth="true" hidden="false" outlineLevel="0" max="10" min="10" style="0" width="7.85"/>
    <col collapsed="false" customWidth="true" hidden="false" outlineLevel="0" max="11" min="11" style="0" width="8.99"/>
    <col collapsed="false" customWidth="true" hidden="false" outlineLevel="0" max="12" min="12" style="0" width="7.42"/>
    <col collapsed="false" customWidth="true" hidden="false" outlineLevel="0" max="13" min="13" style="0" width="9.7"/>
    <col collapsed="false" customWidth="true" hidden="false" outlineLevel="0" max="14" min="14" style="0" width="7.85"/>
    <col collapsed="false" customWidth="true" hidden="false" outlineLevel="0" max="15" min="15" style="0" width="11.42"/>
    <col collapsed="false" customWidth="true" hidden="false" outlineLevel="0" max="16" min="16" style="0" width="7.85"/>
    <col collapsed="false" customWidth="true" hidden="false" outlineLevel="0" max="17" min="17" style="0" width="8.85"/>
  </cols>
  <sheetData>
    <row r="1" customFormat="false" ht="15.75" hidden="false" customHeight="fals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customFormat="false" ht="12.75" hidden="false" customHeight="false" outlineLevel="0" collapsed="false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customFormat="false" ht="12.75" hidden="false" customHeight="false" outlineLevel="0" collapsed="false">
      <c r="A5" s="2"/>
      <c r="B5" s="2"/>
      <c r="C5" s="2"/>
      <c r="D5" s="2"/>
      <c r="E5" s="2"/>
      <c r="F5" s="4" t="s">
        <v>2</v>
      </c>
      <c r="G5" s="4" t="s">
        <v>2</v>
      </c>
      <c r="H5" s="2"/>
      <c r="I5" s="2"/>
      <c r="J5" s="4" t="s">
        <v>3</v>
      </c>
      <c r="K5" s="4" t="s">
        <v>4</v>
      </c>
      <c r="L5" s="4" t="s">
        <v>4</v>
      </c>
      <c r="M5" s="4" t="s">
        <v>4</v>
      </c>
      <c r="N5" s="4" t="s">
        <v>5</v>
      </c>
      <c r="O5" s="4" t="s">
        <v>6</v>
      </c>
      <c r="P5" s="2"/>
      <c r="Q5" s="2"/>
    </row>
    <row r="6" customFormat="false" ht="12.75" hidden="false" customHeight="false" outlineLevel="0" collapsed="false">
      <c r="A6" s="4"/>
      <c r="B6" s="4" t="s">
        <v>7</v>
      </c>
      <c r="C6" s="4" t="s">
        <v>8</v>
      </c>
      <c r="D6" s="4"/>
      <c r="E6" s="4" t="s">
        <v>9</v>
      </c>
      <c r="F6" s="4" t="s">
        <v>10</v>
      </c>
      <c r="G6" s="4" t="s">
        <v>11</v>
      </c>
      <c r="H6" s="4"/>
      <c r="I6" s="4"/>
      <c r="J6" s="4" t="s">
        <v>12</v>
      </c>
      <c r="K6" s="4" t="s">
        <v>10</v>
      </c>
      <c r="L6" s="4" t="s">
        <v>11</v>
      </c>
      <c r="M6" s="4" t="s">
        <v>13</v>
      </c>
      <c r="N6" s="4" t="s">
        <v>12</v>
      </c>
      <c r="O6" s="5" t="n">
        <v>-0.15</v>
      </c>
      <c r="P6" s="4" t="s">
        <v>5</v>
      </c>
      <c r="Q6" s="4" t="s">
        <v>14</v>
      </c>
    </row>
    <row r="7" customFormat="false" ht="12.75" hidden="false" customHeight="false" outlineLevel="0" collapsed="false">
      <c r="A7" s="4" t="s">
        <v>15</v>
      </c>
      <c r="B7" s="4" t="s">
        <v>16</v>
      </c>
      <c r="C7" s="4" t="s">
        <v>16</v>
      </c>
      <c r="D7" s="4" t="s">
        <v>17</v>
      </c>
      <c r="E7" s="4" t="s">
        <v>18</v>
      </c>
      <c r="F7" s="4" t="s">
        <v>19</v>
      </c>
      <c r="G7" s="4" t="s">
        <v>20</v>
      </c>
      <c r="H7" s="4" t="s">
        <v>21</v>
      </c>
      <c r="I7" s="4" t="s">
        <v>22</v>
      </c>
      <c r="J7" s="4" t="s">
        <v>23</v>
      </c>
      <c r="K7" s="4" t="s">
        <v>19</v>
      </c>
      <c r="L7" s="4" t="s">
        <v>20</v>
      </c>
      <c r="M7" s="4" t="s">
        <v>20</v>
      </c>
      <c r="N7" s="4" t="s">
        <v>23</v>
      </c>
      <c r="O7" s="4" t="s">
        <v>23</v>
      </c>
      <c r="P7" s="4" t="s">
        <v>23</v>
      </c>
      <c r="Q7" s="4" t="s">
        <v>5</v>
      </c>
    </row>
    <row r="8" customFormat="false" ht="12.75" hidden="false" customHeight="false" outlineLevel="0" collapsed="false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customFormat="false" ht="12.75" hidden="false" customHeight="false" outlineLevel="0" collapsed="false">
      <c r="A9" s="6" t="n">
        <v>37165</v>
      </c>
      <c r="B9" s="4" t="n">
        <v>5000</v>
      </c>
      <c r="C9" s="4" t="n">
        <v>1250</v>
      </c>
      <c r="D9" s="4" t="n">
        <f aca="false">+B9-C9</f>
        <v>3750</v>
      </c>
      <c r="E9" s="7" t="n">
        <f aca="false">5.25+0.0025</f>
        <v>5.2525</v>
      </c>
      <c r="F9" s="8" t="n">
        <v>0.028786</v>
      </c>
      <c r="G9" s="9" t="n">
        <f aca="false">+E9*F9</f>
        <v>0.151198465</v>
      </c>
      <c r="H9" s="7" t="n">
        <v>0.0072</v>
      </c>
      <c r="I9" s="7" t="n">
        <v>0.0022</v>
      </c>
      <c r="J9" s="7" t="n">
        <f aca="false">E9-G9-H9-I9</f>
        <v>5.091901535</v>
      </c>
      <c r="K9" s="8" t="n">
        <v>0.011034</v>
      </c>
      <c r="L9" s="9" t="n">
        <f aca="false">+J9*K9</f>
        <v>0.05618404153719</v>
      </c>
      <c r="M9" s="9" t="n">
        <v>0.0071</v>
      </c>
      <c r="N9" s="9" t="n">
        <f aca="false">J9-L9-M9</f>
        <v>5.02861749346281</v>
      </c>
      <c r="O9" s="7" t="n">
        <f aca="false">4.5423-0.15</f>
        <v>4.3923</v>
      </c>
      <c r="P9" s="10" t="n">
        <f aca="false">N9-O9</f>
        <v>0.63631749346281</v>
      </c>
      <c r="Q9" s="11" t="n">
        <f aca="false">+P9*D9</f>
        <v>2386.19060048554</v>
      </c>
    </row>
    <row r="10" customFormat="false" ht="12.75" hidden="false" customHeight="false" outlineLevel="0" collapsed="false">
      <c r="A10" s="6" t="n">
        <v>43374</v>
      </c>
      <c r="B10" s="4" t="n">
        <v>5000</v>
      </c>
      <c r="C10" s="4" t="n">
        <v>4960</v>
      </c>
      <c r="D10" s="4" t="n">
        <f aca="false">+B10-C10</f>
        <v>40</v>
      </c>
      <c r="E10" s="7" t="n">
        <f aca="false">5.38+0.0025</f>
        <v>5.3825</v>
      </c>
      <c r="F10" s="8" t="n">
        <v>0.028786</v>
      </c>
      <c r="G10" s="9" t="n">
        <f aca="false">+E10*F10</f>
        <v>0.154940645</v>
      </c>
      <c r="H10" s="7" t="n">
        <v>0.0072</v>
      </c>
      <c r="I10" s="7" t="n">
        <v>0.0022</v>
      </c>
      <c r="J10" s="7" t="n">
        <f aca="false">E10-G10-H10-I10</f>
        <v>5.218159355</v>
      </c>
      <c r="K10" s="8" t="n">
        <v>0.011034</v>
      </c>
      <c r="L10" s="9" t="n">
        <f aca="false">+J10*K10</f>
        <v>0.05757717032307</v>
      </c>
      <c r="M10" s="9" t="n">
        <v>0.0071</v>
      </c>
      <c r="N10" s="9" t="n">
        <f aca="false">J10-L10-M10</f>
        <v>5.15348218467693</v>
      </c>
      <c r="O10" s="7" t="n">
        <f aca="false">4.8325-0.15</f>
        <v>4.6825</v>
      </c>
      <c r="P10" s="10" t="n">
        <f aca="false">N10-O10</f>
        <v>0.470982184676931</v>
      </c>
      <c r="Q10" s="11" t="n">
        <f aca="false">+P10*D10</f>
        <v>18.8392873870772</v>
      </c>
    </row>
    <row r="11" customFormat="false" ht="12.75" hidden="false" customHeight="false" outlineLevel="0" collapsed="false">
      <c r="A11" s="12"/>
      <c r="B11" s="13"/>
      <c r="C11" s="13"/>
      <c r="D11" s="13"/>
      <c r="E11" s="14"/>
      <c r="F11" s="15"/>
      <c r="G11" s="16"/>
      <c r="H11" s="17"/>
      <c r="I11" s="17"/>
      <c r="J11" s="17"/>
      <c r="K11" s="16"/>
      <c r="L11" s="16"/>
      <c r="M11" s="16"/>
      <c r="N11" s="16"/>
      <c r="O11" s="17"/>
      <c r="P11" s="14"/>
      <c r="Q11" s="18"/>
    </row>
    <row r="12" customFormat="false" ht="12.75" hidden="false" customHeight="false" outlineLevel="0" collapsed="false">
      <c r="A12" s="12" t="s">
        <v>14</v>
      </c>
      <c r="B12" s="13" t="n">
        <f aca="false">SUM(B9:B10)</f>
        <v>10000</v>
      </c>
      <c r="C12" s="13" t="n">
        <f aca="false">SUM(C9:C10)</f>
        <v>6210</v>
      </c>
      <c r="D12" s="13" t="n">
        <f aca="false">SUM(D9:D10)</f>
        <v>3790</v>
      </c>
      <c r="E12" s="2" t="s">
        <v>24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14"/>
      <c r="Q12" s="11" t="n">
        <f aca="false">SUM(Q9:Q11)</f>
        <v>2405.02988787262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2000-11-22T19:49:06Z</dcterms:created>
  <dc:creator>Nancy Lee</dc:creator>
  <dc:description/>
  <dc:language>en-US</dc:language>
  <cp:lastModifiedBy>Nancy Lee</cp:lastModifiedBy>
  <cp:revision>0</cp:revision>
  <dc:subject/>
  <dc:title/>
</cp:coreProperties>
</file>