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4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rm9701" sheetId="1" state="visible" r:id="rId3"/>
    <sheet name="firm9702" sheetId="2" state="visible" r:id="rId4"/>
    <sheet name="firm9703" sheetId="3" state="visible" r:id="rId5"/>
    <sheet name="firm9704" sheetId="4" state="visible" r:id="rId6"/>
    <sheet name="firm9705" sheetId="5" state="visible" r:id="rId7"/>
    <sheet name="firm9706" sheetId="6" state="visible" r:id="rId8"/>
    <sheet name="firm9707" sheetId="7" state="visible" r:id="rId9"/>
    <sheet name="firm9708" sheetId="8" state="visible" r:id="rId10"/>
    <sheet name="firm9709" sheetId="9" state="visible" r:id="rId11"/>
    <sheet name="firm9710" sheetId="10" state="visible" r:id="rId12"/>
    <sheet name="firm9711" sheetId="11" state="visible" r:id="rId13"/>
    <sheet name="firm9712" sheetId="12" state="visible" r:id="rId14"/>
    <sheet name="firm9801" sheetId="13" state="visible" r:id="rId15"/>
    <sheet name="firm9803" sheetId="14" state="visible" r:id="rId16"/>
    <sheet name="firm9804" sheetId="15" state="visible" r:id="rId17"/>
    <sheet name="firm9805" sheetId="16" state="visible" r:id="rId18"/>
    <sheet name="firm9806" sheetId="17" state="visible" r:id="rId19"/>
    <sheet name="firm9807" sheetId="18" state="visible" r:id="rId20"/>
    <sheet name="firm9808" sheetId="19" state="visible" r:id="rId21"/>
    <sheet name="firm9809" sheetId="20" state="visible" r:id="rId22"/>
    <sheet name="firm9810" sheetId="21" state="visible" r:id="rId23"/>
    <sheet name="firm9811" sheetId="22" state="visible" r:id="rId24"/>
    <sheet name="firm9812" sheetId="23" state="visible" r:id="rId25"/>
    <sheet name="firm9901" sheetId="24" state="visible" r:id="rId26"/>
    <sheet name="firm9902" sheetId="25" state="visible" r:id="rId27"/>
    <sheet name="firm9903" sheetId="26" state="visible" r:id="rId28"/>
    <sheet name="firm9904" sheetId="27" state="visible" r:id="rId29"/>
    <sheet name="firm9905" sheetId="28" state="visible" r:id="rId30"/>
    <sheet name="firm9906" sheetId="29" state="visible" r:id="rId31"/>
    <sheet name="firm9907" sheetId="30" state="visible" r:id="rId32"/>
    <sheet name="firm9908" sheetId="31" state="visible" r:id="rId33"/>
    <sheet name="firm9909" sheetId="32" state="visible" r:id="rId34"/>
    <sheet name="firm9910" sheetId="33" state="visible" r:id="rId35"/>
    <sheet name="9911" sheetId="34" state="visible" r:id="rId36"/>
    <sheet name="9912" sheetId="35" state="visible" r:id="rId37"/>
    <sheet name="Jan00" sheetId="36" state="visible" r:id="rId38"/>
    <sheet name="Feb00" sheetId="37" state="visible" r:id="rId39"/>
    <sheet name="Mar00" sheetId="38" state="visible" r:id="rId40"/>
    <sheet name="Apr00" sheetId="39" state="visible" r:id="rId41"/>
    <sheet name="May00" sheetId="40" state="visible" r:id="rId42"/>
    <sheet name="Jun00" sheetId="41" state="visible" r:id="rId43"/>
    <sheet name="Jul00" sheetId="42" state="visible" r:id="rId44"/>
  </sheets>
  <definedNames>
    <definedName function="false" hidden="false" localSheetId="33" name="_xlnm.Print_Area" vbProcedure="false">'9911'!$A$1:$G$79</definedName>
    <definedName function="false" hidden="false" localSheetId="34" name="_xlnm.Print_Area" vbProcedure="false">'9912'!$A$1:$G$79</definedName>
    <definedName function="false" hidden="false" localSheetId="38" name="_xlnm.Print_Area" vbProcedure="false">Apr00!$A$1:$H$80</definedName>
    <definedName function="false" hidden="false" localSheetId="36" name="_xlnm.Print_Area" vbProcedure="false">Feb00!$A$1:$H$80</definedName>
    <definedName function="false" hidden="false" localSheetId="30" name="_xlnm.Print_Area" vbProcedure="false">firm9908!$A$1:$H$80</definedName>
    <definedName function="false" hidden="false" localSheetId="31" name="_xlnm.Print_Area" vbProcedure="false">firm9909!$A$1:$H$85</definedName>
    <definedName function="false" hidden="false" localSheetId="35" name="_xlnm.Print_Area" vbProcedure="false">Jan00!$A$1:$G$79</definedName>
    <definedName function="false" hidden="false" localSheetId="41" name="_xlnm.Print_Area" vbProcedure="false">Jul00!$A$1:$H$80</definedName>
    <definedName function="false" hidden="false" localSheetId="40" name="_xlnm.Print_Area" vbProcedure="false">Jun00!$A$1:$H$80</definedName>
    <definedName function="false" hidden="false" localSheetId="37" name="_xlnm.Print_Area" vbProcedure="false">Mar00!$A$1:$H$80</definedName>
    <definedName function="false" hidden="false" localSheetId="39" name="_xlnm.Print_Area" vbProcedure="false">May00!$A$1:$H$80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<sst xmlns="http://schemas.openxmlformats.org/spreadsheetml/2006/main" count="2504" uniqueCount="57">
  <si>
    <t xml:space="preserve">ENRON CAPITAL &amp; TRADE RESOURCES</t>
  </si>
  <si>
    <t xml:space="preserve">NETBACK AND FIRM CALCULATIONS</t>
  </si>
  <si>
    <t xml:space="preserve">JANUARY, 1997</t>
  </si>
  <si>
    <t xml:space="preserve">IFGMR (TRKL/TX)</t>
  </si>
  <si>
    <t xml:space="preserve">No. of Days:</t>
  </si>
  <si>
    <t xml:space="preserve">IFGMR (TRKL/LA)</t>
  </si>
  <si>
    <t xml:space="preserve">IFGMR (PEPL/TX/OK)</t>
  </si>
  <si>
    <t xml:space="preserve">IFGMR (ANR/LA)</t>
  </si>
  <si>
    <t xml:space="preserve">IFGMR (HENRY HUB)</t>
  </si>
  <si>
    <t xml:space="preserve">MIDLAND COGENERATION VENTURES</t>
  </si>
  <si>
    <t xml:space="preserve">CONTRACT #16-60548-302</t>
  </si>
  <si>
    <t xml:space="preserve">FIXED CONTRACT:</t>
  </si>
  <si>
    <t xml:space="preserve">YEAR</t>
  </si>
  <si>
    <t xml:space="preserve">PRICE</t>
  </si>
  <si>
    <t xml:space="preserve">JAN-SEP</t>
  </si>
  <si>
    <t xml:space="preserve">OCT-DEC</t>
  </si>
  <si>
    <t xml:space="preserve">TERM: Through year 2004 (Primary Term)  with annual renewal thereafter.</t>
  </si>
  <si>
    <t xml:space="preserve">MaxDQ: 8500 MMBtu/DAY</t>
  </si>
  <si>
    <t xml:space="preserve">MinDQ: 60% OF MaxDQ F7,000 MMBtu/DAY</t>
  </si>
  <si>
    <t xml:space="preserve">DQ for December, January, and February, 80% of MaxDQ for all other months.</t>
  </si>
  <si>
    <t xml:space="preserve">CONTRACT #016-60548-302</t>
  </si>
  <si>
    <t xml:space="preserve">PEPL VOLUME</t>
  </si>
  <si>
    <t xml:space="preserve">BASIS DIFFERENTIAL</t>
  </si>
  <si>
    <t xml:space="preserve">CONTRACT PRICE</t>
  </si>
  <si>
    <t xml:space="preserve">LESS BASIS DIFF</t>
  </si>
  <si>
    <t xml:space="preserve">LESS IFGMR(PEPL-TX/OK)</t>
  </si>
  <si>
    <t xml:space="preserve">FINAL SALES PRICE</t>
  </si>
  <si>
    <t xml:space="preserve">TERM: JUNE 1, 1996 THROUGH SEPTEMBER 30, 2006</t>
  </si>
  <si>
    <t xml:space="preserve">DESIGNATED QUANTITY -PEPL</t>
  </si>
  <si>
    <t xml:space="preserve">MMBTU/D</t>
  </si>
  <si>
    <t xml:space="preserve">ANR VOLUME</t>
  </si>
  <si>
    <t xml:space="preserve">LESS IFGMR (ANR/LA)</t>
  </si>
  <si>
    <t xml:space="preserve">DESIGNATED QUANTITY -ANR</t>
  </si>
  <si>
    <t xml:space="preserve">TRKL/ LA-TRKL/TX AVG  VOLUME</t>
  </si>
  <si>
    <t xml:space="preserve">LESS AVG IFGMR (TRKL/LA)/IFGMR(TRKL/TX)</t>
  </si>
  <si>
    <t xml:space="preserve">DESIGNATED TRKL TOTAL</t>
  </si>
  <si>
    <t xml:space="preserve">*Customer prefers rounding to nearest penny.</t>
  </si>
  <si>
    <t xml:space="preserve">FEBRUARY, 1997</t>
  </si>
  <si>
    <t xml:space="preserve">MARCH 1997</t>
  </si>
  <si>
    <t xml:space="preserve">APRIL 1997</t>
  </si>
  <si>
    <t xml:space="preserve">CONTRACT #16-60548-302 (Ultramar)</t>
  </si>
  <si>
    <t xml:space="preserve">CONTRACT #016-60548-305 (Union Pacific)</t>
  </si>
  <si>
    <t xml:space="preserve">MAY 1997</t>
  </si>
  <si>
    <t xml:space="preserve">NX3</t>
  </si>
  <si>
    <t xml:space="preserve">TRIGGER*</t>
  </si>
  <si>
    <t xml:space="preserve">DIFFERENTIAL</t>
  </si>
  <si>
    <t xml:space="preserve">TRIGGER* (TX)</t>
  </si>
  <si>
    <t xml:space="preserve">TRIGGER* (LA)</t>
  </si>
  <si>
    <t xml:space="preserve">DIFFERENTIAL (TX)</t>
  </si>
  <si>
    <t xml:space="preserve">DIFFERENTIAL (LA)</t>
  </si>
  <si>
    <t xml:space="preserve">Customer prefers rounding to nearest penny.</t>
  </si>
  <si>
    <t xml:space="preserve">*Check in Sitara: Fee/Commidity/Trigger</t>
  </si>
  <si>
    <t xml:space="preserve">July 1999</t>
  </si>
  <si>
    <t xml:space="preserve">Sitara 10227</t>
  </si>
  <si>
    <t xml:space="preserve">Sitara 10226</t>
  </si>
  <si>
    <t xml:space="preserve">LESS AVG IFGMR (TRKL/LA)</t>
  </si>
  <si>
    <t xml:space="preserve">LESS AVG IFGMR(TRKL/TX)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</si>
</sst>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0.0000"/>
    <numFmt numFmtId="166" formatCode="General_)"/>
    <numFmt numFmtId="167" formatCode="[$-409]mmm\-yy"/>
    <numFmt numFmtId="168" formatCode="\$#,##0.0000_);&quot;($&quot;#,##0.0000\)"/>
    <numFmt numFmtId="169" formatCode="0"/>
    <numFmt numFmtId="170" formatCode="\$#,##0.00_);&quot;($&quot;#,##0.00\)"/>
    <numFmt numFmtId="171" formatCode="\$0.000"/>
    <numFmt numFmtId="172" formatCode="#,##0"/>
    <numFmt numFmtId="173" formatCode="\$#,##0.000_);&quot;($&quot;#,##0.000\)"/>
    <numFmt numFmtId="174" formatCode="0.00000"/>
    <numFmt numFmtId="175" formatCode="\$#,##0.00000_);&quot;($&quot;#,##0.0000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sz val="10"/>
      <name val="Times New Roman"/>
      <family val="1"/>
    </font>
    <font>
      <b val="true"/>
      <sz val="10"/>
      <color rgb="FF008000"/>
      <name val="Arial"/>
      <family val="2"/>
    </font>
    <font>
      <b val="true"/>
      <sz val="10"/>
      <color rgb="FF008000"/>
      <name val="Arial"/>
      <family val="0"/>
    </font>
    <font>
      <b val="true"/>
      <sz val="8"/>
      <name val="Times New Roman"/>
      <family val="0"/>
    </font>
    <font>
      <sz val="10"/>
      <color rgb="FF008000"/>
      <name val="Arial"/>
      <family val="2"/>
    </font>
    <font>
      <b val="true"/>
      <sz val="8"/>
      <name val="Times New Roman"/>
      <family val="1"/>
    </font>
    <font>
      <b val="true"/>
      <u val="single"/>
      <sz val="8"/>
      <name val="Times New Roman"/>
      <family val="1"/>
    </font>
    <font>
      <b val="true"/>
      <sz val="8"/>
      <name val="Arial"/>
      <family val="0"/>
    </font>
    <font>
      <b val="true"/>
      <sz val="8"/>
      <name val="Arial"/>
      <family val="2"/>
    </font>
    <font>
      <b val="true"/>
      <u val="single"/>
      <sz val="8"/>
      <name val="Arial"/>
      <family val="0"/>
    </font>
    <font>
      <sz val="8"/>
      <name val="Arial"/>
      <family val="0"/>
    </font>
    <font>
      <b val="true"/>
      <sz val="12"/>
      <name val="Arial"/>
      <family val="0"/>
    </font>
    <font>
      <b val="true"/>
      <sz val="12"/>
      <name val="Times New Roman"/>
      <family val="1"/>
    </font>
    <font>
      <sz val="10"/>
      <color rgb="FFFF0000"/>
      <name val="Arial"/>
      <family val="0"/>
    </font>
    <font>
      <b val="true"/>
      <sz val="8"/>
      <color rgb="FF339933"/>
      <name val="Times New Roman"/>
      <family val="1"/>
    </font>
    <font>
      <b val="true"/>
      <sz val="10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11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0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3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2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3.59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9" t="n">
        <v>3.8</v>
      </c>
      <c r="K9" s="2"/>
    </row>
    <row r="10" customFormat="false" ht="12.75" hidden="false" customHeight="false" outlineLevel="0" collapsed="false">
      <c r="A10" s="11" t="s">
        <v>6</v>
      </c>
      <c r="D10" s="12" t="n">
        <v>4.1</v>
      </c>
      <c r="K10" s="2"/>
    </row>
    <row r="11" customFormat="false" ht="12.75" hidden="false" customHeight="false" outlineLevel="0" collapsed="false">
      <c r="A11" s="11" t="s">
        <v>7</v>
      </c>
      <c r="D11" s="9" t="n">
        <v>3.85</v>
      </c>
      <c r="K11" s="2"/>
    </row>
    <row r="12" customFormat="false" ht="12.75" hidden="false" customHeight="false" outlineLevel="0" collapsed="false">
      <c r="A12" s="11" t="s">
        <v>8</v>
      </c>
      <c r="D12" s="9" t="n">
        <v>4.09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2.71</v>
      </c>
      <c r="E43" s="11" t="s">
        <v>8</v>
      </c>
      <c r="H43" s="27" t="n">
        <f aca="false">+D12</f>
        <v>4.09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-0.00999999999999979</v>
      </c>
      <c r="D44" s="15"/>
      <c r="E44" s="11" t="s">
        <v>25</v>
      </c>
      <c r="F44" s="11"/>
      <c r="G44" s="11"/>
      <c r="H44" s="29" t="n">
        <f aca="false">+D10</f>
        <v>4.1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2.72</v>
      </c>
      <c r="D45" s="15"/>
      <c r="E45" s="11" t="s">
        <v>22</v>
      </c>
      <c r="F45" s="11"/>
      <c r="G45" s="11"/>
      <c r="H45" s="31" t="n">
        <f aca="false">+H43-H44</f>
        <v>-0.00999999999999979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2.71</v>
      </c>
      <c r="E52" s="11" t="s">
        <v>8</v>
      </c>
      <c r="H52" s="27" t="n">
        <f aca="false">+D12</f>
        <v>4.09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0.24</v>
      </c>
      <c r="D53" s="15"/>
      <c r="E53" s="11" t="s">
        <v>31</v>
      </c>
      <c r="F53" s="11"/>
      <c r="G53" s="11"/>
      <c r="H53" s="29" t="n">
        <f aca="false">+D11</f>
        <v>3.85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2.47</v>
      </c>
      <c r="D54" s="15"/>
      <c r="E54" s="11" t="s">
        <v>22</v>
      </c>
      <c r="F54" s="11"/>
      <c r="G54" s="11"/>
      <c r="H54" s="31" t="n">
        <f aca="false">+H52-H53</f>
        <v>0.24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2.71</v>
      </c>
      <c r="D62" s="15"/>
      <c r="E62" s="11" t="s">
        <v>8</v>
      </c>
      <c r="H62" s="27" t="n">
        <f aca="false">+D12</f>
        <v>4.09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0.395</v>
      </c>
      <c r="D63" s="15"/>
      <c r="E63" s="8" t="s">
        <v>34</v>
      </c>
      <c r="F63" s="11"/>
      <c r="G63" s="11"/>
      <c r="H63" s="29" t="n">
        <f aca="false">(+D8+D9)/2</f>
        <v>3.695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3" t="n">
        <f aca="false">ROUND(C62-C63,2)</f>
        <v>2.32</v>
      </c>
      <c r="D64" s="15"/>
      <c r="E64" s="11" t="s">
        <v>22</v>
      </c>
      <c r="F64" s="11"/>
      <c r="G64" s="11"/>
      <c r="H64" s="31" t="n">
        <f aca="false">+H62-H63</f>
        <v>0.395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35704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3.07</v>
      </c>
      <c r="K9" s="2"/>
    </row>
    <row r="10" customFormat="false" ht="12.75" hidden="false" customHeight="false" outlineLevel="0" collapsed="false">
      <c r="A10" s="11" t="s">
        <v>6</v>
      </c>
      <c r="D10" s="38" t="n">
        <v>3.01</v>
      </c>
      <c r="K10" s="2"/>
    </row>
    <row r="11" customFormat="false" ht="12.75" hidden="false" customHeight="false" outlineLevel="0" collapsed="false">
      <c r="A11" s="11" t="s">
        <v>7</v>
      </c>
      <c r="D11" s="37" t="n">
        <v>3.06</v>
      </c>
      <c r="K11" s="2"/>
    </row>
    <row r="12" customFormat="false" ht="12.75" hidden="false" customHeight="false" outlineLevel="0" collapsed="false">
      <c r="A12" s="11" t="s">
        <v>8</v>
      </c>
      <c r="D12" s="37" t="n">
        <v>3.16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3.16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3.01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3.16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3.06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3.16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0.12</v>
      </c>
      <c r="D63" s="15"/>
      <c r="E63" s="8" t="s">
        <v>34</v>
      </c>
      <c r="F63" s="11"/>
      <c r="G63" s="11"/>
      <c r="H63" s="29" t="n">
        <f aca="false">ROUND((+D8+D9)/2,2)</f>
        <v>3.04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2.33</v>
      </c>
      <c r="D64" s="15"/>
      <c r="E64" s="11" t="s">
        <v>22</v>
      </c>
      <c r="F64" s="11"/>
      <c r="G64" s="11"/>
      <c r="H64" s="31" t="n">
        <f aca="false">+H62-H63</f>
        <v>0.12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6" activeCellId="0" sqref="D5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35735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3.16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3.18</v>
      </c>
      <c r="K9" s="2"/>
    </row>
    <row r="10" customFormat="false" ht="12.75" hidden="false" customHeight="false" outlineLevel="0" collapsed="false">
      <c r="A10" s="11" t="s">
        <v>6</v>
      </c>
      <c r="D10" s="38" t="n">
        <v>3.16</v>
      </c>
      <c r="K10" s="2"/>
    </row>
    <row r="11" customFormat="false" ht="12.75" hidden="false" customHeight="false" outlineLevel="0" collapsed="false">
      <c r="A11" s="11" t="s">
        <v>7</v>
      </c>
      <c r="D11" s="37" t="n">
        <v>3.18</v>
      </c>
      <c r="K11" s="2"/>
    </row>
    <row r="12" customFormat="false" ht="12.75" hidden="false" customHeight="false" outlineLevel="0" collapsed="false">
      <c r="A12" s="11" t="s">
        <v>8</v>
      </c>
      <c r="D12" s="37" t="n">
        <v>3.3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3.3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3.16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3.3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3.18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3.3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0.13</v>
      </c>
      <c r="D63" s="15"/>
      <c r="E63" s="8" t="s">
        <v>34</v>
      </c>
      <c r="F63" s="11"/>
      <c r="G63" s="11"/>
      <c r="H63" s="29" t="n">
        <f aca="false">ROUND((+D8+D9)/2,2)</f>
        <v>3.17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2.32</v>
      </c>
      <c r="D64" s="15"/>
      <c r="E64" s="11" t="s">
        <v>22</v>
      </c>
      <c r="F64" s="11"/>
      <c r="G64" s="11"/>
      <c r="H64" s="31" t="n">
        <f aca="false">+H62-H63</f>
        <v>0.13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35765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2.35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2.44</v>
      </c>
      <c r="K9" s="2"/>
    </row>
    <row r="10" customFormat="false" ht="12.75" hidden="false" customHeight="false" outlineLevel="0" collapsed="false">
      <c r="A10" s="11" t="s">
        <v>6</v>
      </c>
      <c r="D10" s="38" t="n">
        <v>2.35</v>
      </c>
      <c r="K10" s="2"/>
    </row>
    <row r="11" customFormat="false" ht="12.75" hidden="false" customHeight="false" outlineLevel="0" collapsed="false">
      <c r="A11" s="11" t="s">
        <v>7</v>
      </c>
      <c r="D11" s="37" t="n">
        <v>2.43</v>
      </c>
      <c r="K11" s="2"/>
    </row>
    <row r="12" customFormat="false" ht="12.75" hidden="false" customHeight="false" outlineLevel="0" collapsed="false">
      <c r="A12" s="11" t="s">
        <v>8</v>
      </c>
      <c r="D12" s="37" t="n">
        <v>2.55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2.55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0.2</v>
      </c>
      <c r="D44" s="15"/>
      <c r="E44" s="11" t="s">
        <v>25</v>
      </c>
      <c r="F44" s="11"/>
      <c r="G44" s="11"/>
      <c r="H44" s="29" t="n">
        <f aca="false">+D10</f>
        <v>2.35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2.25</v>
      </c>
      <c r="D45" s="15"/>
      <c r="E45" s="11" t="s">
        <v>22</v>
      </c>
      <c r="F45" s="11"/>
      <c r="G45" s="11"/>
      <c r="H45" s="31" t="n">
        <f aca="false">+H43-H44</f>
        <v>0.2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2.55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2.43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2.55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0.15</v>
      </c>
      <c r="D63" s="15"/>
      <c r="E63" s="8" t="s">
        <v>34</v>
      </c>
      <c r="F63" s="11"/>
      <c r="G63" s="11"/>
      <c r="H63" s="29" t="n">
        <f aca="false">ROUND((+D8+D9)/2,2)</f>
        <v>2.4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</v>
      </c>
      <c r="D64" s="15"/>
      <c r="E64" s="11" t="s">
        <v>22</v>
      </c>
      <c r="F64" s="11"/>
      <c r="G64" s="11"/>
      <c r="H64" s="31" t="n">
        <f aca="false">+H62-H63</f>
        <v>0.15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0" activeCellId="0" sqref="C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35796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2.15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2.16</v>
      </c>
      <c r="K9" s="2"/>
    </row>
    <row r="10" customFormat="false" ht="12.75" hidden="false" customHeight="false" outlineLevel="0" collapsed="false">
      <c r="A10" s="11" t="s">
        <v>6</v>
      </c>
      <c r="D10" s="38" t="n">
        <v>2.15</v>
      </c>
      <c r="K10" s="2"/>
    </row>
    <row r="11" customFormat="false" ht="12.75" hidden="false" customHeight="false" outlineLevel="0" collapsed="false">
      <c r="A11" s="11" t="s">
        <v>7</v>
      </c>
      <c r="D11" s="37" t="n">
        <v>2.17</v>
      </c>
      <c r="K11" s="2"/>
    </row>
    <row r="12" customFormat="false" ht="12.75" hidden="false" customHeight="false" outlineLevel="0" collapsed="false">
      <c r="A12" s="11" t="s">
        <v>8</v>
      </c>
      <c r="D12" s="37" t="n">
        <v>2.27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2.15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2.33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2.17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0.11</v>
      </c>
      <c r="D63" s="15"/>
      <c r="E63" s="8" t="s">
        <v>34</v>
      </c>
      <c r="F63" s="11"/>
      <c r="G63" s="11"/>
      <c r="H63" s="29" t="n">
        <f aca="false">ROUND((+D8+D9)/2,2)</f>
        <v>2.16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2.34</v>
      </c>
      <c r="D64" s="15"/>
      <c r="E64" s="11" t="s">
        <v>22</v>
      </c>
      <c r="F64" s="11"/>
      <c r="G64" s="11"/>
      <c r="H64" s="31" t="n">
        <f aca="false">+H62-H63</f>
        <v>0.11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0" activeCellId="0" sqref="C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35855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2.17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2.18</v>
      </c>
      <c r="K9" s="2"/>
    </row>
    <row r="10" customFormat="false" ht="12.75" hidden="false" customHeight="false" outlineLevel="0" collapsed="false">
      <c r="A10" s="11" t="s">
        <v>6</v>
      </c>
      <c r="D10" s="38" t="n">
        <v>2.15</v>
      </c>
      <c r="K10" s="2"/>
    </row>
    <row r="11" customFormat="false" ht="12.75" hidden="false" customHeight="false" outlineLevel="0" collapsed="false">
      <c r="A11" s="11" t="s">
        <v>7</v>
      </c>
      <c r="D11" s="37" t="n">
        <v>2.18</v>
      </c>
      <c r="K11" s="2"/>
    </row>
    <row r="12" customFormat="false" ht="12.75" hidden="false" customHeight="false" outlineLevel="0" collapsed="false">
      <c r="A12" s="11" t="s">
        <v>8</v>
      </c>
      <c r="D12" s="37" t="n">
        <v>2.26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2.34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0.0799999999999996</v>
      </c>
      <c r="D53" s="15"/>
      <c r="E53" s="11" t="s">
        <v>31</v>
      </c>
      <c r="F53" s="11"/>
      <c r="G53" s="11"/>
      <c r="H53" s="29" t="n">
        <f aca="false">+D11</f>
        <v>2.18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0.0799999999999996</v>
      </c>
      <c r="D63" s="15"/>
      <c r="E63" s="8" t="s">
        <v>34</v>
      </c>
      <c r="F63" s="11"/>
      <c r="G63" s="11"/>
      <c r="H63" s="29" t="n">
        <f aca="false">ROUND((+D8+D9)/2,2)</f>
        <v>2.18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0.0799999999999996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4" activeCellId="0" sqref="C6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35886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2.22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2.22</v>
      </c>
      <c r="K9" s="2"/>
    </row>
    <row r="10" customFormat="false" ht="12.75" hidden="false" customHeight="false" outlineLevel="0" collapsed="false">
      <c r="A10" s="11" t="s">
        <v>6</v>
      </c>
      <c r="D10" s="38" t="n">
        <v>2.19</v>
      </c>
      <c r="K10" s="2"/>
    </row>
    <row r="11" customFormat="false" ht="12.75" hidden="false" customHeight="false" outlineLevel="0" collapsed="false">
      <c r="A11" s="11" t="s">
        <v>7</v>
      </c>
      <c r="D11" s="37" t="n">
        <v>2.22</v>
      </c>
      <c r="K11" s="2"/>
    </row>
    <row r="12" customFormat="false" ht="12.75" hidden="false" customHeight="false" outlineLevel="0" collapsed="false">
      <c r="A12" s="11" t="s">
        <v>8</v>
      </c>
      <c r="D12" s="37" t="n">
        <v>2.32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2.19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2.32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0.0999999999999996</v>
      </c>
      <c r="D53" s="15"/>
      <c r="E53" s="11" t="s">
        <v>31</v>
      </c>
      <c r="F53" s="11"/>
      <c r="G53" s="11"/>
      <c r="H53" s="29" t="n">
        <f aca="false">+D11</f>
        <v>2.22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0.0999999999999996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0.0999999999999996</v>
      </c>
      <c r="D63" s="15"/>
      <c r="E63" s="8" t="s">
        <v>34</v>
      </c>
      <c r="F63" s="11"/>
      <c r="G63" s="11"/>
      <c r="H63" s="29" t="n">
        <f aca="false">ROUND((+D8+D9)/2,2)</f>
        <v>2.22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0.0999999999999996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35916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2.19</v>
      </c>
      <c r="K9" s="2"/>
    </row>
    <row r="10" customFormat="false" ht="12.75" hidden="false" customHeight="false" outlineLevel="0" collapsed="false">
      <c r="A10" s="11" t="s">
        <v>6</v>
      </c>
      <c r="D10" s="38" t="n">
        <v>2.18</v>
      </c>
      <c r="K10" s="2"/>
    </row>
    <row r="11" customFormat="false" ht="12.75" hidden="false" customHeight="false" outlineLevel="0" collapsed="false">
      <c r="A11" s="11" t="s">
        <v>7</v>
      </c>
      <c r="D11" s="37" t="n">
        <v>2.19</v>
      </c>
      <c r="K11" s="2"/>
    </row>
    <row r="12" customFormat="false" ht="12.75" hidden="false" customHeight="false" outlineLevel="0" collapsed="false">
      <c r="A12" s="11" t="s">
        <v>8</v>
      </c>
      <c r="D12" s="37" t="n">
        <v>2.27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2.27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2.18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2.27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0.0800000000000001</v>
      </c>
      <c r="D53" s="15"/>
      <c r="E53" s="11" t="s">
        <v>31</v>
      </c>
      <c r="F53" s="11"/>
      <c r="G53" s="11"/>
      <c r="H53" s="29" t="n">
        <f aca="false">+D11</f>
        <v>2.19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0.0800000000000001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2.27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0.0699999999999998</v>
      </c>
      <c r="D63" s="15"/>
      <c r="E63" s="8" t="s">
        <v>34</v>
      </c>
      <c r="F63" s="11"/>
      <c r="G63" s="11"/>
      <c r="H63" s="29" t="n">
        <f aca="false">ROUND((+D8+D9)/2,2)</f>
        <v>2.2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2.38</v>
      </c>
      <c r="D64" s="15"/>
      <c r="E64" s="11" t="s">
        <v>22</v>
      </c>
      <c r="F64" s="11"/>
      <c r="G64" s="11"/>
      <c r="H64" s="31" t="n">
        <f aca="false">+H62-H63</f>
        <v>0.0699999999999998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9" colorId="64" zoomScale="100" zoomScaleNormal="100" zoomScalePageLayoutView="100" workbookViewId="0">
      <selection pane="topLeft" activeCell="C19" activeCellId="0" sqref="C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35947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1.95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1.94</v>
      </c>
      <c r="K9" s="2"/>
    </row>
    <row r="10" customFormat="false" ht="12.75" hidden="false" customHeight="false" outlineLevel="0" collapsed="false">
      <c r="A10" s="11" t="s">
        <v>6</v>
      </c>
      <c r="D10" s="38" t="n">
        <v>1.94</v>
      </c>
      <c r="K10" s="2"/>
    </row>
    <row r="11" customFormat="false" ht="12.75" hidden="false" customHeight="false" outlineLevel="0" collapsed="false">
      <c r="A11" s="11" t="s">
        <v>7</v>
      </c>
      <c r="D11" s="37" t="n">
        <v>1.95</v>
      </c>
      <c r="K11" s="2"/>
    </row>
    <row r="12" customFormat="false" ht="12.75" hidden="false" customHeight="false" outlineLevel="0" collapsed="false">
      <c r="A12" s="11" t="s">
        <v>8</v>
      </c>
      <c r="D12" s="37" t="n">
        <v>2.03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2.03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1.94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2.03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0.0799999999999999</v>
      </c>
      <c r="D53" s="15"/>
      <c r="E53" s="11" t="s">
        <v>31</v>
      </c>
      <c r="F53" s="11"/>
      <c r="G53" s="11"/>
      <c r="H53" s="29" t="n">
        <f aca="false">+D11</f>
        <v>1.95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2.03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0.0799999999999999</v>
      </c>
      <c r="D63" s="15"/>
      <c r="E63" s="8" t="s">
        <v>34</v>
      </c>
      <c r="F63" s="11"/>
      <c r="G63" s="11"/>
      <c r="H63" s="29" t="n">
        <f aca="false">ROUND((+D8+D9)/2,2)</f>
        <v>1.95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0.0799999999999999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35977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2.28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2.28</v>
      </c>
      <c r="K9" s="2"/>
    </row>
    <row r="10" customFormat="false" ht="12.75" hidden="false" customHeight="false" outlineLevel="0" collapsed="false">
      <c r="A10" s="11" t="s">
        <v>6</v>
      </c>
      <c r="D10" s="38" t="n">
        <v>2.27</v>
      </c>
      <c r="K10" s="2"/>
    </row>
    <row r="11" customFormat="false" ht="12.75" hidden="false" customHeight="false" outlineLevel="0" collapsed="false">
      <c r="A11" s="11" t="s">
        <v>7</v>
      </c>
      <c r="D11" s="37" t="n">
        <v>2.27</v>
      </c>
      <c r="K11" s="2"/>
    </row>
    <row r="12" customFormat="false" ht="12.75" hidden="false" customHeight="false" outlineLevel="0" collapsed="false">
      <c r="A12" s="11" t="s">
        <v>8</v>
      </c>
      <c r="D12" s="37" t="n">
        <v>2.37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</v>
      </c>
      <c r="D44" s="15"/>
      <c r="E44" s="11" t="s">
        <v>25</v>
      </c>
      <c r="F44" s="11"/>
      <c r="G44" s="11"/>
      <c r="H44" s="29" t="n">
        <f aca="false">+D10</f>
        <v>2.27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2.35</v>
      </c>
      <c r="D45" s="15"/>
      <c r="E45" s="11" t="s">
        <v>22</v>
      </c>
      <c r="F45" s="11"/>
      <c r="G45" s="11"/>
      <c r="H45" s="31" t="n">
        <f aca="false">+H43-H44</f>
        <v>0.1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2.27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0.0900000000000003</v>
      </c>
      <c r="D63" s="15"/>
      <c r="E63" s="8" t="s">
        <v>34</v>
      </c>
      <c r="F63" s="11"/>
      <c r="G63" s="11"/>
      <c r="H63" s="29" t="n">
        <f aca="false">ROUND((+D8+D9)/2,2)</f>
        <v>2.28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0.0900000000000003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36008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1.83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1.84</v>
      </c>
      <c r="K9" s="2"/>
    </row>
    <row r="10" customFormat="false" ht="12.75" hidden="false" customHeight="false" outlineLevel="0" collapsed="false">
      <c r="A10" s="11" t="s">
        <v>6</v>
      </c>
      <c r="D10" s="38" t="n">
        <v>1.84</v>
      </c>
      <c r="K10" s="2"/>
    </row>
    <row r="11" customFormat="false" ht="12.75" hidden="false" customHeight="false" outlineLevel="0" collapsed="false">
      <c r="A11" s="11" t="s">
        <v>7</v>
      </c>
      <c r="D11" s="37" t="n">
        <v>1.83</v>
      </c>
      <c r="K11" s="2"/>
    </row>
    <row r="12" customFormat="false" ht="12.75" hidden="false" customHeight="false" outlineLevel="0" collapsed="false">
      <c r="A12" s="11" t="s">
        <v>8</v>
      </c>
      <c r="D12" s="37" t="n">
        <v>1.93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1.93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0.0899999999999999</v>
      </c>
      <c r="D44" s="15"/>
      <c r="E44" s="11" t="s">
        <v>25</v>
      </c>
      <c r="F44" s="11"/>
      <c r="G44" s="11"/>
      <c r="H44" s="29" t="n">
        <f aca="false">+D10</f>
        <v>1.84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2.36</v>
      </c>
      <c r="D45" s="15"/>
      <c r="E45" s="11" t="s">
        <v>22</v>
      </c>
      <c r="F45" s="11"/>
      <c r="G45" s="11"/>
      <c r="H45" s="31" t="n">
        <f aca="false">+H43-H44</f>
        <v>0.0899999999999999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1.93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0.0999999999999999</v>
      </c>
      <c r="D53" s="15"/>
      <c r="E53" s="11" t="s">
        <v>31</v>
      </c>
      <c r="F53" s="11"/>
      <c r="G53" s="11"/>
      <c r="H53" s="29" t="n">
        <f aca="false">+D11</f>
        <v>1.83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0.0999999999999999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1.93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0.0899999999999999</v>
      </c>
      <c r="D63" s="15"/>
      <c r="E63" s="8" t="s">
        <v>34</v>
      </c>
      <c r="F63" s="11"/>
      <c r="G63" s="11"/>
      <c r="H63" s="29" t="n">
        <f aca="false">ROUND((+D8+D9)/2,2)</f>
        <v>1.84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0.0899999999999999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37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2.7</v>
      </c>
      <c r="G8" s="0" t="s">
        <v>4</v>
      </c>
      <c r="H8" s="10" t="n">
        <v>28</v>
      </c>
      <c r="K8" s="2"/>
    </row>
    <row r="9" customFormat="false" ht="12.75" hidden="false" customHeight="false" outlineLevel="0" collapsed="false">
      <c r="A9" s="8" t="s">
        <v>5</v>
      </c>
      <c r="D9" s="9" t="n">
        <v>2.76</v>
      </c>
      <c r="K9" s="2"/>
    </row>
    <row r="10" customFormat="false" ht="12.75" hidden="false" customHeight="false" outlineLevel="0" collapsed="false">
      <c r="A10" s="11" t="s">
        <v>6</v>
      </c>
      <c r="D10" s="12" t="n">
        <v>2.77</v>
      </c>
      <c r="K10" s="2"/>
    </row>
    <row r="11" customFormat="false" ht="12.75" hidden="false" customHeight="false" outlineLevel="0" collapsed="false">
      <c r="A11" s="11" t="s">
        <v>7</v>
      </c>
      <c r="D11" s="9" t="n">
        <v>2.81</v>
      </c>
      <c r="K11" s="2"/>
    </row>
    <row r="12" customFormat="false" ht="12.75" hidden="false" customHeight="false" outlineLevel="0" collapsed="false">
      <c r="A12" s="11" t="s">
        <v>8</v>
      </c>
      <c r="D12" s="9" t="n">
        <v>2.96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2.71</v>
      </c>
      <c r="E43" s="11" t="s">
        <v>8</v>
      </c>
      <c r="H43" s="27" t="n">
        <f aca="false">+D12</f>
        <v>2.96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0.19</v>
      </c>
      <c r="D44" s="15"/>
      <c r="E44" s="11" t="s">
        <v>25</v>
      </c>
      <c r="F44" s="11"/>
      <c r="G44" s="11"/>
      <c r="H44" s="29" t="n">
        <f aca="false">+D10</f>
        <v>2.77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2.52</v>
      </c>
      <c r="D45" s="15"/>
      <c r="E45" s="11" t="s">
        <v>22</v>
      </c>
      <c r="F45" s="11"/>
      <c r="G45" s="11"/>
      <c r="H45" s="31" t="n">
        <f aca="false">+H43-H44</f>
        <v>0.19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2.71</v>
      </c>
      <c r="E52" s="11" t="s">
        <v>8</v>
      </c>
      <c r="H52" s="27" t="n">
        <f aca="false">+D12</f>
        <v>2.96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0.15</v>
      </c>
      <c r="D53" s="15"/>
      <c r="E53" s="11" t="s">
        <v>31</v>
      </c>
      <c r="F53" s="11"/>
      <c r="G53" s="11"/>
      <c r="H53" s="29" t="n">
        <f aca="false">+D11</f>
        <v>2.81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2.56</v>
      </c>
      <c r="D54" s="15"/>
      <c r="E54" s="11" t="s">
        <v>22</v>
      </c>
      <c r="F54" s="11"/>
      <c r="G54" s="11"/>
      <c r="H54" s="31" t="n">
        <f aca="false">+H52-H53</f>
        <v>0.15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2.71</v>
      </c>
      <c r="D62" s="15"/>
      <c r="E62" s="11" t="s">
        <v>8</v>
      </c>
      <c r="H62" s="27" t="n">
        <f aca="false">+D12</f>
        <v>2.96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0.23</v>
      </c>
      <c r="D63" s="15"/>
      <c r="E63" s="8" t="s">
        <v>34</v>
      </c>
      <c r="F63" s="11"/>
      <c r="G63" s="11"/>
      <c r="H63" s="29" t="n">
        <f aca="false">(+D8+D9)/2</f>
        <v>2.73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2.48</v>
      </c>
      <c r="D64" s="15"/>
      <c r="E64" s="11" t="s">
        <v>22</v>
      </c>
      <c r="F64" s="11"/>
      <c r="G64" s="11"/>
      <c r="H64" s="31" t="n">
        <f aca="false">+H62-H63</f>
        <v>0.23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36039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1.54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1.53</v>
      </c>
      <c r="K9" s="2"/>
    </row>
    <row r="10" customFormat="false" ht="12.75" hidden="false" customHeight="false" outlineLevel="0" collapsed="false">
      <c r="A10" s="11" t="s">
        <v>6</v>
      </c>
      <c r="D10" s="38" t="n">
        <v>1.56</v>
      </c>
      <c r="K10" s="2"/>
    </row>
    <row r="11" customFormat="false" ht="12.75" hidden="false" customHeight="false" outlineLevel="0" collapsed="false">
      <c r="A11" s="11" t="s">
        <v>7</v>
      </c>
      <c r="D11" s="37" t="n">
        <v>1.51</v>
      </c>
      <c r="K11" s="2"/>
    </row>
    <row r="12" customFormat="false" ht="12.75" hidden="false" customHeight="false" outlineLevel="0" collapsed="false">
      <c r="A12" s="11" t="s">
        <v>8</v>
      </c>
      <c r="D12" s="37" t="n">
        <v>1.63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1.63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0.0699999999999998</v>
      </c>
      <c r="D44" s="15"/>
      <c r="E44" s="11" t="s">
        <v>25</v>
      </c>
      <c r="F44" s="11"/>
      <c r="G44" s="11"/>
      <c r="H44" s="29" t="n">
        <f aca="false">+D10</f>
        <v>1.56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0.0699999999999998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1.63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0.12</v>
      </c>
      <c r="D53" s="15"/>
      <c r="E53" s="11" t="s">
        <v>31</v>
      </c>
      <c r="F53" s="11"/>
      <c r="G53" s="11"/>
      <c r="H53" s="29" t="n">
        <f aca="false">+D11</f>
        <v>1.51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2.33</v>
      </c>
      <c r="D54" s="15"/>
      <c r="E54" s="11" t="s">
        <v>22</v>
      </c>
      <c r="F54" s="11"/>
      <c r="G54" s="11"/>
      <c r="H54" s="31" t="n">
        <f aca="false">+H52-H53</f>
        <v>0.12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1.63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0.0899999999999999</v>
      </c>
      <c r="D63" s="15"/>
      <c r="E63" s="8" t="s">
        <v>34</v>
      </c>
      <c r="F63" s="11"/>
      <c r="G63" s="11"/>
      <c r="H63" s="29" t="n">
        <f aca="false">ROUND((+D8+D9)/2,2)</f>
        <v>1.54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2.36</v>
      </c>
      <c r="D64" s="15"/>
      <c r="E64" s="11" t="s">
        <v>22</v>
      </c>
      <c r="F64" s="11"/>
      <c r="G64" s="11"/>
      <c r="H64" s="31" t="n">
        <f aca="false">+H62-H63</f>
        <v>0.0899999999999999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66" activeCellId="0" sqref="C6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36069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1.94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1.94</v>
      </c>
      <c r="K9" s="2"/>
    </row>
    <row r="10" customFormat="false" ht="12.75" hidden="false" customHeight="false" outlineLevel="0" collapsed="false">
      <c r="A10" s="11" t="s">
        <v>6</v>
      </c>
      <c r="D10" s="38" t="n">
        <v>1.9</v>
      </c>
      <c r="K10" s="2"/>
    </row>
    <row r="11" customFormat="false" ht="12.75" hidden="false" customHeight="false" outlineLevel="0" collapsed="false">
      <c r="A11" s="11" t="s">
        <v>7</v>
      </c>
      <c r="D11" s="37" t="n">
        <v>1.94</v>
      </c>
      <c r="K11" s="2"/>
    </row>
    <row r="12" customFormat="false" ht="12.75" hidden="false" customHeight="false" outlineLevel="0" collapsed="false">
      <c r="A12" s="11" t="s">
        <v>8</v>
      </c>
      <c r="D12" s="37" t="n">
        <v>2.07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2.07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0.17</v>
      </c>
      <c r="D44" s="15"/>
      <c r="E44" s="11" t="s">
        <v>25</v>
      </c>
      <c r="F44" s="11"/>
      <c r="G44" s="11"/>
      <c r="H44" s="29" t="n">
        <f aca="false">+D10</f>
        <v>1.9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2.28</v>
      </c>
      <c r="D45" s="15"/>
      <c r="E45" s="11" t="s">
        <v>22</v>
      </c>
      <c r="F45" s="11"/>
      <c r="G45" s="11"/>
      <c r="H45" s="31" t="n">
        <f aca="false">+H43-H44</f>
        <v>0.17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2.07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0.13</v>
      </c>
      <c r="D53" s="15"/>
      <c r="E53" s="11" t="s">
        <v>31</v>
      </c>
      <c r="F53" s="11"/>
      <c r="G53" s="11"/>
      <c r="H53" s="29" t="n">
        <f aca="false">+D11</f>
        <v>1.94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2.32</v>
      </c>
      <c r="D54" s="15"/>
      <c r="E54" s="11" t="s">
        <v>22</v>
      </c>
      <c r="F54" s="11"/>
      <c r="G54" s="11"/>
      <c r="H54" s="31" t="n">
        <f aca="false">+H52-H53</f>
        <v>0.13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2.07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0.13</v>
      </c>
      <c r="D63" s="15"/>
      <c r="E63" s="8" t="s">
        <v>34</v>
      </c>
      <c r="F63" s="11"/>
      <c r="G63" s="11"/>
      <c r="H63" s="29" t="n">
        <f aca="false">ROUND((+D8+D9)/2,2)</f>
        <v>1.94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2.32</v>
      </c>
      <c r="D64" s="15"/>
      <c r="E64" s="11" t="s">
        <v>22</v>
      </c>
      <c r="F64" s="11"/>
      <c r="G64" s="11"/>
      <c r="H64" s="31" t="n">
        <f aca="false">+H62-H63</f>
        <v>0.13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36100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1.89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1.91</v>
      </c>
      <c r="K9" s="2"/>
    </row>
    <row r="10" customFormat="false" ht="12.75" hidden="false" customHeight="false" outlineLevel="0" collapsed="false">
      <c r="A10" s="11" t="s">
        <v>6</v>
      </c>
      <c r="D10" s="38" t="n">
        <v>1.95</v>
      </c>
      <c r="K10" s="2"/>
    </row>
    <row r="11" customFormat="false" ht="12.75" hidden="false" customHeight="false" outlineLevel="0" collapsed="false">
      <c r="A11" s="11" t="s">
        <v>7</v>
      </c>
      <c r="D11" s="37" t="n">
        <v>1.91</v>
      </c>
      <c r="K11" s="2"/>
    </row>
    <row r="12" customFormat="false" ht="12.75" hidden="false" customHeight="false" outlineLevel="0" collapsed="false">
      <c r="A12" s="11" t="s">
        <v>8</v>
      </c>
      <c r="D12" s="37" t="n">
        <v>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</v>
      </c>
      <c r="D44" s="15"/>
      <c r="E44" s="11" t="s">
        <v>25</v>
      </c>
      <c r="F44" s="11"/>
      <c r="G44" s="11"/>
      <c r="H44" s="29" t="n">
        <f aca="false">+D10</f>
        <v>1.95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</v>
      </c>
      <c r="D45" s="15"/>
      <c r="E45" s="11" t="s">
        <v>22</v>
      </c>
      <c r="F45" s="11"/>
      <c r="G45" s="11"/>
      <c r="H45" s="31" t="n">
        <f aca="false">+H43-H44</f>
        <v>0.05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0.0900000000000001</v>
      </c>
      <c r="D53" s="15"/>
      <c r="E53" s="11" t="s">
        <v>31</v>
      </c>
      <c r="F53" s="11"/>
      <c r="G53" s="11"/>
      <c r="H53" s="29" t="n">
        <f aca="false">+D11</f>
        <v>1.91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2.36</v>
      </c>
      <c r="D54" s="15"/>
      <c r="E54" s="11" t="s">
        <v>22</v>
      </c>
      <c r="F54" s="11"/>
      <c r="G54" s="11"/>
      <c r="H54" s="31" t="n">
        <f aca="false">+H52-H53</f>
        <v>0.0900000000000001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1.9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3" activeCellId="0" sqref="A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36130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2.03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2.05</v>
      </c>
      <c r="K9" s="2"/>
    </row>
    <row r="10" customFormat="false" ht="12.75" hidden="false" customHeight="false" outlineLevel="0" collapsed="false">
      <c r="A10" s="11" t="s">
        <v>6</v>
      </c>
      <c r="D10" s="38" t="n">
        <v>2.06</v>
      </c>
      <c r="K10" s="2"/>
    </row>
    <row r="11" customFormat="false" ht="12.75" hidden="false" customHeight="false" outlineLevel="0" collapsed="false">
      <c r="A11" s="11" t="s">
        <v>7</v>
      </c>
      <c r="D11" s="37" t="n">
        <v>2.06</v>
      </c>
      <c r="K11" s="2"/>
    </row>
    <row r="12" customFormat="false" ht="12.75" hidden="false" customHeight="false" outlineLevel="0" collapsed="false">
      <c r="A12" s="11" t="s">
        <v>8</v>
      </c>
      <c r="D12" s="37" t="n">
        <v>2.12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2.12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0.0600000000000001</v>
      </c>
      <c r="D44" s="15"/>
      <c r="E44" s="11" t="s">
        <v>25</v>
      </c>
      <c r="F44" s="11"/>
      <c r="G44" s="11"/>
      <c r="H44" s="29" t="n">
        <f aca="false">+D10</f>
        <v>2.06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0.0600000000000001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2.12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0.0600000000000001</v>
      </c>
      <c r="D53" s="15"/>
      <c r="E53" s="11" t="s">
        <v>31</v>
      </c>
      <c r="F53" s="11"/>
      <c r="G53" s="11"/>
      <c r="H53" s="29" t="n">
        <f aca="false">+D11</f>
        <v>2.06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2.39</v>
      </c>
      <c r="D54" s="15"/>
      <c r="E54" s="11" t="s">
        <v>22</v>
      </c>
      <c r="F54" s="11"/>
      <c r="G54" s="11"/>
      <c r="H54" s="31" t="n">
        <f aca="false">+H52-H53</f>
        <v>0.0600000000000001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2.12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36161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1.69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1.71</v>
      </c>
      <c r="K9" s="2"/>
    </row>
    <row r="10" customFormat="false" ht="12.75" hidden="false" customHeight="false" outlineLevel="0" collapsed="false">
      <c r="A10" s="11" t="s">
        <v>6</v>
      </c>
      <c r="D10" s="38" t="n">
        <v>1.78</v>
      </c>
      <c r="K10" s="2"/>
    </row>
    <row r="11" customFormat="false" ht="12.75" hidden="false" customHeight="false" outlineLevel="0" collapsed="false">
      <c r="A11" s="11" t="s">
        <v>7</v>
      </c>
      <c r="D11" s="37" t="n">
        <v>1.71</v>
      </c>
      <c r="K11" s="2"/>
    </row>
    <row r="12" customFormat="false" ht="12.75" hidden="false" customHeight="false" outlineLevel="0" collapsed="false">
      <c r="A12" s="11" t="s">
        <v>8</v>
      </c>
      <c r="D12" s="37" t="n">
        <v>1.8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0.02</v>
      </c>
      <c r="D44" s="15"/>
      <c r="E44" s="11" t="s">
        <v>25</v>
      </c>
      <c r="F44" s="11"/>
      <c r="G44" s="11"/>
      <c r="H44" s="29" t="n">
        <f aca="false">+D10</f>
        <v>1.78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2.48</v>
      </c>
      <c r="D45" s="15"/>
      <c r="E45" s="11" t="s">
        <v>22</v>
      </c>
      <c r="F45" s="11"/>
      <c r="G45" s="11"/>
      <c r="H45" s="31" t="n">
        <f aca="false">+H43-H44</f>
        <v>0.02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0.0900000000000001</v>
      </c>
      <c r="D53" s="15"/>
      <c r="E53" s="11" t="s">
        <v>31</v>
      </c>
      <c r="F53" s="11"/>
      <c r="G53" s="11"/>
      <c r="H53" s="29" t="n">
        <f aca="false">+D11</f>
        <v>1.71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2.41</v>
      </c>
      <c r="D54" s="15"/>
      <c r="E54" s="11" t="s">
        <v>22</v>
      </c>
      <c r="F54" s="11"/>
      <c r="G54" s="11"/>
      <c r="H54" s="31" t="n">
        <f aca="false">+H52-H53</f>
        <v>0.0900000000000001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C68" activeCellId="0" sqref="C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36192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1.74</v>
      </c>
      <c r="G8" s="0" t="s">
        <v>4</v>
      </c>
      <c r="H8" s="10" t="n">
        <v>28</v>
      </c>
      <c r="K8" s="2"/>
    </row>
    <row r="9" customFormat="false" ht="12.75" hidden="false" customHeight="false" outlineLevel="0" collapsed="false">
      <c r="A9" s="8" t="s">
        <v>5</v>
      </c>
      <c r="D9" s="37" t="n">
        <v>1.75</v>
      </c>
      <c r="K9" s="2"/>
    </row>
    <row r="10" customFormat="false" ht="12.75" hidden="false" customHeight="false" outlineLevel="0" collapsed="false">
      <c r="A10" s="11" t="s">
        <v>6</v>
      </c>
      <c r="D10" s="38" t="n">
        <v>1.76</v>
      </c>
      <c r="K10" s="2"/>
    </row>
    <row r="11" customFormat="false" ht="12.75" hidden="false" customHeight="false" outlineLevel="0" collapsed="false">
      <c r="A11" s="11" t="s">
        <v>7</v>
      </c>
      <c r="D11" s="37" t="n">
        <v>1.75</v>
      </c>
      <c r="K11" s="2"/>
    </row>
    <row r="12" customFormat="false" ht="12.75" hidden="false" customHeight="false" outlineLevel="0" collapsed="false">
      <c r="A12" s="11" t="s">
        <v>8</v>
      </c>
      <c r="D12" s="37" t="n">
        <v>1.81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1.81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</v>
      </c>
      <c r="D44" s="15"/>
      <c r="E44" s="11" t="s">
        <v>25</v>
      </c>
      <c r="F44" s="11"/>
      <c r="G44" s="11"/>
      <c r="H44" s="29" t="n">
        <f aca="false">+D10</f>
        <v>1.76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2.45</v>
      </c>
      <c r="D45" s="15"/>
      <c r="E45" s="11" t="s">
        <v>22</v>
      </c>
      <c r="F45" s="11"/>
      <c r="G45" s="11"/>
      <c r="H45" s="31" t="n">
        <f aca="false">+H43-H44</f>
        <v>0.05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1.81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0.0600000000000001</v>
      </c>
      <c r="D53" s="15"/>
      <c r="E53" s="11" t="s">
        <v>31</v>
      </c>
      <c r="F53" s="11"/>
      <c r="G53" s="11"/>
      <c r="H53" s="29" t="n">
        <f aca="false">+D11</f>
        <v>1.75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2.44</v>
      </c>
      <c r="D54" s="15"/>
      <c r="E54" s="11" t="s">
        <v>22</v>
      </c>
      <c r="F54" s="11"/>
      <c r="G54" s="11"/>
      <c r="H54" s="31" t="n">
        <f aca="false">+H52-H53</f>
        <v>0.0600000000000001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1.81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0.0600000000000001</v>
      </c>
      <c r="D63" s="15"/>
      <c r="E63" s="8" t="s">
        <v>34</v>
      </c>
      <c r="F63" s="11"/>
      <c r="G63" s="11"/>
      <c r="H63" s="29" t="n">
        <f aca="false">ROUND((+D8+D9)/2,2)</f>
        <v>1.75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2.44</v>
      </c>
      <c r="D64" s="15"/>
      <c r="E64" s="11" t="s">
        <v>22</v>
      </c>
      <c r="F64" s="11"/>
      <c r="G64" s="11"/>
      <c r="H64" s="31" t="n">
        <f aca="false">+H62-H63</f>
        <v>0.0600000000000001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A31" activeCellId="0" sqref="A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36220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1.56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1.56</v>
      </c>
      <c r="K9" s="2"/>
    </row>
    <row r="10" customFormat="false" ht="12.75" hidden="false" customHeight="false" outlineLevel="0" collapsed="false">
      <c r="A10" s="11" t="s">
        <v>6</v>
      </c>
      <c r="D10" s="38" t="n">
        <v>1.58</v>
      </c>
      <c r="K10" s="2"/>
    </row>
    <row r="11" customFormat="false" ht="12.75" hidden="false" customHeight="false" outlineLevel="0" collapsed="false">
      <c r="A11" s="11" t="s">
        <v>7</v>
      </c>
      <c r="D11" s="37" t="n">
        <v>1.58</v>
      </c>
      <c r="K11" s="2"/>
    </row>
    <row r="12" customFormat="false" ht="12.75" hidden="false" customHeight="false" outlineLevel="0" collapsed="false">
      <c r="A12" s="11" t="s">
        <v>8</v>
      </c>
      <c r="D12" s="37" t="n">
        <v>1.64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1.64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0.0599999999999998</v>
      </c>
      <c r="D44" s="15"/>
      <c r="E44" s="11" t="s">
        <v>25</v>
      </c>
      <c r="F44" s="11"/>
      <c r="G44" s="11"/>
      <c r="H44" s="29" t="n">
        <f aca="false">+D10</f>
        <v>1.58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2.44</v>
      </c>
      <c r="D45" s="15"/>
      <c r="E45" s="11" t="s">
        <v>22</v>
      </c>
      <c r="F45" s="11"/>
      <c r="G45" s="11"/>
      <c r="H45" s="31" t="n">
        <f aca="false">+H43-H44</f>
        <v>0.0599999999999998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1.64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0.0599999999999998</v>
      </c>
      <c r="D53" s="15"/>
      <c r="E53" s="11" t="s">
        <v>31</v>
      </c>
      <c r="F53" s="11"/>
      <c r="G53" s="11"/>
      <c r="H53" s="29" t="n">
        <f aca="false">+D11</f>
        <v>1.58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2.44</v>
      </c>
      <c r="D54" s="15"/>
      <c r="E54" s="11" t="s">
        <v>22</v>
      </c>
      <c r="F54" s="11"/>
      <c r="G54" s="11"/>
      <c r="H54" s="31" t="n">
        <f aca="false">+H52-H53</f>
        <v>0.0599999999999998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1.64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0.0799999999999999</v>
      </c>
      <c r="D63" s="15"/>
      <c r="E63" s="8" t="s">
        <v>34</v>
      </c>
      <c r="F63" s="11"/>
      <c r="G63" s="11"/>
      <c r="H63" s="29" t="n">
        <f aca="false">ROUND((+D8+D9)/2,2)</f>
        <v>1.56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2.42</v>
      </c>
      <c r="D64" s="15"/>
      <c r="E64" s="11" t="s">
        <v>22</v>
      </c>
      <c r="F64" s="11"/>
      <c r="G64" s="11"/>
      <c r="H64" s="31" t="n">
        <f aca="false">+H62-H63</f>
        <v>0.0799999999999999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70"/>
  <sheetViews>
    <sheetView showFormulas="false" showGridLines="true" showRowColHeaders="true" showZeros="true" rightToLeft="false" tabSelected="false" showOutlineSymbols="true" defaultGridColor="true" view="normal" topLeftCell="A45" colorId="64" zoomScale="100" zoomScaleNormal="100" zoomScalePageLayoutView="100" workbookViewId="0">
      <selection pane="topLeft" activeCell="C49" activeCellId="0" sqref="C4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36251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37" t="n">
        <v>1.82</v>
      </c>
      <c r="G8" s="0" t="s">
        <v>4</v>
      </c>
      <c r="H8" s="10" t="n">
        <v>30</v>
      </c>
    </row>
    <row r="9" customFormat="false" ht="12.75" hidden="false" customHeight="false" outlineLevel="0" collapsed="false">
      <c r="A9" s="8" t="s">
        <v>5</v>
      </c>
      <c r="D9" s="37" t="n">
        <v>1.83</v>
      </c>
    </row>
    <row r="10" customFormat="false" ht="12.75" hidden="false" customHeight="false" outlineLevel="0" collapsed="false">
      <c r="A10" s="11" t="s">
        <v>6</v>
      </c>
      <c r="D10" s="38" t="n">
        <v>1.76</v>
      </c>
    </row>
    <row r="11" customFormat="false" ht="12.75" hidden="false" customHeight="false" outlineLevel="0" collapsed="false">
      <c r="A11" s="11" t="s">
        <v>7</v>
      </c>
      <c r="D11" s="37" t="n">
        <v>1.83</v>
      </c>
    </row>
    <row r="12" customFormat="false" ht="12.75" hidden="false" customHeight="false" outlineLevel="0" collapsed="false">
      <c r="A12" s="11" t="s">
        <v>8</v>
      </c>
      <c r="D12" s="37" t="n">
        <v>1.88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1.88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1.76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</row>
    <row r="47" customFormat="false" ht="12.7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</row>
    <row r="48" customFormat="false" ht="12.7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</row>
    <row r="49" customFormat="false" ht="12.7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</row>
    <row r="50" customFormat="false" ht="12.7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</row>
    <row r="51" customFormat="false" ht="12.7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</row>
    <row r="52" customFormat="false" ht="12.75" hidden="false" customHeight="false" outlineLevel="0" collapsed="false">
      <c r="A52" s="11" t="s">
        <v>23</v>
      </c>
      <c r="C52" s="27" t="n">
        <v>2.5</v>
      </c>
      <c r="E52" s="11" t="s">
        <v>8</v>
      </c>
      <c r="H52" s="27" t="n">
        <f aca="false">+D12</f>
        <v>1.88</v>
      </c>
      <c r="I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0.0499999999999998</v>
      </c>
      <c r="D53" s="15"/>
      <c r="E53" s="11" t="s">
        <v>31</v>
      </c>
      <c r="F53" s="11"/>
      <c r="G53" s="11"/>
      <c r="H53" s="29" t="n">
        <f aca="false">+D11</f>
        <v>1.83</v>
      </c>
      <c r="I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2.45</v>
      </c>
      <c r="D54" s="15"/>
      <c r="E54" s="11" t="s">
        <v>22</v>
      </c>
      <c r="F54" s="11"/>
      <c r="G54" s="11"/>
      <c r="H54" s="31" t="n">
        <f aca="false">+H52-H53</f>
        <v>0.0499999999999998</v>
      </c>
      <c r="I54" s="15"/>
    </row>
    <row r="55" customFormat="false" ht="13.5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</row>
    <row r="56" customFormat="false" ht="12.7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</row>
    <row r="57" customFormat="false" ht="12.7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</row>
    <row r="58" customFormat="false" ht="12.7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</row>
    <row r="59" customFormat="false" ht="12.7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</row>
    <row r="60" customFormat="false" ht="12.7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</row>
    <row r="61" customFormat="false" ht="12.7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</row>
    <row r="62" customFormat="false" ht="12.75" hidden="false" customHeight="false" outlineLevel="0" collapsed="false">
      <c r="A62" s="11" t="s">
        <v>23</v>
      </c>
      <c r="C62" s="27" t="n">
        <v>2.5</v>
      </c>
      <c r="D62" s="15"/>
      <c r="E62" s="11" t="s">
        <v>8</v>
      </c>
      <c r="H62" s="27" t="n">
        <f aca="false">+D12</f>
        <v>1.88</v>
      </c>
      <c r="I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0.0499999999999998</v>
      </c>
      <c r="D63" s="15"/>
      <c r="E63" s="8" t="s">
        <v>34</v>
      </c>
      <c r="F63" s="11"/>
      <c r="G63" s="11"/>
      <c r="H63" s="29" t="n">
        <f aca="false">ROUND((+D8+D9)/2,2)</f>
        <v>1.83</v>
      </c>
      <c r="I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2.45</v>
      </c>
      <c r="D64" s="15"/>
      <c r="E64" s="11" t="s">
        <v>22</v>
      </c>
      <c r="F64" s="11"/>
      <c r="G64" s="11"/>
      <c r="H64" s="31" t="n">
        <f aca="false">+H62-H63</f>
        <v>0.0499999999999998</v>
      </c>
      <c r="I64" s="15"/>
    </row>
    <row r="65" customFormat="false" ht="13.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36281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39" t="n">
        <v>2.28</v>
      </c>
      <c r="G8" s="0" t="s">
        <v>4</v>
      </c>
      <c r="H8" s="10" t="n">
        <v>31</v>
      </c>
    </row>
    <row r="9" customFormat="false" ht="12.75" hidden="false" customHeight="false" outlineLevel="0" collapsed="false">
      <c r="A9" s="8" t="s">
        <v>5</v>
      </c>
      <c r="D9" s="39" t="n">
        <v>2.3</v>
      </c>
    </row>
    <row r="10" customFormat="false" ht="12.75" hidden="false" customHeight="false" outlineLevel="0" collapsed="false">
      <c r="A10" s="11" t="s">
        <v>6</v>
      </c>
      <c r="D10" s="40" t="n">
        <v>2.22</v>
      </c>
    </row>
    <row r="11" customFormat="false" ht="12.75" hidden="false" customHeight="false" outlineLevel="0" collapsed="false">
      <c r="A11" s="11" t="s">
        <v>7</v>
      </c>
      <c r="D11" s="39" t="n">
        <v>2.3</v>
      </c>
    </row>
    <row r="12" customFormat="false" ht="12.75" hidden="false" customHeight="false" outlineLevel="0" collapsed="false">
      <c r="A12" s="11" t="s">
        <v>8</v>
      </c>
      <c r="D12" s="39" t="n">
        <v>2.35</v>
      </c>
    </row>
    <row r="13" customFormat="false" ht="12.75" hidden="false" customHeight="false" outlineLevel="0" collapsed="false">
      <c r="A13" s="41" t="s">
        <v>43</v>
      </c>
      <c r="D13" s="39" t="n">
        <v>2.326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2.35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2.22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2.37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-0.024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2.35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0.0500000000000003</v>
      </c>
      <c r="D56" s="15"/>
      <c r="E56" s="11" t="s">
        <v>31</v>
      </c>
      <c r="F56" s="11"/>
      <c r="G56" s="11"/>
      <c r="H56" s="29" t="n">
        <f aca="false">+D11</f>
        <v>2.3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2.45</v>
      </c>
      <c r="D57" s="15"/>
      <c r="E57" s="11" t="s">
        <v>22</v>
      </c>
      <c r="F57" s="11"/>
      <c r="G57" s="11"/>
      <c r="H57" s="31" t="n">
        <f aca="false">+H55-H56</f>
        <v>0.0500000000000003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-0.024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2.35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0.0600000000000001</v>
      </c>
      <c r="D69" s="15"/>
      <c r="E69" s="8" t="s">
        <v>34</v>
      </c>
      <c r="F69" s="11"/>
      <c r="G69" s="11"/>
      <c r="H69" s="29" t="n">
        <f aca="false">ROUND((+D8+D9)/2,2)</f>
        <v>2.29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2.44</v>
      </c>
      <c r="D70" s="15"/>
      <c r="E70" s="11" t="s">
        <v>22</v>
      </c>
      <c r="F70" s="11"/>
      <c r="G70" s="11"/>
      <c r="H70" s="31" t="n">
        <f aca="false">+H68-H69</f>
        <v>0.0600000000000001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-0.0139999999999998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-0.0339999999999998</v>
      </c>
      <c r="D75" s="15"/>
      <c r="E75" s="11"/>
      <c r="F75" s="11"/>
      <c r="G75" s="11"/>
      <c r="H75" s="43"/>
      <c r="I75" s="15"/>
    </row>
    <row r="76" customFormat="false" ht="12.75" hidden="false" customHeight="false" outlineLevel="0" collapsed="false">
      <c r="A76" s="11"/>
      <c r="B76" s="15"/>
      <c r="C76" s="15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50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5" t="s">
        <v>51</v>
      </c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C63" activeCellId="0" sqref="C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36312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46" t="n">
        <v>2.14</v>
      </c>
      <c r="G8" s="0" t="s">
        <v>4</v>
      </c>
      <c r="H8" s="10" t="n">
        <v>30</v>
      </c>
    </row>
    <row r="9" customFormat="false" ht="12.75" hidden="false" customHeight="false" outlineLevel="0" collapsed="false">
      <c r="A9" s="8" t="s">
        <v>5</v>
      </c>
      <c r="D9" s="46" t="n">
        <v>2.16</v>
      </c>
    </row>
    <row r="10" customFormat="false" ht="12.75" hidden="false" customHeight="false" outlineLevel="0" collapsed="false">
      <c r="A10" s="11" t="s">
        <v>6</v>
      </c>
      <c r="D10" s="47" t="n">
        <v>2.12</v>
      </c>
    </row>
    <row r="11" customFormat="false" ht="12.75" hidden="false" customHeight="false" outlineLevel="0" collapsed="false">
      <c r="A11" s="11" t="s">
        <v>7</v>
      </c>
      <c r="D11" s="46" t="n">
        <v>2.16</v>
      </c>
    </row>
    <row r="12" customFormat="false" ht="12.75" hidden="false" customHeight="false" outlineLevel="0" collapsed="false">
      <c r="A12" s="11" t="s">
        <v>8</v>
      </c>
      <c r="D12" s="46" t="n">
        <v>2.23</v>
      </c>
    </row>
    <row r="13" customFormat="false" ht="12.75" hidden="false" customHeight="false" outlineLevel="0" collapsed="false">
      <c r="A13" s="11" t="s">
        <v>43</v>
      </c>
      <c r="D13" s="46" t="n">
        <v>2.20067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2.23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2.12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-0.0293299999999999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2.23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0.0699999999999998</v>
      </c>
      <c r="D56" s="15"/>
      <c r="E56" s="11" t="s">
        <v>31</v>
      </c>
      <c r="F56" s="11"/>
      <c r="G56" s="11"/>
      <c r="H56" s="29" t="n">
        <f aca="false">+D11</f>
        <v>2.16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-0.0293299999999999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2.23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0.0800000000000001</v>
      </c>
      <c r="D69" s="15"/>
      <c r="E69" s="8" t="s">
        <v>34</v>
      </c>
      <c r="F69" s="11"/>
      <c r="G69" s="11"/>
      <c r="H69" s="29" t="n">
        <f aca="false">ROUND((+D8+D9)/2,2)</f>
        <v>2.15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2.42</v>
      </c>
      <c r="D70" s="15"/>
      <c r="E70" s="11" t="s">
        <v>22</v>
      </c>
      <c r="F70" s="11"/>
      <c r="G70" s="11"/>
      <c r="H70" s="31" t="n">
        <f aca="false">+H68-H69</f>
        <v>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-0.0193300000000001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-0.0393300000000001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38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1.64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9" t="n">
        <v>1.67</v>
      </c>
      <c r="K9" s="2"/>
    </row>
    <row r="10" customFormat="false" ht="12.75" hidden="false" customHeight="false" outlineLevel="0" collapsed="false">
      <c r="A10" s="11" t="s">
        <v>6</v>
      </c>
      <c r="D10" s="12" t="n">
        <v>1.64</v>
      </c>
      <c r="K10" s="2"/>
    </row>
    <row r="11" customFormat="false" ht="12.75" hidden="false" customHeight="false" outlineLevel="0" collapsed="false">
      <c r="A11" s="11" t="s">
        <v>7</v>
      </c>
      <c r="D11" s="9" t="n">
        <v>1.65</v>
      </c>
      <c r="K11" s="2"/>
    </row>
    <row r="12" customFormat="false" ht="12.75" hidden="false" customHeight="false" outlineLevel="0" collapsed="false">
      <c r="A12" s="11" t="s">
        <v>8</v>
      </c>
      <c r="D12" s="9" t="n">
        <v>1.78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10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20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1.78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1.64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1.78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0.13</v>
      </c>
      <c r="D53" s="15"/>
      <c r="E53" s="11" t="s">
        <v>31</v>
      </c>
      <c r="F53" s="11"/>
      <c r="G53" s="11"/>
      <c r="H53" s="29" t="n">
        <f aca="false">+D11</f>
        <v>1.65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2.32</v>
      </c>
      <c r="D54" s="15"/>
      <c r="E54" s="11" t="s">
        <v>22</v>
      </c>
      <c r="F54" s="11"/>
      <c r="G54" s="11"/>
      <c r="H54" s="31" t="n">
        <f aca="false">+H52-H53</f>
        <v>0.13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1.78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0.12</v>
      </c>
      <c r="D63" s="15"/>
      <c r="E63" s="8" t="s">
        <v>34</v>
      </c>
      <c r="F63" s="11"/>
      <c r="G63" s="11"/>
      <c r="H63" s="29" t="n">
        <f aca="false">ROUND((+D8+D9)/2,2)</f>
        <v>1.66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2.33</v>
      </c>
      <c r="D64" s="15"/>
      <c r="E64" s="11" t="s">
        <v>22</v>
      </c>
      <c r="F64" s="11"/>
      <c r="G64" s="11"/>
      <c r="H64" s="31" t="n">
        <f aca="false">+H62-H63</f>
        <v>0.12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49" t="s">
        <v>52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0" t="n">
        <v>2.2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0" t="n">
        <v>2.22</v>
      </c>
    </row>
    <row r="10" customFormat="false" ht="12.75" hidden="false" customHeight="false" outlineLevel="0" collapsed="false">
      <c r="A10" s="11" t="s">
        <v>6</v>
      </c>
      <c r="D10" s="52" t="n">
        <v>2.17</v>
      </c>
    </row>
    <row r="11" customFormat="false" ht="12.75" hidden="false" customHeight="false" outlineLevel="0" collapsed="false">
      <c r="A11" s="11" t="s">
        <v>7</v>
      </c>
      <c r="D11" s="50" t="n">
        <v>2.2</v>
      </c>
    </row>
    <row r="12" customFormat="false" ht="12.75" hidden="false" customHeight="false" outlineLevel="0" collapsed="false">
      <c r="A12" s="11" t="s">
        <v>8</v>
      </c>
      <c r="D12" s="50" t="n">
        <v>2.28</v>
      </c>
    </row>
    <row r="13" customFormat="false" ht="12.75" hidden="false" customHeight="false" outlineLevel="0" collapsed="false">
      <c r="A13" s="11" t="s">
        <v>43</v>
      </c>
      <c r="D13" s="50" t="n">
        <v>2.2717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2.28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2.17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-0.00829999999999975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2.28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0.0799999999999996</v>
      </c>
      <c r="D56" s="15"/>
      <c r="E56" s="11" t="s">
        <v>31</v>
      </c>
      <c r="F56" s="11"/>
      <c r="G56" s="11"/>
      <c r="H56" s="29" t="n">
        <f aca="false">+D11</f>
        <v>2.2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2.42</v>
      </c>
      <c r="D57" s="15"/>
      <c r="E57" s="11" t="s">
        <v>22</v>
      </c>
      <c r="F57" s="11"/>
      <c r="G57" s="11"/>
      <c r="H57" s="31" t="n">
        <f aca="false">+H55-H56</f>
        <v>0.0799999999999996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-0.0282999999999998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2.28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0.0699999999999998</v>
      </c>
      <c r="D69" s="15"/>
      <c r="E69" s="8" t="s">
        <v>34</v>
      </c>
      <c r="F69" s="11"/>
      <c r="G69" s="11"/>
      <c r="H69" s="29" t="n">
        <f aca="false">ROUND((+D8+D9)/2,2)</f>
        <v>2.21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0.00170000000000003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-0.0183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36373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2.53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2.56</v>
      </c>
    </row>
    <row r="10" customFormat="false" ht="12.75" hidden="false" customHeight="false" outlineLevel="0" collapsed="false">
      <c r="A10" s="11" t="s">
        <v>6</v>
      </c>
      <c r="D10" s="54" t="n">
        <v>2.51</v>
      </c>
    </row>
    <row r="11" customFormat="false" ht="12.75" hidden="false" customHeight="false" outlineLevel="0" collapsed="false">
      <c r="A11" s="11" t="s">
        <v>7</v>
      </c>
      <c r="D11" s="53" t="n">
        <v>2.55</v>
      </c>
    </row>
    <row r="12" customFormat="false" ht="12.75" hidden="false" customHeight="false" outlineLevel="0" collapsed="false">
      <c r="A12" s="11" t="s">
        <v>8</v>
      </c>
      <c r="D12" s="53" t="n">
        <v>2.62</v>
      </c>
    </row>
    <row r="13" customFormat="false" ht="12.75" hidden="false" customHeight="false" outlineLevel="0" collapsed="false">
      <c r="A13" s="11" t="s">
        <v>43</v>
      </c>
      <c r="D13" s="53" t="n">
        <v>2.5723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2.62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0.11</v>
      </c>
      <c r="D44" s="15"/>
      <c r="E44" s="11" t="s">
        <v>25</v>
      </c>
      <c r="F44" s="11"/>
      <c r="G44" s="11"/>
      <c r="H44" s="29" t="n">
        <f aca="false">+D10</f>
        <v>2.51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2.39</v>
      </c>
      <c r="D45" s="15"/>
      <c r="E45" s="11" t="s">
        <v>22</v>
      </c>
      <c r="F45" s="11"/>
      <c r="G45" s="11"/>
      <c r="H45" s="31" t="n">
        <f aca="false">+H43-H44</f>
        <v>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-0.0477000000000003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2.62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0.0700000000000003</v>
      </c>
      <c r="D56" s="15"/>
      <c r="E56" s="11" t="s">
        <v>31</v>
      </c>
      <c r="F56" s="11"/>
      <c r="G56" s="11"/>
      <c r="H56" s="29" t="n">
        <f aca="false">+D11</f>
        <v>2.55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0.0700000000000003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1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-0.0577000000000005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2.62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0.0700000000000003</v>
      </c>
      <c r="D69" s="15"/>
      <c r="E69" s="8" t="s">
        <v>34</v>
      </c>
      <c r="F69" s="11"/>
      <c r="G69" s="11"/>
      <c r="H69" s="29" t="n">
        <f aca="false">ROUND((+D8+D9)/2,2)</f>
        <v>2.55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0.0700000000000003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-0.0277000000000003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-0.0577000000000005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7" activeCellId="0" sqref="A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36404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2.81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2.85</v>
      </c>
    </row>
    <row r="10" customFormat="false" ht="12.75" hidden="false" customHeight="false" outlineLevel="0" collapsed="false">
      <c r="A10" s="11" t="s">
        <v>6</v>
      </c>
      <c r="D10" s="54" t="n">
        <v>2.77</v>
      </c>
    </row>
    <row r="11" customFormat="false" ht="12.75" hidden="false" customHeight="false" outlineLevel="0" collapsed="false">
      <c r="A11" s="11" t="s">
        <v>7</v>
      </c>
      <c r="D11" s="53" t="n">
        <v>2.83</v>
      </c>
    </row>
    <row r="12" customFormat="false" ht="12.75" hidden="false" customHeight="false" outlineLevel="0" collapsed="false">
      <c r="A12" s="11" t="s">
        <v>8</v>
      </c>
      <c r="D12" s="53" t="n">
        <v>2.9</v>
      </c>
    </row>
    <row r="13" customFormat="false" ht="12.75" hidden="false" customHeight="false" outlineLevel="0" collapsed="false">
      <c r="A13" s="11" t="s">
        <v>43</v>
      </c>
      <c r="D13" s="53" t="n">
        <v>2.96333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2.9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2.77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2.37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0.0633300000000001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2.9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0.0699999999999998</v>
      </c>
      <c r="D56" s="15"/>
      <c r="E56" s="11" t="s">
        <v>31</v>
      </c>
      <c r="F56" s="11"/>
      <c r="G56" s="11"/>
      <c r="H56" s="29" t="n">
        <f aca="false">+D11</f>
        <v>2.83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0.0433300000000001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2.9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0.0699999999999998</v>
      </c>
      <c r="D69" s="15"/>
      <c r="E69" s="8" t="s">
        <v>34</v>
      </c>
      <c r="F69" s="11"/>
      <c r="G69" s="11"/>
      <c r="H69" s="29" t="n">
        <f aca="false">ROUND((+D8+D9)/2,2)</f>
        <v>2.83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2.43</v>
      </c>
      <c r="D70" s="15"/>
      <c r="E70" s="11" t="s">
        <v>22</v>
      </c>
      <c r="F70" s="11"/>
      <c r="G70" s="11"/>
      <c r="H70" s="31" t="n">
        <f aca="false">+H68-H69</f>
        <v>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0.0833300000000001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0.0433300000000001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  <row r="82" customFormat="false" ht="12.75" hidden="false" customHeight="false" outlineLevel="0" collapsed="false">
      <c r="A82" s="0" t="n">
        <v>2.37</v>
      </c>
    </row>
    <row r="83" customFormat="false" ht="12.75" hidden="false" customHeight="false" outlineLevel="0" collapsed="false">
      <c r="A83" s="0" t="n">
        <v>2.43</v>
      </c>
    </row>
    <row r="84" customFormat="false" ht="12.75" hidden="false" customHeight="false" outlineLevel="0" collapsed="false">
      <c r="A84" s="0" t="n">
        <v>2.43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36434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2.43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2.47</v>
      </c>
    </row>
    <row r="10" customFormat="false" ht="12.75" hidden="false" customHeight="false" outlineLevel="0" collapsed="false">
      <c r="A10" s="11" t="s">
        <v>6</v>
      </c>
      <c r="D10" s="54" t="n">
        <v>2.43</v>
      </c>
    </row>
    <row r="11" customFormat="false" ht="12.75" hidden="false" customHeight="false" outlineLevel="0" collapsed="false">
      <c r="A11" s="11" t="s">
        <v>7</v>
      </c>
      <c r="D11" s="53" t="n">
        <v>2.47</v>
      </c>
    </row>
    <row r="12" customFormat="false" ht="12.75" hidden="false" customHeight="false" outlineLevel="0" collapsed="false">
      <c r="A12" s="11" t="s">
        <v>8</v>
      </c>
      <c r="D12" s="53" t="n">
        <v>2.55</v>
      </c>
    </row>
    <row r="13" customFormat="false" ht="12.75" hidden="false" customHeight="false" outlineLevel="0" collapsed="false">
      <c r="A13" s="11" t="s">
        <v>43</v>
      </c>
      <c r="D13" s="53" t="n">
        <v>2.60733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2.55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2.43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0.0573300000000003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2.55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0.0799999999999996</v>
      </c>
      <c r="D56" s="15"/>
      <c r="E56" s="11" t="s">
        <v>31</v>
      </c>
      <c r="F56" s="11"/>
      <c r="G56" s="11"/>
      <c r="H56" s="29" t="n">
        <f aca="false">+D11</f>
        <v>2.47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2.42</v>
      </c>
      <c r="D57" s="15"/>
      <c r="E57" s="11" t="s">
        <v>22</v>
      </c>
      <c r="F57" s="11"/>
      <c r="G57" s="11"/>
      <c r="H57" s="31" t="n">
        <f aca="false">+H55-H56</f>
        <v>0.0799999999999996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0.0573300000000003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2.55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0.0999999999999996</v>
      </c>
      <c r="D69" s="15"/>
      <c r="E69" s="8" t="s">
        <v>34</v>
      </c>
      <c r="F69" s="11"/>
      <c r="G69" s="11"/>
      <c r="H69" s="29" t="n">
        <f aca="false">ROUND((+D8+D9)/2,2)</f>
        <v>2.45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</v>
      </c>
      <c r="D70" s="15"/>
      <c r="E70" s="11" t="s">
        <v>22</v>
      </c>
      <c r="F70" s="11"/>
      <c r="G70" s="11"/>
      <c r="H70" s="31" t="n">
        <f aca="false">+H68-H69</f>
        <v>0.0999999999999996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0.0773300000000003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0.0373300000000003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  <row r="82" customFormat="false" ht="12.75" hidden="false" customHeight="false" outlineLevel="0" collapsed="false">
      <c r="A82" s="0" t="n">
        <v>2.37</v>
      </c>
    </row>
    <row r="83" customFormat="false" ht="12.75" hidden="false" customHeight="false" outlineLevel="0" collapsed="false">
      <c r="A83" s="0" t="n">
        <v>2.43</v>
      </c>
    </row>
    <row r="84" customFormat="false" ht="12.75" hidden="false" customHeight="false" outlineLevel="0" collapsed="false">
      <c r="A84" s="0" t="n">
        <v>2.43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33" colorId="64" zoomScale="100" zoomScaleNormal="100" zoomScalePageLayoutView="100" workbookViewId="0">
      <selection pane="topLeft" activeCell="D11" activeCellId="0" sqref="D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36465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2.93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2.97</v>
      </c>
    </row>
    <row r="10" customFormat="false" ht="12.75" hidden="false" customHeight="false" outlineLevel="0" collapsed="false">
      <c r="A10" s="11" t="s">
        <v>6</v>
      </c>
      <c r="D10" s="54" t="n">
        <v>2.94</v>
      </c>
    </row>
    <row r="11" customFormat="false" ht="12.75" hidden="false" customHeight="false" outlineLevel="0" collapsed="false">
      <c r="A11" s="11" t="s">
        <v>7</v>
      </c>
      <c r="D11" s="53" t="n">
        <v>2.97</v>
      </c>
    </row>
    <row r="12" customFormat="false" ht="12.75" hidden="false" customHeight="false" outlineLevel="0" collapsed="false">
      <c r="A12" s="11" t="s">
        <v>8</v>
      </c>
      <c r="D12" s="53" t="n">
        <v>3.06</v>
      </c>
    </row>
    <row r="13" customFormat="false" ht="12.75" hidden="false" customHeight="false" outlineLevel="0" collapsed="false">
      <c r="A13" s="11" t="s">
        <v>43</v>
      </c>
      <c r="D13" s="53" t="n">
        <v>3.03967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3.06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0.12</v>
      </c>
      <c r="D44" s="15"/>
      <c r="E44" s="11" t="s">
        <v>25</v>
      </c>
      <c r="F44" s="11"/>
      <c r="G44" s="11"/>
      <c r="H44" s="29" t="n">
        <f aca="false">+D10</f>
        <v>2.94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2.38</v>
      </c>
      <c r="D45" s="15"/>
      <c r="E45" s="11" t="s">
        <v>22</v>
      </c>
      <c r="F45" s="11"/>
      <c r="G45" s="11"/>
      <c r="H45" s="31" t="n">
        <f aca="false">+H43-H44</f>
        <v>0.12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-0.02033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3.06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0.0899999999999999</v>
      </c>
      <c r="D56" s="15"/>
      <c r="E56" s="11" t="s">
        <v>31</v>
      </c>
      <c r="F56" s="11"/>
      <c r="G56" s="11"/>
      <c r="H56" s="29" t="n">
        <f aca="false">+D11</f>
        <v>2.97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2.41</v>
      </c>
      <c r="D57" s="15"/>
      <c r="E57" s="11" t="s">
        <v>22</v>
      </c>
      <c r="F57" s="11"/>
      <c r="G57" s="11"/>
      <c r="H57" s="31" t="n">
        <f aca="false">+H55-H56</f>
        <v>0.0899999999999999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-(D9+(C59-D13)-C57)</f>
        <v>-0.02033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3.06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0.11</v>
      </c>
      <c r="D69" s="15"/>
      <c r="E69" s="8" t="s">
        <v>34</v>
      </c>
      <c r="F69" s="11"/>
      <c r="G69" s="11"/>
      <c r="H69" s="29" t="n">
        <f aca="false">ROUND((+D8+D9)/2,2)</f>
        <v>2.95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2.39</v>
      </c>
      <c r="D70" s="15"/>
      <c r="E70" s="11" t="s">
        <v>22</v>
      </c>
      <c r="F70" s="11"/>
      <c r="G70" s="11"/>
      <c r="H70" s="31" t="n">
        <f aca="false">+H68-H69</f>
        <v>0.11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-0.000329999999999941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-0.04033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36495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2.02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2.08</v>
      </c>
    </row>
    <row r="10" customFormat="false" ht="12.75" hidden="false" customHeight="false" outlineLevel="0" collapsed="false">
      <c r="A10" s="11" t="s">
        <v>6</v>
      </c>
      <c r="D10" s="54" t="n">
        <v>2.06</v>
      </c>
    </row>
    <row r="11" customFormat="false" ht="12.75" hidden="false" customHeight="false" outlineLevel="0" collapsed="false">
      <c r="A11" s="11" t="s">
        <v>7</v>
      </c>
      <c r="D11" s="53" t="n">
        <v>2.07</v>
      </c>
    </row>
    <row r="12" customFormat="false" ht="12.75" hidden="false" customHeight="false" outlineLevel="0" collapsed="false">
      <c r="A12" s="11" t="s">
        <v>8</v>
      </c>
      <c r="D12" s="53" t="n">
        <v>2.14</v>
      </c>
    </row>
    <row r="13" customFormat="false" ht="12.75" hidden="false" customHeight="false" outlineLevel="0" collapsed="false">
      <c r="A13" s="11" t="s">
        <v>43</v>
      </c>
      <c r="D13" s="53" t="n">
        <v>2.16867</v>
      </c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2.14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0.0800000000000001</v>
      </c>
      <c r="D44" s="15"/>
      <c r="E44" s="11" t="s">
        <v>25</v>
      </c>
      <c r="F44" s="11"/>
      <c r="G44" s="11"/>
      <c r="H44" s="29" t="n">
        <f aca="false">+D10</f>
        <v>2.06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2.42</v>
      </c>
      <c r="D45" s="15"/>
      <c r="E45" s="11" t="s">
        <v>22</v>
      </c>
      <c r="F45" s="11"/>
      <c r="G45" s="11"/>
      <c r="H45" s="31" t="n">
        <f aca="false">+H43-H44</f>
        <v>0.0800000000000001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0.02867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2.14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0.0700000000000003</v>
      </c>
      <c r="D56" s="15"/>
      <c r="E56" s="11" t="s">
        <v>31</v>
      </c>
      <c r="F56" s="11"/>
      <c r="G56" s="11"/>
      <c r="H56" s="29" t="n">
        <f aca="false">+D11</f>
        <v>2.07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+C55-C56</f>
        <v>2.43</v>
      </c>
      <c r="D57" s="15"/>
      <c r="E57" s="11" t="s">
        <v>22</v>
      </c>
      <c r="F57" s="11"/>
      <c r="G57" s="11"/>
      <c r="H57" s="31" t="n">
        <f aca="false">+H55-H56</f>
        <v>0.0700000000000003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0.02867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2.14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0.0900000000000003</v>
      </c>
      <c r="D69" s="15"/>
      <c r="E69" s="8" t="s">
        <v>34</v>
      </c>
      <c r="F69" s="11"/>
      <c r="G69" s="11"/>
      <c r="H69" s="29" t="n">
        <f aca="false">ROUND((+D8+D9)/2,2)</f>
        <v>2.05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+C68-C69</f>
        <v>2.41</v>
      </c>
      <c r="D70" s="15"/>
      <c r="E70" s="11" t="s">
        <v>22</v>
      </c>
      <c r="F70" s="11"/>
      <c r="G70" s="11"/>
      <c r="H70" s="31" t="n">
        <f aca="false">+H68-H69</f>
        <v>0.0900000000000003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1"/>
      <c r="F72" s="11"/>
      <c r="G72" s="11"/>
      <c r="H72" s="43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/>
      <c r="F73" s="11"/>
      <c r="G73" s="11"/>
      <c r="H73" s="43"/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0.0586699999999998</v>
      </c>
      <c r="D74" s="15"/>
      <c r="E74" s="11"/>
      <c r="F74" s="11"/>
      <c r="G74" s="11"/>
      <c r="H74" s="43"/>
      <c r="I74" s="15"/>
    </row>
    <row r="75" customFormat="false" ht="12.75" hidden="false" customHeight="false" outlineLevel="0" collapsed="false">
      <c r="A75" s="11" t="s">
        <v>49</v>
      </c>
      <c r="C75" s="45" t="n">
        <f aca="false">-(D9+(C73-D13)-C70)</f>
        <v>-0.00133000000000028</v>
      </c>
      <c r="D75" s="15"/>
      <c r="E75" s="15"/>
      <c r="F75" s="15"/>
      <c r="G75" s="15"/>
      <c r="H75" s="15"/>
      <c r="I75" s="15"/>
    </row>
    <row r="76" customFormat="false" ht="12.7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5"/>
      <c r="F77" s="1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34"/>
      <c r="F78" s="34"/>
      <c r="G78" s="34"/>
      <c r="H78" s="34"/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34"/>
      <c r="F79" s="34"/>
      <c r="G79" s="34"/>
      <c r="H79" s="34"/>
      <c r="I79" s="34"/>
    </row>
    <row r="80" customFormat="false" ht="15.75" hidden="false" customHeight="false" outlineLevel="0" collapsed="false">
      <c r="A80" s="35"/>
      <c r="B80" s="34"/>
      <c r="C80" s="34"/>
      <c r="D80" s="34"/>
      <c r="E80" s="34"/>
      <c r="F80" s="34"/>
      <c r="G80" s="34"/>
      <c r="H80" s="34"/>
      <c r="I80" s="34"/>
    </row>
    <row r="81" customFormat="false" ht="15.7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58" colorId="64" zoomScale="100" zoomScaleNormal="100" zoomScalePageLayoutView="100" workbookViewId="0">
      <selection pane="topLeft" activeCell="C60" activeCellId="0" sqref="C6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36526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2.26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2.3</v>
      </c>
    </row>
    <row r="10" customFormat="false" ht="12.75" hidden="false" customHeight="false" outlineLevel="0" collapsed="false">
      <c r="A10" s="11" t="s">
        <v>6</v>
      </c>
      <c r="D10" s="54" t="n">
        <v>2.26</v>
      </c>
    </row>
    <row r="11" customFormat="false" ht="12.75" hidden="false" customHeight="false" outlineLevel="0" collapsed="false">
      <c r="A11" s="11" t="s">
        <v>7</v>
      </c>
      <c r="D11" s="53" t="n">
        <v>2.3</v>
      </c>
    </row>
    <row r="12" customFormat="false" ht="12.75" hidden="false" customHeight="false" outlineLevel="0" collapsed="false">
      <c r="A12" s="11" t="s">
        <v>8</v>
      </c>
      <c r="D12" s="53" t="n">
        <v>2.36</v>
      </c>
    </row>
    <row r="13" customFormat="false" ht="12.75" hidden="false" customHeight="false" outlineLevel="0" collapsed="false">
      <c r="A13" s="11" t="s">
        <v>43</v>
      </c>
      <c r="D13" s="53" t="n">
        <v>2.338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2.36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</v>
      </c>
      <c r="D44" s="15"/>
      <c r="E44" s="11" t="s">
        <v>25</v>
      </c>
      <c r="F44" s="11"/>
      <c r="G44" s="11"/>
      <c r="H44" s="29" t="n">
        <f aca="false">+D10</f>
        <v>2.26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2.4</v>
      </c>
      <c r="D45" s="15"/>
      <c r="E45" s="11" t="s">
        <v>22</v>
      </c>
      <c r="F45" s="11"/>
      <c r="G45" s="11"/>
      <c r="H45" s="31" t="n">
        <f aca="false">+H44-H43</f>
        <v>-0.1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-0.0219999999999998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2.36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2.3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-0.0219999999999998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2.36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-0.0800000000000001</v>
      </c>
      <c r="D69" s="15"/>
      <c r="E69" s="8" t="s">
        <v>34</v>
      </c>
      <c r="F69" s="11"/>
      <c r="G69" s="11"/>
      <c r="H69" s="29" t="n">
        <f aca="false">ROUND((+D8+D9)/2,2)</f>
        <v>2.28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2.42</v>
      </c>
      <c r="D70" s="15"/>
      <c r="E70" s="11" t="s">
        <v>22</v>
      </c>
      <c r="F70" s="11"/>
      <c r="G70" s="11"/>
      <c r="H70" s="31" t="n">
        <f aca="false">+H69-H68</f>
        <v>-0.0800000000000001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2.36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-0.00199999999999978</v>
      </c>
      <c r="D74" s="15"/>
      <c r="E74" s="8" t="s">
        <v>55</v>
      </c>
      <c r="F74" s="11"/>
      <c r="G74" s="11"/>
      <c r="H74" s="29" t="n">
        <f aca="false">+D9</f>
        <v>2.3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-0.0419999999999998</v>
      </c>
      <c r="D75" s="15"/>
      <c r="E75" s="11" t="s">
        <v>22</v>
      </c>
      <c r="F75" s="11"/>
      <c r="G75" s="11"/>
      <c r="H75" s="31" t="n">
        <f aca="false">+H74-H73</f>
        <v>-0.0600000000000001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2.36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2.26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3" activeCellId="0" sqref="D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36557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2.52</v>
      </c>
      <c r="G8" s="0" t="s">
        <v>4</v>
      </c>
      <c r="H8" s="51" t="n">
        <v>29</v>
      </c>
    </row>
    <row r="9" customFormat="false" ht="12.75" hidden="false" customHeight="false" outlineLevel="0" collapsed="false">
      <c r="A9" s="8" t="s">
        <v>5</v>
      </c>
      <c r="D9" s="53" t="n">
        <v>2.56</v>
      </c>
    </row>
    <row r="10" customFormat="false" ht="12.75" hidden="false" customHeight="false" outlineLevel="0" collapsed="false">
      <c r="A10" s="11" t="s">
        <v>6</v>
      </c>
      <c r="D10" s="54" t="n">
        <v>2.5</v>
      </c>
    </row>
    <row r="11" customFormat="false" ht="12.75" hidden="false" customHeight="false" outlineLevel="0" collapsed="false">
      <c r="A11" s="11" t="s">
        <v>7</v>
      </c>
      <c r="D11" s="53" t="n">
        <v>2.56</v>
      </c>
    </row>
    <row r="12" customFormat="false" ht="12.75" hidden="false" customHeight="false" outlineLevel="0" collapsed="false">
      <c r="A12" s="11" t="s">
        <v>8</v>
      </c>
      <c r="D12" s="53" t="n">
        <v>2.61</v>
      </c>
    </row>
    <row r="13" customFormat="false" ht="12.75" hidden="false" customHeight="false" outlineLevel="0" collapsed="false">
      <c r="A13" s="11" t="s">
        <v>43</v>
      </c>
      <c r="D13" s="53" t="n">
        <v>2.583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2.61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-0.11</v>
      </c>
      <c r="D44" s="15"/>
      <c r="E44" s="11" t="s">
        <v>25</v>
      </c>
      <c r="F44" s="11"/>
      <c r="G44" s="11"/>
      <c r="H44" s="29" t="n">
        <f aca="false">+D10</f>
        <v>2.5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2.39</v>
      </c>
      <c r="D45" s="15"/>
      <c r="E45" s="11" t="s">
        <v>22</v>
      </c>
      <c r="F45" s="11"/>
      <c r="G45" s="11"/>
      <c r="H45" s="31" t="n">
        <f aca="false">+H44-H43</f>
        <v>-0.11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-0.0269999999999997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2.61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-0.0499999999999998</v>
      </c>
      <c r="D56" s="15"/>
      <c r="E56" s="11" t="s">
        <v>31</v>
      </c>
      <c r="F56" s="11"/>
      <c r="G56" s="11"/>
      <c r="H56" s="29" t="n">
        <f aca="false">+D11</f>
        <v>2.56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2.45</v>
      </c>
      <c r="D57" s="15"/>
      <c r="E57" s="11" t="s">
        <v>22</v>
      </c>
      <c r="F57" s="11"/>
      <c r="G57" s="11"/>
      <c r="H57" s="31" t="n">
        <f aca="false">+H56-H55</f>
        <v>-0.0499999999999998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-0.0269999999999997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2.61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-0.0699999999999998</v>
      </c>
      <c r="D69" s="15"/>
      <c r="E69" s="8" t="s">
        <v>34</v>
      </c>
      <c r="F69" s="11"/>
      <c r="G69" s="11"/>
      <c r="H69" s="29" t="n">
        <f aca="false">ROUND((+D8+D9)/2,2)</f>
        <v>2.54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2.61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-0.00699999999999967</v>
      </c>
      <c r="D74" s="15"/>
      <c r="E74" s="8" t="s">
        <v>55</v>
      </c>
      <c r="F74" s="11"/>
      <c r="G74" s="11"/>
      <c r="H74" s="29" t="n">
        <f aca="false">+D9</f>
        <v>2.56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-0.0469999999999997</v>
      </c>
      <c r="D75" s="15"/>
      <c r="E75" s="11" t="s">
        <v>22</v>
      </c>
      <c r="F75" s="11"/>
      <c r="G75" s="11"/>
      <c r="H75" s="31" t="n">
        <f aca="false">+H74-H73</f>
        <v>-0.0499999999999998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2.61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2.52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-0.0899999999999999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36586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2.51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2.54</v>
      </c>
    </row>
    <row r="10" customFormat="false" ht="12.75" hidden="false" customHeight="false" outlineLevel="0" collapsed="false">
      <c r="A10" s="11" t="s">
        <v>6</v>
      </c>
      <c r="D10" s="54" t="n">
        <v>2.48</v>
      </c>
    </row>
    <row r="11" customFormat="false" ht="12.75" hidden="false" customHeight="false" outlineLevel="0" collapsed="false">
      <c r="A11" s="11" t="s">
        <v>7</v>
      </c>
      <c r="D11" s="53" t="n">
        <v>2.54</v>
      </c>
    </row>
    <row r="12" customFormat="false" ht="12.75" hidden="false" customHeight="false" outlineLevel="0" collapsed="false">
      <c r="A12" s="11" t="s">
        <v>8</v>
      </c>
      <c r="D12" s="53" t="n">
        <v>2.61</v>
      </c>
    </row>
    <row r="13" customFormat="false" ht="12.75" hidden="false" customHeight="false" outlineLevel="0" collapsed="false">
      <c r="A13" s="11" t="s">
        <v>43</v>
      </c>
      <c r="D13" s="53" t="n">
        <v>2.56067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2.61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-0.13</v>
      </c>
      <c r="D44" s="15"/>
      <c r="E44" s="11" t="s">
        <v>25</v>
      </c>
      <c r="F44" s="11"/>
      <c r="G44" s="11"/>
      <c r="H44" s="29" t="n">
        <f aca="false">+D10</f>
        <v>2.48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2.37</v>
      </c>
      <c r="D45" s="15"/>
      <c r="E45" s="11" t="s">
        <v>22</v>
      </c>
      <c r="F45" s="11"/>
      <c r="G45" s="11"/>
      <c r="H45" s="31" t="n">
        <f aca="false">+H44-H43</f>
        <v>-0.13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-0.0493299999999999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2.61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-0.0699999999999998</v>
      </c>
      <c r="D56" s="15"/>
      <c r="E56" s="11" t="s">
        <v>31</v>
      </c>
      <c r="F56" s="11"/>
      <c r="G56" s="11"/>
      <c r="H56" s="29" t="n">
        <f aca="false">+D11</f>
        <v>2.54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2.43</v>
      </c>
      <c r="D57" s="15"/>
      <c r="E57" s="11" t="s">
        <v>22</v>
      </c>
      <c r="F57" s="11"/>
      <c r="G57" s="11"/>
      <c r="H57" s="31" t="n">
        <f aca="false">+H56-H55</f>
        <v>-0.0699999999999998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-0.0493299999999999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2.61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-0.0800000000000001</v>
      </c>
      <c r="D69" s="15"/>
      <c r="E69" s="8" t="s">
        <v>34</v>
      </c>
      <c r="F69" s="11"/>
      <c r="G69" s="11"/>
      <c r="H69" s="29" t="n">
        <f aca="false">ROUND((+D8+D9)/2,2)</f>
        <v>2.53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2.42</v>
      </c>
      <c r="D70" s="15"/>
      <c r="E70" s="11" t="s">
        <v>22</v>
      </c>
      <c r="F70" s="11"/>
      <c r="G70" s="11"/>
      <c r="H70" s="31" t="n">
        <f aca="false">+H69-H68</f>
        <v>-0.0800000000000001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2.61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-0.0293299999999999</v>
      </c>
      <c r="D74" s="15"/>
      <c r="E74" s="8" t="s">
        <v>55</v>
      </c>
      <c r="F74" s="11"/>
      <c r="G74" s="11"/>
      <c r="H74" s="29" t="n">
        <f aca="false">+D9</f>
        <v>2.54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-0.0593300000000001</v>
      </c>
      <c r="D75" s="15"/>
      <c r="E75" s="11" t="s">
        <v>22</v>
      </c>
      <c r="F75" s="11"/>
      <c r="G75" s="11"/>
      <c r="H75" s="31" t="n">
        <f aca="false">+H74-H73</f>
        <v>-0.0699999999999998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2.61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2.51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36617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2.8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2.82</v>
      </c>
    </row>
    <row r="10" customFormat="false" ht="12.75" hidden="false" customHeight="false" outlineLevel="0" collapsed="false">
      <c r="A10" s="11" t="s">
        <v>6</v>
      </c>
      <c r="D10" s="54" t="n">
        <v>2.79</v>
      </c>
    </row>
    <row r="11" customFormat="false" ht="12.75" hidden="false" customHeight="false" outlineLevel="0" collapsed="false">
      <c r="A11" s="11" t="s">
        <v>7</v>
      </c>
      <c r="D11" s="53" t="n">
        <v>2.82</v>
      </c>
    </row>
    <row r="12" customFormat="false" ht="12.75" hidden="false" customHeight="false" outlineLevel="0" collapsed="false">
      <c r="A12" s="11" t="s">
        <v>8</v>
      </c>
      <c r="D12" s="53" t="n">
        <v>2.88</v>
      </c>
    </row>
    <row r="13" customFormat="false" ht="12.75" hidden="false" customHeight="false" outlineLevel="0" collapsed="false">
      <c r="A13" s="11" t="s">
        <v>43</v>
      </c>
      <c r="D13" s="53" t="n">
        <v>2.92567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2.88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-0.0899999999999999</v>
      </c>
      <c r="D44" s="15"/>
      <c r="E44" s="11" t="s">
        <v>25</v>
      </c>
      <c r="F44" s="11"/>
      <c r="G44" s="11"/>
      <c r="H44" s="29" t="n">
        <f aca="false">+D10</f>
        <v>2.79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2.41</v>
      </c>
      <c r="D45" s="15"/>
      <c r="E45" s="11" t="s">
        <v>22</v>
      </c>
      <c r="F45" s="11"/>
      <c r="G45" s="11"/>
      <c r="H45" s="31" t="n">
        <f aca="false">+H44-H43</f>
        <v>-0.0899999999999999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0.0456700000000003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2.88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2.82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0.0456700000000003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2.88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-0.0699999999999998</v>
      </c>
      <c r="D69" s="15"/>
      <c r="E69" s="8" t="s">
        <v>34</v>
      </c>
      <c r="F69" s="11"/>
      <c r="G69" s="11"/>
      <c r="H69" s="29" t="n">
        <f aca="false">ROUND((+D8+D9)/2,2)</f>
        <v>2.81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-0.0699999999999998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2.88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0.0556700000000006</v>
      </c>
      <c r="D74" s="15"/>
      <c r="E74" s="8" t="s">
        <v>55</v>
      </c>
      <c r="F74" s="11"/>
      <c r="G74" s="11"/>
      <c r="H74" s="29" t="n">
        <f aca="false">+D9</f>
        <v>2.82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0.0356700000000005</v>
      </c>
      <c r="D75" s="15"/>
      <c r="E75" s="11" t="s">
        <v>22</v>
      </c>
      <c r="F75" s="11"/>
      <c r="G75" s="11"/>
      <c r="H75" s="31" t="n">
        <f aca="false">+H74-H73</f>
        <v>-0.0600000000000001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2.88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2.8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-0.0800000000000001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39</v>
      </c>
      <c r="B3" s="7"/>
      <c r="K3" s="2"/>
    </row>
    <row r="4" customFormat="false" ht="12.75" hidden="false" customHeight="false" outlineLevel="0" collapsed="false"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9" t="n">
        <v>1.73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9" t="n">
        <v>1.76</v>
      </c>
      <c r="K9" s="2"/>
    </row>
    <row r="10" customFormat="false" ht="12.75" hidden="false" customHeight="false" outlineLevel="0" collapsed="false">
      <c r="A10" s="11" t="s">
        <v>6</v>
      </c>
      <c r="D10" s="12" t="n">
        <v>1.71</v>
      </c>
      <c r="K10" s="2"/>
    </row>
    <row r="11" customFormat="false" ht="12.75" hidden="false" customHeight="false" outlineLevel="0" collapsed="false">
      <c r="A11" s="11" t="s">
        <v>7</v>
      </c>
      <c r="D11" s="9" t="n">
        <v>1.75</v>
      </c>
      <c r="K11" s="2"/>
    </row>
    <row r="12" customFormat="false" ht="12.75" hidden="false" customHeight="false" outlineLevel="0" collapsed="false">
      <c r="A12" s="11" t="s">
        <v>8</v>
      </c>
      <c r="D12" s="9" t="n">
        <v>1.85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1.85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0.14</v>
      </c>
      <c r="D44" s="15"/>
      <c r="E44" s="11" t="s">
        <v>25</v>
      </c>
      <c r="F44" s="11"/>
      <c r="G44" s="11"/>
      <c r="H44" s="29" t="n">
        <f aca="false">+D10</f>
        <v>1.71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2.31</v>
      </c>
      <c r="D45" s="15"/>
      <c r="E45" s="11" t="s">
        <v>22</v>
      </c>
      <c r="F45" s="11"/>
      <c r="G45" s="11"/>
      <c r="H45" s="31" t="n">
        <f aca="false">+H43-H44</f>
        <v>0.14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1.85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0.1</v>
      </c>
      <c r="D53" s="15"/>
      <c r="E53" s="11" t="s">
        <v>31</v>
      </c>
      <c r="F53" s="11"/>
      <c r="G53" s="11"/>
      <c r="H53" s="29" t="n">
        <f aca="false">+D11</f>
        <v>1.75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2.35</v>
      </c>
      <c r="D54" s="15"/>
      <c r="E54" s="11" t="s">
        <v>22</v>
      </c>
      <c r="F54" s="11"/>
      <c r="G54" s="11"/>
      <c r="H54" s="31" t="n">
        <f aca="false">+H52-H53</f>
        <v>0.1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1.85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</v>
      </c>
      <c r="D63" s="15"/>
      <c r="E63" s="8" t="s">
        <v>34</v>
      </c>
      <c r="F63" s="11"/>
      <c r="G63" s="11"/>
      <c r="H63" s="29" t="n">
        <f aca="false">ROUND((+D8+D9)/2,2)</f>
        <v>1.75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8" activeCellId="0" sqref="D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36647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2.99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3.03</v>
      </c>
    </row>
    <row r="10" customFormat="false" ht="12.75" hidden="false" customHeight="false" outlineLevel="0" collapsed="false">
      <c r="A10" s="11" t="s">
        <v>6</v>
      </c>
      <c r="D10" s="54" t="n">
        <v>2.94</v>
      </c>
    </row>
    <row r="11" customFormat="false" ht="12.75" hidden="false" customHeight="false" outlineLevel="0" collapsed="false">
      <c r="A11" s="11" t="s">
        <v>7</v>
      </c>
      <c r="D11" s="53" t="n">
        <v>3.02</v>
      </c>
    </row>
    <row r="12" customFormat="false" ht="12.75" hidden="false" customHeight="false" outlineLevel="0" collapsed="false">
      <c r="A12" s="11" t="s">
        <v>8</v>
      </c>
      <c r="D12" s="53" t="n">
        <v>3.08</v>
      </c>
    </row>
    <row r="13" customFormat="false" ht="12.75" hidden="false" customHeight="false" outlineLevel="0" collapsed="false">
      <c r="A13" s="11" t="s">
        <v>43</v>
      </c>
      <c r="D13" s="53" t="n">
        <v>3.112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3.08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-0.14</v>
      </c>
      <c r="D44" s="15"/>
      <c r="E44" s="11" t="s">
        <v>25</v>
      </c>
      <c r="F44" s="11"/>
      <c r="G44" s="11"/>
      <c r="H44" s="29" t="n">
        <f aca="false">+D10</f>
        <v>2.94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2.36</v>
      </c>
      <c r="D45" s="15"/>
      <c r="E45" s="11" t="s">
        <v>22</v>
      </c>
      <c r="F45" s="11"/>
      <c r="G45" s="11"/>
      <c r="H45" s="31" t="n">
        <f aca="false">+H44-H43</f>
        <v>-0.14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0.032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3.08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-0.0600000000000001</v>
      </c>
      <c r="D56" s="15"/>
      <c r="E56" s="11" t="s">
        <v>31</v>
      </c>
      <c r="F56" s="11"/>
      <c r="G56" s="11"/>
      <c r="H56" s="29" t="n">
        <f aca="false">+D11</f>
        <v>3.02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2.44</v>
      </c>
      <c r="D57" s="15"/>
      <c r="E57" s="11" t="s">
        <v>22</v>
      </c>
      <c r="F57" s="11"/>
      <c r="G57" s="11"/>
      <c r="H57" s="31" t="n">
        <f aca="false">+H56-H55</f>
        <v>-0.0600000000000001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0.032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3.08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-0.0700000000000003</v>
      </c>
      <c r="D69" s="15"/>
      <c r="E69" s="8" t="s">
        <v>34</v>
      </c>
      <c r="F69" s="11"/>
      <c r="G69" s="11"/>
      <c r="H69" s="29" t="n">
        <f aca="false">ROUND((+D8+D9)/2,2)</f>
        <v>3.01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-0.0700000000000003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3.08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0.0519999999999996</v>
      </c>
      <c r="D74" s="15"/>
      <c r="E74" s="8" t="s">
        <v>55</v>
      </c>
      <c r="F74" s="11"/>
      <c r="G74" s="11"/>
      <c r="H74" s="29" t="n">
        <f aca="false">+D9</f>
        <v>3.03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0.012</v>
      </c>
      <c r="D75" s="15"/>
      <c r="E75" s="11" t="s">
        <v>22</v>
      </c>
      <c r="F75" s="11"/>
      <c r="G75" s="11"/>
      <c r="H75" s="31" t="n">
        <f aca="false">+H74-H73</f>
        <v>-0.0500000000000003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3.08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2.99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-0.0899999999999999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36678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4.31</v>
      </c>
      <c r="G8" s="0" t="s">
        <v>4</v>
      </c>
      <c r="H8" s="51" t="n">
        <v>30</v>
      </c>
    </row>
    <row r="9" customFormat="false" ht="12.75" hidden="false" customHeight="false" outlineLevel="0" collapsed="false">
      <c r="A9" s="8" t="s">
        <v>5</v>
      </c>
      <c r="D9" s="53" t="n">
        <v>4.35</v>
      </c>
    </row>
    <row r="10" customFormat="false" ht="12.75" hidden="false" customHeight="false" outlineLevel="0" collapsed="false">
      <c r="A10" s="11" t="s">
        <v>6</v>
      </c>
      <c r="D10" s="54" t="n">
        <v>4.21</v>
      </c>
    </row>
    <row r="11" customFormat="false" ht="12.75" hidden="false" customHeight="false" outlineLevel="0" collapsed="false">
      <c r="A11" s="11" t="s">
        <v>7</v>
      </c>
      <c r="D11" s="53" t="n">
        <v>4.3</v>
      </c>
    </row>
    <row r="12" customFormat="false" ht="12.75" hidden="false" customHeight="false" outlineLevel="0" collapsed="false">
      <c r="A12" s="11" t="s">
        <v>8</v>
      </c>
      <c r="D12" s="53" t="n">
        <v>4.37</v>
      </c>
    </row>
    <row r="13" customFormat="false" ht="12.75" hidden="false" customHeight="false" outlineLevel="0" collapsed="false">
      <c r="A13" s="11" t="s">
        <v>43</v>
      </c>
      <c r="D13" s="53" t="n">
        <v>4.23833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4.37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-0.16</v>
      </c>
      <c r="D44" s="15"/>
      <c r="E44" s="11" t="s">
        <v>25</v>
      </c>
      <c r="F44" s="11"/>
      <c r="G44" s="11"/>
      <c r="H44" s="29" t="n">
        <f aca="false">+D10</f>
        <v>4.21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2.34</v>
      </c>
      <c r="D45" s="15"/>
      <c r="E45" s="11" t="s">
        <v>22</v>
      </c>
      <c r="F45" s="11"/>
      <c r="G45" s="11"/>
      <c r="H45" s="31" t="n">
        <f aca="false">+H44-H43</f>
        <v>-0.16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-0.13167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4.37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-0.0700000000000003</v>
      </c>
      <c r="D56" s="15"/>
      <c r="E56" s="11" t="s">
        <v>31</v>
      </c>
      <c r="F56" s="11"/>
      <c r="G56" s="11"/>
      <c r="H56" s="29" t="n">
        <f aca="false">+D11</f>
        <v>4.3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2.43</v>
      </c>
      <c r="D57" s="15"/>
      <c r="E57" s="11" t="s">
        <v>22</v>
      </c>
      <c r="F57" s="11"/>
      <c r="G57" s="11"/>
      <c r="H57" s="31" t="n">
        <f aca="false">+H56-H55</f>
        <v>-0.0700000000000003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-0.13167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4.37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-0.04</v>
      </c>
      <c r="D69" s="15"/>
      <c r="E69" s="8" t="s">
        <v>34</v>
      </c>
      <c r="F69" s="11"/>
      <c r="G69" s="11"/>
      <c r="H69" s="29" t="n">
        <f aca="false">ROUND((+D8+D9)/2,2)</f>
        <v>4.33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2.46</v>
      </c>
      <c r="D70" s="15"/>
      <c r="E70" s="11" t="s">
        <v>22</v>
      </c>
      <c r="F70" s="11"/>
      <c r="G70" s="11"/>
      <c r="H70" s="31" t="n">
        <f aca="false">+H69-H68</f>
        <v>-0.04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4.37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-0.111669999999999</v>
      </c>
      <c r="D74" s="15"/>
      <c r="E74" s="8" t="s">
        <v>55</v>
      </c>
      <c r="F74" s="11"/>
      <c r="G74" s="11"/>
      <c r="H74" s="29" t="n">
        <f aca="false">+D9</f>
        <v>4.35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-0.151669999999999</v>
      </c>
      <c r="D75" s="15"/>
      <c r="E75" s="11" t="s">
        <v>22</v>
      </c>
      <c r="F75" s="11"/>
      <c r="G75" s="11"/>
      <c r="H75" s="31" t="n">
        <f aca="false">+H74-H73</f>
        <v>-0.0200000000000005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4.37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4.31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-0.0600000000000005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0" activeCellId="0" sqref="C7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99"/>
    <col collapsed="false" customWidth="true" hidden="false" outlineLevel="0" max="3" min="3" style="0" width="13.14"/>
    <col collapsed="false" customWidth="true" hidden="false" outlineLevel="0" max="4" min="4" style="0" width="10.28"/>
    <col collapsed="false" customWidth="true" hidden="false" outlineLevel="0" max="5" min="5" style="0" width="12.7"/>
    <col collapsed="false" customWidth="true" hidden="false" outlineLevel="0" max="6" min="6" style="0" width="7.14"/>
    <col collapsed="false" customWidth="true" hidden="false" outlineLevel="0" max="7" min="7" style="0" width="14.99"/>
    <col collapsed="false" customWidth="true" hidden="false" outlineLevel="0" max="8" min="8" style="0" width="11.13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</row>
    <row r="3" customFormat="false" ht="12.75" hidden="false" customHeight="false" outlineLevel="0" collapsed="false">
      <c r="A3" s="6" t="n">
        <v>36708</v>
      </c>
      <c r="B3" s="7"/>
    </row>
    <row r="4" customFormat="false" ht="12.75" hidden="false" customHeight="false" outlineLevel="0" collapsed="false">
      <c r="D4" s="36"/>
    </row>
    <row r="8" customFormat="false" ht="12.75" hidden="false" customHeight="false" outlineLevel="0" collapsed="false">
      <c r="A8" s="8" t="s">
        <v>3</v>
      </c>
      <c r="D8" s="53" t="n">
        <v>4.29</v>
      </c>
      <c r="G8" s="0" t="s">
        <v>4</v>
      </c>
      <c r="H8" s="51" t="n">
        <v>31</v>
      </c>
    </row>
    <row r="9" customFormat="false" ht="12.75" hidden="false" customHeight="false" outlineLevel="0" collapsed="false">
      <c r="A9" s="8" t="s">
        <v>5</v>
      </c>
      <c r="D9" s="53" t="n">
        <v>4.29</v>
      </c>
    </row>
    <row r="10" customFormat="false" ht="12.75" hidden="false" customHeight="false" outlineLevel="0" collapsed="false">
      <c r="A10" s="11" t="s">
        <v>6</v>
      </c>
      <c r="D10" s="54" t="n">
        <v>4.2</v>
      </c>
    </row>
    <row r="11" customFormat="false" ht="12.75" hidden="false" customHeight="false" outlineLevel="0" collapsed="false">
      <c r="A11" s="11" t="s">
        <v>7</v>
      </c>
      <c r="D11" s="53" t="n">
        <v>4.28</v>
      </c>
    </row>
    <row r="12" customFormat="false" ht="12.75" hidden="false" customHeight="false" outlineLevel="0" collapsed="false">
      <c r="A12" s="11" t="s">
        <v>8</v>
      </c>
      <c r="D12" s="53" t="n">
        <v>4.36</v>
      </c>
    </row>
    <row r="13" customFormat="false" ht="12.75" hidden="false" customHeight="false" outlineLevel="0" collapsed="false">
      <c r="A13" s="11" t="s">
        <v>43</v>
      </c>
      <c r="D13" s="53" t="n">
        <v>4.5383</v>
      </c>
    </row>
    <row r="17" customFormat="false" ht="12.75" hidden="false" customHeight="false" outlineLevel="0" collapsed="false">
      <c r="A17" s="56" t="s">
        <v>53</v>
      </c>
      <c r="B17" s="13"/>
      <c r="C17" s="13"/>
      <c r="D17" s="13"/>
      <c r="E17" s="13"/>
      <c r="F17" s="13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f aca="false">4.1-0.17</f>
        <v>3.93</v>
      </c>
      <c r="F22" s="20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f aca="false">4.4-0.17</f>
        <v>4.23</v>
      </c>
      <c r="F23" s="20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f aca="false">4.9-0.17</f>
        <v>4.73</v>
      </c>
      <c r="F24" s="20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f aca="false">5.2-0.13</f>
        <v>5.07</v>
      </c>
      <c r="F25" s="20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f aca="false">5.56-0.13</f>
        <v>5.43</v>
      </c>
      <c r="F26" s="20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f aca="false">5.95-0.13</f>
        <v>5.82</v>
      </c>
      <c r="F27" s="20"/>
    </row>
    <row r="28" customFormat="false" ht="12.75" hidden="false" customHeight="false" outlineLevel="0" collapsed="false">
      <c r="A28" s="11"/>
      <c r="B28" s="17" t="n">
        <v>1998</v>
      </c>
      <c r="C28" s="18" t="n">
        <f aca="false">2.97-0.2</f>
        <v>2.77</v>
      </c>
      <c r="D28" s="19" t="n">
        <v>2007</v>
      </c>
      <c r="E28" s="18" t="n">
        <v>6.37</v>
      </c>
      <c r="F28" s="20"/>
    </row>
    <row r="29" customFormat="false" ht="12.75" hidden="false" customHeight="false" outlineLevel="0" collapsed="false">
      <c r="A29" s="11"/>
      <c r="B29" s="17" t="n">
        <v>1999</v>
      </c>
      <c r="C29" s="18" t="n">
        <f aca="false">3.1-0.2</f>
        <v>2.9</v>
      </c>
      <c r="D29" s="19"/>
      <c r="E29" s="18"/>
      <c r="F29" s="20"/>
    </row>
    <row r="30" customFormat="false" ht="12.75" hidden="false" customHeight="false" outlineLevel="0" collapsed="false">
      <c r="A30" s="11"/>
      <c r="B30" s="19" t="n">
        <v>2000</v>
      </c>
      <c r="C30" s="18" t="n">
        <f aca="false">3.5-0.17</f>
        <v>3.33</v>
      </c>
      <c r="F30" s="20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</row>
    <row r="38" customFormat="false" ht="12.75" hidden="false" customHeight="false" outlineLevel="0" collapsed="false">
      <c r="A38" s="57" t="s">
        <v>54</v>
      </c>
      <c r="B38" s="15"/>
      <c r="C38" s="15"/>
      <c r="D38" s="15"/>
      <c r="E38" s="15"/>
      <c r="F38" s="15"/>
      <c r="G38" s="15"/>
      <c r="H38" s="15"/>
      <c r="I38" s="15"/>
    </row>
    <row r="39" customFormat="false" ht="12.7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</row>
    <row r="40" customFormat="false" ht="12.7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</row>
    <row r="41" customFormat="false" ht="12.7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</row>
    <row r="42" customFormat="false" ht="12.7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</row>
    <row r="43" customFormat="false" ht="12.75" hidden="false" customHeight="false" outlineLevel="0" collapsed="false">
      <c r="A43" s="11" t="s">
        <v>23</v>
      </c>
      <c r="C43" s="27" t="n">
        <v>2.5</v>
      </c>
      <c r="E43" s="11" t="s">
        <v>8</v>
      </c>
      <c r="H43" s="27" t="n">
        <f aca="false">+D12</f>
        <v>4.36</v>
      </c>
      <c r="I43" s="15"/>
    </row>
    <row r="44" customFormat="false" ht="12.75" hidden="false" customHeight="false" outlineLevel="0" collapsed="false">
      <c r="A44" s="11" t="s">
        <v>24</v>
      </c>
      <c r="C44" s="28" t="n">
        <f aca="false">+H45</f>
        <v>-0.16</v>
      </c>
      <c r="D44" s="15"/>
      <c r="E44" s="11" t="s">
        <v>25</v>
      </c>
      <c r="F44" s="11"/>
      <c r="G44" s="11"/>
      <c r="H44" s="29" t="n">
        <f aca="false">+D10</f>
        <v>4.2</v>
      </c>
      <c r="I44" s="15"/>
    </row>
    <row r="45" customFormat="false" ht="13.5" hidden="false" customHeight="false" outlineLevel="0" collapsed="false">
      <c r="A45" s="11" t="s">
        <v>26</v>
      </c>
      <c r="C45" s="30" t="n">
        <f aca="false">SUM(C43:C44)</f>
        <v>2.34</v>
      </c>
      <c r="D45" s="15"/>
      <c r="E45" s="11" t="s">
        <v>22</v>
      </c>
      <c r="F45" s="11"/>
      <c r="G45" s="11"/>
      <c r="H45" s="31" t="n">
        <f aca="false">+H44-H43</f>
        <v>-0.16</v>
      </c>
      <c r="I45" s="15"/>
    </row>
    <row r="46" customFormat="false" ht="13.5" hidden="false" customHeight="false" outlineLevel="0" collapsed="false">
      <c r="A46" s="11"/>
      <c r="C46" s="42"/>
      <c r="D46" s="15"/>
      <c r="E46" s="11"/>
      <c r="F46" s="11"/>
      <c r="G46" s="11"/>
      <c r="H46" s="43"/>
      <c r="I46" s="15"/>
    </row>
    <row r="47" customFormat="false" ht="12.75" hidden="false" customHeight="false" outlineLevel="0" collapsed="false">
      <c r="A47" s="11" t="s">
        <v>44</v>
      </c>
      <c r="C47" s="44" t="n">
        <v>2.5</v>
      </c>
      <c r="D47" s="15"/>
      <c r="E47" s="11"/>
      <c r="F47" s="11"/>
      <c r="G47" s="11"/>
      <c r="H47" s="43"/>
      <c r="I47" s="15"/>
    </row>
    <row r="48" customFormat="false" ht="12.75" hidden="false" customHeight="false" outlineLevel="0" collapsed="false">
      <c r="A48" s="11" t="s">
        <v>45</v>
      </c>
      <c r="C48" s="45" t="n">
        <f aca="false">-(D10+(C47-D13)-C45)</f>
        <v>0.178299999999999</v>
      </c>
      <c r="D48" s="15"/>
      <c r="E48" s="11"/>
      <c r="F48" s="11"/>
      <c r="G48" s="11"/>
      <c r="H48" s="43"/>
      <c r="I48" s="15"/>
    </row>
    <row r="49" customFormat="false" ht="12.75" hidden="false" customHeight="false" outlineLevel="0" collapsed="false">
      <c r="A49" s="11"/>
      <c r="B49" s="15"/>
      <c r="C49" s="15"/>
      <c r="D49" s="15"/>
      <c r="E49" s="11"/>
      <c r="F49" s="11"/>
      <c r="G49" s="11"/>
      <c r="H49" s="11"/>
      <c r="I49" s="15"/>
    </row>
    <row r="50" customFormat="false" ht="12.75" hidden="false" customHeight="false" outlineLevel="0" collapsed="false">
      <c r="A50" s="11" t="s">
        <v>27</v>
      </c>
      <c r="B50" s="15"/>
      <c r="C50" s="15"/>
      <c r="D50" s="15"/>
      <c r="E50" s="11"/>
      <c r="F50" s="11"/>
      <c r="G50" s="11"/>
      <c r="H50" s="11"/>
      <c r="I50" s="15"/>
    </row>
    <row r="51" customFormat="false" ht="12.75" hidden="false" customHeight="false" outlineLevel="0" collapsed="false">
      <c r="A51" s="11"/>
      <c r="B51" s="15"/>
      <c r="C51" s="15"/>
      <c r="D51" s="15"/>
      <c r="E51" s="11"/>
      <c r="F51" s="11"/>
      <c r="G51" s="11"/>
      <c r="H51" s="11"/>
      <c r="I51" s="15"/>
    </row>
    <row r="52" customFormat="false" ht="12.75" hidden="false" customHeight="false" outlineLevel="0" collapsed="false">
      <c r="A52" s="11" t="s">
        <v>28</v>
      </c>
      <c r="B52" s="15"/>
      <c r="C52" s="32" t="n">
        <v>5000</v>
      </c>
      <c r="D52" s="11" t="s">
        <v>29</v>
      </c>
      <c r="E52" s="15"/>
      <c r="F52" s="15"/>
      <c r="G52" s="15"/>
      <c r="H52" s="15"/>
      <c r="I52" s="15"/>
    </row>
    <row r="53" customFormat="false" ht="12.75" hidden="false" customHeight="false" outlineLevel="0" collapsed="false">
      <c r="A53" s="11"/>
      <c r="B53" s="15"/>
      <c r="C53" s="15"/>
      <c r="D53" s="15"/>
      <c r="E53" s="15"/>
      <c r="F53" s="15"/>
      <c r="G53" s="15"/>
      <c r="H53" s="15"/>
      <c r="I53" s="15"/>
    </row>
    <row r="54" customFormat="false" ht="12.75" hidden="false" customHeight="false" outlineLevel="0" collapsed="false">
      <c r="A54" s="14" t="s">
        <v>30</v>
      </c>
      <c r="B54" s="11"/>
      <c r="C54" s="11"/>
      <c r="D54" s="26"/>
      <c r="E54" s="14" t="s">
        <v>22</v>
      </c>
      <c r="F54" s="25"/>
      <c r="G54" s="15"/>
      <c r="H54" s="15"/>
      <c r="I54" s="15"/>
    </row>
    <row r="55" customFormat="false" ht="12.75" hidden="false" customHeight="false" outlineLevel="0" collapsed="false">
      <c r="A55" s="11" t="s">
        <v>23</v>
      </c>
      <c r="C55" s="27" t="n">
        <v>2.5</v>
      </c>
      <c r="E55" s="11" t="s">
        <v>8</v>
      </c>
      <c r="H55" s="27" t="n">
        <f aca="false">+D12</f>
        <v>4.36</v>
      </c>
      <c r="I55" s="15"/>
    </row>
    <row r="56" customFormat="false" ht="12.75" hidden="false" customHeight="false" outlineLevel="0" collapsed="false">
      <c r="A56" s="11" t="s">
        <v>24</v>
      </c>
      <c r="C56" s="28" t="n">
        <f aca="false">+H57</f>
        <v>-0.0800000000000001</v>
      </c>
      <c r="D56" s="15"/>
      <c r="E56" s="11" t="s">
        <v>31</v>
      </c>
      <c r="F56" s="11"/>
      <c r="G56" s="11"/>
      <c r="H56" s="29" t="n">
        <f aca="false">+D11</f>
        <v>4.28</v>
      </c>
      <c r="I56" s="15"/>
    </row>
    <row r="57" customFormat="false" ht="13.5" hidden="false" customHeight="false" outlineLevel="0" collapsed="false">
      <c r="A57" s="11" t="s">
        <v>26</v>
      </c>
      <c r="C57" s="30" t="n">
        <f aca="false">SUM(C55:C56)</f>
        <v>2.42</v>
      </c>
      <c r="D57" s="15"/>
      <c r="E57" s="11" t="s">
        <v>22</v>
      </c>
      <c r="F57" s="11"/>
      <c r="G57" s="11"/>
      <c r="H57" s="31" t="n">
        <f aca="false">+H56-H55</f>
        <v>-0.0800000000000001</v>
      </c>
      <c r="I57" s="15"/>
    </row>
    <row r="58" customFormat="false" ht="13.5" hidden="false" customHeight="false" outlineLevel="0" collapsed="false">
      <c r="A58" s="11"/>
      <c r="C58" s="42"/>
      <c r="D58" s="15"/>
      <c r="E58" s="11"/>
      <c r="F58" s="11"/>
      <c r="G58" s="11"/>
      <c r="H58" s="43"/>
      <c r="I58" s="15"/>
    </row>
    <row r="59" customFormat="false" ht="12.75" hidden="false" customHeight="false" outlineLevel="0" collapsed="false">
      <c r="A59" s="11" t="s">
        <v>44</v>
      </c>
      <c r="C59" s="44" t="n">
        <v>2.5</v>
      </c>
      <c r="D59" s="55"/>
      <c r="E59" s="11"/>
      <c r="F59" s="11"/>
      <c r="G59" s="11"/>
      <c r="H59" s="43"/>
      <c r="I59" s="15"/>
    </row>
    <row r="60" customFormat="false" ht="12.75" hidden="false" customHeight="false" outlineLevel="0" collapsed="false">
      <c r="A60" s="11" t="s">
        <v>45</v>
      </c>
      <c r="C60" s="45" t="n">
        <f aca="false">-(D11+(C59-D13)-C57)</f>
        <v>0.178299999999999</v>
      </c>
      <c r="D60" s="15"/>
      <c r="E60" s="11"/>
      <c r="F60" s="11"/>
      <c r="G60" s="11"/>
      <c r="H60" s="43"/>
      <c r="I60" s="15"/>
    </row>
    <row r="61" customFormat="false" ht="12.75" hidden="false" customHeight="false" outlineLevel="0" collapsed="false">
      <c r="A61" s="11"/>
      <c r="B61" s="15"/>
      <c r="C61" s="15"/>
      <c r="D61" s="15"/>
      <c r="E61" s="11"/>
      <c r="F61" s="11"/>
      <c r="G61" s="11"/>
      <c r="H61" s="11"/>
      <c r="I61" s="15"/>
    </row>
    <row r="62" customFormat="false" ht="12.75" hidden="false" customHeight="false" outlineLevel="0" collapsed="false">
      <c r="A62" s="11" t="s">
        <v>27</v>
      </c>
      <c r="B62" s="15"/>
      <c r="C62" s="15"/>
      <c r="D62" s="15"/>
      <c r="E62" s="11"/>
      <c r="F62" s="11"/>
      <c r="G62" s="11"/>
      <c r="H62" s="11"/>
      <c r="I62" s="15"/>
    </row>
    <row r="63" customFormat="false" ht="12.75" hidden="false" customHeight="false" outlineLevel="0" collapsed="false">
      <c r="A63" s="11"/>
      <c r="B63" s="15"/>
      <c r="C63" s="15"/>
      <c r="D63" s="15"/>
      <c r="E63" s="11"/>
      <c r="F63" s="11"/>
      <c r="G63" s="11"/>
      <c r="H63" s="11"/>
      <c r="I63" s="15"/>
    </row>
    <row r="64" customFormat="false" ht="12.75" hidden="false" customHeight="false" outlineLevel="0" collapsed="false">
      <c r="A64" s="11" t="s">
        <v>32</v>
      </c>
      <c r="B64" s="15"/>
      <c r="C64" s="32" t="n">
        <v>4000</v>
      </c>
      <c r="D64" s="11" t="s">
        <v>29</v>
      </c>
      <c r="E64" s="15"/>
      <c r="F64" s="15"/>
      <c r="G64" s="15"/>
      <c r="H64" s="15"/>
      <c r="I64" s="15"/>
    </row>
    <row r="65" customFormat="false" ht="12.75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</row>
    <row r="66" customFormat="false" ht="12.75" hidden="false" customHeight="false" outlineLevel="0" collapsed="false">
      <c r="A66" s="11"/>
      <c r="B66" s="15"/>
      <c r="C66" s="15"/>
      <c r="D66" s="15"/>
      <c r="E66" s="15"/>
      <c r="F66" s="15"/>
      <c r="G66" s="15"/>
      <c r="H66" s="15"/>
      <c r="I66" s="15"/>
    </row>
    <row r="67" customFormat="false" ht="12.75" hidden="false" customHeight="false" outlineLevel="0" collapsed="false">
      <c r="A67" s="14" t="s">
        <v>33</v>
      </c>
      <c r="B67" s="11"/>
      <c r="C67" s="11"/>
      <c r="D67" s="15"/>
      <c r="E67" s="14" t="s">
        <v>22</v>
      </c>
      <c r="F67" s="25"/>
      <c r="G67" s="15"/>
      <c r="H67" s="15"/>
      <c r="I67" s="15"/>
    </row>
    <row r="68" customFormat="false" ht="12.75" hidden="false" customHeight="false" outlineLevel="0" collapsed="false">
      <c r="A68" s="11" t="s">
        <v>23</v>
      </c>
      <c r="C68" s="27" t="n">
        <v>2.5</v>
      </c>
      <c r="D68" s="15"/>
      <c r="E68" s="11" t="s">
        <v>8</v>
      </c>
      <c r="H68" s="27" t="n">
        <f aca="false">+D12</f>
        <v>4.36</v>
      </c>
      <c r="I68" s="15"/>
    </row>
    <row r="69" customFormat="false" ht="12.75" hidden="false" customHeight="false" outlineLevel="0" collapsed="false">
      <c r="A69" s="11" t="s">
        <v>24</v>
      </c>
      <c r="C69" s="28" t="n">
        <f aca="false">+H70</f>
        <v>-0.0700000000000003</v>
      </c>
      <c r="D69" s="15"/>
      <c r="E69" s="8" t="s">
        <v>34</v>
      </c>
      <c r="F69" s="11"/>
      <c r="G69" s="11"/>
      <c r="H69" s="29" t="n">
        <f aca="false">ROUND((+D8+D9)/2,2)</f>
        <v>4.29</v>
      </c>
      <c r="I69" s="15"/>
    </row>
    <row r="70" customFormat="false" ht="13.5" hidden="false" customHeight="false" outlineLevel="0" collapsed="false">
      <c r="A70" s="11" t="s">
        <v>26</v>
      </c>
      <c r="C70" s="30" t="n">
        <f aca="false">SUM(C68:C69)</f>
        <v>2.43</v>
      </c>
      <c r="D70" s="15"/>
      <c r="E70" s="11" t="s">
        <v>22</v>
      </c>
      <c r="F70" s="11"/>
      <c r="G70" s="11"/>
      <c r="H70" s="31" t="n">
        <f aca="false">+H69-H68</f>
        <v>-0.0700000000000003</v>
      </c>
      <c r="I70" s="15"/>
    </row>
    <row r="71" customFormat="false" ht="13.5" hidden="false" customHeight="false" outlineLevel="0" collapsed="false">
      <c r="A71" s="11"/>
      <c r="C71" s="42"/>
      <c r="D71" s="15"/>
      <c r="E71" s="11"/>
      <c r="F71" s="11"/>
      <c r="G71" s="11"/>
      <c r="H71" s="43"/>
      <c r="I71" s="15"/>
    </row>
    <row r="72" customFormat="false" ht="12.75" hidden="false" customHeight="false" outlineLevel="0" collapsed="false">
      <c r="A72" s="11" t="s">
        <v>46</v>
      </c>
      <c r="C72" s="44" t="n">
        <v>2.5</v>
      </c>
      <c r="D72" s="15"/>
      <c r="E72" s="14" t="s">
        <v>22</v>
      </c>
      <c r="F72" s="25"/>
      <c r="G72" s="15"/>
      <c r="H72" s="15"/>
      <c r="I72" s="15"/>
    </row>
    <row r="73" customFormat="false" ht="12.75" hidden="false" customHeight="false" outlineLevel="0" collapsed="false">
      <c r="A73" s="11" t="s">
        <v>47</v>
      </c>
      <c r="C73" s="44" t="n">
        <v>2.5</v>
      </c>
      <c r="D73" s="15"/>
      <c r="E73" s="11" t="s">
        <v>8</v>
      </c>
      <c r="H73" s="27" t="n">
        <f aca="false">+D12</f>
        <v>4.36</v>
      </c>
      <c r="I73" s="15"/>
    </row>
    <row r="74" customFormat="false" ht="12.75" hidden="false" customHeight="false" outlineLevel="0" collapsed="false">
      <c r="A74" s="11" t="s">
        <v>48</v>
      </c>
      <c r="C74" s="45" t="n">
        <f aca="false">-(D8+(C72-D13)-C70)</f>
        <v>0.178299999999999</v>
      </c>
      <c r="D74" s="15"/>
      <c r="E74" s="8" t="s">
        <v>55</v>
      </c>
      <c r="F74" s="11"/>
      <c r="G74" s="11"/>
      <c r="H74" s="29" t="n">
        <f aca="false">+D9</f>
        <v>4.29</v>
      </c>
      <c r="I74" s="15"/>
    </row>
    <row r="75" customFormat="false" ht="13.5" hidden="false" customHeight="false" outlineLevel="0" collapsed="false">
      <c r="A75" s="11" t="s">
        <v>49</v>
      </c>
      <c r="C75" s="45" t="n">
        <f aca="false">-(D9+(C73-D13)-C70)</f>
        <v>0.178299999999999</v>
      </c>
      <c r="D75" s="15"/>
      <c r="E75" s="11" t="s">
        <v>22</v>
      </c>
      <c r="F75" s="11"/>
      <c r="G75" s="11"/>
      <c r="H75" s="31" t="n">
        <f aca="false">+H74-H73</f>
        <v>-0.0700000000000003</v>
      </c>
      <c r="I75" s="15"/>
    </row>
    <row r="76" customFormat="false" ht="13.5" hidden="false" customHeight="false" outlineLevel="0" collapsed="false">
      <c r="A76" s="11"/>
      <c r="C76" s="48"/>
      <c r="D76" s="15"/>
      <c r="E76" s="15"/>
      <c r="F76" s="15"/>
      <c r="G76" s="15"/>
      <c r="H76" s="15"/>
      <c r="I76" s="15"/>
    </row>
    <row r="77" customFormat="false" ht="12.75" hidden="false" customHeight="false" outlineLevel="0" collapsed="false">
      <c r="A77" s="11" t="s">
        <v>35</v>
      </c>
      <c r="B77" s="15"/>
      <c r="C77" s="32" t="n">
        <v>6000</v>
      </c>
      <c r="D77" s="11" t="s">
        <v>29</v>
      </c>
      <c r="E77" s="14" t="s">
        <v>22</v>
      </c>
      <c r="F77" s="25"/>
      <c r="G77" s="15"/>
      <c r="H77" s="15"/>
      <c r="I77" s="15"/>
    </row>
    <row r="78" customFormat="false" ht="15.75" hidden="false" customHeight="false" outlineLevel="0" collapsed="false">
      <c r="A78" s="5"/>
      <c r="B78" s="1"/>
      <c r="C78" s="1"/>
      <c r="D78" s="34"/>
      <c r="E78" s="11" t="s">
        <v>8</v>
      </c>
      <c r="H78" s="27" t="n">
        <f aca="false">+D12</f>
        <v>4.36</v>
      </c>
      <c r="I78" s="34"/>
    </row>
    <row r="79" customFormat="false" ht="15.75" hidden="false" customHeight="false" outlineLevel="0" collapsed="false">
      <c r="A79" s="5" t="s">
        <v>36</v>
      </c>
      <c r="B79" s="1"/>
      <c r="C79" s="1"/>
      <c r="D79" s="34"/>
      <c r="E79" s="8" t="s">
        <v>56</v>
      </c>
      <c r="F79" s="11"/>
      <c r="G79" s="11"/>
      <c r="H79" s="29" t="n">
        <f aca="false">+D8</f>
        <v>4.29</v>
      </c>
      <c r="I79" s="34"/>
    </row>
    <row r="80" customFormat="false" ht="16.5" hidden="false" customHeight="false" outlineLevel="0" collapsed="false">
      <c r="A80" s="35"/>
      <c r="B80" s="34"/>
      <c r="C80" s="34"/>
      <c r="D80" s="34"/>
      <c r="E80" s="11" t="s">
        <v>22</v>
      </c>
      <c r="F80" s="11"/>
      <c r="G80" s="11"/>
      <c r="H80" s="31" t="n">
        <f aca="false">+H79-H78</f>
        <v>-0.0700000000000003</v>
      </c>
      <c r="I80" s="34"/>
    </row>
    <row r="81" customFormat="false" ht="16.5" hidden="false" customHeight="false" outlineLevel="0" collapsed="false">
      <c r="A81" s="35"/>
      <c r="B81" s="35"/>
      <c r="C81" s="35"/>
      <c r="D81" s="35"/>
      <c r="E81" s="35"/>
      <c r="F81" s="35"/>
      <c r="G81" s="35"/>
      <c r="H81" s="35"/>
      <c r="I81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s">
        <v>42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2.02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2.06</v>
      </c>
      <c r="K9" s="2"/>
    </row>
    <row r="10" customFormat="false" ht="12.75" hidden="false" customHeight="false" outlineLevel="0" collapsed="false">
      <c r="A10" s="11" t="s">
        <v>6</v>
      </c>
      <c r="D10" s="38" t="n">
        <v>1.95</v>
      </c>
      <c r="K10" s="2"/>
    </row>
    <row r="11" customFormat="false" ht="12.75" hidden="false" customHeight="false" outlineLevel="0" collapsed="false">
      <c r="A11" s="11" t="s">
        <v>7</v>
      </c>
      <c r="D11" s="37" t="n">
        <v>2.06</v>
      </c>
      <c r="K11" s="2"/>
    </row>
    <row r="12" customFormat="false" ht="12.75" hidden="false" customHeight="false" outlineLevel="0" collapsed="false">
      <c r="A12" s="11" t="s">
        <v>8</v>
      </c>
      <c r="D12" s="37" t="n">
        <v>2.15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2.15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0.2</v>
      </c>
      <c r="D44" s="15"/>
      <c r="E44" s="11" t="s">
        <v>25</v>
      </c>
      <c r="F44" s="11"/>
      <c r="G44" s="11"/>
      <c r="H44" s="29" t="n">
        <f aca="false">+D10</f>
        <v>1.95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2.25</v>
      </c>
      <c r="D45" s="15"/>
      <c r="E45" s="11" t="s">
        <v>22</v>
      </c>
      <c r="F45" s="11"/>
      <c r="G45" s="11"/>
      <c r="H45" s="31" t="n">
        <f aca="false">+H43-H44</f>
        <v>0.2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2.15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0.0899999999999999</v>
      </c>
      <c r="D53" s="15"/>
      <c r="E53" s="11" t="s">
        <v>31</v>
      </c>
      <c r="F53" s="11"/>
      <c r="G53" s="11"/>
      <c r="H53" s="29" t="n">
        <f aca="false">+D11</f>
        <v>2.06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2.36</v>
      </c>
      <c r="D54" s="15"/>
      <c r="E54" s="11" t="s">
        <v>22</v>
      </c>
      <c r="F54" s="11"/>
      <c r="G54" s="11"/>
      <c r="H54" s="31" t="n">
        <f aca="false">+H52-H53</f>
        <v>0.0899999999999999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2.15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0.11</v>
      </c>
      <c r="D63" s="15"/>
      <c r="E63" s="8" t="s">
        <v>34</v>
      </c>
      <c r="F63" s="11"/>
      <c r="G63" s="11"/>
      <c r="H63" s="29" t="n">
        <f aca="false">ROUND((+D8+D9)/2,2)</f>
        <v>2.04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2.34</v>
      </c>
      <c r="D64" s="15"/>
      <c r="E64" s="11" t="s">
        <v>22</v>
      </c>
      <c r="F64" s="11"/>
      <c r="G64" s="11"/>
      <c r="H64" s="31" t="n">
        <f aca="false">+H62-H63</f>
        <v>0.11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54" activeCellId="0" sqref="H5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35582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2.22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2.24</v>
      </c>
      <c r="K9" s="2"/>
    </row>
    <row r="10" customFormat="false" ht="12.75" hidden="false" customHeight="false" outlineLevel="0" collapsed="false">
      <c r="A10" s="11" t="s">
        <v>6</v>
      </c>
      <c r="D10" s="38" t="n">
        <v>2.13</v>
      </c>
      <c r="K10" s="2"/>
    </row>
    <row r="11" customFormat="false" ht="12.75" hidden="false" customHeight="false" outlineLevel="0" collapsed="false">
      <c r="A11" s="11" t="s">
        <v>7</v>
      </c>
      <c r="D11" s="37" t="n">
        <v>2.24</v>
      </c>
      <c r="K11" s="2"/>
    </row>
    <row r="12" customFormat="false" ht="12.75" hidden="false" customHeight="false" outlineLevel="0" collapsed="false">
      <c r="A12" s="11" t="s">
        <v>8</v>
      </c>
      <c r="D12" s="37" t="n">
        <v>2.31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2.31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0.18</v>
      </c>
      <c r="D44" s="15"/>
      <c r="E44" s="11" t="s">
        <v>25</v>
      </c>
      <c r="F44" s="11"/>
      <c r="G44" s="11"/>
      <c r="H44" s="29" t="n">
        <f aca="false">+D10</f>
        <v>2.13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2.27</v>
      </c>
      <c r="D45" s="15"/>
      <c r="E45" s="11" t="s">
        <v>22</v>
      </c>
      <c r="F45" s="11"/>
      <c r="G45" s="11"/>
      <c r="H45" s="31" t="n">
        <f aca="false">+H43-H44</f>
        <v>0.18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2.31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0.0699999999999998</v>
      </c>
      <c r="D53" s="15"/>
      <c r="E53" s="11" t="s">
        <v>31</v>
      </c>
      <c r="F53" s="11"/>
      <c r="G53" s="11"/>
      <c r="H53" s="29" t="n">
        <f aca="false">+D11</f>
        <v>2.24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2.38</v>
      </c>
      <c r="D54" s="15"/>
      <c r="E54" s="11" t="s">
        <v>22</v>
      </c>
      <c r="F54" s="11"/>
      <c r="G54" s="11"/>
      <c r="H54" s="31" t="n">
        <f aca="false">+H52-H53</f>
        <v>0.0699999999999998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2.31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2.23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35612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2.07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2.08</v>
      </c>
      <c r="K9" s="2"/>
    </row>
    <row r="10" customFormat="false" ht="12.75" hidden="false" customHeight="false" outlineLevel="0" collapsed="false">
      <c r="A10" s="11" t="s">
        <v>6</v>
      </c>
      <c r="D10" s="38" t="n">
        <v>2.01</v>
      </c>
      <c r="K10" s="2"/>
    </row>
    <row r="11" customFormat="false" ht="12.75" hidden="false" customHeight="false" outlineLevel="0" collapsed="false">
      <c r="A11" s="11" t="s">
        <v>7</v>
      </c>
      <c r="D11" s="37" t="n">
        <v>2.08</v>
      </c>
      <c r="K11" s="2"/>
    </row>
    <row r="12" customFormat="false" ht="12.75" hidden="false" customHeight="false" outlineLevel="0" collapsed="false">
      <c r="A12" s="11" t="s">
        <v>8</v>
      </c>
      <c r="D12" s="37" t="n">
        <v>2.16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2.16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2.01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2.16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0.0800000000000001</v>
      </c>
      <c r="D53" s="15"/>
      <c r="E53" s="11" t="s">
        <v>31</v>
      </c>
      <c r="F53" s="11"/>
      <c r="G53" s="11"/>
      <c r="H53" s="29" t="n">
        <f aca="false">+D11</f>
        <v>2.08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0.0800000000000001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2.16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0.0800000000000001</v>
      </c>
      <c r="D63" s="15"/>
      <c r="E63" s="8" t="s">
        <v>34</v>
      </c>
      <c r="F63" s="11"/>
      <c r="G63" s="11"/>
      <c r="H63" s="29" t="n">
        <f aca="false">ROUND((+D8+D9)/2,2)</f>
        <v>2.08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2.37</v>
      </c>
      <c r="D64" s="15"/>
      <c r="E64" s="11" t="s">
        <v>22</v>
      </c>
      <c r="F64" s="11"/>
      <c r="G64" s="11"/>
      <c r="H64" s="31" t="n">
        <f aca="false">+H62-H63</f>
        <v>0.0800000000000001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35643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2.11</v>
      </c>
      <c r="G8" s="0" t="s">
        <v>4</v>
      </c>
      <c r="H8" s="10" t="n">
        <v>31</v>
      </c>
      <c r="K8" s="2"/>
    </row>
    <row r="9" customFormat="false" ht="12.75" hidden="false" customHeight="false" outlineLevel="0" collapsed="false">
      <c r="A9" s="8" t="s">
        <v>5</v>
      </c>
      <c r="D9" s="37" t="n">
        <v>2.13</v>
      </c>
      <c r="K9" s="2"/>
    </row>
    <row r="10" customFormat="false" ht="12.75" hidden="false" customHeight="false" outlineLevel="0" collapsed="false">
      <c r="A10" s="11" t="s">
        <v>6</v>
      </c>
      <c r="D10" s="38" t="n">
        <v>2.06</v>
      </c>
      <c r="K10" s="2"/>
    </row>
    <row r="11" customFormat="false" ht="12.75" hidden="false" customHeight="false" outlineLevel="0" collapsed="false">
      <c r="A11" s="11" t="s">
        <v>7</v>
      </c>
      <c r="D11" s="37" t="n">
        <v>2.12</v>
      </c>
      <c r="K11" s="2"/>
    </row>
    <row r="12" customFormat="false" ht="12.75" hidden="false" customHeight="false" outlineLevel="0" collapsed="false">
      <c r="A12" s="11" t="s">
        <v>8</v>
      </c>
      <c r="D12" s="37" t="n">
        <v>2.19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2.19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0.13</v>
      </c>
      <c r="D44" s="15"/>
      <c r="E44" s="11" t="s">
        <v>25</v>
      </c>
      <c r="F44" s="11"/>
      <c r="G44" s="11"/>
      <c r="H44" s="29" t="n">
        <f aca="false">+D10</f>
        <v>2.06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2.32</v>
      </c>
      <c r="D45" s="15"/>
      <c r="E45" s="11" t="s">
        <v>22</v>
      </c>
      <c r="F45" s="11"/>
      <c r="G45" s="11"/>
      <c r="H45" s="31" t="n">
        <f aca="false">+H43-H44</f>
        <v>0.13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2.19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0.0699999999999998</v>
      </c>
      <c r="D53" s="15"/>
      <c r="E53" s="11" t="s">
        <v>31</v>
      </c>
      <c r="F53" s="11"/>
      <c r="G53" s="11"/>
      <c r="H53" s="29" t="n">
        <f aca="false">+D11</f>
        <v>2.12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2.38</v>
      </c>
      <c r="D54" s="15"/>
      <c r="E54" s="11" t="s">
        <v>22</v>
      </c>
      <c r="F54" s="11"/>
      <c r="G54" s="11"/>
      <c r="H54" s="31" t="n">
        <f aca="false">+H52-H53</f>
        <v>0.0699999999999998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2.19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0.0699999999999998</v>
      </c>
      <c r="D63" s="15"/>
      <c r="E63" s="8" t="s">
        <v>34</v>
      </c>
      <c r="F63" s="11"/>
      <c r="G63" s="11"/>
      <c r="H63" s="29" t="n">
        <f aca="false">ROUND((+D8+D9)/2,2)</f>
        <v>2.12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2.38</v>
      </c>
      <c r="D64" s="15"/>
      <c r="E64" s="11" t="s">
        <v>22</v>
      </c>
      <c r="F64" s="11"/>
      <c r="G64" s="11"/>
      <c r="H64" s="31" t="n">
        <f aca="false">+H62-H63</f>
        <v>0.0699999999999998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2" min="2" style="0" width="10.28"/>
    <col collapsed="false" customWidth="true" hidden="false" outlineLevel="0" max="7" min="7" style="0" width="15.7"/>
    <col collapsed="false" customWidth="true" hidden="false" outlineLevel="0" max="8" min="8" style="0" width="10.71"/>
    <col collapsed="false" customWidth="true" hidden="false" outlineLevel="0" max="9" min="9" style="0" width="12.7"/>
  </cols>
  <sheetData>
    <row r="1" customFormat="false" ht="12.75" hidden="false" customHeight="false" outlineLevel="0" collapsed="false">
      <c r="A1" s="1" t="s">
        <v>0</v>
      </c>
      <c r="K1" s="2"/>
    </row>
    <row r="2" customFormat="false" ht="12.75" hidden="false" customHeight="false" outlineLevel="0" collapsed="false">
      <c r="A2" s="3" t="s">
        <v>1</v>
      </c>
      <c r="B2" s="4"/>
      <c r="C2" s="4"/>
      <c r="D2" s="5"/>
      <c r="E2" s="5"/>
      <c r="K2" s="2"/>
    </row>
    <row r="3" customFormat="false" ht="12.75" hidden="false" customHeight="false" outlineLevel="0" collapsed="false">
      <c r="A3" s="6" t="n">
        <v>35674</v>
      </c>
      <c r="B3" s="7"/>
      <c r="K3" s="2"/>
    </row>
    <row r="4" customFormat="false" ht="12.75" hidden="false" customHeight="false" outlineLevel="0" collapsed="false">
      <c r="D4" s="36"/>
      <c r="K4" s="2"/>
    </row>
    <row r="5" customFormat="false" ht="12.75" hidden="false" customHeight="false" outlineLevel="0" collapsed="false">
      <c r="K5" s="2"/>
    </row>
    <row r="6" customFormat="false" ht="12.75" hidden="false" customHeight="false" outlineLevel="0" collapsed="false">
      <c r="K6" s="2"/>
    </row>
    <row r="7" customFormat="false" ht="12.75" hidden="false" customHeight="false" outlineLevel="0" collapsed="false">
      <c r="K7" s="2"/>
    </row>
    <row r="8" customFormat="false" ht="12.75" hidden="false" customHeight="false" outlineLevel="0" collapsed="false">
      <c r="A8" s="8" t="s">
        <v>3</v>
      </c>
      <c r="D8" s="37" t="n">
        <v>2.46</v>
      </c>
      <c r="G8" s="0" t="s">
        <v>4</v>
      </c>
      <c r="H8" s="10" t="n">
        <v>30</v>
      </c>
      <c r="K8" s="2"/>
    </row>
    <row r="9" customFormat="false" ht="12.75" hidden="false" customHeight="false" outlineLevel="0" collapsed="false">
      <c r="A9" s="8" t="s">
        <v>5</v>
      </c>
      <c r="D9" s="37" t="n">
        <v>2.47</v>
      </c>
      <c r="K9" s="2"/>
    </row>
    <row r="10" customFormat="false" ht="12.75" hidden="false" customHeight="false" outlineLevel="0" collapsed="false">
      <c r="A10" s="11" t="s">
        <v>6</v>
      </c>
      <c r="D10" s="38" t="n">
        <v>2.42</v>
      </c>
      <c r="K10" s="2"/>
    </row>
    <row r="11" customFormat="false" ht="12.75" hidden="false" customHeight="false" outlineLevel="0" collapsed="false">
      <c r="A11" s="11" t="s">
        <v>7</v>
      </c>
      <c r="D11" s="37" t="n">
        <v>2.49</v>
      </c>
      <c r="K11" s="2"/>
    </row>
    <row r="12" customFormat="false" ht="12.75" hidden="false" customHeight="false" outlineLevel="0" collapsed="false">
      <c r="A12" s="11" t="s">
        <v>8</v>
      </c>
      <c r="D12" s="37" t="n">
        <v>2.57</v>
      </c>
      <c r="K12" s="2"/>
    </row>
    <row r="13" customFormat="false" ht="12.75" hidden="false" customHeight="false" outlineLevel="0" collapsed="false">
      <c r="K13" s="2"/>
    </row>
    <row r="14" customFormat="false" ht="12.75" hidden="false" customHeight="false" outlineLevel="0" collapsed="false">
      <c r="K14" s="2"/>
    </row>
    <row r="15" customFormat="false" ht="12.75" hidden="false" customHeight="false" outlineLevel="0" collapsed="false">
      <c r="K15" s="2"/>
    </row>
    <row r="16" customFormat="false" ht="12.75" hidden="false" customHeight="false" outlineLevel="0" collapsed="false">
      <c r="K16" s="2"/>
    </row>
    <row r="17" customFormat="false" ht="12.75" hidden="false" customHeight="false" outlineLevel="0" collapsed="false">
      <c r="A17" s="13"/>
      <c r="B17" s="13"/>
      <c r="C17" s="13"/>
      <c r="D17" s="13"/>
      <c r="E17" s="13"/>
      <c r="F17" s="13"/>
      <c r="K17" s="2"/>
    </row>
    <row r="18" customFormat="false" ht="12.75" hidden="false" customHeight="false" outlineLevel="0" collapsed="false">
      <c r="A18" s="14" t="s">
        <v>9</v>
      </c>
      <c r="B18" s="11"/>
      <c r="C18" s="11"/>
      <c r="D18" s="11"/>
      <c r="E18" s="15"/>
      <c r="F18" s="13"/>
      <c r="K18" s="2"/>
    </row>
    <row r="19" customFormat="false" ht="12.75" hidden="false" customHeight="false" outlineLevel="0" collapsed="false">
      <c r="A19" s="11" t="s">
        <v>40</v>
      </c>
      <c r="B19" s="11"/>
      <c r="C19" s="11"/>
      <c r="D19" s="11"/>
      <c r="E19" s="15"/>
      <c r="F19" s="13"/>
      <c r="K19" s="2"/>
    </row>
    <row r="20" customFormat="false" ht="12.75" hidden="false" customHeight="false" outlineLevel="0" collapsed="false">
      <c r="A20" s="11"/>
      <c r="B20" s="11"/>
      <c r="C20" s="11"/>
      <c r="D20" s="11"/>
      <c r="E20" s="15"/>
      <c r="F20" s="13"/>
      <c r="K20" s="2"/>
    </row>
    <row r="21" customFormat="false" ht="12.75" hidden="false" customHeight="false" outlineLevel="0" collapsed="false">
      <c r="A21" s="11" t="s">
        <v>11</v>
      </c>
      <c r="B21" s="16" t="s">
        <v>12</v>
      </c>
      <c r="C21" s="16" t="s">
        <v>13</v>
      </c>
      <c r="D21" s="16" t="s">
        <v>12</v>
      </c>
      <c r="E21" s="16" t="s">
        <v>13</v>
      </c>
      <c r="F21" s="13"/>
      <c r="K21" s="2"/>
    </row>
    <row r="22" customFormat="false" ht="12.75" hidden="false" customHeight="false" outlineLevel="0" collapsed="false">
      <c r="B22" s="17" t="n">
        <v>1992</v>
      </c>
      <c r="C22" s="18" t="n">
        <v>2.52</v>
      </c>
      <c r="D22" s="19" t="n">
        <v>2001</v>
      </c>
      <c r="E22" s="18" t="n">
        <v>3.93</v>
      </c>
      <c r="F22" s="20"/>
      <c r="K22" s="2"/>
    </row>
    <row r="23" customFormat="false" ht="12.75" hidden="false" customHeight="false" outlineLevel="0" collapsed="false">
      <c r="A23" s="11"/>
      <c r="B23" s="17" t="n">
        <v>1993</v>
      </c>
      <c r="C23" s="18" t="n">
        <v>2.4</v>
      </c>
      <c r="D23" s="19" t="n">
        <v>2002</v>
      </c>
      <c r="E23" s="18" t="n">
        <v>4.23</v>
      </c>
      <c r="F23" s="20"/>
      <c r="K23" s="2"/>
    </row>
    <row r="24" customFormat="false" ht="12.75" hidden="false" customHeight="false" outlineLevel="0" collapsed="false">
      <c r="A24" s="11"/>
      <c r="B24" s="17" t="n">
        <v>1994</v>
      </c>
      <c r="C24" s="18" t="n">
        <v>2.51</v>
      </c>
      <c r="D24" s="19" t="n">
        <v>2003</v>
      </c>
      <c r="E24" s="18" t="n">
        <v>4.73</v>
      </c>
      <c r="F24" s="20"/>
      <c r="K24" s="2"/>
    </row>
    <row r="25" customFormat="false" ht="12.75" hidden="false" customHeight="false" outlineLevel="0" collapsed="false">
      <c r="A25" s="11"/>
      <c r="B25" s="17" t="n">
        <v>1995</v>
      </c>
      <c r="C25" s="18" t="n">
        <v>2.61</v>
      </c>
      <c r="D25" s="19" t="n">
        <v>2004</v>
      </c>
      <c r="E25" s="18" t="n">
        <v>5.07</v>
      </c>
      <c r="F25" s="20"/>
      <c r="K25" s="2"/>
    </row>
    <row r="26" customFormat="false" ht="12.75" hidden="false" customHeight="false" outlineLevel="0" collapsed="false">
      <c r="A26" s="11"/>
      <c r="B26" s="17" t="n">
        <v>1996</v>
      </c>
      <c r="C26" s="18" t="n">
        <v>2.53</v>
      </c>
      <c r="D26" s="19" t="n">
        <v>2005</v>
      </c>
      <c r="E26" s="18" t="n">
        <v>5.43</v>
      </c>
      <c r="F26" s="20"/>
      <c r="K26" s="2"/>
    </row>
    <row r="27" customFormat="false" ht="12.75" hidden="false" customHeight="false" outlineLevel="0" collapsed="false">
      <c r="A27" s="11"/>
      <c r="B27" s="17" t="n">
        <v>1997</v>
      </c>
      <c r="C27" s="18" t="n">
        <v>2.65</v>
      </c>
      <c r="D27" s="19" t="n">
        <v>2006</v>
      </c>
      <c r="E27" s="18" t="n">
        <v>5.82</v>
      </c>
      <c r="F27" s="20" t="s">
        <v>14</v>
      </c>
      <c r="K27" s="2"/>
    </row>
    <row r="28" customFormat="false" ht="12.75" hidden="false" customHeight="false" outlineLevel="0" collapsed="false">
      <c r="A28" s="11"/>
      <c r="B28" s="17" t="n">
        <v>1998</v>
      </c>
      <c r="C28" s="18" t="n">
        <v>2.67</v>
      </c>
      <c r="D28" s="19" t="n">
        <v>2006</v>
      </c>
      <c r="E28" s="18" t="n">
        <v>5.95</v>
      </c>
      <c r="F28" s="20" t="s">
        <v>15</v>
      </c>
      <c r="K28" s="2"/>
    </row>
    <row r="29" customFormat="false" ht="12.75" hidden="false" customHeight="false" outlineLevel="0" collapsed="false">
      <c r="A29" s="11"/>
      <c r="B29" s="17" t="n">
        <v>1999</v>
      </c>
      <c r="C29" s="18" t="n">
        <v>2.9</v>
      </c>
      <c r="D29" s="19" t="n">
        <v>2007</v>
      </c>
      <c r="E29" s="18" t="n">
        <v>6.37</v>
      </c>
      <c r="F29" s="20"/>
      <c r="K29" s="2"/>
    </row>
    <row r="30" customFormat="false" ht="12.75" hidden="false" customHeight="false" outlineLevel="0" collapsed="false">
      <c r="A30" s="11"/>
      <c r="B30" s="19" t="n">
        <v>2000</v>
      </c>
      <c r="C30" s="18" t="n">
        <v>3.33</v>
      </c>
      <c r="F30" s="20"/>
      <c r="K30" s="2"/>
    </row>
    <row r="31" customFormat="false" ht="12.75" hidden="false" customHeight="false" outlineLevel="0" collapsed="false">
      <c r="A31" s="11"/>
      <c r="B31" s="21"/>
      <c r="C31" s="11"/>
      <c r="D31" s="11"/>
      <c r="E31" s="15"/>
      <c r="F31" s="13"/>
      <c r="K31" s="2"/>
    </row>
    <row r="32" customFormat="false" ht="12.75" hidden="false" customHeight="false" outlineLevel="0" collapsed="false">
      <c r="A32" s="11" t="s">
        <v>16</v>
      </c>
      <c r="B32" s="11"/>
      <c r="C32" s="11"/>
      <c r="D32" s="11"/>
      <c r="E32" s="15"/>
      <c r="F32" s="13"/>
      <c r="K32" s="2"/>
    </row>
    <row r="33" customFormat="false" ht="12.75" hidden="false" customHeight="false" outlineLevel="0" collapsed="false">
      <c r="A33" s="11"/>
      <c r="B33" s="11"/>
      <c r="C33" s="11"/>
      <c r="D33" s="11"/>
      <c r="E33" s="15"/>
      <c r="F33" s="13"/>
      <c r="K33" s="2"/>
    </row>
    <row r="34" customFormat="false" ht="12.75" hidden="false" customHeight="false" outlineLevel="0" collapsed="false">
      <c r="A34" s="11" t="s">
        <v>17</v>
      </c>
      <c r="B34" s="11"/>
      <c r="C34" s="11"/>
      <c r="D34" s="11"/>
      <c r="E34" s="15"/>
      <c r="F34" s="13"/>
      <c r="K34" s="2"/>
    </row>
    <row r="35" customFormat="false" ht="12.75" hidden="false" customHeight="false" outlineLevel="0" collapsed="false">
      <c r="A35" s="11"/>
      <c r="B35" s="11"/>
      <c r="C35" s="11"/>
      <c r="D35" s="11"/>
      <c r="E35" s="15"/>
      <c r="F35" s="13"/>
      <c r="K35" s="2"/>
    </row>
    <row r="36" customFormat="false" ht="12.75" hidden="false" customHeight="false" outlineLevel="0" collapsed="false">
      <c r="A36" s="11" t="s">
        <v>18</v>
      </c>
      <c r="B36" s="11" t="s">
        <v>19</v>
      </c>
      <c r="C36" s="11"/>
      <c r="D36" s="11"/>
      <c r="E36" s="15"/>
      <c r="F36" s="13"/>
      <c r="K36" s="2"/>
    </row>
    <row r="37" customFormat="false" ht="12.75" hidden="false" customHeight="false" outlineLevel="0" collapsed="false">
      <c r="A37" s="22"/>
      <c r="B37" s="23"/>
      <c r="C37" s="23"/>
      <c r="D37" s="23"/>
      <c r="E37" s="23"/>
      <c r="F37" s="24"/>
      <c r="G37" s="24"/>
      <c r="H37" s="24"/>
      <c r="K37" s="2"/>
    </row>
    <row r="38" customFormat="false" ht="11.25" hidden="false" customHeight="false" outlineLevel="0" collapsed="false">
      <c r="A38" s="11"/>
      <c r="B38" s="15"/>
      <c r="C38" s="15"/>
      <c r="D38" s="15"/>
      <c r="E38" s="15"/>
      <c r="F38" s="15"/>
      <c r="G38" s="15"/>
      <c r="H38" s="15"/>
      <c r="I38" s="15"/>
      <c r="J38" s="15"/>
      <c r="L38" s="15"/>
      <c r="M38" s="15"/>
      <c r="N38" s="15"/>
    </row>
    <row r="39" customFormat="false" ht="11.25" hidden="false" customHeight="false" outlineLevel="0" collapsed="false">
      <c r="A39" s="14" t="s">
        <v>9</v>
      </c>
      <c r="B39" s="25"/>
      <c r="C39" s="25"/>
      <c r="D39" s="15"/>
      <c r="E39" s="15"/>
      <c r="F39" s="15"/>
      <c r="G39" s="15"/>
      <c r="H39" s="15"/>
      <c r="I39" s="15"/>
      <c r="J39" s="15"/>
      <c r="L39" s="15"/>
      <c r="M39" s="15"/>
      <c r="N39" s="15"/>
    </row>
    <row r="40" customFormat="false" ht="11.25" hidden="false" customHeight="false" outlineLevel="0" collapsed="false">
      <c r="A40" s="11" t="s">
        <v>41</v>
      </c>
      <c r="B40" s="15"/>
      <c r="C40" s="15"/>
      <c r="D40" s="15"/>
      <c r="E40" s="15"/>
      <c r="F40" s="15"/>
      <c r="G40" s="15"/>
      <c r="H40" s="15"/>
      <c r="I40" s="15"/>
      <c r="J40" s="15"/>
      <c r="L40" s="15"/>
      <c r="M40" s="15"/>
      <c r="N40" s="15"/>
    </row>
    <row r="41" customFormat="false" ht="11.25" hidden="false" customHeight="false" outlineLevel="0" collapsed="false">
      <c r="A41" s="11"/>
      <c r="B41" s="15"/>
      <c r="C41" s="15"/>
      <c r="D41" s="15"/>
      <c r="E41" s="15"/>
      <c r="F41" s="15"/>
      <c r="G41" s="15"/>
      <c r="H41" s="15"/>
      <c r="I41" s="15"/>
      <c r="J41" s="15"/>
      <c r="L41" s="15"/>
      <c r="M41" s="15"/>
      <c r="N41" s="15"/>
    </row>
    <row r="42" customFormat="false" ht="11.25" hidden="false" customHeight="false" outlineLevel="0" collapsed="false">
      <c r="A42" s="14" t="s">
        <v>21</v>
      </c>
      <c r="B42" s="11"/>
      <c r="C42" s="11"/>
      <c r="D42" s="26"/>
      <c r="E42" s="14" t="s">
        <v>22</v>
      </c>
      <c r="F42" s="25"/>
      <c r="G42" s="15"/>
      <c r="H42" s="15"/>
      <c r="I42" s="15"/>
      <c r="J42" s="15"/>
      <c r="L42" s="15"/>
      <c r="M42" s="15"/>
      <c r="N42" s="15"/>
    </row>
    <row r="43" customFormat="false" ht="12.75" hidden="false" customHeight="false" outlineLevel="0" collapsed="false">
      <c r="A43" s="11" t="s">
        <v>23</v>
      </c>
      <c r="C43" s="27" t="n">
        <v>2.45</v>
      </c>
      <c r="E43" s="11" t="s">
        <v>8</v>
      </c>
      <c r="H43" s="27" t="n">
        <f aca="false">+D12</f>
        <v>2.57</v>
      </c>
      <c r="I43" s="15"/>
      <c r="J43" s="15"/>
      <c r="L43" s="15"/>
      <c r="M43" s="15"/>
      <c r="N43" s="15"/>
    </row>
    <row r="44" customFormat="false" ht="12.75" hidden="false" customHeight="false" outlineLevel="0" collapsed="false">
      <c r="A44" s="11" t="s">
        <v>24</v>
      </c>
      <c r="C44" s="28" t="n">
        <f aca="false">+H45</f>
        <v>0.15</v>
      </c>
      <c r="D44" s="15"/>
      <c r="E44" s="11" t="s">
        <v>25</v>
      </c>
      <c r="F44" s="11"/>
      <c r="G44" s="11"/>
      <c r="H44" s="29" t="n">
        <f aca="false">+D10</f>
        <v>2.42</v>
      </c>
      <c r="I44" s="15"/>
      <c r="J44" s="15"/>
      <c r="L44" s="15"/>
      <c r="M44" s="15"/>
      <c r="N44" s="15"/>
    </row>
    <row r="45" customFormat="false" ht="13.5" hidden="false" customHeight="false" outlineLevel="0" collapsed="false">
      <c r="A45" s="11" t="s">
        <v>26</v>
      </c>
      <c r="C45" s="30" t="n">
        <f aca="false">+C43-C44</f>
        <v>2.3</v>
      </c>
      <c r="D45" s="15"/>
      <c r="E45" s="11" t="s">
        <v>22</v>
      </c>
      <c r="F45" s="11"/>
      <c r="G45" s="11"/>
      <c r="H45" s="31" t="n">
        <f aca="false">+H43-H44</f>
        <v>0.15</v>
      </c>
      <c r="I45" s="15"/>
      <c r="J45" s="15"/>
      <c r="L45" s="15"/>
      <c r="M45" s="15"/>
      <c r="N45" s="15"/>
    </row>
    <row r="46" customFormat="false" ht="12" hidden="false" customHeight="false" outlineLevel="0" collapsed="false">
      <c r="A46" s="11"/>
      <c r="B46" s="15"/>
      <c r="C46" s="15"/>
      <c r="D46" s="15"/>
      <c r="E46" s="11"/>
      <c r="F46" s="11"/>
      <c r="G46" s="11"/>
      <c r="H46" s="11"/>
      <c r="I46" s="15"/>
      <c r="J46" s="15"/>
      <c r="L46" s="15"/>
      <c r="M46" s="15"/>
      <c r="N46" s="15"/>
    </row>
    <row r="47" customFormat="false" ht="11.25" hidden="false" customHeight="false" outlineLevel="0" collapsed="false">
      <c r="A47" s="11" t="s">
        <v>27</v>
      </c>
      <c r="B47" s="15"/>
      <c r="C47" s="15"/>
      <c r="D47" s="15"/>
      <c r="E47" s="11"/>
      <c r="F47" s="11"/>
      <c r="G47" s="11"/>
      <c r="H47" s="11"/>
      <c r="I47" s="15"/>
      <c r="J47" s="15"/>
      <c r="L47" s="15"/>
      <c r="M47" s="15"/>
      <c r="N47" s="15"/>
    </row>
    <row r="48" customFormat="false" ht="11.25" hidden="false" customHeight="false" outlineLevel="0" collapsed="false">
      <c r="A48" s="11"/>
      <c r="B48" s="15"/>
      <c r="C48" s="15"/>
      <c r="D48" s="15"/>
      <c r="E48" s="11"/>
      <c r="F48" s="11"/>
      <c r="G48" s="11"/>
      <c r="H48" s="11"/>
      <c r="I48" s="15"/>
      <c r="J48" s="15"/>
      <c r="L48" s="15"/>
      <c r="M48" s="15"/>
      <c r="N48" s="15"/>
    </row>
    <row r="49" customFormat="false" ht="11.25" hidden="false" customHeight="false" outlineLevel="0" collapsed="false">
      <c r="A49" s="11" t="s">
        <v>28</v>
      </c>
      <c r="B49" s="15"/>
      <c r="C49" s="32" t="n">
        <v>5000</v>
      </c>
      <c r="D49" s="11" t="s">
        <v>29</v>
      </c>
      <c r="E49" s="15"/>
      <c r="F49" s="15"/>
      <c r="G49" s="15"/>
      <c r="H49" s="15"/>
      <c r="I49" s="15"/>
      <c r="J49" s="15"/>
      <c r="L49" s="15"/>
      <c r="M49" s="15"/>
      <c r="N49" s="15"/>
    </row>
    <row r="50" customFormat="false" ht="11.25" hidden="false" customHeight="false" outlineLevel="0" collapsed="false">
      <c r="A50" s="11"/>
      <c r="B50" s="15"/>
      <c r="C50" s="15"/>
      <c r="D50" s="15"/>
      <c r="E50" s="15"/>
      <c r="F50" s="15"/>
      <c r="G50" s="15"/>
      <c r="H50" s="15"/>
      <c r="I50" s="15"/>
      <c r="J50" s="15"/>
      <c r="L50" s="15"/>
      <c r="M50" s="15"/>
      <c r="N50" s="15"/>
    </row>
    <row r="51" customFormat="false" ht="11.25" hidden="false" customHeight="false" outlineLevel="0" collapsed="false">
      <c r="A51" s="14" t="s">
        <v>30</v>
      </c>
      <c r="B51" s="11"/>
      <c r="C51" s="11"/>
      <c r="D51" s="26"/>
      <c r="E51" s="14" t="s">
        <v>22</v>
      </c>
      <c r="F51" s="25"/>
      <c r="G51" s="15"/>
      <c r="H51" s="15"/>
      <c r="I51" s="15"/>
      <c r="J51" s="15"/>
      <c r="L51" s="15"/>
      <c r="M51" s="15"/>
      <c r="N51" s="15"/>
    </row>
    <row r="52" customFormat="false" ht="12.75" hidden="false" customHeight="false" outlineLevel="0" collapsed="false">
      <c r="A52" s="11" t="s">
        <v>23</v>
      </c>
      <c r="C52" s="27" t="n">
        <v>2.45</v>
      </c>
      <c r="E52" s="11" t="s">
        <v>8</v>
      </c>
      <c r="H52" s="27" t="n">
        <f aca="false">+D12</f>
        <v>2.57</v>
      </c>
      <c r="I52" s="15"/>
      <c r="J52" s="15"/>
      <c r="L52" s="15"/>
      <c r="M52" s="15"/>
      <c r="N52" s="15"/>
    </row>
    <row r="53" customFormat="false" ht="12.75" hidden="false" customHeight="false" outlineLevel="0" collapsed="false">
      <c r="A53" s="11" t="s">
        <v>24</v>
      </c>
      <c r="C53" s="28" t="n">
        <f aca="false">+H54</f>
        <v>0.0799999999999996</v>
      </c>
      <c r="D53" s="15"/>
      <c r="E53" s="11" t="s">
        <v>31</v>
      </c>
      <c r="F53" s="11"/>
      <c r="G53" s="11"/>
      <c r="H53" s="29" t="n">
        <f aca="false">+D11</f>
        <v>2.49</v>
      </c>
      <c r="I53" s="15"/>
      <c r="J53" s="15"/>
      <c r="L53" s="15"/>
      <c r="M53" s="15"/>
      <c r="N53" s="15"/>
    </row>
    <row r="54" customFormat="false" ht="13.5" hidden="false" customHeight="false" outlineLevel="0" collapsed="false">
      <c r="A54" s="11" t="s">
        <v>26</v>
      </c>
      <c r="C54" s="30" t="n">
        <f aca="false">+C52-C53</f>
        <v>2.37</v>
      </c>
      <c r="D54" s="15"/>
      <c r="E54" s="11" t="s">
        <v>22</v>
      </c>
      <c r="F54" s="11"/>
      <c r="G54" s="11"/>
      <c r="H54" s="31" t="n">
        <f aca="false">+H52-H53</f>
        <v>0.0799999999999996</v>
      </c>
      <c r="I54" s="15"/>
      <c r="J54" s="15"/>
      <c r="L54" s="15"/>
      <c r="M54" s="15"/>
      <c r="N54" s="15"/>
    </row>
    <row r="55" customFormat="false" ht="12" hidden="false" customHeight="false" outlineLevel="0" collapsed="false">
      <c r="A55" s="11"/>
      <c r="B55" s="15"/>
      <c r="C55" s="15"/>
      <c r="D55" s="15"/>
      <c r="E55" s="11"/>
      <c r="F55" s="11"/>
      <c r="G55" s="11"/>
      <c r="H55" s="11"/>
      <c r="I55" s="15"/>
      <c r="J55" s="15"/>
      <c r="L55" s="15"/>
      <c r="M55" s="15"/>
      <c r="N55" s="15"/>
    </row>
    <row r="56" customFormat="false" ht="11.25" hidden="false" customHeight="false" outlineLevel="0" collapsed="false">
      <c r="A56" s="11" t="s">
        <v>27</v>
      </c>
      <c r="B56" s="15"/>
      <c r="C56" s="15"/>
      <c r="D56" s="15"/>
      <c r="E56" s="11"/>
      <c r="F56" s="11"/>
      <c r="G56" s="11"/>
      <c r="H56" s="11"/>
      <c r="I56" s="15"/>
      <c r="J56" s="15"/>
      <c r="L56" s="15"/>
      <c r="M56" s="15"/>
      <c r="N56" s="15"/>
    </row>
    <row r="57" customFormat="false" ht="11.25" hidden="false" customHeight="false" outlineLevel="0" collapsed="false">
      <c r="A57" s="11"/>
      <c r="B57" s="15"/>
      <c r="C57" s="15"/>
      <c r="D57" s="15"/>
      <c r="E57" s="11"/>
      <c r="F57" s="11"/>
      <c r="G57" s="11"/>
      <c r="H57" s="11"/>
      <c r="I57" s="15"/>
      <c r="J57" s="15"/>
      <c r="L57" s="15"/>
      <c r="M57" s="15"/>
      <c r="N57" s="15"/>
    </row>
    <row r="58" customFormat="false" ht="11.25" hidden="false" customHeight="false" outlineLevel="0" collapsed="false">
      <c r="A58" s="11" t="s">
        <v>32</v>
      </c>
      <c r="B58" s="15"/>
      <c r="C58" s="32" t="n">
        <v>4000</v>
      </c>
      <c r="D58" s="11" t="s">
        <v>29</v>
      </c>
      <c r="E58" s="15"/>
      <c r="F58" s="15"/>
      <c r="G58" s="15"/>
      <c r="H58" s="15"/>
      <c r="I58" s="15"/>
      <c r="J58" s="15"/>
      <c r="L58" s="15"/>
      <c r="M58" s="15"/>
      <c r="N58" s="15"/>
    </row>
    <row r="59" customFormat="false" ht="11.25" hidden="false" customHeight="false" outlineLevel="0" collapsed="false">
      <c r="A59" s="11"/>
      <c r="B59" s="15"/>
      <c r="C59" s="15"/>
      <c r="D59" s="15"/>
      <c r="E59" s="15"/>
      <c r="F59" s="15"/>
      <c r="G59" s="15"/>
      <c r="H59" s="15"/>
      <c r="I59" s="15"/>
      <c r="J59" s="15"/>
      <c r="L59" s="15"/>
      <c r="M59" s="15"/>
      <c r="N59" s="15"/>
    </row>
    <row r="60" customFormat="false" ht="11.25" hidden="false" customHeight="false" outlineLevel="0" collapsed="false">
      <c r="A60" s="11"/>
      <c r="B60" s="15"/>
      <c r="C60" s="15"/>
      <c r="D60" s="15"/>
      <c r="E60" s="15"/>
      <c r="F60" s="15"/>
      <c r="G60" s="15"/>
      <c r="H60" s="15"/>
      <c r="I60" s="15"/>
      <c r="J60" s="15"/>
      <c r="L60" s="15"/>
      <c r="M60" s="15"/>
      <c r="N60" s="15"/>
    </row>
    <row r="61" customFormat="false" ht="11.25" hidden="false" customHeight="false" outlineLevel="0" collapsed="false">
      <c r="A61" s="14" t="s">
        <v>33</v>
      </c>
      <c r="B61" s="11"/>
      <c r="C61" s="11"/>
      <c r="D61" s="15"/>
      <c r="E61" s="14" t="s">
        <v>22</v>
      </c>
      <c r="F61" s="25"/>
      <c r="G61" s="15"/>
      <c r="H61" s="15"/>
      <c r="I61" s="15"/>
      <c r="J61" s="15"/>
      <c r="L61" s="15"/>
      <c r="M61" s="15"/>
      <c r="N61" s="15"/>
    </row>
    <row r="62" customFormat="false" ht="12.75" hidden="false" customHeight="false" outlineLevel="0" collapsed="false">
      <c r="A62" s="11" t="s">
        <v>23</v>
      </c>
      <c r="C62" s="27" t="n">
        <v>2.45</v>
      </c>
      <c r="D62" s="15"/>
      <c r="E62" s="11" t="s">
        <v>8</v>
      </c>
      <c r="H62" s="27" t="n">
        <f aca="false">+D12</f>
        <v>2.57</v>
      </c>
      <c r="I62" s="15"/>
      <c r="J62" s="15"/>
      <c r="L62" s="15"/>
      <c r="M62" s="15"/>
      <c r="N62" s="15"/>
    </row>
    <row r="63" customFormat="false" ht="12.75" hidden="false" customHeight="false" outlineLevel="0" collapsed="false">
      <c r="A63" s="11" t="s">
        <v>24</v>
      </c>
      <c r="C63" s="28" t="n">
        <f aca="false">+H64</f>
        <v>0.0999999999999996</v>
      </c>
      <c r="D63" s="15"/>
      <c r="E63" s="8" t="s">
        <v>34</v>
      </c>
      <c r="F63" s="11"/>
      <c r="G63" s="11"/>
      <c r="H63" s="29" t="n">
        <f aca="false">ROUND((+D8+D9)/2,2)</f>
        <v>2.47</v>
      </c>
      <c r="I63" s="15"/>
      <c r="J63" s="15"/>
      <c r="L63" s="15"/>
      <c r="M63" s="15"/>
      <c r="N63" s="15"/>
    </row>
    <row r="64" customFormat="false" ht="13.5" hidden="false" customHeight="false" outlineLevel="0" collapsed="false">
      <c r="A64" s="11" t="s">
        <v>26</v>
      </c>
      <c r="C64" s="30" t="n">
        <f aca="false">+C62-C63</f>
        <v>2.35</v>
      </c>
      <c r="D64" s="15"/>
      <c r="E64" s="11" t="s">
        <v>22</v>
      </c>
      <c r="F64" s="11"/>
      <c r="G64" s="11"/>
      <c r="H64" s="31" t="n">
        <f aca="false">+H62-H63</f>
        <v>0.0999999999999996</v>
      </c>
      <c r="I64" s="15"/>
      <c r="J64" s="15"/>
      <c r="L64" s="15"/>
      <c r="M64" s="15"/>
      <c r="N64" s="15"/>
    </row>
    <row r="65" customFormat="false" ht="12" hidden="false" customHeight="false" outlineLevel="0" collapsed="false">
      <c r="A65" s="11"/>
      <c r="B65" s="15"/>
      <c r="C65" s="15"/>
      <c r="D65" s="15"/>
      <c r="E65" s="15"/>
      <c r="F65" s="15"/>
      <c r="G65" s="15"/>
      <c r="H65" s="15"/>
      <c r="I65" s="15"/>
      <c r="J65" s="15"/>
      <c r="L65" s="15"/>
      <c r="M65" s="15"/>
      <c r="N65" s="15"/>
    </row>
    <row r="66" customFormat="false" ht="11.25" hidden="false" customHeight="false" outlineLevel="0" collapsed="false">
      <c r="A66" s="11" t="s">
        <v>35</v>
      </c>
      <c r="B66" s="15"/>
      <c r="C66" s="32" t="n">
        <v>6000</v>
      </c>
      <c r="D66" s="11" t="s">
        <v>29</v>
      </c>
      <c r="E66" s="15"/>
      <c r="F66" s="15"/>
      <c r="G66" s="15"/>
      <c r="H66" s="15"/>
      <c r="I66" s="15"/>
      <c r="J66" s="15"/>
      <c r="L66" s="15"/>
      <c r="M66" s="15"/>
      <c r="N66" s="15"/>
    </row>
    <row r="67" customFormat="false" ht="15.75" hidden="false" customHeight="false" outlineLevel="0" collapsed="false">
      <c r="A67" s="5"/>
      <c r="B67" s="1"/>
      <c r="C67" s="1"/>
      <c r="D67" s="34"/>
      <c r="E67" s="34"/>
      <c r="F67" s="34"/>
      <c r="G67" s="34"/>
      <c r="H67" s="34"/>
      <c r="I67" s="34"/>
      <c r="J67" s="34"/>
      <c r="L67" s="34"/>
      <c r="M67" s="34"/>
      <c r="N67" s="34"/>
    </row>
    <row r="68" customFormat="false" ht="15.75" hidden="false" customHeight="false" outlineLevel="0" collapsed="false">
      <c r="A68" s="5" t="s">
        <v>36</v>
      </c>
      <c r="B68" s="1"/>
      <c r="C68" s="1"/>
      <c r="D68" s="34"/>
      <c r="E68" s="34"/>
      <c r="F68" s="34"/>
      <c r="G68" s="34"/>
      <c r="H68" s="34"/>
      <c r="I68" s="34"/>
      <c r="J68" s="34"/>
      <c r="L68" s="34"/>
      <c r="M68" s="34"/>
      <c r="N68" s="34"/>
    </row>
    <row r="69" customFormat="false" ht="15.75" hidden="false" customHeight="false" outlineLevel="0" collapsed="false">
      <c r="A69" s="35"/>
      <c r="B69" s="34"/>
      <c r="C69" s="34"/>
      <c r="D69" s="34"/>
      <c r="E69" s="34"/>
      <c r="F69" s="34"/>
      <c r="G69" s="34"/>
      <c r="H69" s="34"/>
      <c r="I69" s="34"/>
      <c r="J69" s="34"/>
      <c r="L69" s="34"/>
      <c r="M69" s="34"/>
      <c r="N69" s="34"/>
    </row>
    <row r="70" customFormat="false" ht="15.75" hidden="false" customHeight="false" outlineLevel="0" collapsed="false">
      <c r="A70" s="35"/>
      <c r="B70" s="35"/>
      <c r="C70" s="35"/>
      <c r="D70" s="35"/>
      <c r="E70" s="35"/>
      <c r="F70" s="35"/>
      <c r="G70" s="35"/>
      <c r="H70" s="35"/>
      <c r="I70" s="35"/>
      <c r="J70" s="35"/>
      <c r="L70" s="34"/>
      <c r="M70" s="34"/>
      <c r="N70" s="3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1998-01-20T20:38:30Z</dcterms:created>
  <dc:creator> </dc:creator>
  <dc:description/>
  <dc:language>en-US</dc:language>
  <cp:lastModifiedBy>Darron Giron</cp:lastModifiedBy>
  <cp:lastPrinted>2000-02-25T13:46:40Z</cp:lastPrinted>
  <cp:revision>0</cp:revision>
  <dc:subject/>
  <dc:title/>
</cp:coreProperties>
</file>