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<sst xmlns="http://schemas.openxmlformats.org/spreadsheetml/2006/main" count="35" uniqueCount="28">
  <si>
    <t xml:space="preserve">Donee</t>
  </si>
  <si>
    <t xml:space="preserve">Cost</t>
  </si>
  <si>
    <t xml:space="preserve">All-In</t>
  </si>
  <si>
    <t xml:space="preserve">Market </t>
  </si>
  <si>
    <t xml:space="preserve">Market</t>
  </si>
  <si>
    <t xml:space="preserve">Tax Gain</t>
  </si>
  <si>
    <t xml:space="preserve">Per</t>
  </si>
  <si>
    <t xml:space="preserve">Before</t>
  </si>
  <si>
    <t xml:space="preserve">Total</t>
  </si>
  <si>
    <t xml:space="preserve">Unit</t>
  </si>
  <si>
    <t xml:space="preserve">Price at</t>
  </si>
  <si>
    <t xml:space="preserve">Value at</t>
  </si>
  <si>
    <t xml:space="preserve">at</t>
  </si>
  <si>
    <t xml:space="preserve">Shares</t>
  </si>
  <si>
    <t xml:space="preserve">Share</t>
  </si>
  <si>
    <t xml:space="preserve">Commissions</t>
  </si>
  <si>
    <t xml:space="preserve">May 5, 2000</t>
  </si>
  <si>
    <t xml:space="preserve">Purchased 3/11/96 </t>
  </si>
  <si>
    <t xml:space="preserve">Microsoft Corp</t>
  </si>
  <si>
    <t xml:space="preserve">Effect of</t>
  </si>
  <si>
    <t xml:space="preserve">Stock Split 2 for 1:</t>
  </si>
  <si>
    <t xml:space="preserve">December 1996</t>
  </si>
  <si>
    <t xml:space="preserve">Early 1998</t>
  </si>
  <si>
    <t xml:space="preserve">Early 1999</t>
  </si>
  <si>
    <t xml:space="preserve">Gifted as of May 5, 2000 to:</t>
  </si>
  <si>
    <t xml:space="preserve">Amanda Rae Keiser</t>
  </si>
  <si>
    <t xml:space="preserve">Kam Nicole Keiser</t>
  </si>
  <si>
    <t xml:space="preserve">Jeanelle Leigh Keiser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</si>
</sst>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[$-409]#,##0.00_);[RED]\(#,##0.00\)"/>
    <numFmt numFmtId="167" formatCode="\$#,##0.000"/>
    <numFmt numFmtId="168" formatCode="\$#,##0.00"/>
    <numFmt numFmtId="169" formatCode="\$#,##0.000_);[RED]&quot;($&quot;#,##0.000\)"/>
    <numFmt numFmtId="170" formatCode="\$#,##0.00_);[RED]&quot;($&quot;#,##0.00\)"/>
    <numFmt numFmtId="171" formatCode="[$-409]mmm\-yy"/>
    <numFmt numFmtId="172" formatCode="mm/dd/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3.99"/>
    <col collapsed="false" customWidth="false" hidden="false" outlineLevel="0" max="2" min="2" style="2" width="9.14"/>
    <col collapsed="false" customWidth="false" hidden="false" outlineLevel="0" max="3" min="3" style="3" width="9.14"/>
    <col collapsed="false" customWidth="true" hidden="false" outlineLevel="0" max="4" min="4" style="3" width="12.56"/>
    <col collapsed="false" customWidth="true" hidden="false" outlineLevel="0" max="5" min="5" style="3" width="12.7"/>
    <col collapsed="false" customWidth="true" hidden="false" outlineLevel="0" max="6" min="6" style="3" width="9.7"/>
    <col collapsed="false" customWidth="true" hidden="false" outlineLevel="0" max="7" min="7" style="4" width="9.28"/>
    <col collapsed="false" customWidth="true" hidden="false" outlineLevel="0" max="10" min="8" style="3" width="11.28"/>
    <col collapsed="false" customWidth="false" hidden="false" outlineLevel="0" max="44" min="11" style="3" width="9.14"/>
    <col collapsed="false" customWidth="false" hidden="false" outlineLevel="0" max="257" min="45" style="2" width="9.14"/>
  </cols>
  <sheetData>
    <row r="1" customFormat="false" ht="14.65" hidden="false" customHeight="false" outlineLevel="0" collapsed="false">
      <c r="J1" s="5"/>
    </row>
    <row r="2" customFormat="false" ht="14.65" hidden="false" customHeight="false" outlineLevel="0" collapsed="false">
      <c r="F2" s="5" t="s">
        <v>0</v>
      </c>
      <c r="G2" s="6" t="s">
        <v>0</v>
      </c>
      <c r="J2" s="5"/>
    </row>
    <row r="3" customFormat="false" ht="14.65" hidden="false" customHeight="false" outlineLevel="0" collapsed="false">
      <c r="B3" s="7"/>
      <c r="C3" s="5" t="s">
        <v>1</v>
      </c>
      <c r="D3" s="5" t="s">
        <v>1</v>
      </c>
      <c r="E3" s="5"/>
      <c r="F3" s="5"/>
      <c r="G3" s="6" t="s">
        <v>2</v>
      </c>
      <c r="H3" s="5" t="s">
        <v>3</v>
      </c>
      <c r="I3" s="5" t="s">
        <v>4</v>
      </c>
      <c r="J3" s="5" t="s">
        <v>5</v>
      </c>
    </row>
    <row r="4" customFormat="false" ht="14.65" hidden="false" customHeight="false" outlineLevel="0" collapsed="false">
      <c r="A4" s="8"/>
      <c r="B4" s="9"/>
      <c r="C4" s="5" t="s">
        <v>6</v>
      </c>
      <c r="D4" s="5" t="s">
        <v>7</v>
      </c>
      <c r="E4" s="5"/>
      <c r="F4" s="5" t="s">
        <v>8</v>
      </c>
      <c r="G4" s="6" t="s">
        <v>9</v>
      </c>
      <c r="H4" s="5" t="s">
        <v>10</v>
      </c>
      <c r="I4" s="5" t="s">
        <v>11</v>
      </c>
      <c r="J4" s="5" t="s">
        <v>12</v>
      </c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4.65" hidden="false" customHeight="false" outlineLevel="0" collapsed="false">
      <c r="A5" s="10"/>
      <c r="B5" s="11" t="s">
        <v>13</v>
      </c>
      <c r="C5" s="12" t="s">
        <v>14</v>
      </c>
      <c r="D5" s="12" t="s">
        <v>15</v>
      </c>
      <c r="E5" s="12" t="s">
        <v>15</v>
      </c>
      <c r="F5" s="12" t="s">
        <v>1</v>
      </c>
      <c r="G5" s="13" t="s">
        <v>1</v>
      </c>
      <c r="H5" s="12" t="s">
        <v>16</v>
      </c>
      <c r="I5" s="12" t="s">
        <v>16</v>
      </c>
      <c r="J5" s="12" t="s">
        <v>16</v>
      </c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4.65" hidden="false" customHeight="false" outlineLevel="0" collapsed="false">
      <c r="A6" s="8" t="s">
        <v>17</v>
      </c>
      <c r="F6" s="14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4.65" hidden="false" customHeight="false" outlineLevel="0" collapsed="false">
      <c r="A7" s="8" t="s">
        <v>18</v>
      </c>
      <c r="B7" s="2" t="n">
        <v>100</v>
      </c>
      <c r="C7" s="15" t="n">
        <v>96.125</v>
      </c>
      <c r="D7" s="3" t="n">
        <f aca="false">+B7*C7</f>
        <v>9612.5</v>
      </c>
      <c r="E7" s="16" t="n">
        <f aca="false">40+1.75</f>
        <v>41.75</v>
      </c>
      <c r="F7" s="14" t="n">
        <f aca="false">SUM(D7:E7)</f>
        <v>9654.25</v>
      </c>
      <c r="G7" s="4" t="n">
        <f aca="false">+F7/B7</f>
        <v>96.5425</v>
      </c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4.65" hidden="false" customHeight="false" outlineLevel="0" collapsed="false">
      <c r="A8" s="8"/>
      <c r="C8" s="15"/>
      <c r="E8" s="16"/>
      <c r="F8" s="14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4.65" hidden="false" customHeight="false" outlineLevel="0" collapsed="false">
      <c r="A9" s="8" t="s">
        <v>19</v>
      </c>
      <c r="F9" s="14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4.65" hidden="false" customHeight="false" outlineLevel="0" collapsed="false">
      <c r="A10" s="8" t="s">
        <v>20</v>
      </c>
      <c r="F10" s="14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4.65" hidden="false" customHeight="false" outlineLevel="0" collapsed="false">
      <c r="A11" s="17" t="s">
        <v>21</v>
      </c>
      <c r="B11" s="2" t="n">
        <v>200</v>
      </c>
      <c r="F11" s="14"/>
      <c r="G11" s="4" t="n">
        <f aca="false">+G7/2</f>
        <v>48.27125</v>
      </c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4.65" hidden="false" customHeight="false" outlineLevel="0" collapsed="false">
      <c r="A12" s="8" t="s">
        <v>22</v>
      </c>
      <c r="B12" s="2" t="n">
        <v>400</v>
      </c>
      <c r="F12" s="14"/>
      <c r="G12" s="4" t="n">
        <f aca="false">+G11/2</f>
        <v>24.135625</v>
      </c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4.65" hidden="false" customHeight="false" outlineLevel="0" collapsed="false">
      <c r="A13" s="8" t="s">
        <v>23</v>
      </c>
      <c r="B13" s="2" t="n">
        <v>800</v>
      </c>
      <c r="F13" s="14"/>
      <c r="G13" s="4" t="n">
        <f aca="false">+G12/2</f>
        <v>12.0678125</v>
      </c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</row>
    <row r="14" customFormat="false" ht="14.65" hidden="false" customHeight="false" outlineLevel="0" collapsed="false">
      <c r="A14" s="8"/>
      <c r="F14" s="14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</row>
    <row r="15" customFormat="false" ht="14.65" hidden="false" customHeight="false" outlineLevel="0" collapsed="false">
      <c r="A15" s="8" t="s">
        <v>24</v>
      </c>
      <c r="F15" s="14"/>
      <c r="I15" s="14"/>
      <c r="J15" s="16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4.65" hidden="false" customHeight="false" outlineLevel="0" collapsed="false">
      <c r="A16" s="18" t="s">
        <v>25</v>
      </c>
      <c r="B16" s="19" t="n">
        <v>95</v>
      </c>
      <c r="F16" s="20" t="n">
        <f aca="false">+B16*G16</f>
        <v>1146.4421875</v>
      </c>
      <c r="G16" s="21" t="n">
        <f aca="false">+G13</f>
        <v>12.0678125</v>
      </c>
      <c r="H16" s="15" t="n">
        <v>71.125</v>
      </c>
      <c r="I16" s="14" t="n">
        <f aca="false">+B16*H16</f>
        <v>6756.875</v>
      </c>
      <c r="J16" s="16" t="n">
        <f aca="false">+I16-F16</f>
        <v>5610.4328125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customFormat="false" ht="14.65" hidden="false" customHeight="false" outlineLevel="0" collapsed="false">
      <c r="A17" s="18" t="s">
        <v>26</v>
      </c>
      <c r="B17" s="19" t="n">
        <v>95</v>
      </c>
      <c r="F17" s="20" t="n">
        <f aca="false">+B17*G17</f>
        <v>1146.4421875</v>
      </c>
      <c r="G17" s="21" t="n">
        <f aca="false">+G16</f>
        <v>12.0678125</v>
      </c>
      <c r="H17" s="15" t="n">
        <f aca="false">+H16</f>
        <v>71.125</v>
      </c>
      <c r="I17" s="14" t="n">
        <f aca="false">+B17*H17</f>
        <v>6756.875</v>
      </c>
      <c r="J17" s="16" t="n">
        <f aca="false">+I17-F17</f>
        <v>5610.4328125</v>
      </c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</row>
    <row r="18" customFormat="false" ht="14.65" hidden="false" customHeight="false" outlineLevel="0" collapsed="false">
      <c r="A18" s="18" t="s">
        <v>27</v>
      </c>
      <c r="B18" s="19" t="n">
        <v>95</v>
      </c>
      <c r="F18" s="20" t="n">
        <f aca="false">+B18*G18</f>
        <v>1146.4421875</v>
      </c>
      <c r="G18" s="21" t="n">
        <f aca="false">+G17</f>
        <v>12.0678125</v>
      </c>
      <c r="H18" s="15" t="n">
        <f aca="false">+H17</f>
        <v>71.125</v>
      </c>
      <c r="I18" s="14" t="n">
        <f aca="false">+B18*H18</f>
        <v>6756.875</v>
      </c>
      <c r="J18" s="16" t="n">
        <f aca="false">+I18-F18</f>
        <v>5610.4328125</v>
      </c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</row>
    <row r="19" customFormat="false" ht="14.65" hidden="false" customHeight="false" outlineLevel="0" collapsed="false">
      <c r="A19" s="8"/>
      <c r="I19" s="14"/>
      <c r="J19" s="16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</row>
    <row r="20" customFormat="false" ht="14.65" hidden="false" customHeight="false" outlineLevel="0" collapsed="false">
      <c r="A20" s="8"/>
      <c r="I20" s="14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1" customFormat="false" ht="14.65" hidden="false" customHeight="false" outlineLevel="0" collapsed="false">
      <c r="A21" s="18"/>
      <c r="I21" s="14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</row>
    <row r="22" customFormat="false" ht="14.65" hidden="false" customHeight="false" outlineLevel="0" collapsed="false">
      <c r="A22" s="8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</row>
    <row r="23" customFormat="false" ht="14.65" hidden="false" customHeight="false" outlineLevel="0" collapsed="false">
      <c r="A23" s="22"/>
    </row>
    <row r="24" customFormat="false" ht="14.65" hidden="false" customHeight="false" outlineLevel="0" collapsed="false">
      <c r="A24" s="1" t="str">
        <f aca="true">CELL("filename")</f>
        <v>'file:///mnt/12tb/@roms/datasets/enron/EDRM Enron Email Data Set v2 XML/filtered-attachments/xls/microsoft.xls'#$Tab 1</v>
      </c>
    </row>
  </sheetData>
  <printOptions headings="false" gridLines="true" gridLinesSet="true" horizontalCentered="true" verticalCentered="false"/>
  <pageMargins left="0" right="0" top="1.5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&amp;L&amp;8Printed &amp;D   &amp;T   Keiser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