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NA Comps" sheetId="1" state="visible" r:id="rId3"/>
  </sheets>
  <definedNames>
    <definedName function="false" hidden="false" localSheetId="0" name="Excel_BuiltIn__FilterDatabase" vbProcedure="false">'ENA Comps'!$F$2:$F$25</definedName>
  </definedNames>
  <calcPr iterateCount="3" refMode="A1" iterate="tru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<sst xmlns="http://schemas.openxmlformats.org/spreadsheetml/2006/main" count="76" uniqueCount="42">
  <si>
    <t xml:space="preserve">Merchant Peaker Plant Cost Analysis</t>
  </si>
  <si>
    <t xml:space="preserve">ENA</t>
  </si>
  <si>
    <t xml:space="preserve">CSFB</t>
  </si>
  <si>
    <t xml:space="preserve">Company</t>
  </si>
  <si>
    <t xml:space="preserve">Location</t>
  </si>
  <si>
    <t xml:space="preserve">Source</t>
  </si>
  <si>
    <t xml:space="preserve">Turbine Type</t>
  </si>
  <si>
    <t xml:space="preserve">Article Date</t>
  </si>
  <si>
    <t xml:space="preserve">Operation Date</t>
  </si>
  <si>
    <t xml:space="preserve">MW's</t>
  </si>
  <si>
    <t xml:space="preserve">Cost ($ MM)</t>
  </si>
  <si>
    <t xml:space="preserve">Cost/kW </t>
  </si>
  <si>
    <t xml:space="preserve">Dynergy</t>
  </si>
  <si>
    <t xml:space="preserve">Lake Charles</t>
  </si>
  <si>
    <t xml:space="preserve">Co. Press Release</t>
  </si>
  <si>
    <t xml:space="preserve">GE 7FA</t>
  </si>
  <si>
    <t xml:space="preserve">Tenaska</t>
  </si>
  <si>
    <t xml:space="preserve">Georgia</t>
  </si>
  <si>
    <t xml:space="preserve">Entergy </t>
  </si>
  <si>
    <t xml:space="preserve">Miss.</t>
  </si>
  <si>
    <t xml:space="preserve">GE 7EA</t>
  </si>
  <si>
    <t xml:space="preserve">Southwestern Elec. Coop.</t>
  </si>
  <si>
    <t xml:space="preserve">Illinois</t>
  </si>
  <si>
    <t xml:space="preserve">Megawatt Daily</t>
  </si>
  <si>
    <t xml:space="preserve">GE LM 6000</t>
  </si>
  <si>
    <t xml:space="preserve">Hoosier Energy/Williams</t>
  </si>
  <si>
    <t xml:space="preserve">Indiana</t>
  </si>
  <si>
    <t xml:space="preserve">N/A</t>
  </si>
  <si>
    <t xml:space="preserve">Austin Energy</t>
  </si>
  <si>
    <t xml:space="preserve">Texas</t>
  </si>
  <si>
    <t xml:space="preserve">DPL</t>
  </si>
  <si>
    <t xml:space="preserve">Ohio</t>
  </si>
  <si>
    <t xml:space="preserve">GE Gas Turbines</t>
  </si>
  <si>
    <t xml:space="preserve">Pratt &amp; Whitney</t>
  </si>
  <si>
    <t xml:space="preserve">Indeck</t>
  </si>
  <si>
    <t xml:space="preserve">Standard Power &amp; Light</t>
  </si>
  <si>
    <t xml:space="preserve">Generation Week</t>
  </si>
  <si>
    <t xml:space="preserve">PPL Global</t>
  </si>
  <si>
    <t xml:space="preserve">Pennsylvania</t>
  </si>
  <si>
    <t xml:space="preserve">Electric Power Daily</t>
  </si>
  <si>
    <t xml:space="preserve">Average</t>
  </si>
  <si>
    <t xml:space="preserve">Average (w/o GE LM 6000's)</t>
  </si>
</sst>
</file>

<file path=xl/styles.xml><?xml version="1.0" encoding="utf-8"?>
<styleSheet xmlns="http://schemas.openxmlformats.org/spreadsheetml/2006/main">
  <numFmts count="15">
    <numFmt numFmtId="164" formatCode="General"/>
    <numFmt numFmtId="165" formatCode="#,##0.0_);[RED]\(#,##0.0\)"/>
    <numFmt numFmtId="166" formatCode="#,##0.000_);[RED]\(#,##0.000\)"/>
    <numFmt numFmtId="167" formatCode="\$#,##0.0_);[RED]&quot;($&quot;#,##0.0\)"/>
    <numFmt numFmtId="168" formatCode="\$#,##0.000_);[RED]&quot;($&quot;#,##0.000\)"/>
    <numFmt numFmtId="169" formatCode="0.0&quot; x&quot;"/>
    <numFmt numFmtId="170" formatCode="0.0_ &quot;  &quot;"/>
    <numFmt numFmtId="171" formatCode="0.0%"/>
    <numFmt numFmtId="172" formatCode="[$-409]m/d/yyyy"/>
    <numFmt numFmtId="173" formatCode="_(\$* #,##0.00_);_(\$* \(#,##0.00\);_(\$* \-??_);_(@_)"/>
    <numFmt numFmtId="174" formatCode="\$#,##0"/>
    <numFmt numFmtId="175" formatCode="[$$-409]#,##0"/>
    <numFmt numFmtId="176" formatCode="0"/>
    <numFmt numFmtId="177" formatCode="_(\$* #,##0_);_(\$* \(#,##0\);_(\$* \-??_);_(@_)"/>
    <numFmt numFmtId="178" formatCode="mm/dd/yy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Times New Roman"/>
      <family val="0"/>
    </font>
    <font>
      <sz val="10"/>
      <name val="Palatino"/>
      <family val="0"/>
    </font>
    <font>
      <b val="true"/>
      <u val="single"/>
      <sz val="12"/>
      <name val="Arial"/>
      <family val="2"/>
    </font>
    <font>
      <b val="true"/>
      <u val="single"/>
      <sz val="10"/>
      <name val="Arial"/>
      <family val="2"/>
    </font>
    <font>
      <b val="true"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5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29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73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4" fillId="0" borderId="0" applyFont="true" applyBorder="false" applyAlignment="true" applyProtection="false">
      <alignment horizontal="right" vertical="bottom" textRotation="0" wrapText="false" indent="0" shrinkToFit="false"/>
    </xf>
    <xf numFmtId="170" fontId="4" fillId="0" borderId="0" applyFont="true" applyBorder="false" applyAlignment="true" applyProtection="false">
      <alignment horizontal="right" vertical="bottom" textRotation="0" wrapText="false" indent="0" shrinkToFit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applyFont="true" applyBorder="false" applyAlignment="false" applyProtection="false"/>
  </cellStyleXfs>
  <cellXfs count="2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5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6" fontId="0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72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7" fontId="0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7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15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[1]" xfId="20"/>
    <cellStyle name="Comma [3]" xfId="21"/>
    <cellStyle name="Currency [1]" xfId="22"/>
    <cellStyle name="Currency [3]" xfId="23"/>
    <cellStyle name="Multiple" xfId="24"/>
    <cellStyle name="Multiple [1]" xfId="25"/>
    <cellStyle name="Normal_Galaxy" xfId="26"/>
    <cellStyle name="Normal_Sheet1" xfId="27"/>
    <cellStyle name="Percent [1]" xfId="28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2:M2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20.85"/>
    <col collapsed="false" customWidth="true" hidden="false" outlineLevel="0" max="4" min="4" style="0" width="14.28"/>
    <col collapsed="false" customWidth="true" hidden="false" outlineLevel="0" max="5" min="5" style="0" width="19.28"/>
    <col collapsed="false" customWidth="true" hidden="false" outlineLevel="0" max="6" min="6" style="0" width="14.41"/>
    <col collapsed="false" customWidth="true" hidden="false" outlineLevel="0" max="7" min="7" style="0" width="12.85"/>
    <col collapsed="false" customWidth="true" hidden="false" outlineLevel="0" max="8" min="8" style="0" width="16.84"/>
    <col collapsed="false" customWidth="true" hidden="false" outlineLevel="0" max="9" min="9" style="0" width="11.7"/>
    <col collapsed="false" customWidth="true" hidden="false" outlineLevel="0" max="10" min="10" style="0" width="13.7"/>
    <col collapsed="false" customWidth="true" hidden="false" outlineLevel="0" max="11" min="11" style="0" width="13.85"/>
    <col collapsed="false" customWidth="true" hidden="false" outlineLevel="0" max="12" min="12" style="0" width="14.85"/>
  </cols>
  <sheetData>
    <row r="2" customFormat="false" ht="15.75" hidden="false" customHeight="false" outlineLevel="0" collapsed="false">
      <c r="C2" s="1" t="s">
        <v>0</v>
      </c>
      <c r="D2" s="1"/>
      <c r="E2" s="1"/>
      <c r="F2" s="1"/>
      <c r="G2" s="1"/>
      <c r="H2" s="1"/>
      <c r="I2" s="1"/>
      <c r="J2" s="1"/>
      <c r="K2" s="1"/>
      <c r="L2" s="1"/>
    </row>
    <row r="3" customFormat="false" ht="12.75" hidden="false" customHeight="false" outlineLevel="0" collapsed="false">
      <c r="K3" s="2"/>
      <c r="L3" s="2"/>
    </row>
    <row r="4" customFormat="false" ht="12.75" hidden="false" customHeight="false" outlineLevel="0" collapsed="false">
      <c r="K4" s="3" t="s">
        <v>1</v>
      </c>
      <c r="L4" s="3" t="s">
        <v>2</v>
      </c>
    </row>
    <row r="5" customFormat="false" ht="12.75" hidden="false" customHeight="false" outlineLevel="0" collapsed="false">
      <c r="C5" s="4" t="s">
        <v>3</v>
      </c>
      <c r="D5" s="4" t="s">
        <v>4</v>
      </c>
      <c r="E5" s="4" t="s">
        <v>5</v>
      </c>
      <c r="F5" s="4" t="s">
        <v>6</v>
      </c>
      <c r="G5" s="4" t="s">
        <v>7</v>
      </c>
      <c r="H5" s="4" t="s">
        <v>8</v>
      </c>
      <c r="I5" s="4" t="s">
        <v>9</v>
      </c>
      <c r="J5" s="4" t="s">
        <v>10</v>
      </c>
      <c r="K5" s="4" t="s">
        <v>11</v>
      </c>
      <c r="L5" s="4" t="s">
        <v>11</v>
      </c>
    </row>
    <row r="6" customFormat="false" ht="12.75" hidden="false" customHeight="false" outlineLevel="0" collapsed="false">
      <c r="C6" s="5"/>
      <c r="D6" s="5"/>
      <c r="E6" s="5"/>
      <c r="F6" s="5"/>
      <c r="G6" s="5"/>
      <c r="H6" s="5"/>
      <c r="I6" s="5"/>
      <c r="J6" s="5"/>
      <c r="K6" s="5"/>
      <c r="L6" s="5"/>
    </row>
    <row r="7" customFormat="false" ht="12.75" hidden="false" customHeight="false" outlineLevel="0" collapsed="false">
      <c r="B7" s="6" t="n">
        <v>1</v>
      </c>
      <c r="C7" s="0" t="s">
        <v>12</v>
      </c>
      <c r="D7" s="0" t="s">
        <v>13</v>
      </c>
      <c r="E7" s="0" t="s">
        <v>14</v>
      </c>
      <c r="F7" s="0" t="s">
        <v>15</v>
      </c>
      <c r="G7" s="7" t="n">
        <v>36364</v>
      </c>
      <c r="H7" s="7" t="n">
        <v>36678</v>
      </c>
      <c r="I7" s="0" t="n">
        <v>155</v>
      </c>
      <c r="J7" s="8" t="n">
        <v>50</v>
      </c>
      <c r="K7" s="9" t="n">
        <f aca="false">J7*1000/I7</f>
        <v>322.58064516129</v>
      </c>
      <c r="L7" s="8" t="n">
        <v>322</v>
      </c>
    </row>
    <row r="8" customFormat="false" ht="12.75" hidden="false" customHeight="false" outlineLevel="0" collapsed="false">
      <c r="B8" s="6" t="n">
        <f aca="false">B7+1</f>
        <v>2</v>
      </c>
      <c r="C8" s="0" t="s">
        <v>16</v>
      </c>
      <c r="D8" s="0" t="s">
        <v>17</v>
      </c>
      <c r="E8" s="0" t="s">
        <v>14</v>
      </c>
      <c r="F8" s="10" t="s">
        <v>15</v>
      </c>
      <c r="G8" s="7" t="n">
        <v>36475</v>
      </c>
      <c r="H8" s="7" t="n">
        <v>37043</v>
      </c>
      <c r="I8" s="0" t="n">
        <v>936</v>
      </c>
      <c r="J8" s="11" t="n">
        <v>410</v>
      </c>
      <c r="K8" s="12" t="n">
        <f aca="false">J8*1000/I8</f>
        <v>438.034188034188</v>
      </c>
      <c r="L8" s="12" t="n">
        <v>354.84</v>
      </c>
    </row>
    <row r="9" customFormat="false" ht="12.75" hidden="false" customHeight="false" outlineLevel="0" collapsed="false">
      <c r="B9" s="6"/>
      <c r="F9" s="10"/>
      <c r="G9" s="7"/>
      <c r="H9" s="7"/>
      <c r="J9" s="11"/>
      <c r="K9" s="12"/>
      <c r="L9" s="12"/>
    </row>
    <row r="10" customFormat="false" ht="12.75" hidden="false" customHeight="false" outlineLevel="0" collapsed="false">
      <c r="B10" s="6" t="n">
        <f aca="false">B8+1</f>
        <v>3</v>
      </c>
      <c r="C10" s="0" t="s">
        <v>18</v>
      </c>
      <c r="D10" s="0" t="s">
        <v>19</v>
      </c>
      <c r="E10" s="0" t="s">
        <v>14</v>
      </c>
      <c r="F10" s="0" t="s">
        <v>20</v>
      </c>
      <c r="G10" s="7" t="n">
        <v>36580</v>
      </c>
      <c r="H10" s="7" t="n">
        <v>37043</v>
      </c>
      <c r="I10" s="0" t="n">
        <v>300</v>
      </c>
      <c r="J10" s="11" t="n">
        <v>140</v>
      </c>
      <c r="K10" s="12" t="n">
        <f aca="false">J10*1000/I10</f>
        <v>466.666666666667</v>
      </c>
      <c r="L10" s="12" t="n">
        <v>466.67</v>
      </c>
    </row>
    <row r="11" customFormat="false" ht="12.75" hidden="false" customHeight="false" outlineLevel="0" collapsed="false">
      <c r="B11" s="6"/>
      <c r="G11" s="7"/>
      <c r="H11" s="7"/>
      <c r="J11" s="11"/>
      <c r="K11" s="12"/>
      <c r="L11" s="12"/>
    </row>
    <row r="12" customFormat="false" ht="12.75" hidden="false" customHeight="false" outlineLevel="0" collapsed="false">
      <c r="B12" s="6" t="n">
        <v>4</v>
      </c>
      <c r="C12" s="0" t="s">
        <v>21</v>
      </c>
      <c r="D12" s="0" t="s">
        <v>22</v>
      </c>
      <c r="E12" s="0" t="s">
        <v>23</v>
      </c>
      <c r="F12" s="0" t="s">
        <v>24</v>
      </c>
      <c r="G12" s="7" t="n">
        <v>36500</v>
      </c>
      <c r="H12" s="7" t="n">
        <v>37043</v>
      </c>
      <c r="I12" s="0" t="n">
        <v>45</v>
      </c>
      <c r="J12" s="11" t="n">
        <v>25</v>
      </c>
      <c r="K12" s="12" t="n">
        <f aca="false">J12*1000/I12</f>
        <v>555.555555555556</v>
      </c>
      <c r="L12" s="12" t="n">
        <v>555.56</v>
      </c>
    </row>
    <row r="13" customFormat="false" ht="12.75" hidden="false" customHeight="false" outlineLevel="0" collapsed="false">
      <c r="B13" s="6" t="n">
        <f aca="false">B12+1</f>
        <v>5</v>
      </c>
      <c r="C13" s="0" t="s">
        <v>25</v>
      </c>
      <c r="D13" s="13" t="s">
        <v>26</v>
      </c>
      <c r="E13" s="13" t="s">
        <v>27</v>
      </c>
      <c r="F13" s="0" t="s">
        <v>24</v>
      </c>
      <c r="G13" s="14" t="s">
        <v>27</v>
      </c>
      <c r="H13" s="14" t="s">
        <v>27</v>
      </c>
      <c r="I13" s="0" t="n">
        <v>170</v>
      </c>
      <c r="J13" s="15" t="n">
        <v>94</v>
      </c>
      <c r="K13" s="12" t="n">
        <f aca="false">J13*1000/I13</f>
        <v>552.941176470588</v>
      </c>
      <c r="L13" s="16" t="s">
        <v>27</v>
      </c>
    </row>
    <row r="14" customFormat="false" ht="12.75" hidden="false" customHeight="false" outlineLevel="0" collapsed="false">
      <c r="B14" s="6" t="n">
        <f aca="false">B13+1</f>
        <v>6</v>
      </c>
      <c r="C14" s="0" t="s">
        <v>28</v>
      </c>
      <c r="D14" s="0" t="s">
        <v>29</v>
      </c>
      <c r="E14" s="0" t="s">
        <v>14</v>
      </c>
      <c r="F14" s="0" t="s">
        <v>24</v>
      </c>
      <c r="G14" s="14" t="s">
        <v>27</v>
      </c>
      <c r="H14" s="7" t="n">
        <v>37043</v>
      </c>
      <c r="I14" s="0" t="n">
        <v>178</v>
      </c>
      <c r="J14" s="12" t="n">
        <v>93.2</v>
      </c>
      <c r="K14" s="12" t="n">
        <f aca="false">J14*1000/I14</f>
        <v>523.595505617978</v>
      </c>
      <c r="L14" s="16" t="s">
        <v>27</v>
      </c>
    </row>
    <row r="15" customFormat="false" ht="12.75" hidden="false" customHeight="false" outlineLevel="0" collapsed="false">
      <c r="B15" s="6"/>
      <c r="D15" s="13"/>
      <c r="E15" s="13"/>
      <c r="G15" s="14"/>
      <c r="H15" s="14"/>
      <c r="J15" s="15"/>
      <c r="K15" s="12"/>
      <c r="L15" s="16"/>
    </row>
    <row r="16" customFormat="false" ht="12.75" hidden="false" customHeight="false" outlineLevel="0" collapsed="false">
      <c r="B16" s="6" t="n">
        <f aca="false">B14+1</f>
        <v>7</v>
      </c>
      <c r="C16" s="0" t="s">
        <v>30</v>
      </c>
      <c r="D16" s="0" t="s">
        <v>31</v>
      </c>
      <c r="E16" s="0" t="s">
        <v>14</v>
      </c>
      <c r="F16" s="0" t="s">
        <v>32</v>
      </c>
      <c r="G16" s="7" t="n">
        <v>36768</v>
      </c>
      <c r="H16" s="7" t="n">
        <v>36312</v>
      </c>
      <c r="I16" s="0" t="n">
        <v>250</v>
      </c>
      <c r="J16" s="15" t="n">
        <v>75</v>
      </c>
      <c r="K16" s="12" t="n">
        <f aca="false">J16*1000/I16</f>
        <v>300</v>
      </c>
      <c r="L16" s="16" t="s">
        <v>27</v>
      </c>
    </row>
    <row r="17" customFormat="false" ht="12.75" hidden="false" customHeight="false" outlineLevel="0" collapsed="false">
      <c r="B17" s="6" t="n">
        <f aca="false">B16+1</f>
        <v>8</v>
      </c>
      <c r="C17" s="0" t="s">
        <v>30</v>
      </c>
      <c r="D17" s="0" t="s">
        <v>31</v>
      </c>
      <c r="E17" s="0" t="s">
        <v>14</v>
      </c>
      <c r="F17" s="17" t="s">
        <v>33</v>
      </c>
      <c r="G17" s="7" t="n">
        <v>36556</v>
      </c>
      <c r="H17" s="7" t="n">
        <v>36678</v>
      </c>
      <c r="I17" s="0" t="n">
        <v>225</v>
      </c>
      <c r="J17" s="11" t="n">
        <v>80</v>
      </c>
      <c r="K17" s="12" t="n">
        <f aca="false">J17*1000/I17</f>
        <v>355.555555555556</v>
      </c>
      <c r="L17" s="12" t="n">
        <v>444.44</v>
      </c>
    </row>
    <row r="18" customFormat="false" ht="12.75" hidden="false" customHeight="false" outlineLevel="0" collapsed="false">
      <c r="B18" s="6" t="n">
        <f aca="false">B17+1</f>
        <v>9</v>
      </c>
      <c r="C18" s="0" t="s">
        <v>30</v>
      </c>
      <c r="D18" s="0" t="s">
        <v>31</v>
      </c>
      <c r="E18" s="0" t="s">
        <v>14</v>
      </c>
      <c r="F18" s="0" t="s">
        <v>32</v>
      </c>
      <c r="G18" s="7" t="n">
        <v>36535</v>
      </c>
      <c r="H18" s="7" t="n">
        <v>37226</v>
      </c>
      <c r="I18" s="0" t="n">
        <v>160</v>
      </c>
      <c r="J18" s="11" t="n">
        <v>60</v>
      </c>
      <c r="K18" s="12" t="n">
        <f aca="false">J18*1000/I18</f>
        <v>375</v>
      </c>
      <c r="L18" s="12" t="n">
        <v>390.63</v>
      </c>
    </row>
    <row r="19" customFormat="false" ht="12.75" hidden="false" customHeight="false" outlineLevel="0" collapsed="false">
      <c r="G19" s="7"/>
      <c r="H19" s="7"/>
      <c r="J19" s="11"/>
      <c r="K19" s="12"/>
      <c r="L19" s="12"/>
    </row>
    <row r="20" customFormat="false" ht="12.75" hidden="false" customHeight="false" outlineLevel="0" collapsed="false">
      <c r="B20" s="6" t="n">
        <f aca="false">B18+1</f>
        <v>10</v>
      </c>
      <c r="C20" s="0" t="s">
        <v>34</v>
      </c>
      <c r="D20" s="0" t="s">
        <v>22</v>
      </c>
      <c r="E20" s="0" t="s">
        <v>14</v>
      </c>
      <c r="F20" s="0" t="s">
        <v>27</v>
      </c>
      <c r="G20" s="7" t="n">
        <v>36670</v>
      </c>
      <c r="H20" s="7" t="n">
        <v>37043</v>
      </c>
      <c r="I20" s="0" t="n">
        <v>700</v>
      </c>
      <c r="J20" s="11" t="n">
        <v>250</v>
      </c>
      <c r="K20" s="12" t="n">
        <f aca="false">J20*1000/I20</f>
        <v>357.142857142857</v>
      </c>
      <c r="L20" s="12" t="n">
        <v>357.14</v>
      </c>
    </row>
    <row r="21" customFormat="false" ht="12.75" hidden="false" customHeight="false" outlineLevel="0" collapsed="false">
      <c r="B21" s="6" t="n">
        <f aca="false">B20+1</f>
        <v>11</v>
      </c>
      <c r="C21" s="0" t="s">
        <v>34</v>
      </c>
      <c r="D21" s="0" t="s">
        <v>22</v>
      </c>
      <c r="E21" s="0" t="s">
        <v>14</v>
      </c>
      <c r="F21" s="10" t="s">
        <v>27</v>
      </c>
      <c r="G21" s="7" t="n">
        <v>36586</v>
      </c>
      <c r="H21" s="18" t="s">
        <v>27</v>
      </c>
      <c r="I21" s="0" t="n">
        <v>300</v>
      </c>
      <c r="J21" s="11" t="n">
        <v>100</v>
      </c>
      <c r="K21" s="12" t="n">
        <f aca="false">J21*1000/I21</f>
        <v>333.333333333333</v>
      </c>
      <c r="L21" s="12" t="n">
        <v>333.33</v>
      </c>
    </row>
    <row r="22" customFormat="false" ht="12.75" hidden="false" customHeight="false" outlineLevel="0" collapsed="false">
      <c r="B22" s="6" t="n">
        <f aca="false">B21+1</f>
        <v>12</v>
      </c>
      <c r="C22" s="0" t="s">
        <v>35</v>
      </c>
      <c r="D22" s="0" t="s">
        <v>22</v>
      </c>
      <c r="E22" s="0" t="s">
        <v>36</v>
      </c>
      <c r="F22" s="0" t="s">
        <v>27</v>
      </c>
      <c r="G22" s="7" t="n">
        <v>36586</v>
      </c>
      <c r="H22" s="14" t="s">
        <v>27</v>
      </c>
      <c r="I22" s="0" t="n">
        <v>800</v>
      </c>
      <c r="J22" s="11" t="n">
        <v>380</v>
      </c>
      <c r="K22" s="12" t="n">
        <f aca="false">J22*1000/I22</f>
        <v>475</v>
      </c>
      <c r="L22" s="12" t="n">
        <v>475</v>
      </c>
    </row>
    <row r="23" customFormat="false" ht="12.75" hidden="false" customHeight="false" outlineLevel="0" collapsed="false">
      <c r="B23" s="6" t="n">
        <f aca="false">B22+1</f>
        <v>13</v>
      </c>
      <c r="C23" s="0" t="s">
        <v>37</v>
      </c>
      <c r="D23" s="0" t="s">
        <v>38</v>
      </c>
      <c r="E23" s="0" t="s">
        <v>39</v>
      </c>
      <c r="F23" s="0" t="s">
        <v>27</v>
      </c>
      <c r="G23" s="7" t="n">
        <v>36672</v>
      </c>
      <c r="H23" s="7" t="n">
        <v>37408</v>
      </c>
      <c r="I23" s="0" t="n">
        <v>900</v>
      </c>
      <c r="J23" s="15" t="n">
        <v>425</v>
      </c>
      <c r="K23" s="12" t="n">
        <f aca="false">J23*1000/I23</f>
        <v>472.222222222222</v>
      </c>
      <c r="L23" s="16" t="s">
        <v>27</v>
      </c>
    </row>
    <row r="24" customFormat="false" ht="12.75" hidden="false" customHeight="false" outlineLevel="0" collapsed="false">
      <c r="B24" s="6"/>
      <c r="G24" s="7"/>
      <c r="H24" s="7"/>
      <c r="J24" s="19"/>
      <c r="K24" s="20"/>
      <c r="L24" s="19"/>
    </row>
    <row r="25" customFormat="false" ht="12" hidden="false" customHeight="true" outlineLevel="0" collapsed="false">
      <c r="C25" s="21" t="s">
        <v>40</v>
      </c>
      <c r="D25" s="22"/>
      <c r="E25" s="22"/>
      <c r="F25" s="22"/>
      <c r="G25" s="22"/>
      <c r="H25" s="23"/>
      <c r="I25" s="24"/>
      <c r="J25" s="25"/>
      <c r="K25" s="25" t="n">
        <f aca="false">AVERAGE(K7:K23)</f>
        <v>425.202131212326</v>
      </c>
      <c r="L25" s="26" t="n">
        <f aca="false">AVERAGE(L7:L23)</f>
        <v>411.067777777778</v>
      </c>
      <c r="M25" s="27"/>
    </row>
    <row r="26" customFormat="false" ht="12.75" hidden="false" customHeight="false" outlineLevel="0" collapsed="false">
      <c r="C26" s="21" t="s">
        <v>41</v>
      </c>
      <c r="D26" s="22"/>
      <c r="E26" s="22"/>
      <c r="F26" s="22"/>
      <c r="G26" s="22"/>
      <c r="H26" s="23"/>
      <c r="I26" s="24"/>
      <c r="J26" s="25"/>
      <c r="K26" s="28" t="n">
        <f aca="false">AVERAGE(K7+K8+K10+K16+K17+K18+K20+K21+K22+K23)/10</f>
        <v>389.553546811611</v>
      </c>
      <c r="L26" s="26" t="n">
        <f aca="false">AVERAGE(L7+L8+L10+L17+L18+L20+L21+L22)/8</f>
        <v>393.00625</v>
      </c>
    </row>
  </sheetData>
  <mergeCells count="1">
    <mergeCell ref="C2:L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&amp;L&amp;"Arial,Bold"ENA Confidential&amp;C&amp;D&amp;RPage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2000-05-24T12:31:46Z</dcterms:created>
  <dc:creator>Ben Rogers</dc:creator>
  <dc:description/>
  <dc:language>en-US</dc:language>
  <cp:lastModifiedBy>Ben Rogers</cp:lastModifiedBy>
  <cp:lastPrinted>2000-05-30T19:47:03Z</cp:lastPrinted>
  <cp:revision>0</cp:revision>
  <dc:subject/>
  <dc:title/>
</cp:coreProperties>
</file>