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ls" sheetId="1" state="visible" r:id="rId3"/>
    <sheet name="mont-meal-alloc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<sst xmlns="http://schemas.openxmlformats.org/spreadsheetml/2006/main" count="108" uniqueCount="56">
  <si>
    <t xml:space="preserve">COST CENTER</t>
  </si>
  <si>
    <t xml:space="preserve">C/E NUMBER</t>
  </si>
  <si>
    <t xml:space="preserve">COST CATEGORY</t>
  </si>
  <si>
    <t xml:space="preserve">2000 PLAN</t>
  </si>
  <si>
    <t xml:space="preserve">2000 ESTIMATE</t>
  </si>
  <si>
    <t xml:space="preserve">2001 PLAN</t>
  </si>
  <si>
    <t xml:space="preserve">APPROVED</t>
  </si>
  <si>
    <t xml:space="preserve">COMMENTS</t>
  </si>
  <si>
    <t xml:space="preserve">Charvel</t>
  </si>
  <si>
    <t xml:space="preserve">group meals and entertainment</t>
  </si>
  <si>
    <t xml:space="preserve">client meals and etertainment</t>
  </si>
  <si>
    <t xml:space="preserve">travel and lodging</t>
  </si>
  <si>
    <t xml:space="preserve">Total</t>
  </si>
  <si>
    <t xml:space="preserve">Dadson</t>
  </si>
  <si>
    <t xml:space="preserve">Hartsoe</t>
  </si>
  <si>
    <t xml:space="preserve">Kaufman</t>
  </si>
  <si>
    <t xml:space="preserve">Migden</t>
  </si>
  <si>
    <t xml:space="preserve">assumes Mike Roan travel costs to come from another cost center</t>
  </si>
  <si>
    <t xml:space="preserve">Montovano</t>
  </si>
  <si>
    <t xml:space="preserve">see Montovano travel allocation methodology</t>
  </si>
  <si>
    <t xml:space="preserve">Robertson</t>
  </si>
  <si>
    <t xml:space="preserve">includes contribution to the Wolf Trap Foundation of $15,000 which is used to entertain certain members of Congress, their staff and Executive Branch Officials</t>
  </si>
  <si>
    <t xml:space="preserve">budgeted for Members of Congress and Staff trips in the client meals and entertainment and travel and lodging, which accounts for the high numbers in these categories</t>
  </si>
  <si>
    <t xml:space="preserve">Ryall</t>
  </si>
  <si>
    <t xml:space="preserve">Steffes</t>
  </si>
  <si>
    <t xml:space="preserve">Shapiro</t>
  </si>
  <si>
    <t xml:space="preserve">Kingerski</t>
  </si>
  <si>
    <t xml:space="preserve">Nord</t>
  </si>
  <si>
    <t xml:space="preserve">Yoho</t>
  </si>
  <si>
    <t xml:space="preserve">TOTAL</t>
  </si>
  <si>
    <t xml:space="preserve">GRAND TOTAL</t>
  </si>
  <si>
    <t xml:space="preserve">Montovano (087)</t>
  </si>
  <si>
    <t xml:space="preserve">Employee Name</t>
  </si>
  <si>
    <t xml:space="preserve">Requested</t>
  </si>
  <si>
    <t xml:space="preserve">Approved</t>
  </si>
  <si>
    <t xml:space="preserve">Justification</t>
  </si>
  <si>
    <t xml:space="preserve">Dan Allegretti</t>
  </si>
  <si>
    <t xml:space="preserve">number derived from prior history; assumes a monthly travel cost of $10,000; on road 90% of the time; covers all of New England</t>
  </si>
  <si>
    <t xml:space="preserve">Howard Fromer</t>
  </si>
  <si>
    <t xml:space="preserve">number derived from prior history; assumes a monthly travel cost of $5,000; covers New York; cost includes two monthly trips to Houston</t>
  </si>
  <si>
    <t xml:space="preserve">Frank Rishe</t>
  </si>
  <si>
    <t xml:space="preserve">number derived from prior history; assumes a monthly travel cost of $10,000; covers New Jersey and Mass; cost also includes two trips to Houston a month and four trips to Boston a month</t>
  </si>
  <si>
    <t xml:space="preserve">Tom Hoatson</t>
  </si>
  <si>
    <t xml:space="preserve">number derived from prior history; assumes a monthly travel cost of $10,000; covers PJM; takes two trips to Florida a month to cover RTO and travels to Houston one to two times a month</t>
  </si>
  <si>
    <t xml:space="preserve">Dan Staines</t>
  </si>
  <si>
    <t xml:space="preserve">number derived from prior history; assumes a monthly travel cost of $10,000; cost includes two trips a month to Houston for TCC and a minimum of three trips a month to Florida for RTO</t>
  </si>
  <si>
    <t xml:space="preserve">Tom Chapman</t>
  </si>
  <si>
    <t xml:space="preserve">number derived from prior history; assumes a monthly travel cost of $10,000; covers Mid Atlantic states; on road at least 60% of the time</t>
  </si>
  <si>
    <t xml:space="preserve">Marchris Robinson</t>
  </si>
  <si>
    <t xml:space="preserve">number derived from prior history; assumes a monthly travel cost of $10,000; covers Florida; with legislature heating up in Florida in January cost will include extensive travel to Florida; also covers part of Mid Atlantic states; on road all the time</t>
  </si>
  <si>
    <t xml:space="preserve">Kathleen Sullivan</t>
  </si>
  <si>
    <t xml:space="preserve">number derived from prior history; covers New York</t>
  </si>
  <si>
    <t xml:space="preserve">Joe Connor</t>
  </si>
  <si>
    <t xml:space="preserve">covers SERC; goes throughout SE; cost includes one to two trips to Houston per month</t>
  </si>
  <si>
    <t xml:space="preserve">Steve Montovano</t>
  </si>
  <si>
    <t xml:space="preserve">travesl everyday; goes to New Jersey one day a week; travels to Florida, Georgia and New England one to two times a month to cover his areas of responsibility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</si>
</sst>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16.99"/>
    <col collapsed="false" customWidth="true" hidden="false" outlineLevel="0" max="3" min="3" style="1" width="36.85"/>
    <col collapsed="false" customWidth="true" hidden="false" outlineLevel="0" max="4" min="4" style="1" width="15.13"/>
    <col collapsed="false" customWidth="true" hidden="false" outlineLevel="0" max="5" min="5" style="1" width="16.7"/>
    <col collapsed="false" customWidth="true" hidden="false" outlineLevel="0" max="6" min="6" style="1" width="15.99"/>
    <col collapsed="false" customWidth="true" hidden="false" outlineLevel="0" max="7" min="7" style="1" width="14.28"/>
    <col collapsed="false" customWidth="true" hidden="false" outlineLevel="0" max="8" min="8" style="2" width="45.99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1" t="s">
        <v>8</v>
      </c>
      <c r="B3" s="1" t="n">
        <v>52003000</v>
      </c>
      <c r="C3" s="1" t="s">
        <v>9</v>
      </c>
      <c r="D3" s="5" t="n">
        <v>0</v>
      </c>
      <c r="E3" s="5" t="n">
        <v>2800</v>
      </c>
      <c r="F3" s="5" t="n">
        <v>3600</v>
      </c>
      <c r="G3" s="5" t="n">
        <v>3600</v>
      </c>
    </row>
    <row r="4" customFormat="false" ht="12.75" hidden="false" customHeight="false" outlineLevel="0" collapsed="false">
      <c r="B4" s="1" t="n">
        <v>52003500</v>
      </c>
      <c r="C4" s="1" t="s">
        <v>10</v>
      </c>
      <c r="D4" s="5" t="n">
        <v>0</v>
      </c>
      <c r="E4" s="5" t="n">
        <v>5000</v>
      </c>
      <c r="F4" s="5" t="n">
        <v>6000</v>
      </c>
      <c r="G4" s="5" t="n">
        <v>6000</v>
      </c>
    </row>
    <row r="5" customFormat="false" ht="12.75" hidden="false" customHeight="false" outlineLevel="0" collapsed="false">
      <c r="B5" s="1" t="n">
        <v>52004500</v>
      </c>
      <c r="C5" s="1" t="s">
        <v>11</v>
      </c>
      <c r="D5" s="5" t="n">
        <v>39996</v>
      </c>
      <c r="E5" s="5" t="n">
        <v>45000</v>
      </c>
      <c r="F5" s="5" t="n">
        <v>54000</v>
      </c>
      <c r="G5" s="5" t="n">
        <v>54000</v>
      </c>
    </row>
    <row r="6" customFormat="false" ht="12.75" hidden="false" customHeight="false" outlineLevel="0" collapsed="false">
      <c r="A6" s="1" t="s">
        <v>12</v>
      </c>
      <c r="D6" s="5" t="n">
        <f aca="false">SUM(D3:D5)</f>
        <v>39996</v>
      </c>
      <c r="E6" s="5" t="n">
        <f aca="false">SUM(E3:E5)</f>
        <v>52800</v>
      </c>
      <c r="F6" s="5" t="n">
        <f aca="false">SUM(F3:F5)</f>
        <v>63600</v>
      </c>
      <c r="G6" s="5" t="n">
        <f aca="false">SUM(G3:G5)</f>
        <v>63600</v>
      </c>
    </row>
    <row r="7" customFormat="false" ht="12.75" hidden="false" customHeight="false" outlineLevel="0" collapsed="false">
      <c r="D7" s="5"/>
      <c r="E7" s="5"/>
      <c r="F7" s="5"/>
      <c r="G7" s="5"/>
    </row>
    <row r="8" customFormat="false" ht="12.75" hidden="false" customHeight="false" outlineLevel="0" collapsed="false">
      <c r="A8" s="1" t="s">
        <v>13</v>
      </c>
      <c r="B8" s="1" t="n">
        <v>52003000</v>
      </c>
      <c r="C8" s="1" t="s">
        <v>9</v>
      </c>
      <c r="D8" s="5" t="n">
        <v>0</v>
      </c>
      <c r="E8" s="5" t="n">
        <v>0</v>
      </c>
      <c r="F8" s="5" t="n">
        <v>750</v>
      </c>
      <c r="G8" s="5" t="n">
        <v>750</v>
      </c>
    </row>
    <row r="9" customFormat="false" ht="12.75" hidden="false" customHeight="false" outlineLevel="0" collapsed="false">
      <c r="B9" s="1" t="n">
        <v>52003500</v>
      </c>
      <c r="C9" s="1" t="s">
        <v>10</v>
      </c>
      <c r="D9" s="5" t="n">
        <v>0</v>
      </c>
      <c r="E9" s="5" t="n">
        <v>0</v>
      </c>
      <c r="F9" s="5" t="n">
        <v>6000</v>
      </c>
      <c r="G9" s="5" t="n">
        <v>6000</v>
      </c>
    </row>
    <row r="10" customFormat="false" ht="12.75" hidden="false" customHeight="false" outlineLevel="0" collapsed="false">
      <c r="B10" s="1" t="n">
        <v>52004500</v>
      </c>
      <c r="C10" s="1" t="s">
        <v>11</v>
      </c>
      <c r="D10" s="5" t="n">
        <v>100000</v>
      </c>
      <c r="E10" s="5" t="n">
        <v>300</v>
      </c>
      <c r="F10" s="5" t="n">
        <v>72000</v>
      </c>
      <c r="G10" s="5" t="n">
        <v>72000</v>
      </c>
    </row>
    <row r="11" customFormat="false" ht="12.75" hidden="false" customHeight="false" outlineLevel="0" collapsed="false">
      <c r="A11" s="1" t="s">
        <v>12</v>
      </c>
      <c r="D11" s="5" t="n">
        <f aca="false">SUM(D8:D10)</f>
        <v>100000</v>
      </c>
      <c r="E11" s="5" t="n">
        <f aca="false">SUM(E8:E10)</f>
        <v>300</v>
      </c>
      <c r="F11" s="5" t="n">
        <f aca="false">SUM(F8:F10)</f>
        <v>78750</v>
      </c>
      <c r="G11" s="5" t="n">
        <f aca="false">SUM(G8:G10)</f>
        <v>78750</v>
      </c>
    </row>
    <row r="12" customFormat="false" ht="12.75" hidden="false" customHeight="false" outlineLevel="0" collapsed="false">
      <c r="D12" s="5"/>
      <c r="E12" s="5"/>
      <c r="F12" s="5"/>
      <c r="G12" s="5"/>
    </row>
    <row r="13" customFormat="false" ht="12.75" hidden="false" customHeight="false" outlineLevel="0" collapsed="false">
      <c r="A13" s="1" t="s">
        <v>14</v>
      </c>
      <c r="B13" s="1" t="n">
        <v>52003000</v>
      </c>
      <c r="C13" s="1" t="s">
        <v>9</v>
      </c>
      <c r="D13" s="5" t="n">
        <v>0</v>
      </c>
      <c r="E13" s="5" t="n">
        <v>500</v>
      </c>
      <c r="F13" s="5" t="n">
        <v>0</v>
      </c>
      <c r="G13" s="5" t="n">
        <v>0</v>
      </c>
    </row>
    <row r="14" customFormat="false" ht="12.75" hidden="false" customHeight="false" outlineLevel="0" collapsed="false">
      <c r="B14" s="1" t="n">
        <v>52003500</v>
      </c>
      <c r="C14" s="1" t="s">
        <v>10</v>
      </c>
      <c r="D14" s="5" t="n">
        <v>0</v>
      </c>
      <c r="E14" s="5" t="n">
        <v>160000</v>
      </c>
      <c r="F14" s="5" t="n">
        <v>0</v>
      </c>
      <c r="G14" s="5" t="n">
        <v>0</v>
      </c>
    </row>
    <row r="15" customFormat="false" ht="12.75" hidden="false" customHeight="false" outlineLevel="0" collapsed="false">
      <c r="B15" s="1" t="n">
        <v>52004500</v>
      </c>
      <c r="C15" s="1" t="s">
        <v>11</v>
      </c>
      <c r="D15" s="5" t="n">
        <v>390000</v>
      </c>
      <c r="E15" s="5" t="n">
        <v>115000</v>
      </c>
      <c r="F15" s="5" t="n">
        <v>0</v>
      </c>
      <c r="G15" s="5" t="n">
        <v>0</v>
      </c>
    </row>
    <row r="16" customFormat="false" ht="12.75" hidden="false" customHeight="false" outlineLevel="0" collapsed="false">
      <c r="A16" s="1" t="s">
        <v>12</v>
      </c>
      <c r="D16" s="5" t="n">
        <f aca="false">SUM(D13:D15)</f>
        <v>390000</v>
      </c>
      <c r="E16" s="5" t="n">
        <f aca="false">SUM(E13:E15)</f>
        <v>275500</v>
      </c>
      <c r="F16" s="5" t="n">
        <f aca="false">SUM(F13:F15)</f>
        <v>0</v>
      </c>
      <c r="G16" s="5" t="n">
        <f aca="false">SUM(G13:G15)</f>
        <v>0</v>
      </c>
    </row>
    <row r="17" customFormat="false" ht="12.75" hidden="false" customHeight="false" outlineLevel="0" collapsed="false">
      <c r="D17" s="5"/>
      <c r="E17" s="5"/>
      <c r="F17" s="5"/>
      <c r="G17" s="5"/>
    </row>
    <row r="18" customFormat="false" ht="12.75" hidden="false" customHeight="false" outlineLevel="0" collapsed="false">
      <c r="A18" s="1" t="s">
        <v>15</v>
      </c>
      <c r="B18" s="1" t="n">
        <v>52003000</v>
      </c>
      <c r="C18" s="1" t="s">
        <v>9</v>
      </c>
      <c r="D18" s="5" t="n">
        <v>0</v>
      </c>
      <c r="E18" s="5" t="n">
        <v>24000</v>
      </c>
      <c r="F18" s="5" t="n">
        <v>22000</v>
      </c>
      <c r="G18" s="5" t="n">
        <v>22000</v>
      </c>
    </row>
    <row r="19" customFormat="false" ht="12.75" hidden="false" customHeight="false" outlineLevel="0" collapsed="false">
      <c r="B19" s="1" t="n">
        <v>52003500</v>
      </c>
      <c r="C19" s="1" t="s">
        <v>10</v>
      </c>
      <c r="D19" s="5" t="n">
        <v>0</v>
      </c>
      <c r="E19" s="5" t="n">
        <v>20000</v>
      </c>
      <c r="F19" s="5" t="n">
        <v>15000</v>
      </c>
      <c r="G19" s="5" t="n">
        <v>15000</v>
      </c>
    </row>
    <row r="20" customFormat="false" ht="12.75" hidden="false" customHeight="false" outlineLevel="0" collapsed="false">
      <c r="B20" s="1" t="n">
        <v>52004500</v>
      </c>
      <c r="C20" s="1" t="s">
        <v>11</v>
      </c>
      <c r="D20" s="5" t="n">
        <v>315000</v>
      </c>
      <c r="E20" s="5" t="n">
        <v>250000</v>
      </c>
      <c r="F20" s="5" t="n">
        <v>240000</v>
      </c>
      <c r="G20" s="5" t="n">
        <v>240000</v>
      </c>
    </row>
    <row r="21" customFormat="false" ht="12.75" hidden="false" customHeight="false" outlineLevel="0" collapsed="false">
      <c r="A21" s="1" t="s">
        <v>12</v>
      </c>
      <c r="D21" s="5" t="n">
        <f aca="false">SUM(D18:D20)</f>
        <v>315000</v>
      </c>
      <c r="E21" s="5" t="n">
        <f aca="false">SUM(E18:E20)</f>
        <v>294000</v>
      </c>
      <c r="F21" s="5" t="n">
        <f aca="false">SUM(F18:F20)</f>
        <v>277000</v>
      </c>
      <c r="G21" s="5" t="n">
        <f aca="false">SUM(G18:G20)</f>
        <v>277000</v>
      </c>
    </row>
    <row r="22" customFormat="false" ht="12.75" hidden="false" customHeight="false" outlineLevel="0" collapsed="false">
      <c r="D22" s="5"/>
      <c r="E22" s="5"/>
      <c r="F22" s="5"/>
      <c r="G22" s="5"/>
    </row>
    <row r="23" customFormat="false" ht="12.75" hidden="false" customHeight="false" outlineLevel="0" collapsed="false">
      <c r="A23" s="1" t="s">
        <v>16</v>
      </c>
      <c r="B23" s="1" t="n">
        <v>52003000</v>
      </c>
      <c r="C23" s="1" t="s">
        <v>9</v>
      </c>
      <c r="D23" s="5" t="n">
        <v>0</v>
      </c>
      <c r="E23" s="5" t="n">
        <v>20000</v>
      </c>
      <c r="F23" s="5" t="n">
        <v>70000</v>
      </c>
      <c r="G23" s="5" t="n">
        <v>70000</v>
      </c>
    </row>
    <row r="24" customFormat="false" ht="12.75" hidden="false" customHeight="false" outlineLevel="0" collapsed="false">
      <c r="B24" s="1" t="n">
        <v>52003500</v>
      </c>
      <c r="C24" s="1" t="s">
        <v>10</v>
      </c>
      <c r="D24" s="5" t="n">
        <v>0</v>
      </c>
      <c r="E24" s="5" t="n">
        <v>17000</v>
      </c>
      <c r="F24" s="5" t="n">
        <v>0</v>
      </c>
      <c r="G24" s="5" t="n">
        <v>0</v>
      </c>
    </row>
    <row r="25" customFormat="false" ht="25.5" hidden="false" customHeight="false" outlineLevel="0" collapsed="false">
      <c r="B25" s="1" t="n">
        <v>52004500</v>
      </c>
      <c r="C25" s="1" t="s">
        <v>11</v>
      </c>
      <c r="D25" s="5" t="n">
        <v>400000</v>
      </c>
      <c r="E25" s="5" t="n">
        <v>300000</v>
      </c>
      <c r="F25" s="5" t="n">
        <v>380000</v>
      </c>
      <c r="G25" s="5" t="n">
        <v>350000</v>
      </c>
      <c r="H25" s="2" t="s">
        <v>17</v>
      </c>
    </row>
    <row r="26" customFormat="false" ht="12.75" hidden="false" customHeight="false" outlineLevel="0" collapsed="false">
      <c r="A26" s="1" t="s">
        <v>12</v>
      </c>
      <c r="D26" s="5" t="n">
        <f aca="false">SUM(D23:D25)</f>
        <v>400000</v>
      </c>
      <c r="E26" s="5" t="n">
        <f aca="false">SUM(E23:E25)</f>
        <v>337000</v>
      </c>
      <c r="F26" s="5" t="n">
        <f aca="false">SUM(F23:F25)</f>
        <v>450000</v>
      </c>
      <c r="G26" s="5" t="n">
        <f aca="false">SUM(G23:G25)</f>
        <v>420000</v>
      </c>
    </row>
    <row r="27" customFormat="false" ht="12.75" hidden="false" customHeight="false" outlineLevel="0" collapsed="false">
      <c r="D27" s="5"/>
      <c r="E27" s="5"/>
      <c r="F27" s="5"/>
      <c r="G27" s="5"/>
    </row>
    <row r="28" customFormat="false" ht="12.75" hidden="false" customHeight="false" outlineLevel="0" collapsed="false">
      <c r="A28" s="1" t="s">
        <v>18</v>
      </c>
      <c r="B28" s="1" t="n">
        <v>52003000</v>
      </c>
      <c r="C28" s="1" t="s">
        <v>9</v>
      </c>
      <c r="D28" s="5" t="n">
        <v>0</v>
      </c>
      <c r="E28" s="5" t="n">
        <v>15000</v>
      </c>
      <c r="F28" s="5" t="n">
        <v>133333</v>
      </c>
      <c r="G28" s="5" t="n">
        <v>0</v>
      </c>
    </row>
    <row r="29" customFormat="false" ht="12.75" hidden="false" customHeight="false" outlineLevel="0" collapsed="false">
      <c r="B29" s="1" t="n">
        <v>52003500</v>
      </c>
      <c r="C29" s="1" t="s">
        <v>10</v>
      </c>
      <c r="D29" s="5" t="n">
        <v>0</v>
      </c>
      <c r="E29" s="5" t="n">
        <v>115000</v>
      </c>
      <c r="F29" s="5" t="n">
        <v>133333</v>
      </c>
      <c r="G29" s="5" t="n">
        <v>0</v>
      </c>
    </row>
    <row r="30" customFormat="false" ht="12.75" hidden="false" customHeight="false" outlineLevel="0" collapsed="false">
      <c r="B30" s="1" t="n">
        <v>52004500</v>
      </c>
      <c r="C30" s="1" t="s">
        <v>11</v>
      </c>
      <c r="D30" s="5" t="n">
        <v>600000</v>
      </c>
      <c r="E30" s="5" t="n">
        <v>400000</v>
      </c>
      <c r="F30" s="5" t="n">
        <v>1140000</v>
      </c>
      <c r="G30" s="5" t="n">
        <v>708000</v>
      </c>
      <c r="H30" s="2" t="s">
        <v>19</v>
      </c>
    </row>
    <row r="31" customFormat="false" ht="12.75" hidden="false" customHeight="false" outlineLevel="0" collapsed="false">
      <c r="A31" s="1" t="s">
        <v>12</v>
      </c>
      <c r="D31" s="5" t="n">
        <f aca="false">SUM(D28:D30)</f>
        <v>600000</v>
      </c>
      <c r="E31" s="5" t="n">
        <f aca="false">SUM(E28:E30)</f>
        <v>530000</v>
      </c>
      <c r="F31" s="5" t="n">
        <f aca="false">SUM(F28:F30)</f>
        <v>1406666</v>
      </c>
      <c r="G31" s="5" t="n">
        <f aca="false">SUM(G28:G30)</f>
        <v>708000</v>
      </c>
    </row>
    <row r="32" customFormat="false" ht="12.75" hidden="false" customHeight="false" outlineLevel="0" collapsed="false">
      <c r="D32" s="5"/>
      <c r="E32" s="5"/>
      <c r="F32" s="5"/>
      <c r="G32" s="5"/>
    </row>
    <row r="33" customFormat="false" ht="12.75" hidden="false" customHeight="false" outlineLevel="0" collapsed="false">
      <c r="A33" s="1" t="s">
        <v>20</v>
      </c>
      <c r="B33" s="1" t="n">
        <v>52003000</v>
      </c>
      <c r="C33" s="1" t="s">
        <v>9</v>
      </c>
      <c r="D33" s="5" t="n">
        <v>37500</v>
      </c>
      <c r="E33" s="5" t="n">
        <v>25000</v>
      </c>
      <c r="F33" s="5" t="n">
        <v>97700</v>
      </c>
      <c r="G33" s="5" t="n">
        <v>97700</v>
      </c>
    </row>
    <row r="34" customFormat="false" ht="51" hidden="false" customHeight="false" outlineLevel="0" collapsed="false">
      <c r="B34" s="1" t="n">
        <v>52003500</v>
      </c>
      <c r="C34" s="1" t="s">
        <v>10</v>
      </c>
      <c r="D34" s="5" t="n">
        <v>156320</v>
      </c>
      <c r="E34" s="5" t="n">
        <v>160000</v>
      </c>
      <c r="F34" s="5" t="n">
        <v>231600</v>
      </c>
      <c r="G34" s="5" t="n">
        <v>231600</v>
      </c>
      <c r="H34" s="2" t="s">
        <v>21</v>
      </c>
    </row>
    <row r="35" customFormat="false" ht="12.75" hidden="false" customHeight="false" outlineLevel="0" collapsed="false">
      <c r="B35" s="1" t="n">
        <v>52004500</v>
      </c>
      <c r="C35" s="1" t="s">
        <v>11</v>
      </c>
      <c r="D35" s="5" t="n">
        <v>317536</v>
      </c>
      <c r="E35" s="5" t="n">
        <v>320000</v>
      </c>
      <c r="F35" s="5" t="n">
        <v>658200</v>
      </c>
      <c r="G35" s="5" t="n">
        <f aca="false">658200-66000</f>
        <v>592200</v>
      </c>
    </row>
    <row r="36" customFormat="false" ht="51" hidden="false" customHeight="false" outlineLevel="0" collapsed="false">
      <c r="A36" s="1" t="s">
        <v>12</v>
      </c>
      <c r="D36" s="5" t="n">
        <f aca="false">SUM(D33:D35)</f>
        <v>511356</v>
      </c>
      <c r="E36" s="5" t="n">
        <f aca="false">SUM(E33:E35)</f>
        <v>505000</v>
      </c>
      <c r="F36" s="5" t="n">
        <f aca="false">SUM(F33:F35)</f>
        <v>987500</v>
      </c>
      <c r="G36" s="5" t="n">
        <f aca="false">SUM(G33:G35)</f>
        <v>921500</v>
      </c>
      <c r="H36" s="2" t="s">
        <v>22</v>
      </c>
    </row>
    <row r="37" customFormat="false" ht="12.75" hidden="false" customHeight="false" outlineLevel="0" collapsed="false">
      <c r="D37" s="5"/>
      <c r="E37" s="5"/>
      <c r="F37" s="5"/>
      <c r="G37" s="5"/>
    </row>
    <row r="38" customFormat="false" ht="12.75" hidden="false" customHeight="false" outlineLevel="0" collapsed="false">
      <c r="A38" s="1" t="s">
        <v>23</v>
      </c>
      <c r="B38" s="1" t="n">
        <v>52003000</v>
      </c>
      <c r="C38" s="1" t="s">
        <v>9</v>
      </c>
      <c r="D38" s="5" t="n">
        <v>0</v>
      </c>
      <c r="E38" s="5" t="n">
        <v>25000</v>
      </c>
      <c r="F38" s="5" t="n">
        <v>0</v>
      </c>
      <c r="G38" s="5" t="n">
        <v>0</v>
      </c>
    </row>
    <row r="39" customFormat="false" ht="12.75" hidden="false" customHeight="false" outlineLevel="0" collapsed="false">
      <c r="B39" s="1" t="n">
        <v>52003500</v>
      </c>
      <c r="C39" s="1" t="s">
        <v>10</v>
      </c>
      <c r="D39" s="5" t="n">
        <v>0</v>
      </c>
      <c r="E39" s="5" t="n">
        <v>40000</v>
      </c>
      <c r="F39" s="5" t="n">
        <v>0</v>
      </c>
      <c r="G39" s="5" t="n">
        <v>0</v>
      </c>
    </row>
    <row r="40" customFormat="false" ht="12.75" hidden="false" customHeight="false" outlineLevel="0" collapsed="false">
      <c r="B40" s="1" t="n">
        <v>52004500</v>
      </c>
      <c r="C40" s="1" t="s">
        <v>11</v>
      </c>
      <c r="D40" s="5" t="n">
        <v>300000</v>
      </c>
      <c r="E40" s="5" t="n">
        <v>230000</v>
      </c>
      <c r="F40" s="5" t="n">
        <v>300000</v>
      </c>
      <c r="G40" s="5" t="n">
        <v>200000</v>
      </c>
    </row>
    <row r="41" customFormat="false" ht="12.75" hidden="false" customHeight="false" outlineLevel="0" collapsed="false">
      <c r="A41" s="1" t="s">
        <v>12</v>
      </c>
      <c r="D41" s="5" t="n">
        <f aca="false">SUM(D38:D40)</f>
        <v>300000</v>
      </c>
      <c r="E41" s="5" t="n">
        <f aca="false">SUM(E38:E40)</f>
        <v>295000</v>
      </c>
      <c r="F41" s="5" t="n">
        <f aca="false">SUM(F38:F40)</f>
        <v>300000</v>
      </c>
      <c r="G41" s="5" t="n">
        <f aca="false">SUM(G38:G40)</f>
        <v>200000</v>
      </c>
    </row>
    <row r="42" customFormat="false" ht="12.75" hidden="false" customHeight="false" outlineLevel="0" collapsed="false">
      <c r="G42" s="5"/>
    </row>
    <row r="43" customFormat="false" ht="12.75" hidden="false" customHeight="false" outlineLevel="0" collapsed="false">
      <c r="A43" s="1" t="s">
        <v>24</v>
      </c>
      <c r="B43" s="1" t="n">
        <v>52003000</v>
      </c>
      <c r="C43" s="1" t="s">
        <v>9</v>
      </c>
      <c r="D43" s="5" t="n">
        <v>0</v>
      </c>
      <c r="E43" s="5" t="n">
        <v>5000</v>
      </c>
      <c r="F43" s="5" t="n">
        <v>4800</v>
      </c>
      <c r="G43" s="5" t="n">
        <v>4800</v>
      </c>
    </row>
    <row r="44" customFormat="false" ht="12.75" hidden="false" customHeight="false" outlineLevel="0" collapsed="false">
      <c r="B44" s="1" t="n">
        <v>52003500</v>
      </c>
      <c r="C44" s="1" t="s">
        <v>10</v>
      </c>
      <c r="D44" s="5" t="n">
        <v>0</v>
      </c>
      <c r="E44" s="5" t="n">
        <v>24000</v>
      </c>
      <c r="F44" s="5" t="n">
        <v>24000</v>
      </c>
      <c r="G44" s="5" t="n">
        <v>24000</v>
      </c>
    </row>
    <row r="45" customFormat="false" ht="12.75" hidden="false" customHeight="false" outlineLevel="0" collapsed="false">
      <c r="B45" s="1" t="n">
        <v>52004500</v>
      </c>
      <c r="C45" s="1" t="s">
        <v>11</v>
      </c>
      <c r="D45" s="5" t="n">
        <v>300000</v>
      </c>
      <c r="E45" s="5" t="n">
        <v>160000</v>
      </c>
      <c r="F45" s="5" t="n">
        <v>274800</v>
      </c>
      <c r="G45" s="5" t="n">
        <f aca="false">274800+230400</f>
        <v>505200</v>
      </c>
    </row>
    <row r="46" customFormat="false" ht="12.75" hidden="false" customHeight="false" outlineLevel="0" collapsed="false">
      <c r="A46" s="1" t="s">
        <v>12</v>
      </c>
      <c r="D46" s="5" t="n">
        <f aca="false">SUM(D43:D45)</f>
        <v>300000</v>
      </c>
      <c r="E46" s="5" t="n">
        <f aca="false">SUM(E43:E45)</f>
        <v>189000</v>
      </c>
      <c r="F46" s="5" t="n">
        <f aca="false">SUM(F43:F45)</f>
        <v>303600</v>
      </c>
      <c r="G46" s="5" t="n">
        <f aca="false">SUM(G43:G45)</f>
        <v>534000</v>
      </c>
    </row>
    <row r="47" customFormat="false" ht="12.75" hidden="false" customHeight="false" outlineLevel="0" collapsed="false">
      <c r="D47" s="5"/>
      <c r="E47" s="5"/>
      <c r="F47" s="5"/>
      <c r="G47" s="5"/>
    </row>
    <row r="48" customFormat="false" ht="12.75" hidden="false" customHeight="false" outlineLevel="0" collapsed="false">
      <c r="A48" s="1" t="s">
        <v>25</v>
      </c>
      <c r="B48" s="1" t="n">
        <v>52003000</v>
      </c>
      <c r="C48" s="1" t="s">
        <v>9</v>
      </c>
      <c r="D48" s="5" t="n">
        <v>0</v>
      </c>
      <c r="E48" s="5" t="n">
        <v>175000</v>
      </c>
      <c r="F48" s="5" t="n">
        <v>0</v>
      </c>
      <c r="G48" s="5" t="n">
        <v>0</v>
      </c>
    </row>
    <row r="49" customFormat="false" ht="12.75" hidden="false" customHeight="false" outlineLevel="0" collapsed="false">
      <c r="B49" s="1" t="n">
        <v>52003500</v>
      </c>
      <c r="C49" s="1" t="s">
        <v>10</v>
      </c>
      <c r="D49" s="5" t="n">
        <v>0</v>
      </c>
      <c r="E49" s="5" t="n">
        <v>65000</v>
      </c>
      <c r="F49" s="5" t="n">
        <v>0</v>
      </c>
      <c r="G49" s="5" t="n">
        <v>0</v>
      </c>
    </row>
    <row r="50" customFormat="false" ht="12.75" hidden="false" customHeight="false" outlineLevel="0" collapsed="false">
      <c r="B50" s="1" t="n">
        <v>52004500</v>
      </c>
      <c r="C50" s="1" t="s">
        <v>11</v>
      </c>
      <c r="D50" s="5" t="n">
        <v>325000</v>
      </c>
      <c r="E50" s="5" t="n">
        <v>850000</v>
      </c>
      <c r="F50" s="5" t="n">
        <v>231859</v>
      </c>
      <c r="G50" s="5" t="n">
        <v>231859</v>
      </c>
    </row>
    <row r="51" customFormat="false" ht="12.75" hidden="false" customHeight="false" outlineLevel="0" collapsed="false">
      <c r="A51" s="1" t="s">
        <v>12</v>
      </c>
      <c r="D51" s="5" t="n">
        <f aca="false">SUM(D48:D50)</f>
        <v>325000</v>
      </c>
      <c r="E51" s="5" t="n">
        <f aca="false">SUM(E48:E50)</f>
        <v>1090000</v>
      </c>
      <c r="F51" s="5" t="n">
        <f aca="false">SUM(F48:F50)</f>
        <v>231859</v>
      </c>
      <c r="G51" s="5" t="n">
        <f aca="false">SUM(G48:G50)</f>
        <v>231859</v>
      </c>
    </row>
    <row r="52" customFormat="false" ht="12.75" hidden="false" customHeight="false" outlineLevel="0" collapsed="false">
      <c r="D52" s="5"/>
      <c r="E52" s="5"/>
      <c r="F52" s="5"/>
      <c r="G52" s="5"/>
    </row>
    <row r="53" customFormat="false" ht="12.75" hidden="false" customHeight="false" outlineLevel="0" collapsed="false">
      <c r="A53" s="1" t="s">
        <v>26</v>
      </c>
      <c r="B53" s="1" t="n">
        <v>52003000</v>
      </c>
      <c r="C53" s="1" t="s">
        <v>9</v>
      </c>
      <c r="D53" s="5" t="n">
        <v>0</v>
      </c>
      <c r="E53" s="5" t="n">
        <v>0</v>
      </c>
      <c r="F53" s="5" t="n">
        <v>0</v>
      </c>
      <c r="G53" s="5" t="n">
        <v>0</v>
      </c>
    </row>
    <row r="54" customFormat="false" ht="12.75" hidden="false" customHeight="false" outlineLevel="0" collapsed="false">
      <c r="B54" s="1" t="n">
        <v>52003500</v>
      </c>
      <c r="C54" s="1" t="s">
        <v>10</v>
      </c>
      <c r="D54" s="5" t="n">
        <v>0</v>
      </c>
      <c r="E54" s="5" t="n">
        <v>0</v>
      </c>
      <c r="F54" s="5" t="n">
        <v>0</v>
      </c>
      <c r="G54" s="5" t="n">
        <v>0</v>
      </c>
    </row>
    <row r="55" customFormat="false" ht="12.75" hidden="false" customHeight="false" outlineLevel="0" collapsed="false">
      <c r="B55" s="1" t="n">
        <v>52004500</v>
      </c>
      <c r="C55" s="1" t="s">
        <v>11</v>
      </c>
      <c r="D55" s="5" t="n">
        <v>0</v>
      </c>
      <c r="E55" s="5" t="n">
        <v>0</v>
      </c>
      <c r="F55" s="5" t="n">
        <v>432000</v>
      </c>
      <c r="G55" s="5" t="n">
        <v>432000</v>
      </c>
    </row>
    <row r="56" customFormat="false" ht="12.75" hidden="false" customHeight="false" outlineLevel="0" collapsed="false">
      <c r="A56" s="1" t="s">
        <v>12</v>
      </c>
      <c r="D56" s="5" t="n">
        <f aca="false">SUM(D53:D55)</f>
        <v>0</v>
      </c>
      <c r="E56" s="5" t="n">
        <f aca="false">SUM(E53:E55)</f>
        <v>0</v>
      </c>
      <c r="F56" s="5" t="n">
        <f aca="false">SUM(F53:F55)</f>
        <v>432000</v>
      </c>
      <c r="G56" s="5" t="n">
        <f aca="false">SUM(G53:G55)</f>
        <v>432000</v>
      </c>
    </row>
    <row r="57" customFormat="false" ht="12.75" hidden="false" customHeight="false" outlineLevel="0" collapsed="false">
      <c r="D57" s="5"/>
      <c r="E57" s="5"/>
      <c r="F57" s="5"/>
      <c r="G57" s="5"/>
    </row>
    <row r="58" customFormat="false" ht="12.75" hidden="false" customHeight="false" outlineLevel="0" collapsed="false">
      <c r="A58" s="1" t="s">
        <v>27</v>
      </c>
      <c r="B58" s="1" t="n">
        <v>52003000</v>
      </c>
      <c r="C58" s="1" t="s">
        <v>9</v>
      </c>
      <c r="D58" s="5" t="n">
        <v>0</v>
      </c>
      <c r="E58" s="5" t="n">
        <v>0</v>
      </c>
      <c r="F58" s="5" t="n">
        <v>0</v>
      </c>
      <c r="G58" s="5" t="n">
        <v>0</v>
      </c>
    </row>
    <row r="59" customFormat="false" ht="12.75" hidden="false" customHeight="false" outlineLevel="0" collapsed="false">
      <c r="B59" s="1" t="n">
        <v>52003500</v>
      </c>
      <c r="C59" s="1" t="s">
        <v>10</v>
      </c>
      <c r="D59" s="5" t="n">
        <v>0</v>
      </c>
      <c r="E59" s="5" t="n">
        <v>0</v>
      </c>
      <c r="F59" s="5" t="n">
        <v>0</v>
      </c>
      <c r="G59" s="5" t="n">
        <v>0</v>
      </c>
    </row>
    <row r="60" customFormat="false" ht="12.75" hidden="false" customHeight="false" outlineLevel="0" collapsed="false">
      <c r="B60" s="1" t="n">
        <v>52004500</v>
      </c>
      <c r="C60" s="1" t="s">
        <v>11</v>
      </c>
      <c r="D60" s="5" t="n">
        <v>0</v>
      </c>
      <c r="E60" s="5" t="n">
        <v>0</v>
      </c>
      <c r="F60" s="5" t="n">
        <v>240000</v>
      </c>
      <c r="G60" s="5" t="n">
        <v>240000</v>
      </c>
    </row>
    <row r="61" customFormat="false" ht="12.75" hidden="false" customHeight="false" outlineLevel="0" collapsed="false">
      <c r="A61" s="1" t="s">
        <v>12</v>
      </c>
      <c r="D61" s="5" t="n">
        <f aca="false">SUM(D58:D60)</f>
        <v>0</v>
      </c>
      <c r="E61" s="5" t="n">
        <f aca="false">SUM(E58:E60)</f>
        <v>0</v>
      </c>
      <c r="F61" s="5" t="n">
        <f aca="false">SUM(F58:F60)</f>
        <v>240000</v>
      </c>
      <c r="G61" s="5" t="n">
        <f aca="false">SUM(G58:G60)</f>
        <v>240000</v>
      </c>
    </row>
    <row r="62" customFormat="false" ht="12.75" hidden="false" customHeight="false" outlineLevel="0" collapsed="false">
      <c r="D62" s="5"/>
      <c r="E62" s="5"/>
      <c r="F62" s="5"/>
      <c r="G62" s="5"/>
    </row>
    <row r="63" customFormat="false" ht="12.75" hidden="false" customHeight="false" outlineLevel="0" collapsed="false">
      <c r="A63" s="1" t="s">
        <v>28</v>
      </c>
      <c r="B63" s="1" t="n">
        <v>52003000</v>
      </c>
      <c r="C63" s="1" t="s">
        <v>9</v>
      </c>
      <c r="D63" s="5" t="n">
        <v>0</v>
      </c>
      <c r="E63" s="5" t="n">
        <v>0</v>
      </c>
      <c r="F63" s="5" t="n">
        <v>0</v>
      </c>
      <c r="G63" s="5" t="n">
        <v>0</v>
      </c>
    </row>
    <row r="64" customFormat="false" ht="12.75" hidden="false" customHeight="false" outlineLevel="0" collapsed="false">
      <c r="B64" s="1" t="n">
        <v>52003500</v>
      </c>
      <c r="C64" s="1" t="s">
        <v>10</v>
      </c>
      <c r="D64" s="5" t="n">
        <v>0</v>
      </c>
      <c r="E64" s="5" t="n">
        <v>0</v>
      </c>
      <c r="F64" s="5" t="n">
        <v>0</v>
      </c>
      <c r="G64" s="5" t="n">
        <v>0</v>
      </c>
    </row>
    <row r="65" customFormat="false" ht="12.75" hidden="false" customHeight="false" outlineLevel="0" collapsed="false">
      <c r="B65" s="1" t="n">
        <v>52004500</v>
      </c>
      <c r="C65" s="1" t="s">
        <v>11</v>
      </c>
      <c r="D65" s="5" t="n">
        <v>0</v>
      </c>
      <c r="E65" s="5" t="n">
        <v>0</v>
      </c>
      <c r="F65" s="5" t="n">
        <v>120000</v>
      </c>
      <c r="G65" s="5" t="n">
        <v>120000</v>
      </c>
    </row>
    <row r="66" customFormat="false" ht="12.75" hidden="false" customHeight="false" outlineLevel="0" collapsed="false">
      <c r="A66" s="1" t="s">
        <v>12</v>
      </c>
      <c r="D66" s="5" t="n">
        <f aca="false">SUM(D63:D65)</f>
        <v>0</v>
      </c>
      <c r="E66" s="5" t="n">
        <f aca="false">SUM(E63:E65)</f>
        <v>0</v>
      </c>
      <c r="F66" s="5" t="n">
        <f aca="false">SUM(F63:F65)</f>
        <v>120000</v>
      </c>
      <c r="G66" s="5" t="n">
        <f aca="false">SUM(G63:G65)</f>
        <v>120000</v>
      </c>
    </row>
    <row r="67" customFormat="false" ht="12.75" hidden="false" customHeight="false" outlineLevel="0" collapsed="false">
      <c r="D67" s="5"/>
      <c r="E67" s="5"/>
      <c r="F67" s="5"/>
      <c r="G67" s="5"/>
    </row>
    <row r="68" customFormat="false" ht="12.75" hidden="false" customHeight="false" outlineLevel="0" collapsed="false">
      <c r="D68" s="5"/>
      <c r="E68" s="5"/>
      <c r="F68" s="5"/>
      <c r="G68" s="5"/>
    </row>
    <row r="69" customFormat="false" ht="12.75" hidden="false" customHeight="false" outlineLevel="0" collapsed="false">
      <c r="A69" s="1" t="s">
        <v>29</v>
      </c>
      <c r="B69" s="1" t="n">
        <v>52003000</v>
      </c>
      <c r="C69" s="1" t="s">
        <v>9</v>
      </c>
      <c r="D69" s="5" t="n">
        <f aca="false">SUM(D3+D8+D13+D18+D23+D28+D33+D38+D43+D48+D53+D58+D63)</f>
        <v>37500</v>
      </c>
      <c r="E69" s="5" t="n">
        <f aca="false">SUM(E3+E8+E13+E18+E23+E28+E33+E38+E43+E48+E53+E58+E63)</f>
        <v>292300</v>
      </c>
      <c r="F69" s="5" t="n">
        <f aca="false">SUM(F3+F8+F13+F18+F23+F28+F33+F38+F43+F48+F53+F58+F63)</f>
        <v>332183</v>
      </c>
      <c r="G69" s="5" t="n">
        <f aca="false">SUM(G3+G8+G13+G18+G23+G28+G33+G38+G43+G48+G53+G58+G63)</f>
        <v>198850</v>
      </c>
    </row>
    <row r="70" customFormat="false" ht="12.75" hidden="false" customHeight="false" outlineLevel="0" collapsed="false">
      <c r="B70" s="1" t="n">
        <v>52003500</v>
      </c>
      <c r="C70" s="1" t="s">
        <v>10</v>
      </c>
      <c r="D70" s="5" t="n">
        <f aca="false">SUM(D4+D9+D14+D19+D24+D29+D34+D39+D44+D49+D54+D58+D64)</f>
        <v>156320</v>
      </c>
      <c r="E70" s="5" t="n">
        <f aca="false">SUM(E4+E9+E14+E19+E24+E29+E34+E39+E44+E49+E54+E58+E64)</f>
        <v>606000</v>
      </c>
      <c r="F70" s="5" t="n">
        <f aca="false">SUM(F4+F9+F14+F19+F24+F29+F34+F39+F44+F49+F54+F58+F64)</f>
        <v>415933</v>
      </c>
      <c r="G70" s="5" t="n">
        <f aca="false">SUM(G4+G9+G14+G19+G24+G29+G34+G39+G44+G49+G54+G58+G64)</f>
        <v>282600</v>
      </c>
    </row>
    <row r="71" customFormat="false" ht="12.75" hidden="false" customHeight="false" outlineLevel="0" collapsed="false">
      <c r="B71" s="1" t="n">
        <v>52004500</v>
      </c>
      <c r="C71" s="1" t="s">
        <v>11</v>
      </c>
      <c r="D71" s="5" t="n">
        <f aca="false">SUM(D5+D10+D15+D20+D25+D30+D35+D40+D45+D50+D55+D59+D65)</f>
        <v>3087532</v>
      </c>
      <c r="E71" s="5" t="n">
        <f aca="false">SUM(E5+E10+E15+E20+E25+E30+E35+E40+E45+E50+E55+E59+E65)</f>
        <v>2670300</v>
      </c>
      <c r="F71" s="5" t="n">
        <f aca="false">SUM(F5+F10+F15+F20+F25+F30+F35+F40+F45+F50+F55+F59+F65)</f>
        <v>3902859</v>
      </c>
      <c r="G71" s="5" t="n">
        <f aca="false">SUM(G5+G10+G15+G20+G25+G30+G35+G40+G45+G50+G55+G59+G65)</f>
        <v>3505259</v>
      </c>
    </row>
    <row r="72" customFormat="false" ht="12.75" hidden="false" customHeight="false" outlineLevel="0" collapsed="false">
      <c r="A72" s="6" t="s">
        <v>30</v>
      </c>
      <c r="B72" s="6"/>
      <c r="C72" s="6"/>
      <c r="D72" s="7" t="n">
        <f aca="false">SUM(D69:D71)</f>
        <v>3281352</v>
      </c>
      <c r="E72" s="7" t="n">
        <f aca="false">SUM(E69:E71)</f>
        <v>3568600</v>
      </c>
      <c r="F72" s="7" t="n">
        <f aca="false">SUM(F69:F71)</f>
        <v>4650975</v>
      </c>
      <c r="G72" s="7" t="n">
        <f aca="false">SUM(G69:G71)</f>
        <v>3986709</v>
      </c>
      <c r="H72" s="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  <row r="73" customFormat="false" ht="12.75" hidden="false" customHeight="false" outlineLevel="0" collapsed="false">
      <c r="D73" s="5"/>
      <c r="E73" s="5"/>
      <c r="F73" s="5"/>
      <c r="G73" s="5"/>
    </row>
    <row r="74" customFormat="false" ht="12.75" hidden="false" customHeight="false" outlineLevel="0" collapsed="false">
      <c r="D74" s="5"/>
      <c r="E74" s="5"/>
      <c r="F74" s="5"/>
      <c r="G74" s="5"/>
    </row>
    <row r="75" customFormat="false" ht="12.75" hidden="false" customHeight="false" outlineLevel="0" collapsed="false">
      <c r="D75" s="5"/>
      <c r="E75" s="5"/>
      <c r="F75" s="5"/>
    </row>
    <row r="76" customFormat="false" ht="12.75" hidden="false" customHeight="false" outlineLevel="0" collapsed="false">
      <c r="D76" s="5"/>
      <c r="E76" s="5"/>
      <c r="F76" s="5"/>
    </row>
    <row r="77" customFormat="false" ht="12.75" hidden="false" customHeight="false" outlineLevel="0" collapsed="false">
      <c r="D77" s="5"/>
      <c r="E77" s="5"/>
      <c r="F77" s="5"/>
    </row>
    <row r="78" customFormat="false" ht="12.75" hidden="false" customHeight="false" outlineLevel="0" collapsed="false">
      <c r="D78" s="5"/>
      <c r="E78" s="5"/>
      <c r="F78" s="5"/>
    </row>
    <row r="79" customFormat="false" ht="12.75" hidden="false" customHeight="false" outlineLevel="0" collapsed="false">
      <c r="D79" s="5"/>
      <c r="E79" s="5"/>
      <c r="F79" s="5"/>
    </row>
    <row r="80" customFormat="false" ht="12.75" hidden="false" customHeight="false" outlineLevel="0" collapsed="false">
      <c r="D80" s="5"/>
      <c r="E80" s="5"/>
      <c r="F80" s="5"/>
    </row>
    <row r="81" customFormat="false" ht="12.75" hidden="false" customHeight="false" outlineLevel="0" collapsed="false">
      <c r="D81" s="5"/>
      <c r="E81" s="5"/>
      <c r="F81" s="5"/>
    </row>
    <row r="82" customFormat="false" ht="12.75" hidden="false" customHeight="false" outlineLevel="0" collapsed="false">
      <c r="D82" s="5"/>
      <c r="E82" s="5"/>
      <c r="F82" s="5"/>
    </row>
    <row r="83" customFormat="false" ht="12.75" hidden="false" customHeight="false" outlineLevel="0" collapsed="false">
      <c r="D83" s="5"/>
      <c r="E83" s="5"/>
      <c r="F83" s="5"/>
    </row>
    <row r="84" customFormat="false" ht="12.75" hidden="false" customHeight="false" outlineLevel="0" collapsed="false">
      <c r="D84" s="5"/>
      <c r="E84" s="5"/>
      <c r="F84" s="5"/>
    </row>
    <row r="85" customFormat="false" ht="12.75" hidden="false" customHeight="false" outlineLevel="0" collapsed="false">
      <c r="D85" s="5"/>
      <c r="E85" s="5"/>
      <c r="F85" s="5"/>
    </row>
    <row r="86" customFormat="false" ht="12.75" hidden="false" customHeight="false" outlineLevel="0" collapsed="false">
      <c r="D86" s="5"/>
      <c r="E86" s="5"/>
      <c r="F86" s="5"/>
    </row>
    <row r="87" customFormat="false" ht="12.75" hidden="false" customHeight="false" outlineLevel="0" collapsed="false">
      <c r="D87" s="5"/>
      <c r="E87" s="5"/>
      <c r="F87" s="5"/>
    </row>
    <row r="88" customFormat="false" ht="12.75" hidden="false" customHeight="false" outlineLevel="0" collapsed="false">
      <c r="D88" s="5"/>
      <c r="E88" s="5"/>
      <c r="F88" s="5"/>
    </row>
    <row r="89" customFormat="false" ht="12.75" hidden="false" customHeight="false" outlineLevel="0" collapsed="false">
      <c r="D89" s="5"/>
      <c r="E89" s="5"/>
      <c r="F89" s="5"/>
    </row>
    <row r="90" customFormat="false" ht="12.75" hidden="false" customHeight="false" outlineLevel="0" collapsed="false">
      <c r="D90" s="5"/>
      <c r="E90" s="5"/>
      <c r="F90" s="5"/>
    </row>
    <row r="91" customFormat="false" ht="12.75" hidden="false" customHeight="false" outlineLevel="0" collapsed="false">
      <c r="D91" s="5"/>
      <c r="E91" s="5"/>
      <c r="F91" s="5"/>
    </row>
    <row r="92" customFormat="false" ht="12.75" hidden="false" customHeight="false" outlineLevel="0" collapsed="false">
      <c r="D92" s="5"/>
      <c r="E92" s="5"/>
      <c r="F92" s="5"/>
    </row>
    <row r="93" customFormat="false" ht="12.75" hidden="false" customHeight="false" outlineLevel="0" collapsed="false">
      <c r="D93" s="5"/>
      <c r="E93" s="5"/>
      <c r="F93" s="5"/>
    </row>
    <row r="94" customFormat="false" ht="12.75" hidden="false" customHeight="false" outlineLevel="0" collapsed="false">
      <c r="D94" s="5"/>
      <c r="E94" s="5"/>
      <c r="F9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GOVERNMENT AFFAIRS - THE AMERICAS
TRAVEL and ENTERTAINMENT BUDGET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8.28"/>
    <col collapsed="false" customWidth="true" hidden="false" outlineLevel="0" max="3" min="3" style="0" width="18.14"/>
    <col collapsed="false" customWidth="true" hidden="false" outlineLevel="0" max="4" min="4" style="9" width="72.99"/>
    <col collapsed="false" customWidth="true" hidden="false" outlineLevel="0" max="5" min="5" style="0" width="18.14"/>
  </cols>
  <sheetData>
    <row r="1" customFormat="false" ht="12.75" hidden="false" customHeight="false" outlineLevel="0" collapsed="false">
      <c r="A1" s="6" t="s">
        <v>31</v>
      </c>
      <c r="B1" s="6"/>
      <c r="C1" s="6"/>
      <c r="D1" s="8"/>
    </row>
    <row r="2" customFormat="false" ht="12.75" hidden="false" customHeight="false" outlineLevel="0" collapsed="false">
      <c r="A2" s="6"/>
      <c r="B2" s="6"/>
      <c r="C2" s="6"/>
      <c r="D2" s="8"/>
    </row>
    <row r="3" customFormat="false" ht="12.75" hidden="false" customHeight="false" outlineLevel="0" collapsed="false">
      <c r="A3" s="6" t="s">
        <v>32</v>
      </c>
      <c r="B3" s="6" t="s">
        <v>33</v>
      </c>
      <c r="C3" s="6" t="s">
        <v>34</v>
      </c>
      <c r="D3" s="8" t="s">
        <v>35</v>
      </c>
    </row>
    <row r="4" customFormat="false" ht="12.75" hidden="false" customHeight="false" outlineLevel="0" collapsed="false">
      <c r="A4" s="1"/>
      <c r="B4" s="1"/>
      <c r="C4" s="1"/>
      <c r="D4" s="2"/>
    </row>
    <row r="5" customFormat="false" ht="25.5" hidden="false" customHeight="false" outlineLevel="0" collapsed="false">
      <c r="A5" s="1" t="s">
        <v>36</v>
      </c>
      <c r="B5" s="5" t="n">
        <f aca="false">10000*12</f>
        <v>120000</v>
      </c>
      <c r="C5" s="5" t="n">
        <v>72000</v>
      </c>
      <c r="D5" s="2" t="s">
        <v>37</v>
      </c>
    </row>
    <row r="6" customFormat="false" ht="25.5" hidden="false" customHeight="false" outlineLevel="0" collapsed="false">
      <c r="A6" s="1" t="s">
        <v>38</v>
      </c>
      <c r="B6" s="5" t="n">
        <f aca="false">5000*12</f>
        <v>60000</v>
      </c>
      <c r="C6" s="5" t="n">
        <v>48000</v>
      </c>
      <c r="D6" s="2" t="s">
        <v>39</v>
      </c>
    </row>
    <row r="7" customFormat="false" ht="38.25" hidden="false" customHeight="false" outlineLevel="0" collapsed="false">
      <c r="A7" s="1" t="s">
        <v>40</v>
      </c>
      <c r="B7" s="5" t="n">
        <f aca="false">10000*12</f>
        <v>120000</v>
      </c>
      <c r="C7" s="5" t="n">
        <v>60000</v>
      </c>
      <c r="D7" s="2" t="s">
        <v>41</v>
      </c>
    </row>
    <row r="8" customFormat="false" ht="38.25" hidden="false" customHeight="false" outlineLevel="0" collapsed="false">
      <c r="A8" s="1" t="s">
        <v>42</v>
      </c>
      <c r="B8" s="5" t="n">
        <f aca="false">10000*12</f>
        <v>120000</v>
      </c>
      <c r="C8" s="5" t="n">
        <v>72000</v>
      </c>
      <c r="D8" s="2" t="s">
        <v>43</v>
      </c>
    </row>
    <row r="9" customFormat="false" ht="38.25" hidden="false" customHeight="false" outlineLevel="0" collapsed="false">
      <c r="A9" s="1" t="s">
        <v>44</v>
      </c>
      <c r="B9" s="5" t="n">
        <f aca="false">10000*12</f>
        <v>120000</v>
      </c>
      <c r="C9" s="5" t="n">
        <v>96000</v>
      </c>
      <c r="D9" s="2" t="s">
        <v>45</v>
      </c>
    </row>
    <row r="10" customFormat="false" ht="25.5" hidden="false" customHeight="false" outlineLevel="0" collapsed="false">
      <c r="A10" s="1" t="s">
        <v>46</v>
      </c>
      <c r="B10" s="5" t="n">
        <f aca="false">10000*12</f>
        <v>120000</v>
      </c>
      <c r="C10" s="5" t="n">
        <v>96000</v>
      </c>
      <c r="D10" s="2" t="s">
        <v>47</v>
      </c>
    </row>
    <row r="11" customFormat="false" ht="38.25" hidden="false" customHeight="false" outlineLevel="0" collapsed="false">
      <c r="A11" s="1" t="s">
        <v>48</v>
      </c>
      <c r="B11" s="5" t="n">
        <f aca="false">10000*12</f>
        <v>120000</v>
      </c>
      <c r="C11" s="5" t="n">
        <v>96000</v>
      </c>
      <c r="D11" s="2" t="s">
        <v>49</v>
      </c>
    </row>
    <row r="12" customFormat="false" ht="12.75" hidden="false" customHeight="false" outlineLevel="0" collapsed="false">
      <c r="A12" s="1" t="s">
        <v>50</v>
      </c>
      <c r="B12" s="5" t="n">
        <f aca="false">10000*12</f>
        <v>120000</v>
      </c>
      <c r="C12" s="5" t="n">
        <v>60000</v>
      </c>
      <c r="D12" s="2" t="s">
        <v>51</v>
      </c>
    </row>
    <row r="13" customFormat="false" ht="25.5" hidden="false" customHeight="false" outlineLevel="0" collapsed="false">
      <c r="A13" s="1" t="s">
        <v>52</v>
      </c>
      <c r="B13" s="5" t="n">
        <f aca="false">5000*12</f>
        <v>60000</v>
      </c>
      <c r="C13" s="5" t="n">
        <v>0</v>
      </c>
      <c r="D13" s="2" t="s">
        <v>53</v>
      </c>
    </row>
    <row r="14" customFormat="false" ht="25.5" hidden="false" customHeight="false" outlineLevel="0" collapsed="false">
      <c r="A14" s="1" t="s">
        <v>54</v>
      </c>
      <c r="B14" s="5" t="n">
        <f aca="false">15000*12</f>
        <v>180000</v>
      </c>
      <c r="C14" s="5" t="n">
        <v>108000</v>
      </c>
      <c r="D14" s="2" t="s">
        <v>55</v>
      </c>
    </row>
    <row r="15" customFormat="false" ht="12.75" hidden="false" customHeight="false" outlineLevel="0" collapsed="false">
      <c r="A15" s="1"/>
      <c r="B15" s="5"/>
      <c r="C15" s="5"/>
      <c r="D15" s="2"/>
    </row>
    <row r="16" customFormat="false" ht="12.75" hidden="false" customHeight="false" outlineLevel="0" collapsed="false">
      <c r="A16" s="6" t="s">
        <v>29</v>
      </c>
      <c r="B16" s="7" t="n">
        <f aca="false">SUM(B5:B14)</f>
        <v>1140000</v>
      </c>
      <c r="C16" s="7" t="n">
        <f aca="false">SUM(C5:C14)</f>
        <v>708000</v>
      </c>
      <c r="D16" s="8"/>
      <c r="E16" s="10"/>
    </row>
    <row r="17" customFormat="false" ht="12.75" hidden="false" customHeight="false" outlineLevel="0" collapsed="false">
      <c r="A17" s="1"/>
      <c r="B17" s="5"/>
      <c r="C17" s="5"/>
      <c r="D17" s="2"/>
    </row>
    <row r="18" customFormat="false" ht="12.75" hidden="false" customHeight="false" outlineLevel="0" collapsed="false">
      <c r="A18" s="1"/>
      <c r="B18" s="5"/>
      <c r="C18" s="5"/>
      <c r="D18" s="2"/>
    </row>
    <row r="19" customFormat="false" ht="12.75" hidden="false" customHeight="false" outlineLevel="0" collapsed="false">
      <c r="A19" s="1"/>
      <c r="B19" s="5"/>
      <c r="C19" s="5"/>
      <c r="D19" s="2"/>
    </row>
    <row r="20" customFormat="false" ht="12.75" hidden="false" customHeight="false" outlineLevel="0" collapsed="false">
      <c r="A20" s="1"/>
      <c r="B20" s="5"/>
      <c r="C20" s="5"/>
      <c r="D20" s="2"/>
    </row>
    <row r="21" customFormat="false" ht="12.75" hidden="false" customHeight="false" outlineLevel="0" collapsed="false">
      <c r="A21" s="1"/>
      <c r="B21" s="5"/>
      <c r="C21" s="5"/>
      <c r="D21" s="2"/>
    </row>
    <row r="22" customFormat="false" ht="12.75" hidden="false" customHeight="false" outlineLevel="0" collapsed="false">
      <c r="A22" s="1"/>
      <c r="B22" s="5"/>
      <c r="C22" s="5"/>
      <c r="D22" s="2"/>
    </row>
    <row r="23" customFormat="false" ht="12.75" hidden="false" customHeight="false" outlineLevel="0" collapsed="false">
      <c r="A23" s="1"/>
      <c r="B23" s="5"/>
      <c r="C23" s="5"/>
      <c r="D23" s="2"/>
    </row>
    <row r="24" customFormat="false" ht="12.75" hidden="false" customHeight="false" outlineLevel="0" collapsed="false">
      <c r="A24" s="1"/>
      <c r="B24" s="5"/>
      <c r="C24" s="5"/>
      <c r="D24" s="2"/>
    </row>
    <row r="25" customFormat="false" ht="12.75" hidden="false" customHeight="false" outlineLevel="0" collapsed="false">
      <c r="A25" s="1"/>
      <c r="B25" s="5"/>
      <c r="C25" s="5"/>
      <c r="D25" s="2"/>
    </row>
    <row r="26" customFormat="false" ht="12.75" hidden="false" customHeight="false" outlineLevel="0" collapsed="false">
      <c r="A26" s="1"/>
      <c r="B26" s="5"/>
      <c r="C26" s="5"/>
      <c r="D26" s="2"/>
    </row>
    <row r="27" customFormat="false" ht="12.75" hidden="false" customHeight="false" outlineLevel="0" collapsed="false">
      <c r="A27" s="1"/>
      <c r="B27" s="5"/>
      <c r="C27" s="5"/>
      <c r="D27" s="2"/>
    </row>
    <row r="28" customFormat="false" ht="12.75" hidden="false" customHeight="false" outlineLevel="0" collapsed="false">
      <c r="A28" s="1"/>
      <c r="B28" s="5"/>
      <c r="C28" s="5"/>
      <c r="D28" s="2"/>
    </row>
    <row r="29" customFormat="false" ht="12.75" hidden="false" customHeight="false" outlineLevel="0" collapsed="false">
      <c r="A29" s="1"/>
      <c r="B29" s="5"/>
      <c r="C29" s="5"/>
      <c r="D29" s="2"/>
    </row>
    <row r="30" customFormat="false" ht="12.75" hidden="false" customHeight="false" outlineLevel="0" collapsed="false">
      <c r="A30" s="1"/>
      <c r="B30" s="5"/>
      <c r="C30" s="5"/>
      <c r="D30" s="2"/>
    </row>
    <row r="31" customFormat="false" ht="12.75" hidden="false" customHeight="false" outlineLevel="0" collapsed="false">
      <c r="A31" s="1"/>
      <c r="B31" s="5"/>
      <c r="C31" s="5"/>
      <c r="D31" s="2"/>
    </row>
    <row r="32" customFormat="false" ht="12.75" hidden="false" customHeight="false" outlineLevel="0" collapsed="false">
      <c r="A32" s="1"/>
      <c r="B32" s="5"/>
      <c r="C32" s="5"/>
      <c r="D32" s="2"/>
    </row>
    <row r="33" customFormat="false" ht="12.75" hidden="false" customHeight="false" outlineLevel="0" collapsed="false">
      <c r="A33" s="1"/>
      <c r="B33" s="5"/>
      <c r="C33" s="5"/>
      <c r="D33" s="2"/>
    </row>
    <row r="34" customFormat="false" ht="12.75" hidden="false" customHeight="false" outlineLevel="0" collapsed="false">
      <c r="A34" s="1"/>
      <c r="B34" s="5"/>
      <c r="C34" s="5"/>
      <c r="D34" s="2"/>
    </row>
    <row r="35" customFormat="false" ht="12.75" hidden="false" customHeight="false" outlineLevel="0" collapsed="false">
      <c r="A35" s="1"/>
      <c r="B35" s="5"/>
      <c r="C35" s="5"/>
      <c r="D35" s="2"/>
    </row>
    <row r="36" customFormat="false" ht="12.75" hidden="false" customHeight="false" outlineLevel="0" collapsed="false">
      <c r="A36" s="1"/>
      <c r="B36" s="5"/>
      <c r="C36" s="5"/>
      <c r="D36" s="2"/>
    </row>
    <row r="37" customFormat="false" ht="12.75" hidden="false" customHeight="false" outlineLevel="0" collapsed="false">
      <c r="A37" s="1"/>
      <c r="B37" s="5"/>
      <c r="C37" s="5"/>
      <c r="D37" s="2"/>
    </row>
    <row r="38" customFormat="false" ht="12.75" hidden="false" customHeight="false" outlineLevel="0" collapsed="false">
      <c r="A38" s="1"/>
      <c r="B38" s="5"/>
      <c r="C38" s="5"/>
      <c r="D38" s="2"/>
    </row>
    <row r="39" customFormat="false" ht="12.75" hidden="false" customHeight="false" outlineLevel="0" collapsed="false">
      <c r="A39" s="1"/>
      <c r="B39" s="1"/>
      <c r="C39" s="1"/>
      <c r="D3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2000-11-14T21:34:14Z</dcterms:created>
  <dc:creator>eric benson</dc:creator>
  <dc:description/>
  <dc:language>en-US</dc:language>
  <cp:lastModifiedBy>eric benson</cp:lastModifiedBy>
  <cp:lastPrinted>2000-11-22T10:24:26Z</cp:lastPrinted>
  <dcterms:modified xsi:type="dcterms:W3CDTF">2000-12-21T19:33:08Z</dcterms:modified>
  <cp:revision>0</cp:revision>
  <dc:subject/>
  <dc:title/>
</cp:coreProperties>
</file>