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<sst xmlns="http://schemas.openxmlformats.org/spreadsheetml/2006/main" count="36" uniqueCount="36">
  <si>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Jan 2, 2002 </t>
  </si>
  <si>
    <t xml:space="preserve">John </t>
  </si>
  <si>
    <t xml:space="preserve">Zufferli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</si>
  <si>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</si>
  <si>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</si>
  <si>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</si>
  <si>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</si>
  <si>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</si>
  <si>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</si>
  <si>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</si>
  <si>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</si>
  <si>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</si>
  <si>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</si>
  <si>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</si>
  <si>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</si>
  <si>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</si>
  <si>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</si>
  <si>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</si>
  <si>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</si>
  <si>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</si>
  <si>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</si>
  <si>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</si>
  <si>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</si>
  <si>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</si>
  <si>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</si>
  <si>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</si>
  <si>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</si>
  <si>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</si>
  <si>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</si>
  <si>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</si>
  <si>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</si>
  <si>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</si>
  <si>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 BOM </t>
  </si>
  <si>
    <t xml:space="preserve">xxx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</si>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</sst>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I6" s="1" t="s">
        <v>1</v>
      </c>
      <c r="J6" s="1" t="s">
        <v>2</v>
      </c>
      <c r="K6" s="3" t="n">
        <v>0.5</v>
      </c>
    </row>
    <row r="8" customFormat="false" ht="12.75" hidden="false" customHeight="false" outlineLevel="0" collapsed="false">
      <c r="C8" s="4" t="s">
        <v>3</v>
      </c>
      <c r="L8" s="4"/>
    </row>
    <row r="9" customFormat="false" ht="12.75" hidden="false" customHeight="false" outlineLevel="0" collapsed="false">
      <c r="D9" s="1" t="s">
        <v>4</v>
      </c>
      <c r="E9" s="1" t="s">
        <v>5</v>
      </c>
      <c r="F9" s="1" t="s">
        <v>6</v>
      </c>
      <c r="H9" s="1" t="n">
        <v>2002</v>
      </c>
      <c r="I9" s="1" t="s">
        <v>7</v>
      </c>
      <c r="J9" s="1" t="s">
        <v>8</v>
      </c>
      <c r="K9" s="1" t="s">
        <v>9</v>
      </c>
      <c r="L9" s="4"/>
    </row>
    <row r="10" customFormat="false" ht="12.75" hidden="false" customHeight="false" outlineLevel="0" collapsed="false">
      <c r="C10" s="5" t="s">
        <v>10</v>
      </c>
      <c r="D10" s="6" t="n">
        <v>131.23</v>
      </c>
      <c r="E10" s="6" t="n">
        <v>145.5</v>
      </c>
      <c r="F10" s="6" t="n">
        <v>113.1</v>
      </c>
      <c r="G10" s="7"/>
      <c r="H10" s="8" t="s">
        <v>11</v>
      </c>
      <c r="I10" s="8" t="n">
        <v>36</v>
      </c>
      <c r="J10" s="8" t="n">
        <v>38</v>
      </c>
      <c r="K10" s="9" t="n">
        <f aca="false">(I10+J10)/2</f>
        <v>37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12</v>
      </c>
      <c r="D12" s="6" t="n">
        <v>116.75</v>
      </c>
      <c r="E12" s="6" t="n">
        <v>134.4</v>
      </c>
      <c r="F12" s="6" t="n">
        <v>93.16</v>
      </c>
      <c r="G12" s="7"/>
      <c r="H12" s="8" t="s">
        <v>13</v>
      </c>
      <c r="I12" s="8" t="n">
        <v>35.5</v>
      </c>
      <c r="J12" s="8" t="n">
        <v>37</v>
      </c>
      <c r="K12" s="9" t="n">
        <f aca="false">(I12+J12)/2</f>
        <v>36.25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14</v>
      </c>
      <c r="D14" s="6" t="n">
        <v>97.23</v>
      </c>
      <c r="E14" s="6" t="n">
        <v>114.6</v>
      </c>
      <c r="F14" s="6" t="n">
        <v>73.12</v>
      </c>
      <c r="G14" s="7"/>
      <c r="H14" s="8" t="s">
        <v>15</v>
      </c>
      <c r="I14" s="8" t="n">
        <v>35.5</v>
      </c>
      <c r="J14" s="8" t="n">
        <v>37</v>
      </c>
      <c r="K14" s="9" t="n">
        <f aca="false">(I14+J14)/2</f>
        <v>36.25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16</v>
      </c>
      <c r="D16" s="6" t="n">
        <v>114.82</v>
      </c>
      <c r="E16" s="6" t="n">
        <v>138.4</v>
      </c>
      <c r="F16" s="6" t="n">
        <v>85.25</v>
      </c>
      <c r="G16" s="7"/>
      <c r="H16" s="8" t="s">
        <v>17</v>
      </c>
      <c r="I16" s="8" t="n">
        <v>34</v>
      </c>
      <c r="J16" s="8" t="n">
        <v>35</v>
      </c>
      <c r="K16" s="9" t="n">
        <f aca="false">(I16+J16)/2</f>
        <v>34.5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18</v>
      </c>
      <c r="D18" s="6" t="n">
        <v>88.34</v>
      </c>
      <c r="E18" s="6" t="n">
        <v>107.4</v>
      </c>
      <c r="F18" s="6" t="n">
        <v>61.85</v>
      </c>
      <c r="G18" s="7"/>
      <c r="H18" s="8" t="s">
        <v>19</v>
      </c>
      <c r="I18" s="8" t="n">
        <v>34</v>
      </c>
      <c r="J18" s="8" t="n">
        <v>35</v>
      </c>
      <c r="K18" s="9" t="n">
        <f aca="false">(I18+J18)/2</f>
        <v>34.5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20</v>
      </c>
      <c r="D20" s="6" t="n">
        <v>63.59</v>
      </c>
      <c r="E20" s="6" t="n">
        <v>79.85</v>
      </c>
      <c r="F20" s="6" t="n">
        <v>41.34</v>
      </c>
      <c r="G20" s="7"/>
      <c r="H20" s="8" t="s">
        <v>21</v>
      </c>
      <c r="I20" s="8" t="n">
        <v>34</v>
      </c>
      <c r="J20" s="8" t="n">
        <v>35</v>
      </c>
      <c r="K20" s="9" t="n">
        <f aca="false">(I20+J20)/2</f>
        <v>34.5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22</v>
      </c>
      <c r="D22" s="6" t="n">
        <v>53.47</v>
      </c>
      <c r="E22" s="6" t="n">
        <v>64.64</v>
      </c>
      <c r="F22" s="6" t="n">
        <v>40.48</v>
      </c>
      <c r="G22" s="7"/>
      <c r="H22" s="8" t="s">
        <v>23</v>
      </c>
      <c r="I22" s="8" t="n">
        <v>38</v>
      </c>
      <c r="J22" s="8" t="n">
        <v>39</v>
      </c>
      <c r="K22" s="9" t="n">
        <f aca="false">(I22+J22)/2</f>
        <v>38.5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24</v>
      </c>
      <c r="D24" s="6" t="n">
        <v>52.37</v>
      </c>
      <c r="E24" s="6" t="n">
        <v>63.54</v>
      </c>
      <c r="F24" s="6" t="n">
        <v>36.91</v>
      </c>
      <c r="G24" s="7"/>
      <c r="H24" s="8" t="s">
        <v>25</v>
      </c>
      <c r="I24" s="8" t="n">
        <v>38</v>
      </c>
      <c r="J24" s="8" t="n">
        <v>39</v>
      </c>
      <c r="K24" s="9" t="n">
        <f aca="false">(I24+J24)/2</f>
        <v>38.5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26</v>
      </c>
      <c r="D26" s="6" t="n">
        <v>29.84</v>
      </c>
      <c r="E26" s="6" t="n">
        <v>35.9</v>
      </c>
      <c r="F26" s="6" t="n">
        <v>23.11</v>
      </c>
      <c r="G26" s="7"/>
      <c r="H26" s="8" t="s">
        <v>27</v>
      </c>
      <c r="I26" s="8" t="n">
        <v>38</v>
      </c>
      <c r="J26" s="8" t="n">
        <v>39</v>
      </c>
      <c r="K26" s="9" t="n">
        <f aca="false">(I26+J26)/2</f>
        <v>38.5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28</v>
      </c>
      <c r="D28" s="6" t="n">
        <v>43.92</v>
      </c>
      <c r="E28" s="6" t="n">
        <v>54.2</v>
      </c>
      <c r="F28" s="6" t="n">
        <v>29.73</v>
      </c>
      <c r="G28" s="7"/>
      <c r="H28" s="8" t="s">
        <v>29</v>
      </c>
      <c r="I28" s="8" t="n">
        <v>40.5</v>
      </c>
      <c r="J28" s="8" t="n">
        <v>43</v>
      </c>
      <c r="K28" s="9" t="n">
        <f aca="false">(I28+J28)/2</f>
        <v>41.75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30</v>
      </c>
      <c r="D30" s="6" t="n">
        <v>33.31</v>
      </c>
      <c r="E30" s="6" t="n">
        <v>42.28</v>
      </c>
      <c r="F30" s="6" t="n">
        <v>22.09</v>
      </c>
      <c r="G30" s="14"/>
      <c r="H30" s="8" t="s">
        <v>31</v>
      </c>
      <c r="I30" s="8" t="n">
        <v>40.5</v>
      </c>
      <c r="J30" s="8" t="n">
        <v>43</v>
      </c>
      <c r="K30" s="9" t="n">
        <f aca="false">(I30+J30)/2</f>
        <v>41.75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32</v>
      </c>
      <c r="D32" s="13" t="s">
        <v>33</v>
      </c>
      <c r="E32" s="13" t="e">
        <f aca="false">D32*L8</f>
        <v>#VALUE!</v>
      </c>
      <c r="F32" s="13" t="e">
        <f aca="false">E32*M8</f>
        <v>#VALUE!</v>
      </c>
      <c r="H32" s="8" t="s">
        <v>34</v>
      </c>
      <c r="I32" s="8" t="n">
        <v>40.5</v>
      </c>
      <c r="J32" s="8" t="n">
        <v>43</v>
      </c>
      <c r="K32" s="9" t="n">
        <f aca="false">(I32+J32)/2</f>
        <v>41.75</v>
      </c>
      <c r="L32" s="6"/>
      <c r="M32" s="13"/>
    </row>
    <row r="34" customFormat="false" ht="12.75" hidden="false" customHeight="false" outlineLevel="0" collapsed="false">
      <c r="H34" s="1" t="s">
        <v>35</v>
      </c>
      <c r="I34" s="13" t="n">
        <f aca="false">AVERAGE(I10:I32)</f>
        <v>37.0416666666667</v>
      </c>
      <c r="J34" s="13" t="n">
        <f aca="false">AVERAGE(J10:J32)</f>
        <v>38.5833333333333</v>
      </c>
      <c r="K34" s="13" t="n">
        <f aca="false">AVERAGE(K10:K32)</f>
        <v>37.8125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