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<sst xmlns="http://schemas.openxmlformats.org/spreadsheetml/2006/main" count="79" uniqueCount="16">
  <si>
    <t xml:space="preserve">DWR OF JULY 23RD</t>
  </si>
  <si>
    <t xml:space="preserve">CONTRACTED</t>
  </si>
  <si>
    <t xml:space="preserve">NON-CONTRACTED</t>
  </si>
  <si>
    <t xml:space="preserve">NON-CONTRACTED %</t>
  </si>
  <si>
    <t xml:space="preserve">TOTAL COST</t>
  </si>
  <si>
    <t xml:space="preserve">Mwh</t>
  </si>
  <si>
    <t xml:space="preserve">Cost</t>
  </si>
  <si>
    <t xml:space="preserve">Avg. Price</t>
  </si>
  <si>
    <t xml:space="preserve">Q1</t>
  </si>
  <si>
    <t xml:space="preserve">Q2</t>
  </si>
  <si>
    <t xml:space="preserve">Q3</t>
  </si>
  <si>
    <t xml:space="preserve">Q4</t>
  </si>
  <si>
    <t xml:space="preserve">DWR OF APRIL 27TH</t>
  </si>
  <si>
    <t xml:space="preserve"> </t>
  </si>
  <si>
    <t xml:space="preserve">CHANGE</t>
  </si>
  <si>
    <t xml:space="preserve">n/a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</si>
</sst>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1" width="11.28"/>
    <col collapsed="false" customWidth="true" hidden="false" outlineLevel="0" max="4" min="4" style="2" width="13.99"/>
    <col collapsed="false" customWidth="true" hidden="false" outlineLevel="0" max="5" min="5" style="2" width="9.41"/>
    <col collapsed="false" customWidth="true" hidden="false" outlineLevel="0" max="6" min="6" style="3" width="9.14"/>
    <col collapsed="false" customWidth="true" hidden="false" outlineLevel="0" max="7" min="7" style="1" width="14.28"/>
    <col collapsed="false" customWidth="true" hidden="false" outlineLevel="0" max="8" min="8" style="2" width="13.99"/>
    <col collapsed="false" customWidth="true" hidden="false" outlineLevel="0" max="9" min="9" style="2" width="9.28"/>
    <col collapsed="false" customWidth="true" hidden="false" outlineLevel="0" max="13" min="13" style="0" width="11.28"/>
  </cols>
  <sheetData>
    <row r="2" customFormat="false" ht="15.75" hidden="false" customHeight="false" outlineLevel="0" collapsed="false">
      <c r="A2" s="4" t="s">
        <v>0</v>
      </c>
    </row>
    <row r="3" customFormat="false" ht="12.75" hidden="false" customHeight="false" outlineLevel="0" collapsed="false">
      <c r="D3" s="5" t="s">
        <v>1</v>
      </c>
      <c r="H3" s="5" t="s">
        <v>2</v>
      </c>
      <c r="K3" s="6" t="s">
        <v>3</v>
      </c>
      <c r="M3" s="6" t="s">
        <v>4</v>
      </c>
    </row>
    <row r="4" customFormat="false" ht="12.75" hidden="false" customHeight="false" outlineLevel="0" collapsed="false">
      <c r="C4" s="1" t="s">
        <v>5</v>
      </c>
      <c r="D4" s="2" t="s">
        <v>6</v>
      </c>
      <c r="E4" s="2" t="s">
        <v>7</v>
      </c>
      <c r="G4" s="1" t="s">
        <v>5</v>
      </c>
      <c r="H4" s="2" t="s">
        <v>6</v>
      </c>
      <c r="I4" s="2" t="s">
        <v>7</v>
      </c>
    </row>
    <row r="6" customFormat="false" ht="12.75" hidden="false" customHeight="false" outlineLevel="0" collapsed="false">
      <c r="A6" s="0" t="s">
        <v>8</v>
      </c>
      <c r="B6" s="0" t="n">
        <v>2001</v>
      </c>
      <c r="C6" s="1" t="n">
        <v>0</v>
      </c>
      <c r="G6" s="1" t="n">
        <v>13300</v>
      </c>
      <c r="H6" s="2" t="n">
        <v>3581575</v>
      </c>
      <c r="I6" s="2" t="n">
        <f aca="false">+H6/G6</f>
        <v>269.291353383459</v>
      </c>
      <c r="K6" s="7" t="n">
        <f aca="false">+G6/(G6+C6)</f>
        <v>1</v>
      </c>
      <c r="M6" s="8" t="n">
        <f aca="false">+D6+H6</f>
        <v>3581575</v>
      </c>
    </row>
    <row r="7" customFormat="false" ht="12.75" hidden="false" customHeight="false" outlineLevel="0" collapsed="false">
      <c r="A7" s="0" t="s">
        <v>9</v>
      </c>
      <c r="B7" s="0" t="n">
        <v>2001</v>
      </c>
      <c r="C7" s="1" t="n">
        <v>4749</v>
      </c>
      <c r="D7" s="2" t="n">
        <v>627582</v>
      </c>
      <c r="E7" s="2" t="n">
        <f aca="false">+D7/C7</f>
        <v>132.150347441567</v>
      </c>
      <c r="G7" s="1" t="n">
        <v>15571</v>
      </c>
      <c r="H7" s="2" t="n">
        <v>3879209</v>
      </c>
      <c r="I7" s="2" t="n">
        <f aca="false">+H7/G7</f>
        <v>249.130370560658</v>
      </c>
      <c r="K7" s="7" t="n">
        <f aca="false">+G7/(G7+C7)</f>
        <v>0.76628937007874</v>
      </c>
      <c r="M7" s="8" t="n">
        <f aca="false">+D7+H7</f>
        <v>4506791</v>
      </c>
    </row>
    <row r="8" customFormat="false" ht="12.75" hidden="false" customHeight="false" outlineLevel="0" collapsed="false">
      <c r="A8" s="0" t="s">
        <v>10</v>
      </c>
      <c r="B8" s="0" t="n">
        <v>2001</v>
      </c>
      <c r="C8" s="1" t="n">
        <v>6700</v>
      </c>
      <c r="D8" s="2" t="n">
        <v>823769</v>
      </c>
      <c r="E8" s="2" t="n">
        <f aca="false">+D8/C8</f>
        <v>122.950597014925</v>
      </c>
      <c r="G8" s="1" t="n">
        <v>11430</v>
      </c>
      <c r="H8" s="2" t="n">
        <v>1474548</v>
      </c>
      <c r="I8" s="2" t="n">
        <f aca="false">+H8/G8</f>
        <v>129.006824146982</v>
      </c>
      <c r="K8" s="7" t="n">
        <f aca="false">+G8/(G8+C8)</f>
        <v>0.630446773303916</v>
      </c>
      <c r="M8" s="8" t="n">
        <f aca="false">+D8+H8</f>
        <v>2298317</v>
      </c>
    </row>
    <row r="9" customFormat="false" ht="12.75" hidden="false" customHeight="false" outlineLevel="0" collapsed="false">
      <c r="A9" s="0" t="s">
        <v>11</v>
      </c>
      <c r="B9" s="0" t="n">
        <v>2001</v>
      </c>
      <c r="C9" s="1" t="n">
        <v>6490</v>
      </c>
      <c r="D9" s="2" t="n">
        <v>743427</v>
      </c>
      <c r="E9" s="2" t="n">
        <f aca="false">+D9/C9</f>
        <v>114.549614791988</v>
      </c>
      <c r="G9" s="1" t="n">
        <v>10082</v>
      </c>
      <c r="H9" s="2" t="n">
        <v>1167031</v>
      </c>
      <c r="I9" s="2" t="n">
        <f aca="false">+H9/G9</f>
        <v>115.753917873438</v>
      </c>
      <c r="K9" s="7" t="n">
        <f aca="false">+G9/(G9+C9)</f>
        <v>0.608375573256095</v>
      </c>
      <c r="M9" s="8" t="n">
        <f aca="false">+D9+H9</f>
        <v>1910458</v>
      </c>
    </row>
    <row r="10" customFormat="false" ht="12.75" hidden="false" customHeight="false" outlineLevel="0" collapsed="false">
      <c r="A10" s="0" t="s">
        <v>8</v>
      </c>
      <c r="B10" s="0" t="n">
        <f aca="false">+B6+1</f>
        <v>2002</v>
      </c>
      <c r="C10" s="1" t="n">
        <v>8275</v>
      </c>
      <c r="D10" s="2" t="n">
        <v>771158</v>
      </c>
      <c r="E10" s="2" t="n">
        <f aca="false">+D10/C10</f>
        <v>93.1912990936556</v>
      </c>
      <c r="G10" s="1" t="n">
        <v>7056</v>
      </c>
      <c r="H10" s="2" t="n">
        <v>701450</v>
      </c>
      <c r="I10" s="2" t="n">
        <f aca="false">+H10/G10</f>
        <v>99.4118480725624</v>
      </c>
      <c r="K10" s="7" t="n">
        <f aca="false">+G10/(G10+C10)</f>
        <v>0.46024395016633</v>
      </c>
      <c r="M10" s="8" t="n">
        <f aca="false">+D10+H10</f>
        <v>1472608</v>
      </c>
    </row>
    <row r="11" customFormat="false" ht="12.75" hidden="false" customHeight="false" outlineLevel="0" collapsed="false">
      <c r="A11" s="0" t="s">
        <v>9</v>
      </c>
      <c r="B11" s="0" t="n">
        <f aca="false">+B7+1</f>
        <v>2002</v>
      </c>
      <c r="C11" s="1" t="n">
        <v>8683</v>
      </c>
      <c r="D11" s="2" t="n">
        <v>838932</v>
      </c>
      <c r="E11" s="2" t="n">
        <f aca="false">+D11/C11</f>
        <v>96.6177588391109</v>
      </c>
      <c r="G11" s="1" t="n">
        <v>6552</v>
      </c>
      <c r="H11" s="2" t="n">
        <v>471940</v>
      </c>
      <c r="I11" s="2" t="n">
        <f aca="false">+H11/G11</f>
        <v>72.0299145299145</v>
      </c>
      <c r="K11" s="7" t="n">
        <f aca="false">+G11/(G11+C11)</f>
        <v>0.430062356416147</v>
      </c>
      <c r="M11" s="8" t="n">
        <f aca="false">+D11+H11</f>
        <v>1310872</v>
      </c>
    </row>
    <row r="12" customFormat="false" ht="12.75" hidden="false" customHeight="false" outlineLevel="0" collapsed="false">
      <c r="A12" s="0" t="s">
        <v>10</v>
      </c>
      <c r="B12" s="0" t="n">
        <f aca="false">+B8+1</f>
        <v>2002</v>
      </c>
      <c r="C12" s="1" t="n">
        <v>13348</v>
      </c>
      <c r="D12" s="2" t="n">
        <v>1260702</v>
      </c>
      <c r="E12" s="2" t="n">
        <f aca="false">+D12/C12</f>
        <v>94.4487563679952</v>
      </c>
      <c r="G12" s="1" t="n">
        <v>7238</v>
      </c>
      <c r="H12" s="2" t="n">
        <v>709893</v>
      </c>
      <c r="I12" s="2" t="n">
        <f aca="false">+H12/G12</f>
        <v>98.0786128764852</v>
      </c>
      <c r="K12" s="7" t="n">
        <f aca="false">+G12/(G12+C12)</f>
        <v>0.351598173515982</v>
      </c>
      <c r="M12" s="8" t="n">
        <f aca="false">+D12+H12</f>
        <v>1970595</v>
      </c>
    </row>
    <row r="13" customFormat="false" ht="12.75" hidden="false" customHeight="false" outlineLevel="0" collapsed="false">
      <c r="A13" s="0" t="s">
        <v>11</v>
      </c>
      <c r="B13" s="0" t="n">
        <f aca="false">+B9+1</f>
        <v>2002</v>
      </c>
      <c r="C13" s="1" t="n">
        <v>12830</v>
      </c>
      <c r="D13" s="2" t="n">
        <v>1182784</v>
      </c>
      <c r="E13" s="2" t="n">
        <f aca="false">+D13/C13</f>
        <v>92.1889321901793</v>
      </c>
      <c r="G13" s="1" t="n">
        <v>5394</v>
      </c>
      <c r="H13" s="2" t="n">
        <v>450813</v>
      </c>
      <c r="I13" s="2" t="n">
        <f aca="false">+H13/G13</f>
        <v>83.5767519466074</v>
      </c>
      <c r="K13" s="7" t="n">
        <f aca="false">+G13/(G13+C13)</f>
        <v>0.295983318700615</v>
      </c>
      <c r="M13" s="8" t="n">
        <f aca="false">+D13+H13</f>
        <v>1633597</v>
      </c>
    </row>
    <row r="14" customFormat="false" ht="12.75" hidden="false" customHeight="false" outlineLevel="0" collapsed="false">
      <c r="A14" s="0" t="s">
        <v>8</v>
      </c>
      <c r="B14" s="0" t="n">
        <f aca="false">+B10+1</f>
        <v>2003</v>
      </c>
      <c r="C14" s="1" t="n">
        <v>13337</v>
      </c>
      <c r="D14" s="2" t="n">
        <v>1098811</v>
      </c>
      <c r="E14" s="2" t="n">
        <f aca="false">+D14/C14</f>
        <v>82.3881682537302</v>
      </c>
      <c r="G14" s="1" t="n">
        <v>5573</v>
      </c>
      <c r="H14" s="2" t="n">
        <v>331803</v>
      </c>
      <c r="I14" s="2" t="n">
        <f aca="false">+H14/G14</f>
        <v>59.5375919612417</v>
      </c>
      <c r="K14" s="7" t="n">
        <f aca="false">+G14/(G14+C14)</f>
        <v>0.294711792702274</v>
      </c>
      <c r="M14" s="8" t="n">
        <f aca="false">+D14+H14</f>
        <v>1430614</v>
      </c>
    </row>
    <row r="15" customFormat="false" ht="12.75" hidden="false" customHeight="false" outlineLevel="0" collapsed="false">
      <c r="A15" s="0" t="s">
        <v>9</v>
      </c>
      <c r="B15" s="0" t="n">
        <f aca="false">+B11+1</f>
        <v>2003</v>
      </c>
      <c r="C15" s="1" t="n">
        <v>13996</v>
      </c>
      <c r="D15" s="2" t="n">
        <v>1155058</v>
      </c>
      <c r="E15" s="2" t="n">
        <f aca="false">+D15/C15</f>
        <v>82.5277222063447</v>
      </c>
      <c r="G15" s="1" t="n">
        <v>5629</v>
      </c>
      <c r="H15" s="2" t="n">
        <v>280173</v>
      </c>
      <c r="I15" s="2" t="n">
        <f aca="false">+H15/G15</f>
        <v>49.7731391010837</v>
      </c>
      <c r="K15" s="7" t="n">
        <f aca="false">+G15/(G15+C15)</f>
        <v>0.286828025477707</v>
      </c>
      <c r="M15" s="8" t="n">
        <f aca="false">+D15+H15</f>
        <v>1435231</v>
      </c>
    </row>
    <row r="16" customFormat="false" ht="12.75" hidden="false" customHeight="false" outlineLevel="0" collapsed="false">
      <c r="A16" s="0" t="s">
        <v>10</v>
      </c>
      <c r="B16" s="0" t="n">
        <f aca="false">+B12+1</f>
        <v>2003</v>
      </c>
      <c r="C16" s="1" t="n">
        <v>18132</v>
      </c>
      <c r="D16" s="2" t="n">
        <v>1470376</v>
      </c>
      <c r="E16" s="2" t="n">
        <f aca="false">+D16/C16</f>
        <v>81.0928744760644</v>
      </c>
      <c r="G16" s="1" t="n">
        <v>6425</v>
      </c>
      <c r="H16" s="2" t="n">
        <v>450560</v>
      </c>
      <c r="I16" s="2" t="n">
        <f aca="false">+H16/G16</f>
        <v>70.1260700389105</v>
      </c>
      <c r="K16" s="7" t="n">
        <f aca="false">+G16/(G16+C16)</f>
        <v>0.261636193346093</v>
      </c>
      <c r="M16" s="8" t="n">
        <f aca="false">+D16+H16</f>
        <v>1920936</v>
      </c>
    </row>
    <row r="17" customFormat="false" ht="12.75" hidden="false" customHeight="false" outlineLevel="0" collapsed="false">
      <c r="A17" s="0" t="s">
        <v>11</v>
      </c>
      <c r="B17" s="0" t="n">
        <f aca="false">+B13+1</f>
        <v>2003</v>
      </c>
      <c r="C17" s="1" t="n">
        <v>17766</v>
      </c>
      <c r="D17" s="2" t="n">
        <v>1407076</v>
      </c>
      <c r="E17" s="2" t="n">
        <f aca="false">+D17/C17</f>
        <v>79.2004953281549</v>
      </c>
      <c r="G17" s="1" t="n">
        <v>4536</v>
      </c>
      <c r="H17" s="2" t="n">
        <v>261771</v>
      </c>
      <c r="I17" s="2" t="n">
        <f aca="false">+H17/G17</f>
        <v>57.7096560846561</v>
      </c>
      <c r="K17" s="7" t="n">
        <f aca="false">+G17/(G17+C17)</f>
        <v>0.203389830508475</v>
      </c>
      <c r="M17" s="8" t="n">
        <f aca="false">+D17+H17</f>
        <v>1668847</v>
      </c>
    </row>
    <row r="18" customFormat="false" ht="12.75" hidden="false" customHeight="false" outlineLevel="0" collapsed="false">
      <c r="A18" s="0" t="s">
        <v>8</v>
      </c>
      <c r="B18" s="0" t="n">
        <f aca="false">+B14+1</f>
        <v>2004</v>
      </c>
      <c r="C18" s="1" t="n">
        <v>19166</v>
      </c>
      <c r="D18" s="2" t="n">
        <v>1402608</v>
      </c>
      <c r="E18" s="2" t="n">
        <f aca="false">+D18/C18</f>
        <v>73.1820932902014</v>
      </c>
      <c r="G18" s="1" t="n">
        <v>4088</v>
      </c>
      <c r="H18" s="2" t="n">
        <v>181722</v>
      </c>
      <c r="I18" s="2" t="n">
        <f aca="false">+H18/G18</f>
        <v>44.4525440313112</v>
      </c>
      <c r="K18" s="7" t="n">
        <f aca="false">+G18/(G18+C18)</f>
        <v>0.175797712221553</v>
      </c>
      <c r="M18" s="8" t="n">
        <f aca="false">+D18+H18</f>
        <v>1584330</v>
      </c>
    </row>
    <row r="19" customFormat="false" ht="12.75" hidden="false" customHeight="false" outlineLevel="0" collapsed="false">
      <c r="A19" s="0" t="s">
        <v>9</v>
      </c>
      <c r="B19" s="0" t="n">
        <f aca="false">+B15+1</f>
        <v>2004</v>
      </c>
      <c r="C19" s="1" t="n">
        <v>18737</v>
      </c>
      <c r="D19" s="2" t="n">
        <v>1368474</v>
      </c>
      <c r="E19" s="2" t="n">
        <f aca="false">+D19/C19</f>
        <v>73.0359182366441</v>
      </c>
      <c r="G19" s="1" t="n">
        <v>4178</v>
      </c>
      <c r="H19" s="2" t="n">
        <v>174238</v>
      </c>
      <c r="I19" s="2" t="n">
        <f aca="false">+H19/G19</f>
        <v>41.7036859741503</v>
      </c>
      <c r="K19" s="7" t="n">
        <f aca="false">+G19/(G19+C19)</f>
        <v>0.182325987344534</v>
      </c>
      <c r="M19" s="8" t="n">
        <f aca="false">+D19+H19</f>
        <v>1542712</v>
      </c>
    </row>
    <row r="20" customFormat="false" ht="12.75" hidden="false" customHeight="false" outlineLevel="0" collapsed="false">
      <c r="A20" s="0" t="s">
        <v>10</v>
      </c>
      <c r="B20" s="0" t="n">
        <f aca="false">+B16+1</f>
        <v>2004</v>
      </c>
      <c r="C20" s="1" t="n">
        <v>20931</v>
      </c>
      <c r="D20" s="2" t="n">
        <v>1474165</v>
      </c>
      <c r="E20" s="2" t="n">
        <f aca="false">+D20/C20</f>
        <v>70.4297453537815</v>
      </c>
      <c r="G20" s="1" t="n">
        <v>6672</v>
      </c>
      <c r="H20" s="2" t="n">
        <v>327151</v>
      </c>
      <c r="I20" s="2" t="n">
        <f aca="false">+H20/G20</f>
        <v>49.0334232613909</v>
      </c>
      <c r="K20" s="7" t="n">
        <f aca="false">+G20/(G20+C20)</f>
        <v>0.24171285729812</v>
      </c>
      <c r="M20" s="8" t="n">
        <f aca="false">+D20+H20</f>
        <v>1801316</v>
      </c>
    </row>
    <row r="21" customFormat="false" ht="12.75" hidden="false" customHeight="false" outlineLevel="0" collapsed="false">
      <c r="A21" s="0" t="s">
        <v>11</v>
      </c>
      <c r="B21" s="0" t="n">
        <f aca="false">+B17+1</f>
        <v>2004</v>
      </c>
      <c r="C21" s="1" t="n">
        <v>20556</v>
      </c>
      <c r="D21" s="2" t="n">
        <v>1446253</v>
      </c>
      <c r="E21" s="2" t="n">
        <f aca="false">+D21/C21</f>
        <v>70.3567328273983</v>
      </c>
      <c r="G21" s="1" t="n">
        <v>5127</v>
      </c>
      <c r="H21" s="2" t="n">
        <v>242934</v>
      </c>
      <c r="I21" s="2" t="n">
        <f aca="false">+H21/G21</f>
        <v>47.3832650672908</v>
      </c>
      <c r="K21" s="7" t="n">
        <f aca="false">+G21/(G21+C21)</f>
        <v>0.199626211891134</v>
      </c>
      <c r="M21" s="8" t="n">
        <f aca="false">+D21+H21</f>
        <v>1689187</v>
      </c>
    </row>
    <row r="24" customFormat="false" ht="15.75" hidden="false" customHeight="false" outlineLevel="0" collapsed="false">
      <c r="A24" s="4" t="s">
        <v>12</v>
      </c>
    </row>
    <row r="25" customFormat="false" ht="12.75" hidden="false" customHeight="false" outlineLevel="0" collapsed="false">
      <c r="D25" s="5" t="s">
        <v>1</v>
      </c>
      <c r="H25" s="5" t="s">
        <v>2</v>
      </c>
      <c r="K25" s="6" t="s">
        <v>3</v>
      </c>
      <c r="M25" s="6" t="s">
        <v>4</v>
      </c>
    </row>
    <row r="26" customFormat="false" ht="12.75" hidden="false" customHeight="false" outlineLevel="0" collapsed="false">
      <c r="C26" s="1" t="s">
        <v>5</v>
      </c>
      <c r="D26" s="2" t="s">
        <v>6</v>
      </c>
      <c r="E26" s="2" t="s">
        <v>7</v>
      </c>
      <c r="G26" s="1" t="s">
        <v>5</v>
      </c>
      <c r="H26" s="2" t="s">
        <v>6</v>
      </c>
      <c r="I26" s="2" t="s">
        <v>7</v>
      </c>
    </row>
    <row r="28" customFormat="false" ht="12.75" hidden="false" customHeight="false" outlineLevel="0" collapsed="false">
      <c r="A28" s="0" t="s">
        <v>8</v>
      </c>
      <c r="B28" s="0" t="n">
        <v>2001</v>
      </c>
      <c r="C28" s="1" t="n">
        <v>0</v>
      </c>
      <c r="D28" s="2" t="n">
        <v>0</v>
      </c>
      <c r="E28" s="2" t="n">
        <v>0</v>
      </c>
      <c r="G28" s="1" t="n">
        <v>13308.09</v>
      </c>
      <c r="H28" s="2" t="n">
        <v>3798465</v>
      </c>
      <c r="I28" s="2" t="n">
        <v>285.425256366616</v>
      </c>
      <c r="K28" s="7" t="n">
        <f aca="false">+G28/(G28+C28)</f>
        <v>1</v>
      </c>
      <c r="M28" s="8" t="n">
        <f aca="false">+D28+H28</f>
        <v>3798465</v>
      </c>
    </row>
    <row r="29" customFormat="false" ht="12.75" hidden="false" customHeight="false" outlineLevel="0" collapsed="false">
      <c r="A29" s="0" t="s">
        <v>9</v>
      </c>
      <c r="B29" s="0" t="n">
        <v>2001</v>
      </c>
      <c r="C29" s="1" t="n">
        <v>6835.03</v>
      </c>
      <c r="D29" s="2" t="n">
        <v>925468</v>
      </c>
      <c r="E29" s="2" t="n">
        <v>135.400722454766</v>
      </c>
      <c r="G29" s="1" t="n">
        <v>10466.63</v>
      </c>
      <c r="H29" s="2" t="n">
        <v>3625020</v>
      </c>
      <c r="I29" s="2" t="n">
        <v>346.340703741319</v>
      </c>
      <c r="K29" s="7" t="n">
        <f aca="false">+G29/(G29+C29)</f>
        <v>0.60494946727655</v>
      </c>
      <c r="M29" s="8" t="n">
        <f aca="false">+D29+H29</f>
        <v>4550488</v>
      </c>
    </row>
    <row r="30" customFormat="false" ht="12.75" hidden="false" customHeight="false" outlineLevel="0" collapsed="false">
      <c r="A30" s="0" t="s">
        <v>10</v>
      </c>
      <c r="B30" s="0" t="n">
        <v>2001</v>
      </c>
      <c r="C30" s="1" t="n">
        <v>8241.181</v>
      </c>
      <c r="D30" s="2" t="n">
        <v>1139357</v>
      </c>
      <c r="E30" s="2" t="n">
        <v>138.251665628992</v>
      </c>
      <c r="G30" s="1" t="n">
        <v>13009.708</v>
      </c>
      <c r="H30" s="2" t="n">
        <v>1773431.1</v>
      </c>
      <c r="I30" s="2" t="n">
        <v>136.315980343294</v>
      </c>
      <c r="K30" s="7" t="n">
        <f aca="false">+G30/(G30+C30)</f>
        <v>0.612195941543904</v>
      </c>
      <c r="M30" s="8" t="n">
        <f aca="false">+D30+H30</f>
        <v>2912788.1</v>
      </c>
    </row>
    <row r="31" customFormat="false" ht="12.75" hidden="false" customHeight="false" outlineLevel="0" collapsed="false">
      <c r="A31" s="0" t="s">
        <v>11</v>
      </c>
      <c r="B31" s="0" t="n">
        <v>2001</v>
      </c>
      <c r="C31" s="1" t="n">
        <v>7583.534</v>
      </c>
      <c r="D31" s="2" t="n">
        <v>943585</v>
      </c>
      <c r="E31" s="2" t="n">
        <v>124.425498718671</v>
      </c>
      <c r="G31" s="1" t="n">
        <v>9910.986</v>
      </c>
      <c r="H31" s="2" t="n">
        <v>1501855.6</v>
      </c>
      <c r="I31" s="2" t="n">
        <v>151.534428562405</v>
      </c>
      <c r="K31" s="7" t="n">
        <f aca="false">+G31/(G31+C31)</f>
        <v>0.566519458664771</v>
      </c>
      <c r="M31" s="8" t="n">
        <f aca="false">+D31+H31</f>
        <v>2445440.6</v>
      </c>
    </row>
    <row r="32" customFormat="false" ht="12.75" hidden="false" customHeight="false" outlineLevel="0" collapsed="false">
      <c r="A32" s="0" t="s">
        <v>8</v>
      </c>
      <c r="B32" s="0" t="n">
        <v>2002</v>
      </c>
      <c r="C32" s="1" t="n">
        <v>8874.797</v>
      </c>
      <c r="D32" s="2" t="n">
        <v>887776</v>
      </c>
      <c r="E32" s="2" t="n">
        <v>100.033386679154</v>
      </c>
      <c r="G32" s="1" t="n">
        <v>4732.711</v>
      </c>
      <c r="H32" s="2" t="n">
        <v>663672.1</v>
      </c>
      <c r="I32" s="2" t="n">
        <v>140.230852887489</v>
      </c>
      <c r="K32" s="7" t="n">
        <f aca="false">+G32/(G32+C32)</f>
        <v>0.347801449023583</v>
      </c>
      <c r="M32" s="8" t="n">
        <f aca="false">+D32+H32</f>
        <v>1551448.1</v>
      </c>
    </row>
    <row r="33" customFormat="false" ht="12.75" hidden="false" customHeight="false" outlineLevel="0" collapsed="false">
      <c r="A33" s="0" t="s">
        <v>9</v>
      </c>
      <c r="B33" s="0" t="n">
        <v>2002</v>
      </c>
      <c r="C33" s="1" t="n">
        <v>9736.927</v>
      </c>
      <c r="D33" s="2" t="n">
        <v>1036213</v>
      </c>
      <c r="E33" s="2" t="n">
        <v>106.420947800061</v>
      </c>
      <c r="G33" s="1" t="n">
        <v>5341.672</v>
      </c>
      <c r="H33" s="2" t="n">
        <v>619728.2</v>
      </c>
      <c r="I33" s="2" t="n">
        <v>116.017643913741</v>
      </c>
      <c r="K33" s="7" t="n">
        <f aca="false">+G33/(G33+C33)</f>
        <v>0.354255193071982</v>
      </c>
      <c r="M33" s="8" t="n">
        <f aca="false">+D33+H33</f>
        <v>1655941.2</v>
      </c>
    </row>
    <row r="34" customFormat="false" ht="12.75" hidden="false" customHeight="false" outlineLevel="0" collapsed="false">
      <c r="A34" s="0" t="s">
        <v>10</v>
      </c>
      <c r="B34" s="0" t="n">
        <v>2002</v>
      </c>
      <c r="C34" s="1" t="n">
        <v>12465.863</v>
      </c>
      <c r="D34" s="2" t="n">
        <v>1399825</v>
      </c>
      <c r="E34" s="2" t="n">
        <v>112.292666781273</v>
      </c>
      <c r="G34" s="1" t="n">
        <v>9081.049</v>
      </c>
      <c r="H34" s="2" t="n">
        <v>996699.2</v>
      </c>
      <c r="I34" s="2" t="n">
        <v>109.755954405708</v>
      </c>
      <c r="K34" s="7" t="n">
        <f aca="false">+G34/(G34+C34)</f>
        <v>0.421454777371347</v>
      </c>
      <c r="M34" s="8" t="n">
        <f aca="false">+D34+H34</f>
        <v>2396524.2</v>
      </c>
    </row>
    <row r="35" customFormat="false" ht="12.75" hidden="false" customHeight="false" outlineLevel="0" collapsed="false">
      <c r="A35" s="0" t="s">
        <v>11</v>
      </c>
      <c r="B35" s="0" t="n">
        <v>2002</v>
      </c>
      <c r="C35" s="1" t="n">
        <v>11409.29</v>
      </c>
      <c r="D35" s="2" t="n">
        <v>1059733</v>
      </c>
      <c r="E35" s="2" t="n">
        <v>92.8833433105829</v>
      </c>
      <c r="G35" s="1" t="n">
        <v>6853.444</v>
      </c>
      <c r="H35" s="2" t="n">
        <v>807736.3</v>
      </c>
      <c r="I35" s="2" t="n">
        <v>117.858451896594</v>
      </c>
      <c r="K35" s="7" t="n">
        <f aca="false">+G35/(G35+C35)</f>
        <v>0.375269332620187</v>
      </c>
      <c r="M35" s="8" t="n">
        <f aca="false">+D35+H35</f>
        <v>1867469.3</v>
      </c>
    </row>
    <row r="36" customFormat="false" ht="12.75" hidden="false" customHeight="false" outlineLevel="0" collapsed="false">
      <c r="A36" s="0" t="s">
        <v>8</v>
      </c>
      <c r="B36" s="0" t="n">
        <v>2003</v>
      </c>
      <c r="C36" s="1" t="n">
        <v>12528.689</v>
      </c>
      <c r="D36" s="2" t="n">
        <v>1085230</v>
      </c>
      <c r="E36" s="2" t="n">
        <v>86.6195976290895</v>
      </c>
      <c r="G36" s="1" t="n">
        <v>3497.698</v>
      </c>
      <c r="H36" s="2" t="n">
        <v>335640.9</v>
      </c>
      <c r="I36" s="2" t="n">
        <v>95.9605146013178</v>
      </c>
      <c r="K36" s="7" t="n">
        <f aca="false">+G36/(G36+C36)</f>
        <v>0.218246196101467</v>
      </c>
      <c r="M36" s="8" t="n">
        <f aca="false">+D36+H36</f>
        <v>1420870.9</v>
      </c>
    </row>
    <row r="37" customFormat="false" ht="12.75" hidden="false" customHeight="false" outlineLevel="0" collapsed="false">
      <c r="A37" s="0" t="s">
        <v>9</v>
      </c>
      <c r="B37" s="0" t="n">
        <v>2003</v>
      </c>
      <c r="C37" s="1" t="n">
        <v>13882.979</v>
      </c>
      <c r="D37" s="2" t="n">
        <v>1211480</v>
      </c>
      <c r="E37" s="2" t="n">
        <v>87.2636917480031</v>
      </c>
      <c r="G37" s="1" t="n">
        <v>2669.802</v>
      </c>
      <c r="H37" s="2" t="n">
        <v>219214.1</v>
      </c>
      <c r="I37" s="2" t="n">
        <v>82.1087481393751</v>
      </c>
      <c r="K37" s="7" t="n">
        <f aca="false">+G37/(G37+C37)</f>
        <v>0.161290238782232</v>
      </c>
      <c r="M37" s="8" t="n">
        <f aca="false">+D37+H37</f>
        <v>1430694.1</v>
      </c>
    </row>
    <row r="38" customFormat="false" ht="12.75" hidden="false" customHeight="false" outlineLevel="0" collapsed="false">
      <c r="A38" s="0" t="s">
        <v>10</v>
      </c>
      <c r="B38" s="0" t="n">
        <v>2003</v>
      </c>
      <c r="C38" s="1" t="n">
        <v>18336.722</v>
      </c>
      <c r="D38" s="2" t="n">
        <v>1681729</v>
      </c>
      <c r="E38" s="2" t="n">
        <v>91.7137206966436</v>
      </c>
      <c r="G38" s="1" t="n">
        <v>5748.729</v>
      </c>
      <c r="H38" s="2" t="n">
        <v>482948.9</v>
      </c>
      <c r="I38" s="2" t="n">
        <v>84.0096828359799</v>
      </c>
      <c r="K38" s="7" t="n">
        <f aca="false">+G38/(G38+C38)</f>
        <v>0.23868056280117</v>
      </c>
      <c r="M38" s="8" t="n">
        <f aca="false">+D38+H38</f>
        <v>2164677.9</v>
      </c>
    </row>
    <row r="39" customFormat="false" ht="12.75" hidden="false" customHeight="false" outlineLevel="0" collapsed="false">
      <c r="A39" s="0" t="s">
        <v>13</v>
      </c>
      <c r="B39" s="0" t="n">
        <v>2003</v>
      </c>
      <c r="C39" s="1" t="n">
        <v>19737.558</v>
      </c>
      <c r="D39" s="2" t="n">
        <v>1593041</v>
      </c>
      <c r="E39" s="2" t="n">
        <v>80.7111497785086</v>
      </c>
      <c r="G39" s="1" t="n">
        <v>2574.043</v>
      </c>
      <c r="H39" s="2" t="n">
        <v>185293.5</v>
      </c>
      <c r="I39" s="2" t="n">
        <v>71.9853941833917</v>
      </c>
      <c r="K39" s="7" t="n">
        <f aca="false">+G39/(G39+C39)</f>
        <v>0.115367920034067</v>
      </c>
      <c r="M39" s="8" t="n">
        <f aca="false">+D39+H39</f>
        <v>1778334.5</v>
      </c>
    </row>
    <row r="40" customFormat="false" ht="12.75" hidden="false" customHeight="false" outlineLevel="0" collapsed="false">
      <c r="A40" s="0" t="s">
        <v>8</v>
      </c>
      <c r="B40" s="0" t="n">
        <v>2004</v>
      </c>
      <c r="C40" s="1" t="n">
        <v>21398.531</v>
      </c>
      <c r="D40" s="2" t="n">
        <v>1635107</v>
      </c>
      <c r="E40" s="2" t="n">
        <v>76.4121144577635</v>
      </c>
      <c r="G40" s="1" t="n">
        <v>245.274</v>
      </c>
      <c r="H40" s="2" t="n">
        <v>15636.6</v>
      </c>
      <c r="I40" s="2" t="n">
        <v>63.7515594804178</v>
      </c>
      <c r="K40" s="7" t="n">
        <f aca="false">+G40/(G40+C40)</f>
        <v>0.0113322957770133</v>
      </c>
      <c r="M40" s="8" t="n">
        <f aca="false">+D40+H40</f>
        <v>1650743.6</v>
      </c>
    </row>
    <row r="41" customFormat="false" ht="12.75" hidden="false" customHeight="false" outlineLevel="0" collapsed="false">
      <c r="A41" s="0" t="s">
        <v>9</v>
      </c>
      <c r="B41" s="0" t="n">
        <v>2004</v>
      </c>
      <c r="C41" s="1" t="n">
        <v>20019.949</v>
      </c>
      <c r="D41" s="2" t="n">
        <v>1535004</v>
      </c>
      <c r="E41" s="2" t="n">
        <v>76.6737217961944</v>
      </c>
      <c r="G41" s="1" t="n">
        <v>841.694</v>
      </c>
      <c r="H41" s="2" t="n">
        <v>53650.8</v>
      </c>
      <c r="I41" s="2" t="n">
        <v>63.7414547329552</v>
      </c>
      <c r="K41" s="7" t="n">
        <f aca="false">+G41/(G41+C41)</f>
        <v>0.0403464866118167</v>
      </c>
      <c r="M41" s="8" t="n">
        <f aca="false">+D41+H41</f>
        <v>1588654.8</v>
      </c>
    </row>
    <row r="42" customFormat="false" ht="12.75" hidden="false" customHeight="false" outlineLevel="0" collapsed="false">
      <c r="K42" s="7"/>
      <c r="M42" s="8"/>
    </row>
    <row r="43" customFormat="false" ht="12.75" hidden="false" customHeight="false" outlineLevel="0" collapsed="false">
      <c r="K43" s="7"/>
      <c r="M43" s="8"/>
    </row>
    <row r="44" customFormat="false" ht="15.75" hidden="false" customHeight="false" outlineLevel="0" collapsed="false">
      <c r="A44" s="4" t="s">
        <v>14</v>
      </c>
      <c r="K44" s="7"/>
    </row>
    <row r="45" customFormat="false" ht="12.75" hidden="false" customHeight="false" outlineLevel="0" collapsed="false">
      <c r="D45" s="5" t="s">
        <v>1</v>
      </c>
      <c r="H45" s="5" t="s">
        <v>2</v>
      </c>
      <c r="K45" s="6" t="s">
        <v>3</v>
      </c>
      <c r="M45" s="6" t="s">
        <v>4</v>
      </c>
    </row>
    <row r="46" customFormat="false" ht="12.75" hidden="false" customHeight="false" outlineLevel="0" collapsed="false">
      <c r="C46" s="1" t="s">
        <v>5</v>
      </c>
      <c r="D46" s="2" t="s">
        <v>6</v>
      </c>
      <c r="E46" s="2" t="s">
        <v>7</v>
      </c>
      <c r="G46" s="1" t="s">
        <v>5</v>
      </c>
      <c r="H46" s="2" t="s">
        <v>6</v>
      </c>
      <c r="I46" s="2" t="s">
        <v>7</v>
      </c>
    </row>
    <row r="48" customFormat="false" ht="12.75" hidden="false" customHeight="false" outlineLevel="0" collapsed="false">
      <c r="A48" s="0" t="s">
        <v>8</v>
      </c>
      <c r="B48" s="0" t="n">
        <v>2001</v>
      </c>
      <c r="C48" s="1" t="n">
        <f aca="false">+C6-C28</f>
        <v>0</v>
      </c>
      <c r="D48" s="2" t="n">
        <f aca="false">+D6-D28</f>
        <v>0</v>
      </c>
      <c r="E48" s="2" t="n">
        <f aca="false">+E6-E28</f>
        <v>0</v>
      </c>
      <c r="G48" s="1" t="n">
        <f aca="false">+G6-G28</f>
        <v>-8.09000000000015</v>
      </c>
      <c r="H48" s="2" t="n">
        <f aca="false">+H6-H28</f>
        <v>-216890</v>
      </c>
      <c r="I48" s="2" t="n">
        <f aca="false">+I6-I28</f>
        <v>-16.1339029831574</v>
      </c>
      <c r="K48" s="9" t="s">
        <v>15</v>
      </c>
      <c r="M48" s="8" t="n">
        <f aca="false">+D48+H48</f>
        <v>-216890</v>
      </c>
    </row>
    <row r="49" customFormat="false" ht="12.75" hidden="false" customHeight="false" outlineLevel="0" collapsed="false">
      <c r="A49" s="0" t="s">
        <v>9</v>
      </c>
      <c r="B49" s="0" t="n">
        <v>2001</v>
      </c>
      <c r="C49" s="1" t="n">
        <f aca="false">+C7-C29</f>
        <v>-2086.03</v>
      </c>
      <c r="D49" s="2" t="n">
        <f aca="false">+D7-D29</f>
        <v>-297886</v>
      </c>
      <c r="E49" s="2" t="n">
        <f aca="false">+E7-E29</f>
        <v>-3.25037501319946</v>
      </c>
      <c r="G49" s="1" t="n">
        <f aca="false">+G7-G29</f>
        <v>5104.37</v>
      </c>
      <c r="H49" s="2" t="n">
        <f aca="false">+H7-H29</f>
        <v>254189</v>
      </c>
      <c r="I49" s="2" t="n">
        <f aca="false">+I7-I29</f>
        <v>-97.2103331806612</v>
      </c>
      <c r="K49" s="9" t="s">
        <v>15</v>
      </c>
      <c r="M49" s="8" t="n">
        <f aca="false">+D49+H49</f>
        <v>-43697</v>
      </c>
    </row>
    <row r="50" customFormat="false" ht="12.75" hidden="false" customHeight="false" outlineLevel="0" collapsed="false">
      <c r="A50" s="0" t="s">
        <v>10</v>
      </c>
      <c r="B50" s="0" t="n">
        <v>2001</v>
      </c>
      <c r="C50" s="1" t="n">
        <f aca="false">+C8-C30</f>
        <v>-1541.181</v>
      </c>
      <c r="D50" s="2" t="n">
        <f aca="false">+D8-D30</f>
        <v>-315588</v>
      </c>
      <c r="E50" s="2" t="n">
        <f aca="false">+E8-E30</f>
        <v>-15.3010686140664</v>
      </c>
      <c r="G50" s="1" t="n">
        <f aca="false">+G8-G30</f>
        <v>-1579.708</v>
      </c>
      <c r="H50" s="2" t="n">
        <f aca="false">+H8-H30</f>
        <v>-298883.1</v>
      </c>
      <c r="I50" s="2" t="n">
        <f aca="false">+I8-I30</f>
        <v>-7.30915619631278</v>
      </c>
      <c r="K50" s="7" t="n">
        <f aca="false">+K8-K30</f>
        <v>0.0182508317600119</v>
      </c>
      <c r="M50" s="8" t="n">
        <f aca="false">+D50+H50</f>
        <v>-614471.1</v>
      </c>
    </row>
    <row r="51" customFormat="false" ht="12.75" hidden="false" customHeight="false" outlineLevel="0" collapsed="false">
      <c r="A51" s="0" t="s">
        <v>11</v>
      </c>
      <c r="B51" s="0" t="n">
        <v>2001</v>
      </c>
      <c r="C51" s="1" t="n">
        <f aca="false">+C9-C31</f>
        <v>-1093.534</v>
      </c>
      <c r="D51" s="2" t="n">
        <f aca="false">+D9-D31</f>
        <v>-200158</v>
      </c>
      <c r="E51" s="2" t="n">
        <f aca="false">+E9-E31</f>
        <v>-9.87588392668359</v>
      </c>
      <c r="G51" s="1" t="n">
        <f aca="false">+G9-G31</f>
        <v>171.013999999999</v>
      </c>
      <c r="H51" s="2" t="n">
        <f aca="false">+H9-H31</f>
        <v>-334824.6</v>
      </c>
      <c r="I51" s="2" t="n">
        <f aca="false">+I9-I31</f>
        <v>-35.7805106889676</v>
      </c>
      <c r="K51" s="7" t="n">
        <f aca="false">+K9-K31</f>
        <v>0.0418561145913241</v>
      </c>
      <c r="M51" s="8" t="n">
        <f aca="false">+D51+H51</f>
        <v>-534982.6</v>
      </c>
    </row>
    <row r="52" customFormat="false" ht="12.75" hidden="false" customHeight="false" outlineLevel="0" collapsed="false">
      <c r="A52" s="0" t="s">
        <v>8</v>
      </c>
      <c r="B52" s="0" t="n">
        <v>2002</v>
      </c>
      <c r="C52" s="1" t="n">
        <f aca="false">+C10-C32</f>
        <v>-599.797000000001</v>
      </c>
      <c r="D52" s="2" t="n">
        <f aca="false">+D10-D32</f>
        <v>-116618</v>
      </c>
      <c r="E52" s="2" t="n">
        <f aca="false">+E10-E32</f>
        <v>-6.84208758549889</v>
      </c>
      <c r="G52" s="1" t="n">
        <f aca="false">+G10-G32</f>
        <v>2323.289</v>
      </c>
      <c r="H52" s="2" t="n">
        <f aca="false">+H10-H32</f>
        <v>37777.9</v>
      </c>
      <c r="I52" s="2" t="n">
        <f aca="false">+I10-I32</f>
        <v>-40.8190048149264</v>
      </c>
      <c r="K52" s="7" t="n">
        <f aca="false">+K10-K32</f>
        <v>0.112442501142747</v>
      </c>
      <c r="M52" s="8" t="n">
        <f aca="false">+D52+H52</f>
        <v>-78840.1</v>
      </c>
    </row>
    <row r="53" customFormat="false" ht="12.75" hidden="false" customHeight="false" outlineLevel="0" collapsed="false">
      <c r="A53" s="0" t="s">
        <v>9</v>
      </c>
      <c r="B53" s="0" t="n">
        <v>2002</v>
      </c>
      <c r="C53" s="1" t="n">
        <f aca="false">+C11-C33</f>
        <v>-1053.927</v>
      </c>
      <c r="D53" s="2" t="n">
        <f aca="false">+D11-D33</f>
        <v>-197281</v>
      </c>
      <c r="E53" s="2" t="n">
        <f aca="false">+E11-E33</f>
        <v>-9.80318896094963</v>
      </c>
      <c r="G53" s="1" t="n">
        <f aca="false">+G11-G33</f>
        <v>1210.328</v>
      </c>
      <c r="H53" s="2" t="n">
        <f aca="false">+H11-H33</f>
        <v>-147788.2</v>
      </c>
      <c r="I53" s="2" t="n">
        <f aca="false">+I11-I33</f>
        <v>-43.9877293838263</v>
      </c>
      <c r="K53" s="7" t="n">
        <f aca="false">+K11-K33</f>
        <v>0.0758071633441647</v>
      </c>
      <c r="M53" s="8" t="n">
        <f aca="false">+D53+H53</f>
        <v>-345069.2</v>
      </c>
    </row>
    <row r="54" customFormat="false" ht="12.75" hidden="false" customHeight="false" outlineLevel="0" collapsed="false">
      <c r="A54" s="0" t="s">
        <v>10</v>
      </c>
      <c r="B54" s="0" t="n">
        <v>2002</v>
      </c>
      <c r="C54" s="1" t="n">
        <f aca="false">+C12-C34</f>
        <v>882.137000000001</v>
      </c>
      <c r="D54" s="2" t="n">
        <f aca="false">+D12-D34</f>
        <v>-139123</v>
      </c>
      <c r="E54" s="2" t="n">
        <f aca="false">+E12-E34</f>
        <v>-17.8439104132778</v>
      </c>
      <c r="G54" s="1" t="n">
        <f aca="false">+G12-G34</f>
        <v>-1843.049</v>
      </c>
      <c r="H54" s="2" t="n">
        <f aca="false">+H12-H34</f>
        <v>-286806.2</v>
      </c>
      <c r="I54" s="2" t="n">
        <f aca="false">+I12-I34</f>
        <v>-11.6773415292227</v>
      </c>
      <c r="K54" s="7" t="n">
        <f aca="false">+K12-K34</f>
        <v>-0.0698566038553651</v>
      </c>
      <c r="M54" s="8" t="n">
        <f aca="false">+D54+H54</f>
        <v>-425929.2</v>
      </c>
    </row>
    <row r="55" customFormat="false" ht="12.75" hidden="false" customHeight="false" outlineLevel="0" collapsed="false">
      <c r="A55" s="0" t="s">
        <v>11</v>
      </c>
      <c r="B55" s="0" t="n">
        <v>2002</v>
      </c>
      <c r="C55" s="1" t="n">
        <f aca="false">+C13-C35</f>
        <v>1420.71</v>
      </c>
      <c r="D55" s="2" t="n">
        <f aca="false">+D13-D35</f>
        <v>123051</v>
      </c>
      <c r="E55" s="2" t="n">
        <f aca="false">+E13-E35</f>
        <v>-0.694411120403601</v>
      </c>
      <c r="G55" s="1" t="n">
        <f aca="false">+G13-G35</f>
        <v>-1459.444</v>
      </c>
      <c r="H55" s="2" t="n">
        <f aca="false">+H13-H35</f>
        <v>-356923.3</v>
      </c>
      <c r="I55" s="2" t="n">
        <f aca="false">+I13-I35</f>
        <v>-34.2816999499865</v>
      </c>
      <c r="K55" s="7" t="n">
        <f aca="false">+K13-K35</f>
        <v>-0.0792860139195726</v>
      </c>
      <c r="M55" s="8" t="n">
        <f aca="false">+D55+H55</f>
        <v>-233872.3</v>
      </c>
    </row>
    <row r="56" customFormat="false" ht="12.75" hidden="false" customHeight="false" outlineLevel="0" collapsed="false">
      <c r="A56" s="0" t="s">
        <v>8</v>
      </c>
      <c r="B56" s="0" t="n">
        <v>2003</v>
      </c>
      <c r="C56" s="1" t="n">
        <f aca="false">+C14-C36</f>
        <v>808.311</v>
      </c>
      <c r="D56" s="2" t="n">
        <f aca="false">+D14-D36</f>
        <v>13581</v>
      </c>
      <c r="E56" s="2" t="n">
        <f aca="false">+E14-E36</f>
        <v>-4.2314293753593</v>
      </c>
      <c r="G56" s="1" t="n">
        <f aca="false">+G14-G36</f>
        <v>2075.302</v>
      </c>
      <c r="H56" s="2" t="n">
        <f aca="false">+H14-H36</f>
        <v>-3837.90000000002</v>
      </c>
      <c r="I56" s="2" t="n">
        <f aca="false">+I14-I36</f>
        <v>-36.4229226400761</v>
      </c>
      <c r="K56" s="7" t="n">
        <f aca="false">+K14-K36</f>
        <v>0.076465596600807</v>
      </c>
      <c r="M56" s="8" t="n">
        <f aca="false">+D56+H56</f>
        <v>9743.09999999998</v>
      </c>
    </row>
    <row r="57" customFormat="false" ht="12.75" hidden="false" customHeight="false" outlineLevel="0" collapsed="false">
      <c r="A57" s="0" t="s">
        <v>9</v>
      </c>
      <c r="B57" s="0" t="n">
        <v>2003</v>
      </c>
      <c r="C57" s="1" t="n">
        <f aca="false">+C15-C37</f>
        <v>113.021000000001</v>
      </c>
      <c r="D57" s="2" t="n">
        <f aca="false">+D15-D37</f>
        <v>-56422</v>
      </c>
      <c r="E57" s="2" t="n">
        <f aca="false">+E15-E37</f>
        <v>-4.73596954165842</v>
      </c>
      <c r="G57" s="1" t="n">
        <f aca="false">+G15-G37</f>
        <v>2959.198</v>
      </c>
      <c r="H57" s="2" t="n">
        <f aca="false">+H15-H37</f>
        <v>60958.9</v>
      </c>
      <c r="I57" s="2" t="n">
        <f aca="false">+I15-I37</f>
        <v>-32.3356090382915</v>
      </c>
      <c r="K57" s="7" t="n">
        <f aca="false">+K15-K37</f>
        <v>0.125537786695475</v>
      </c>
      <c r="M57" s="8" t="n">
        <f aca="false">+D57+H57</f>
        <v>4536.89999999999</v>
      </c>
    </row>
    <row r="58" customFormat="false" ht="12.75" hidden="false" customHeight="false" outlineLevel="0" collapsed="false">
      <c r="A58" s="0" t="s">
        <v>10</v>
      </c>
      <c r="B58" s="0" t="n">
        <v>2003</v>
      </c>
      <c r="C58" s="1" t="n">
        <f aca="false">+C16-C38</f>
        <v>-204.722000000002</v>
      </c>
      <c r="D58" s="2" t="n">
        <f aca="false">+D16-D38</f>
        <v>-211353</v>
      </c>
      <c r="E58" s="2" t="n">
        <f aca="false">+E16-E38</f>
        <v>-10.6208462205792</v>
      </c>
      <c r="G58" s="1" t="n">
        <f aca="false">+G16-G38</f>
        <v>676.271</v>
      </c>
      <c r="H58" s="2" t="n">
        <f aca="false">+H16-H38</f>
        <v>-32388.9</v>
      </c>
      <c r="I58" s="2" t="n">
        <f aca="false">+I16-I38</f>
        <v>-13.8836127970694</v>
      </c>
      <c r="K58" s="7" t="n">
        <f aca="false">+K16-K38</f>
        <v>0.0229556305449229</v>
      </c>
      <c r="M58" s="8" t="n">
        <f aca="false">+D58+H58</f>
        <v>-243741.9</v>
      </c>
    </row>
    <row r="59" customFormat="false" ht="12.75" hidden="false" customHeight="false" outlineLevel="0" collapsed="false">
      <c r="A59" s="0" t="s">
        <v>11</v>
      </c>
      <c r="B59" s="0" t="n">
        <v>2003</v>
      </c>
      <c r="C59" s="1" t="n">
        <f aca="false">+C17-C39</f>
        <v>-1971.558</v>
      </c>
      <c r="D59" s="2" t="n">
        <f aca="false">+D17-D39</f>
        <v>-185965</v>
      </c>
      <c r="E59" s="2" t="n">
        <f aca="false">+E17-E39</f>
        <v>-1.51065445035367</v>
      </c>
      <c r="G59" s="1" t="n">
        <f aca="false">+G17-G39</f>
        <v>1961.957</v>
      </c>
      <c r="H59" s="2" t="n">
        <f aca="false">+H17-H39</f>
        <v>76477.5</v>
      </c>
      <c r="I59" s="2" t="n">
        <f aca="false">+I17-I39</f>
        <v>-14.2757380987356</v>
      </c>
      <c r="K59" s="7" t="n">
        <f aca="false">+K17-K39</f>
        <v>0.088021910474408</v>
      </c>
      <c r="M59" s="8" t="n">
        <f aca="false">+D59+H59</f>
        <v>-109487.5</v>
      </c>
    </row>
    <row r="60" customFormat="false" ht="12.75" hidden="false" customHeight="false" outlineLevel="0" collapsed="false">
      <c r="A60" s="0" t="s">
        <v>8</v>
      </c>
      <c r="B60" s="0" t="n">
        <v>2004</v>
      </c>
      <c r="C60" s="1" t="n">
        <f aca="false">+C18-C40</f>
        <v>-2232.531</v>
      </c>
      <c r="D60" s="2" t="n">
        <f aca="false">+D18-D40</f>
        <v>-232499</v>
      </c>
      <c r="E60" s="2" t="n">
        <f aca="false">+E18-E40</f>
        <v>-3.23002116756209</v>
      </c>
      <c r="G60" s="1" t="n">
        <f aca="false">+G18-G40</f>
        <v>3842.726</v>
      </c>
      <c r="H60" s="2" t="n">
        <f aca="false">+H18-H40</f>
        <v>166085.4</v>
      </c>
      <c r="I60" s="2" t="n">
        <f aca="false">+I18-I40</f>
        <v>-19.2990154491067</v>
      </c>
      <c r="K60" s="7" t="n">
        <f aca="false">+K18-K40</f>
        <v>0.16446541644454</v>
      </c>
      <c r="M60" s="8" t="n">
        <f aca="false">+D60+H60</f>
        <v>-66413.6</v>
      </c>
    </row>
    <row r="61" customFormat="false" ht="12.75" hidden="false" customHeight="false" outlineLevel="0" collapsed="false">
      <c r="A61" s="0" t="s">
        <v>9</v>
      </c>
      <c r="B61" s="0" t="n">
        <v>2004</v>
      </c>
      <c r="C61" s="1" t="n">
        <f aca="false">+C19-C41</f>
        <v>-1282.949</v>
      </c>
      <c r="D61" s="2" t="n">
        <f aca="false">+D19-D41</f>
        <v>-166530</v>
      </c>
      <c r="E61" s="2" t="n">
        <f aca="false">+E19-E41</f>
        <v>-3.63780355955031</v>
      </c>
      <c r="G61" s="1" t="n">
        <f aca="false">+G19-G41</f>
        <v>3336.306</v>
      </c>
      <c r="H61" s="2" t="n">
        <f aca="false">+H19-H41</f>
        <v>120587.2</v>
      </c>
      <c r="I61" s="2" t="n">
        <f aca="false">+I19-I41</f>
        <v>-22.0377687588049</v>
      </c>
      <c r="K61" s="7" t="n">
        <f aca="false">+K19-K41</f>
        <v>0.141979500732717</v>
      </c>
      <c r="M61" s="8" t="n">
        <f aca="false">+D61+H61</f>
        <v>-45942.8</v>
      </c>
    </row>
    <row r="62" customFormat="false" ht="12.75" hidden="false" customHeight="false" outlineLevel="0" collapsed="false">
      <c r="M62" s="8"/>
    </row>
    <row r="63" customFormat="false" ht="12.75" hidden="false" customHeight="false" outlineLevel="0" collapsed="false">
      <c r="M6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2001-07-24T15:24:22Z</dcterms:created>
  <dc:creator>mtribole</dc:creator>
  <dc:description/>
  <dc:language>en-US</dc:language>
  <cp:lastModifiedBy>mtribole</cp:lastModifiedBy>
  <cp:lastPrinted>2001-07-24T19:37:01Z</cp:lastPrinted>
  <dcterms:modified xsi:type="dcterms:W3CDTF">2001-07-24T19:47:44Z</dcterms:modified>
  <cp:revision>0</cp:revision>
  <dc:subject/>
  <dc:title/>
</cp:coreProperties>
</file>