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<sst xmlns="http://schemas.openxmlformats.org/spreadsheetml/2006/main" count="30" uniqueCount="24">
  <si>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Teco/Mosbacher Delmarva Project</t>
  </si>
  <si>
    <t xml:space="preserve">Potential Insurance Loss Analysis</t>
  </si>
  <si>
    <t xml:space="preserve">Enron 1st loss - $/kw</t>
  </si>
  <si>
    <t xml:space="preserve">Enron pro-rata loss</t>
  </si>
  <si>
    <t xml:space="preserve">Project size - MW</t>
  </si>
  <si>
    <t xml:space="preserve">Developed cost - $/kw</t>
  </si>
  <si>
    <t xml:space="preserve">Debt - $/kw</t>
  </si>
  <si>
    <t xml:space="preserve">Residual/minimum value assumption - $/kw</t>
  </si>
  <si>
    <t xml:space="preserve">Term - yrs.</t>
  </si>
  <si>
    <t xml:space="preserve">Assumed IR</t>
  </si>
  <si>
    <t xml:space="preserve">Enron first loss - $/kw</t>
  </si>
  <si>
    <t xml:space="preserve">All figures in $/kw</t>
  </si>
  <si>
    <t xml:space="preserve">Max</t>
  </si>
  <si>
    <t xml:space="preserve">Equity</t>
  </si>
  <si>
    <t xml:space="preserve">Residual</t>
  </si>
  <si>
    <t xml:space="preserve">Enron</t>
  </si>
  <si>
    <t xml:space="preserve">Insurance</t>
  </si>
  <si>
    <t xml:space="preserve">Book</t>
  </si>
  <si>
    <t xml:space="preserve">Net</t>
  </si>
  <si>
    <t xml:space="preserve">Year</t>
  </si>
  <si>
    <t xml:space="preserve">Debt</t>
  </si>
  <si>
    <t xml:space="preserve">Value</t>
  </si>
  <si>
    <t xml:space="preserve">Loss</t>
  </si>
  <si>
    <t xml:space="preserve">Basis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</si>
</sst>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0%"/>
    <numFmt numFmtId="167" formatCode="_(* #,##0.00_);_(* \(#,##0.00\);_(* \-??_);_(@_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>
    <row r="1" customFormat="false" ht="14.65" hidden="false" customHeight="false" outlineLevel="0" collapsed="false">
      <c r="A1" s="1" t="s">
        <v>0</v>
      </c>
    </row>
    <row r="2" customFormat="false" ht="14.65" hidden="false" customHeight="false" outlineLevel="0" collapsed="false">
      <c r="A2" s="1" t="s">
        <v>1</v>
      </c>
    </row>
    <row r="5" customFormat="false" ht="14.65" hidden="false" customHeight="false" outlineLevel="0" collapsed="false">
      <c r="A5" s="2" t="s">
        <v>2</v>
      </c>
      <c r="B5" s="3"/>
      <c r="C5" s="3"/>
      <c r="D5" s="3"/>
      <c r="E5" s="4" t="n">
        <v>50</v>
      </c>
    </row>
    <row r="6" customFormat="false" ht="14.65" hidden="false" customHeight="false" outlineLevel="0" collapsed="false">
      <c r="A6" s="5" t="s">
        <v>3</v>
      </c>
      <c r="B6" s="6"/>
      <c r="C6" s="6"/>
      <c r="D6" s="6"/>
      <c r="E6" s="7" t="n">
        <v>0.1</v>
      </c>
    </row>
    <row r="7" customFormat="false" ht="14.65" hidden="false" customHeight="false" outlineLevel="0" collapsed="false">
      <c r="A7" s="5"/>
      <c r="B7" s="6"/>
      <c r="C7" s="6"/>
      <c r="D7" s="6"/>
      <c r="E7" s="8"/>
    </row>
    <row r="8" customFormat="false" ht="14.65" hidden="false" customHeight="false" outlineLevel="0" collapsed="false">
      <c r="A8" s="5" t="s">
        <v>4</v>
      </c>
      <c r="B8" s="6"/>
      <c r="C8" s="6"/>
      <c r="D8" s="6"/>
      <c r="E8" s="8" t="n">
        <v>315</v>
      </c>
    </row>
    <row r="9" customFormat="false" ht="14.65" hidden="false" customHeight="false" outlineLevel="0" collapsed="false">
      <c r="A9" s="5"/>
      <c r="B9" s="6"/>
      <c r="C9" s="6"/>
      <c r="D9" s="6"/>
      <c r="E9" s="8"/>
    </row>
    <row r="10" customFormat="false" ht="14.65" hidden="false" customHeight="false" outlineLevel="0" collapsed="false">
      <c r="A10" s="5" t="s">
        <v>5</v>
      </c>
      <c r="B10" s="6"/>
      <c r="C10" s="6"/>
      <c r="D10" s="6"/>
      <c r="E10" s="8" t="n">
        <v>550</v>
      </c>
    </row>
    <row r="11" customFormat="false" ht="14.65" hidden="false" customHeight="false" outlineLevel="0" collapsed="false">
      <c r="A11" s="5" t="s">
        <v>6</v>
      </c>
      <c r="B11" s="6"/>
      <c r="C11" s="6"/>
      <c r="D11" s="6"/>
      <c r="E11" s="8" t="n">
        <v>375</v>
      </c>
    </row>
    <row r="12" customFormat="false" ht="14.65" hidden="false" customHeight="false" outlineLevel="0" collapsed="false">
      <c r="A12" s="5" t="s">
        <v>7</v>
      </c>
      <c r="B12" s="6"/>
      <c r="C12" s="6"/>
      <c r="D12" s="6"/>
      <c r="E12" s="8" t="n">
        <v>100</v>
      </c>
    </row>
    <row r="13" customFormat="false" ht="14.65" hidden="false" customHeight="false" outlineLevel="0" collapsed="false">
      <c r="A13" s="5" t="s">
        <v>8</v>
      </c>
      <c r="B13" s="6"/>
      <c r="C13" s="6"/>
      <c r="D13" s="6"/>
      <c r="E13" s="8" t="n">
        <v>20</v>
      </c>
    </row>
    <row r="14" customFormat="false" ht="14.65" hidden="false" customHeight="false" outlineLevel="0" collapsed="false">
      <c r="A14" s="5" t="s">
        <v>9</v>
      </c>
      <c r="B14" s="6"/>
      <c r="C14" s="6"/>
      <c r="D14" s="6"/>
      <c r="E14" s="9" t="n">
        <v>0.09</v>
      </c>
    </row>
    <row r="15" customFormat="false" ht="14.65" hidden="false" customHeight="false" outlineLevel="0" collapsed="false">
      <c r="A15" s="5" t="s">
        <v>10</v>
      </c>
      <c r="B15" s="6"/>
      <c r="C15" s="6"/>
      <c r="D15" s="6"/>
      <c r="E15" s="10" t="n">
        <v>50</v>
      </c>
    </row>
    <row r="16" customFormat="false" ht="14.65" hidden="false" customHeight="false" outlineLevel="0" collapsed="false">
      <c r="A16" s="11" t="s">
        <v>3</v>
      </c>
      <c r="B16" s="12"/>
      <c r="C16" s="12"/>
      <c r="D16" s="12"/>
      <c r="E16" s="13" t="n">
        <v>0.1</v>
      </c>
    </row>
    <row r="17" customFormat="false" ht="14.65" hidden="false" customHeight="false" outlineLevel="0" collapsed="false">
      <c r="E17" s="14"/>
    </row>
    <row r="18" customFormat="false" ht="14.65" hidden="false" customHeight="false" outlineLevel="0" collapsed="false">
      <c r="E18" s="14"/>
    </row>
    <row r="19" customFormat="false" ht="14.65" hidden="false" customHeight="false" outlineLevel="0" collapsed="false">
      <c r="A19" s="15" t="s">
        <v>11</v>
      </c>
    </row>
    <row r="20" customFormat="false" ht="14.65" hidden="false" customHeight="false" outlineLevel="0" collapsed="false">
      <c r="F20" s="16" t="s">
        <v>12</v>
      </c>
      <c r="H20" s="16" t="s">
        <v>13</v>
      </c>
    </row>
    <row r="21" customFormat="false" ht="14.65" hidden="false" customHeight="false" outlineLevel="0" collapsed="false">
      <c r="A21" s="16"/>
      <c r="B21" s="16"/>
      <c r="C21" s="16" t="s">
        <v>14</v>
      </c>
      <c r="D21" s="16" t="s">
        <v>12</v>
      </c>
      <c r="E21" s="16" t="s">
        <v>15</v>
      </c>
      <c r="F21" s="16" t="s">
        <v>16</v>
      </c>
      <c r="G21" s="16"/>
      <c r="H21" s="16" t="s">
        <v>17</v>
      </c>
      <c r="I21" s="16"/>
      <c r="J21" s="16" t="s">
        <v>18</v>
      </c>
    </row>
    <row r="22" customFormat="false" ht="14.65" hidden="false" customHeight="false" outlineLevel="0" collapsed="false">
      <c r="A22" s="17" t="s">
        <v>19</v>
      </c>
      <c r="B22" s="17" t="s">
        <v>20</v>
      </c>
      <c r="C22" s="17" t="s">
        <v>21</v>
      </c>
      <c r="D22" s="17" t="s">
        <v>22</v>
      </c>
      <c r="E22" s="17" t="s">
        <v>22</v>
      </c>
      <c r="F22" s="17" t="s">
        <v>22</v>
      </c>
      <c r="G22" s="17"/>
      <c r="H22" s="17" t="s">
        <v>23</v>
      </c>
      <c r="I22" s="17" t="s">
        <v>20</v>
      </c>
      <c r="J22" s="17" t="s">
        <v>13</v>
      </c>
    </row>
    <row r="23" customFormat="false" ht="14.65" hidden="false" customHeight="false" outlineLevel="0" collapsed="false">
      <c r="A23" s="1" t="n">
        <v>1</v>
      </c>
      <c r="B23" s="18" t="n">
        <v>375</v>
      </c>
      <c r="C23" s="18" t="n">
        <f aca="false">E12</f>
        <v>100</v>
      </c>
      <c r="D23" s="18" t="n">
        <f aca="false">B23-C23</f>
        <v>275</v>
      </c>
      <c r="E23" s="18" t="n">
        <f aca="false">$E$15+(D23-$E$15)*$E$16</f>
        <v>72.5</v>
      </c>
      <c r="F23" s="18" t="n">
        <f aca="false">D23-E23</f>
        <v>202.5</v>
      </c>
      <c r="H23" s="18" t="n">
        <f aca="false">$E$10</f>
        <v>550</v>
      </c>
      <c r="I23" s="18" t="n">
        <f aca="false">B23</f>
        <v>375</v>
      </c>
      <c r="J23" s="18" t="n">
        <f aca="false">H23-I23</f>
        <v>175</v>
      </c>
    </row>
    <row r="24" customFormat="false" ht="14.65" hidden="false" customHeight="false" outlineLevel="0" collapsed="false">
      <c r="A24" s="1" t="n">
        <v>2</v>
      </c>
      <c r="B24" s="18" t="n">
        <v>367.670071871914</v>
      </c>
      <c r="C24" s="18" t="n">
        <f aca="false">C23</f>
        <v>100</v>
      </c>
      <c r="D24" s="18" t="n">
        <f aca="false">B24-C24</f>
        <v>267.670071871914</v>
      </c>
      <c r="E24" s="18" t="n">
        <f aca="false">$E$15+(D24-$E$15)*$E$16</f>
        <v>71.7670071871914</v>
      </c>
      <c r="F24" s="18" t="n">
        <f aca="false">D24-E24</f>
        <v>195.903064684723</v>
      </c>
      <c r="H24" s="18" t="n">
        <f aca="false">H23-$E$10/30</f>
        <v>531.666666666667</v>
      </c>
      <c r="I24" s="18" t="n">
        <f aca="false">B24</f>
        <v>367.670071871914</v>
      </c>
      <c r="J24" s="18" t="n">
        <f aca="false">H24-I24</f>
        <v>163.996594794753</v>
      </c>
    </row>
    <row r="25" customFormat="false" ht="14.65" hidden="false" customHeight="false" outlineLevel="0" collapsed="false">
      <c r="A25" s="1" t="n">
        <v>3</v>
      </c>
      <c r="B25" s="18" t="n">
        <v>359.6804502123</v>
      </c>
      <c r="C25" s="18" t="n">
        <f aca="false">C24</f>
        <v>100</v>
      </c>
      <c r="D25" s="18" t="n">
        <f aca="false">B25-C25</f>
        <v>259.6804502123</v>
      </c>
      <c r="E25" s="18" t="n">
        <f aca="false">$E$15+(D25-$E$15)*$E$16</f>
        <v>70.96804502123</v>
      </c>
      <c r="F25" s="18" t="n">
        <f aca="false">D25-E25</f>
        <v>188.71240519107</v>
      </c>
      <c r="H25" s="18" t="n">
        <f aca="false">H24-$E$10/30</f>
        <v>513.333333333333</v>
      </c>
      <c r="I25" s="18" t="n">
        <f aca="false">B25</f>
        <v>359.6804502123</v>
      </c>
      <c r="J25" s="18" t="n">
        <f aca="false">H25-I25</f>
        <v>153.652883121033</v>
      </c>
    </row>
    <row r="26" customFormat="false" ht="14.65" hidden="false" customHeight="false" outlineLevel="0" collapsed="false">
      <c r="A26" s="1" t="n">
        <v>4</v>
      </c>
      <c r="B26" s="18" t="n">
        <v>350.971762603321</v>
      </c>
      <c r="C26" s="18" t="n">
        <f aca="false">C25</f>
        <v>100</v>
      </c>
      <c r="D26" s="18" t="n">
        <f aca="false">B26-C26</f>
        <v>250.971762603321</v>
      </c>
      <c r="E26" s="18" t="n">
        <f aca="false">$E$15+(D26-$E$15)*$E$16</f>
        <v>70.0971762603322</v>
      </c>
      <c r="F26" s="18" t="n">
        <f aca="false">D26-E26</f>
        <v>180.874586342989</v>
      </c>
      <c r="H26" s="18" t="n">
        <f aca="false">H25-$E$10/30</f>
        <v>495</v>
      </c>
      <c r="I26" s="18" t="n">
        <f aca="false">B26</f>
        <v>350.971762603321</v>
      </c>
      <c r="J26" s="18" t="n">
        <f aca="false">H26-I26</f>
        <v>144.028237396679</v>
      </c>
    </row>
    <row r="27" customFormat="false" ht="14.65" hidden="false" customHeight="false" outlineLevel="0" collapsed="false">
      <c r="A27" s="1" t="n">
        <v>5</v>
      </c>
      <c r="B27" s="18" t="n">
        <v>341.479293109534</v>
      </c>
      <c r="C27" s="18" t="n">
        <f aca="false">C26</f>
        <v>100</v>
      </c>
      <c r="D27" s="18" t="n">
        <f aca="false">B27-C27</f>
        <v>241.479293109534</v>
      </c>
      <c r="E27" s="18" t="n">
        <f aca="false">$E$15+(D27-$E$15)*$E$16</f>
        <v>69.1479293109534</v>
      </c>
      <c r="F27" s="18" t="n">
        <f aca="false">D27-E27</f>
        <v>172.331363798581</v>
      </c>
      <c r="H27" s="18" t="n">
        <f aca="false">H26-$E$10/30</f>
        <v>476.666666666667</v>
      </c>
      <c r="I27" s="18" t="n">
        <f aca="false">B27</f>
        <v>341.479293109534</v>
      </c>
      <c r="J27" s="18" t="n">
        <f aca="false">H27-I27</f>
        <v>135.187373557132</v>
      </c>
    </row>
    <row r="28" customFormat="false" ht="14.65" hidden="false" customHeight="false" outlineLevel="0" collapsed="false">
      <c r="A28" s="1" t="n">
        <v>6</v>
      </c>
      <c r="B28" s="18" t="n">
        <v>331.132501361307</v>
      </c>
      <c r="C28" s="18" t="n">
        <f aca="false">C27</f>
        <v>100</v>
      </c>
      <c r="D28" s="18" t="n">
        <f aca="false">B28-C28</f>
        <v>231.132501361307</v>
      </c>
      <c r="E28" s="18" t="n">
        <f aca="false">$E$15+(D28-$E$15)*$E$16</f>
        <v>68.1132501361307</v>
      </c>
      <c r="F28" s="18" t="n">
        <f aca="false">D28-E28</f>
        <v>163.019251225176</v>
      </c>
      <c r="H28" s="18" t="n">
        <f aca="false">H27-$E$10/30</f>
        <v>458.333333333333</v>
      </c>
      <c r="I28" s="18" t="n">
        <f aca="false">B28</f>
        <v>331.132501361307</v>
      </c>
      <c r="J28" s="18" t="n">
        <f aca="false">H28-I28</f>
        <v>127.200831972027</v>
      </c>
    </row>
    <row r="29" customFormat="false" ht="14.65" hidden="false" customHeight="false" outlineLevel="0" collapsed="false">
      <c r="A29" s="1" t="n">
        <v>7</v>
      </c>
      <c r="B29" s="18" t="n">
        <v>319.854498355738</v>
      </c>
      <c r="C29" s="18" t="n">
        <f aca="false">C28</f>
        <v>100</v>
      </c>
      <c r="D29" s="18" t="n">
        <f aca="false">B29-C29</f>
        <v>219.854498355738</v>
      </c>
      <c r="E29" s="18" t="n">
        <f aca="false">$E$15+(D29-$E$15)*$E$16</f>
        <v>66.9854498355738</v>
      </c>
      <c r="F29" s="18" t="n">
        <f aca="false">D29-E29</f>
        <v>152.869048520164</v>
      </c>
      <c r="H29" s="18" t="n">
        <f aca="false">H28-$E$10/30</f>
        <v>440</v>
      </c>
      <c r="I29" s="18" t="n">
        <f aca="false">B29</f>
        <v>319.854498355738</v>
      </c>
      <c r="J29" s="18" t="n">
        <f aca="false">H29-I29</f>
        <v>120.145501644262</v>
      </c>
    </row>
    <row r="30" customFormat="false" ht="14.65" hidden="false" customHeight="false" outlineLevel="0" collapsed="false">
      <c r="A30" s="1" t="n">
        <v>8</v>
      </c>
      <c r="B30" s="18" t="n">
        <v>307.561475079669</v>
      </c>
      <c r="C30" s="18" t="n">
        <f aca="false">C29</f>
        <v>100</v>
      </c>
      <c r="D30" s="18" t="n">
        <f aca="false">B30-C30</f>
        <v>207.561475079669</v>
      </c>
      <c r="E30" s="18" t="n">
        <f aca="false">$E$15+(D30-$E$15)*$E$16</f>
        <v>65.7561475079669</v>
      </c>
      <c r="F30" s="18" t="n">
        <f aca="false">D30-E30</f>
        <v>141.805327571702</v>
      </c>
      <c r="H30" s="18" t="n">
        <f aca="false">H29-$E$10/30</f>
        <v>421.666666666667</v>
      </c>
      <c r="I30" s="18" t="n">
        <f aca="false">B30</f>
        <v>307.561475079669</v>
      </c>
      <c r="J30" s="18" t="n">
        <f aca="false">H30-I30</f>
        <v>114.105191586998</v>
      </c>
    </row>
    <row r="31" customFormat="false" ht="14.65" hidden="false" customHeight="false" outlineLevel="0" collapsed="false">
      <c r="A31" s="1" t="n">
        <v>9</v>
      </c>
      <c r="B31" s="18" t="n">
        <v>294.162079708753</v>
      </c>
      <c r="C31" s="18" t="n">
        <f aca="false">C30</f>
        <v>100</v>
      </c>
      <c r="D31" s="18" t="n">
        <f aca="false">B31-C31</f>
        <v>194.162079708753</v>
      </c>
      <c r="E31" s="18" t="n">
        <f aca="false">$E$15+(D31-$E$15)*$E$16</f>
        <v>64.4162079708753</v>
      </c>
      <c r="F31" s="18" t="n">
        <f aca="false">D31-E31</f>
        <v>129.745871737878</v>
      </c>
      <c r="H31" s="18" t="n">
        <f aca="false">H30-$E$10/30</f>
        <v>403.333333333333</v>
      </c>
      <c r="I31" s="18" t="n">
        <f aca="false">B31</f>
        <v>294.162079708753</v>
      </c>
      <c r="J31" s="18" t="n">
        <f aca="false">H31-I31</f>
        <v>109.171253624581</v>
      </c>
    </row>
    <row r="32" customFormat="false" ht="14.65" hidden="false" customHeight="false" outlineLevel="0" collapsed="false">
      <c r="A32" s="1" t="n">
        <v>10</v>
      </c>
      <c r="B32" s="18" t="n">
        <v>279.556738754455</v>
      </c>
      <c r="C32" s="18" t="n">
        <f aca="false">C31</f>
        <v>100</v>
      </c>
      <c r="D32" s="18" t="n">
        <f aca="false">B32-C32</f>
        <v>179.556738754455</v>
      </c>
      <c r="E32" s="18" t="n">
        <f aca="false">$E$15+(D32-$E$15)*$E$16</f>
        <v>62.9556738754455</v>
      </c>
      <c r="F32" s="18" t="n">
        <f aca="false">D32-E32</f>
        <v>116.601064879009</v>
      </c>
      <c r="H32" s="18" t="n">
        <f aca="false">H31-$E$10/30</f>
        <v>385</v>
      </c>
      <c r="I32" s="18" t="n">
        <f aca="false">B32</f>
        <v>279.556738754455</v>
      </c>
      <c r="J32" s="18" t="n">
        <f aca="false">H32-I32</f>
        <v>105.443261245546</v>
      </c>
    </row>
    <row r="33" customFormat="false" ht="14.65" hidden="false" customHeight="false" outlineLevel="0" collapsed="false">
      <c r="A33" s="1" t="n">
        <v>11</v>
      </c>
      <c r="B33" s="18" t="n">
        <v>263.63691711427</v>
      </c>
      <c r="C33" s="18" t="n">
        <f aca="false">C32</f>
        <v>100</v>
      </c>
      <c r="D33" s="18" t="n">
        <f aca="false">B33-C33</f>
        <v>163.63691711427</v>
      </c>
      <c r="E33" s="18" t="n">
        <f aca="false">$E$15+(D33-$E$15)*$E$16</f>
        <v>61.363691711427</v>
      </c>
      <c r="F33" s="18" t="n">
        <f aca="false">D33-E33</f>
        <v>102.273225402843</v>
      </c>
      <c r="H33" s="18" t="n">
        <f aca="false">H32-$E$10/30</f>
        <v>366.666666666667</v>
      </c>
      <c r="I33" s="18" t="n">
        <f aca="false">B33</f>
        <v>263.63691711427</v>
      </c>
      <c r="J33" s="18" t="n">
        <f aca="false">H33-I33</f>
        <v>103.029749552397</v>
      </c>
    </row>
    <row r="34" customFormat="false" ht="14.65" hidden="false" customHeight="false" outlineLevel="0" collapsed="false">
      <c r="A34" s="1" t="n">
        <v>12</v>
      </c>
      <c r="B34" s="18" t="n">
        <v>246.284311526468</v>
      </c>
      <c r="C34" s="18" t="n">
        <f aca="false">C33</f>
        <v>100</v>
      </c>
      <c r="D34" s="18" t="n">
        <f aca="false">B34-C34</f>
        <v>146.284311526468</v>
      </c>
      <c r="E34" s="18" t="n">
        <f aca="false">$E$15+(D34-$E$15)*$E$16</f>
        <v>59.6284311526468</v>
      </c>
      <c r="F34" s="18" t="n">
        <f aca="false">D34-E34</f>
        <v>86.655880373821</v>
      </c>
      <c r="H34" s="18" t="n">
        <f aca="false">H33-$E$10/30</f>
        <v>348.333333333333</v>
      </c>
      <c r="I34" s="18" t="n">
        <f aca="false">B34</f>
        <v>246.284311526468</v>
      </c>
      <c r="J34" s="18" t="n">
        <f aca="false">H34-I34</f>
        <v>102.049021806866</v>
      </c>
    </row>
    <row r="35" customFormat="false" ht="14.65" hidden="false" customHeight="false" outlineLevel="0" collapsed="false">
      <c r="A35" s="1" t="n">
        <v>13</v>
      </c>
      <c r="B35" s="18" t="n">
        <v>227.369971435764</v>
      </c>
      <c r="C35" s="18" t="n">
        <f aca="false">C34</f>
        <v>100</v>
      </c>
      <c r="D35" s="18" t="n">
        <f aca="false">B35-C35</f>
        <v>127.369971435764</v>
      </c>
      <c r="E35" s="18" t="n">
        <f aca="false">$E$15+(D35-$E$15)*$E$16</f>
        <v>57.7369971435764</v>
      </c>
      <c r="F35" s="18" t="n">
        <f aca="false">D35-E35</f>
        <v>69.6329742921876</v>
      </c>
      <c r="H35" s="18" t="n">
        <f aca="false">H34-$E$10/30</f>
        <v>330</v>
      </c>
      <c r="I35" s="18" t="n">
        <f aca="false">B35</f>
        <v>227.369971435764</v>
      </c>
      <c r="J35" s="18" t="n">
        <f aca="false">H35-I35</f>
        <v>102.630028564236</v>
      </c>
    </row>
    <row r="36" customFormat="false" ht="14.65" hidden="false" customHeight="false" outlineLevel="0" collapsed="false">
      <c r="A36" s="1" t="n">
        <v>14</v>
      </c>
      <c r="B36" s="18" t="n">
        <v>206.753340736897</v>
      </c>
      <c r="C36" s="18" t="n">
        <f aca="false">C35</f>
        <v>100</v>
      </c>
      <c r="D36" s="18" t="n">
        <f aca="false">B36-C36</f>
        <v>106.753340736897</v>
      </c>
      <c r="E36" s="18" t="n">
        <f aca="false">$E$15+(D36-$E$15)*$E$16</f>
        <v>55.6753340736897</v>
      </c>
      <c r="F36" s="18" t="n">
        <f aca="false">D36-E36</f>
        <v>51.0780066632071</v>
      </c>
      <c r="H36" s="18" t="n">
        <f aca="false">H35-$E$10/30</f>
        <v>311.666666666667</v>
      </c>
      <c r="I36" s="18" t="n">
        <f aca="false">B36</f>
        <v>206.753340736897</v>
      </c>
      <c r="J36" s="18" t="n">
        <f aca="false">H36-I36</f>
        <v>104.91332592977</v>
      </c>
    </row>
    <row r="37" customFormat="false" ht="14.65" hidden="false" customHeight="false" outlineLevel="0" collapsed="false">
      <c r="A37" s="1" t="n">
        <v>15</v>
      </c>
      <c r="B37" s="18" t="n">
        <v>184.281213275131</v>
      </c>
      <c r="C37" s="18" t="n">
        <f aca="false">C36</f>
        <v>100</v>
      </c>
      <c r="D37" s="18" t="n">
        <f aca="false">B37-C37</f>
        <v>84.2812132751315</v>
      </c>
      <c r="E37" s="18" t="n">
        <f aca="false">$E$15+(D37-$E$15)*$E$16</f>
        <v>53.4281213275131</v>
      </c>
      <c r="F37" s="18" t="n">
        <f aca="false">D37-E37</f>
        <v>30.8530919476183</v>
      </c>
      <c r="H37" s="18" t="n">
        <f aca="false">H36-$E$10/30</f>
        <v>293.333333333334</v>
      </c>
      <c r="I37" s="18" t="n">
        <f aca="false">B37</f>
        <v>184.281213275131</v>
      </c>
      <c r="J37" s="18" t="n">
        <f aca="false">H37-I37</f>
        <v>109.052120058202</v>
      </c>
    </row>
    <row r="38" customFormat="false" ht="14.65" hidden="false" customHeight="false" outlineLevel="0" collapsed="false">
      <c r="A38" s="1" t="n">
        <v>16</v>
      </c>
      <c r="B38" s="18" t="n">
        <v>159.786594341807</v>
      </c>
      <c r="C38" s="18" t="n">
        <f aca="false">C37</f>
        <v>100</v>
      </c>
      <c r="D38" s="18" t="n">
        <f aca="false">B38-C38</f>
        <v>59.7865943418073</v>
      </c>
      <c r="E38" s="18" t="n">
        <f aca="false">$E$15+(D38-$E$15)*$E$16</f>
        <v>50.9786594341807</v>
      </c>
      <c r="F38" s="18" t="n">
        <f aca="false">D38-E38</f>
        <v>8.80793490762657</v>
      </c>
      <c r="H38" s="18" t="n">
        <f aca="false">H37-$E$10/30</f>
        <v>275</v>
      </c>
      <c r="I38" s="18" t="n">
        <f aca="false">B38</f>
        <v>159.786594341807</v>
      </c>
      <c r="J38" s="18" t="n">
        <f aca="false">H38-I38</f>
        <v>115.213405658193</v>
      </c>
    </row>
    <row r="39" customFormat="false" ht="14.65" hidden="false" customHeight="false" outlineLevel="0" collapsed="false">
      <c r="A39" s="1" t="n">
        <v>17</v>
      </c>
      <c r="B39" s="18" t="n">
        <v>133.087459704484</v>
      </c>
      <c r="C39" s="18" t="n">
        <f aca="false">C38</f>
        <v>100</v>
      </c>
      <c r="D39" s="18" t="n">
        <f aca="false">B39-C39</f>
        <v>33.087459704484</v>
      </c>
      <c r="E39" s="18" t="n">
        <f aca="false">$E$15+(D39-$E$15)*$E$16</f>
        <v>48.3087459704484</v>
      </c>
      <c r="F39" s="18" t="n">
        <f aca="false">D39-E39</f>
        <v>-15.2212862659644</v>
      </c>
      <c r="H39" s="18" t="n">
        <f aca="false">H38-$E$10/30</f>
        <v>256.666666666667</v>
      </c>
      <c r="I39" s="18" t="n">
        <f aca="false">B39</f>
        <v>133.087459704484</v>
      </c>
      <c r="J39" s="18" t="n">
        <f aca="false">H39-I39</f>
        <v>123.579206962183</v>
      </c>
    </row>
    <row r="40" customFormat="false" ht="14.65" hidden="false" customHeight="false" outlineLevel="0" collapsed="false">
      <c r="A40" s="1" t="n">
        <v>18</v>
      </c>
      <c r="B40" s="18" t="n">
        <v>103.985402949802</v>
      </c>
      <c r="C40" s="18" t="n">
        <f aca="false">C39</f>
        <v>100</v>
      </c>
      <c r="D40" s="18" t="n">
        <f aca="false">B40-C40</f>
        <v>3.98540294980158</v>
      </c>
      <c r="E40" s="18" t="n">
        <f aca="false">$E$15+(D40-$E$15)*$E$16</f>
        <v>45.3985402949802</v>
      </c>
      <c r="F40" s="18" t="n">
        <f aca="false">D40-E40</f>
        <v>-41.4131373451786</v>
      </c>
      <c r="H40" s="18" t="n">
        <f aca="false">H39-$E$10/30</f>
        <v>238.333333333334</v>
      </c>
      <c r="I40" s="18" t="n">
        <f aca="false">B40</f>
        <v>103.985402949802</v>
      </c>
      <c r="J40" s="18" t="n">
        <f aca="false">H40-I40</f>
        <v>134.347930383532</v>
      </c>
    </row>
    <row r="41" customFormat="false" ht="14.65" hidden="false" customHeight="false" outlineLevel="0" collapsed="false">
      <c r="A41" s="1" t="n">
        <v>19</v>
      </c>
      <c r="B41" s="18" t="n">
        <v>72.2641610871978</v>
      </c>
      <c r="C41" s="18" t="n">
        <f aca="false">C40</f>
        <v>100</v>
      </c>
      <c r="D41" s="18" t="n">
        <f aca="false">B41-C41</f>
        <v>-27.7358389128023</v>
      </c>
      <c r="E41" s="18" t="n">
        <f aca="false">$E$15+(D41-$E$15)*$E$16</f>
        <v>42.2264161087198</v>
      </c>
      <c r="F41" s="18" t="n">
        <f aca="false">D41-E41</f>
        <v>-69.962255021522</v>
      </c>
      <c r="H41" s="18" t="n">
        <f aca="false">H40-$E$10/30</f>
        <v>220</v>
      </c>
      <c r="I41" s="18" t="n">
        <f aca="false">B41</f>
        <v>72.2641610871978</v>
      </c>
      <c r="J41" s="18" t="n">
        <f aca="false">H41-I41</f>
        <v>147.735838912802</v>
      </c>
    </row>
    <row r="42" customFormat="false" ht="14.65" hidden="false" customHeight="false" outlineLevel="0" collapsed="false">
      <c r="A42" s="1" t="n">
        <v>20</v>
      </c>
      <c r="B42" s="18" t="n">
        <v>37.6880074569596</v>
      </c>
      <c r="C42" s="18" t="n">
        <f aca="false">C41</f>
        <v>100</v>
      </c>
      <c r="D42" s="18" t="n">
        <f aca="false">B42-C42</f>
        <v>-62.3119925430404</v>
      </c>
      <c r="E42" s="18" t="n">
        <f aca="false">$E$15+(D42-$E$15)*$E$16</f>
        <v>38.768800745696</v>
      </c>
      <c r="F42" s="18" t="n">
        <f aca="false">D42-E42</f>
        <v>-101.080793288736</v>
      </c>
      <c r="H42" s="18" t="n">
        <f aca="false">H41-$E$10/30</f>
        <v>201.666666666667</v>
      </c>
      <c r="I42" s="18" t="n">
        <f aca="false">B42</f>
        <v>37.6880074569596</v>
      </c>
      <c r="J42" s="18" t="n">
        <f aca="false">H42-I42</f>
        <v>163.978659209707</v>
      </c>
    </row>
    <row r="43" customFormat="false" ht="14.65" hidden="false" customHeight="false" outlineLevel="0" collapsed="false">
      <c r="A43" s="1" t="n">
        <v>21</v>
      </c>
      <c r="H43" s="18" t="n">
        <f aca="false">H42-$E$10/30</f>
        <v>183.333333333333</v>
      </c>
      <c r="I43" s="18" t="n">
        <f aca="false">B43</f>
        <v>0</v>
      </c>
      <c r="J43" s="18" t="n">
        <f aca="false">H43-I43</f>
        <v>183.333333333333</v>
      </c>
    </row>
    <row r="44" customFormat="false" ht="14.65" hidden="false" customHeight="false" outlineLevel="0" collapsed="false">
      <c r="A44" s="1" t="n">
        <v>22</v>
      </c>
      <c r="H44" s="18" t="n">
        <f aca="false">H43-$E$10/30</f>
        <v>165</v>
      </c>
      <c r="I44" s="18" t="n">
        <f aca="false">B44</f>
        <v>0</v>
      </c>
      <c r="J44" s="18" t="n">
        <f aca="false">H44-I44</f>
        <v>165</v>
      </c>
    </row>
    <row r="45" customFormat="false" ht="14.65" hidden="false" customHeight="false" outlineLevel="0" collapsed="false">
      <c r="A45" s="1" t="n">
        <v>23</v>
      </c>
      <c r="H45" s="18" t="n">
        <f aca="false">H44-$E$10/30</f>
        <v>146.666666666667</v>
      </c>
      <c r="I45" s="18" t="n">
        <f aca="false">B45</f>
        <v>0</v>
      </c>
      <c r="J45" s="18" t="n">
        <f aca="false">H45-I45</f>
        <v>146.666666666667</v>
      </c>
    </row>
    <row r="46" customFormat="false" ht="14.65" hidden="false" customHeight="false" outlineLevel="0" collapsed="false">
      <c r="A46" s="1" t="n">
        <v>24</v>
      </c>
      <c r="H46" s="18" t="n">
        <f aca="false">H45-$E$10/30</f>
        <v>128.333333333333</v>
      </c>
      <c r="I46" s="18" t="n">
        <f aca="false">B46</f>
        <v>0</v>
      </c>
      <c r="J46" s="18" t="n">
        <f aca="false">H46-I46</f>
        <v>128.333333333333</v>
      </c>
    </row>
    <row r="47" customFormat="false" ht="14.65" hidden="false" customHeight="false" outlineLevel="0" collapsed="false">
      <c r="A47" s="1" t="n">
        <v>25</v>
      </c>
      <c r="H47" s="18" t="n">
        <f aca="false">H46-$E$10/30</f>
        <v>110</v>
      </c>
      <c r="I47" s="18" t="n">
        <f aca="false">B47</f>
        <v>0</v>
      </c>
      <c r="J47" s="18" t="n">
        <f aca="false">H47-I47</f>
        <v>110</v>
      </c>
    </row>
    <row r="48" customFormat="false" ht="14.65" hidden="false" customHeight="false" outlineLevel="0" collapsed="false">
      <c r="A48" s="1" t="n">
        <v>26</v>
      </c>
      <c r="H48" s="18" t="n">
        <f aca="false">H47-$E$10/30</f>
        <v>91.6666666666668</v>
      </c>
      <c r="I48" s="18" t="n">
        <f aca="false">B48</f>
        <v>0</v>
      </c>
      <c r="J48" s="18" t="n">
        <f aca="false">H48-I48</f>
        <v>91.6666666666668</v>
      </c>
    </row>
    <row r="49" customFormat="false" ht="14.65" hidden="false" customHeight="false" outlineLevel="0" collapsed="false">
      <c r="A49" s="1" t="n">
        <v>27</v>
      </c>
      <c r="H49" s="18" t="n">
        <f aca="false">H48-$E$10/30</f>
        <v>73.3333333333335</v>
      </c>
      <c r="I49" s="18" t="n">
        <f aca="false">B49</f>
        <v>0</v>
      </c>
      <c r="J49" s="18" t="n">
        <f aca="false">H49-I49</f>
        <v>73.3333333333335</v>
      </c>
    </row>
    <row r="50" customFormat="false" ht="14.65" hidden="false" customHeight="false" outlineLevel="0" collapsed="false">
      <c r="A50" s="1" t="n">
        <v>28</v>
      </c>
      <c r="H50" s="18" t="n">
        <f aca="false">H49-$E$10/30</f>
        <v>55.0000000000001</v>
      </c>
      <c r="I50" s="18" t="n">
        <f aca="false">B50</f>
        <v>0</v>
      </c>
      <c r="J50" s="18" t="n">
        <f aca="false">H50-I50</f>
        <v>55.0000000000001</v>
      </c>
    </row>
    <row r="51" customFormat="false" ht="14.65" hidden="false" customHeight="false" outlineLevel="0" collapsed="false">
      <c r="A51" s="1" t="n">
        <v>29</v>
      </c>
      <c r="H51" s="18" t="n">
        <f aca="false">H50-$E$10/30</f>
        <v>36.6666666666668</v>
      </c>
      <c r="I51" s="18" t="n">
        <f aca="false">B51</f>
        <v>0</v>
      </c>
      <c r="J51" s="18" t="n">
        <f aca="false">H51-I51</f>
        <v>36.6666666666668</v>
      </c>
    </row>
    <row r="52" customFormat="false" ht="14.65" hidden="false" customHeight="false" outlineLevel="0" collapsed="false">
      <c r="A52" s="1" t="n">
        <v>30</v>
      </c>
      <c r="H52" s="18" t="n">
        <f aca="false">H51-$E$10/30</f>
        <v>18.3333333333335</v>
      </c>
      <c r="I52" s="18" t="n">
        <f aca="false">B52</f>
        <v>0</v>
      </c>
      <c r="J52" s="18" t="n">
        <f aca="false">H52-I52</f>
        <v>18.3333333333335</v>
      </c>
    </row>
  </sheetData>
  <printOptions headings="false" gridLines="false" gridLinesSet="true" horizontalCentered="false" verticalCentered="false"/>
  <pageMargins left="0.529861111111111" right="0.6" top="0.520138888888889" bottom="0.709722222222222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 &amp;R&amp;D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