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<sst xmlns="http://schemas.openxmlformats.org/spreadsheetml/2006/main" count="29" uniqueCount="25">
  <si>
    <t xml:space="preserve">MDEA Liability SWAG</t>
  </si>
  <si>
    <t xml:space="preserve">Fuel</t>
  </si>
  <si>
    <t xml:space="preserve">Gas</t>
  </si>
  <si>
    <t xml:space="preserve">MMBtu/Mcf</t>
  </si>
  <si>
    <t xml:space="preserve">Contract Energy</t>
  </si>
  <si>
    <t xml:space="preserve">Days</t>
  </si>
  <si>
    <t xml:space="preserve">Heat Value of Fuel</t>
  </si>
  <si>
    <t xml:space="preserve">Existing Contracts</t>
  </si>
  <si>
    <r>
      <rPr>
        <b val="true"/>
        <sz val="10"/>
        <rFont val="Arial"/>
        <family val="2"/>
      </rPr>
      <t xml:space="preserve">Typical Plant Heat Rate (</t>
    </r>
    <r>
      <rPr>
        <sz val="10"/>
        <rFont val="Arial"/>
        <family val="2"/>
      </rPr>
      <t xml:space="preserve">MMBtu/MW-hr)</t>
    </r>
  </si>
  <si>
    <t xml:space="preserve">Cajun</t>
  </si>
  <si>
    <t xml:space="preserve">EPI-Isis</t>
  </si>
  <si>
    <t xml:space="preserve">Fuel Cost</t>
  </si>
  <si>
    <t xml:space="preserve">EPI-Ritchie</t>
  </si>
  <si>
    <t xml:space="preserve">Mcf</t>
  </si>
  <si>
    <t xml:space="preserve">Load</t>
  </si>
  <si>
    <t xml:space="preserve">Avg Load</t>
  </si>
  <si>
    <t xml:space="preserve">Clark</t>
  </si>
  <si>
    <t xml:space="preserve">Fuel Consumed</t>
  </si>
  <si>
    <t xml:space="preserve">Yazoo</t>
  </si>
  <si>
    <t xml:space="preserve">Power Generated      (MW-hr)</t>
  </si>
  <si>
    <t xml:space="preserve">Required Energy</t>
  </si>
  <si>
    <t xml:space="preserve">Power Cost per MW</t>
  </si>
  <si>
    <t xml:space="preserve">Production Cost</t>
  </si>
  <si>
    <t xml:space="preserve">Power Cost per MMBtu</t>
  </si>
  <si>
    <t xml:space="preserve">Liability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</si>
</sst>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"/>
    <numFmt numFmtId="166" formatCode="0.00"/>
    <numFmt numFmtId="167" formatCode="\$#,##0.00"/>
    <numFmt numFmtId="168" formatCode="_(* #,##0.00_);_(* \(#,##0.00\);_(* \-??_);_(@_)"/>
    <numFmt numFmtId="169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7"/>
    <col collapsed="false" customWidth="true" hidden="false" outlineLevel="0" max="10" min="10" style="0" width="23.14"/>
    <col collapsed="false" customWidth="true" hidden="false" outlineLevel="0" max="11" min="11" style="0" width="23.7"/>
  </cols>
  <sheetData>
    <row r="1" customFormat="false" ht="12.75" hidden="false" customHeight="false" outlineLevel="0" collapsed="false">
      <c r="A1" s="0" t="s">
        <v>0</v>
      </c>
      <c r="K1" s="1" t="s">
        <v>1</v>
      </c>
    </row>
    <row r="2" customFormat="false" ht="12.75" hidden="false" customHeight="false" outlineLevel="0" collapsed="false">
      <c r="K2" s="2" t="s">
        <v>2</v>
      </c>
    </row>
    <row r="3" customFormat="false" ht="12.75" hidden="false" customHeight="false" outlineLevel="0" collapsed="false">
      <c r="K3" s="3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  <c r="D4" s="0" t="n">
        <v>30</v>
      </c>
      <c r="J4" s="4" t="s">
        <v>6</v>
      </c>
      <c r="K4" s="5" t="n">
        <v>1.036</v>
      </c>
    </row>
    <row r="5" customFormat="false" ht="25.5" hidden="false" customHeight="false" outlineLevel="0" collapsed="false">
      <c r="A5" s="6" t="s">
        <v>7</v>
      </c>
      <c r="B5" s="7"/>
      <c r="C5" s="7"/>
      <c r="D5" s="7"/>
      <c r="E5" s="7"/>
      <c r="F5" s="8"/>
      <c r="J5" s="9" t="s">
        <v>8</v>
      </c>
      <c r="K5" s="10" t="n">
        <v>11</v>
      </c>
    </row>
    <row r="6" customFormat="false" ht="12.75" hidden="false" customHeight="false" outlineLevel="0" collapsed="false">
      <c r="A6" s="11" t="s">
        <v>9</v>
      </c>
      <c r="B6" s="12"/>
      <c r="C6" s="12" t="n">
        <v>7</v>
      </c>
      <c r="D6" s="12" t="n">
        <v>24</v>
      </c>
      <c r="E6" s="12" t="n">
        <f aca="false">D6*C6</f>
        <v>168</v>
      </c>
      <c r="F6" s="13"/>
      <c r="J6" s="9"/>
      <c r="K6" s="14"/>
    </row>
    <row r="7" customFormat="false" ht="12.75" hidden="false" customHeight="false" outlineLevel="0" collapsed="false">
      <c r="A7" s="11" t="s">
        <v>10</v>
      </c>
      <c r="B7" s="12"/>
      <c r="C7" s="12" t="n">
        <v>7</v>
      </c>
      <c r="D7" s="12" t="n">
        <v>24</v>
      </c>
      <c r="E7" s="12" t="n">
        <f aca="false">D7*C7</f>
        <v>168</v>
      </c>
      <c r="F7" s="13"/>
      <c r="K7" s="2" t="s">
        <v>11</v>
      </c>
    </row>
    <row r="8" customFormat="false" ht="12.75" hidden="false" customHeight="false" outlineLevel="0" collapsed="false">
      <c r="A8" s="11" t="s">
        <v>12</v>
      </c>
      <c r="B8" s="12"/>
      <c r="C8" s="12" t="n">
        <v>1</v>
      </c>
      <c r="D8" s="12" t="n">
        <v>24</v>
      </c>
      <c r="E8" s="12" t="n">
        <f aca="false">D8*C8</f>
        <v>24</v>
      </c>
      <c r="F8" s="13"/>
      <c r="J8" s="9"/>
      <c r="K8" s="2" t="s">
        <v>13</v>
      </c>
    </row>
    <row r="9" customFormat="false" ht="12.75" hidden="false" customHeight="false" outlineLevel="0" collapsed="false">
      <c r="A9" s="15"/>
      <c r="B9" s="16"/>
      <c r="C9" s="16"/>
      <c r="D9" s="16"/>
      <c r="E9" s="16" t="n">
        <f aca="false">SUM(E6:E8)</f>
        <v>360</v>
      </c>
      <c r="F9" s="17" t="n">
        <f aca="false">D4*E9</f>
        <v>10800</v>
      </c>
      <c r="J9" s="9"/>
      <c r="K9" s="18" t="n">
        <v>5.2</v>
      </c>
    </row>
    <row r="10" customFormat="false" ht="12.75" hidden="false" customHeight="false" outlineLevel="0" collapsed="false">
      <c r="A10" s="6" t="s">
        <v>14</v>
      </c>
      <c r="B10" s="7"/>
      <c r="C10" s="7"/>
      <c r="D10" s="7"/>
      <c r="E10" s="7"/>
      <c r="F10" s="8"/>
    </row>
    <row r="11" customFormat="false" ht="12.75" hidden="false" customHeight="false" outlineLevel="0" collapsed="false">
      <c r="A11" s="11" t="s">
        <v>15</v>
      </c>
      <c r="B11" s="12" t="s">
        <v>16</v>
      </c>
      <c r="C11" s="12" t="n">
        <v>26</v>
      </c>
      <c r="D11" s="12" t="n">
        <v>24</v>
      </c>
      <c r="E11" s="12" t="n">
        <f aca="false">D11*C11</f>
        <v>624</v>
      </c>
      <c r="F11" s="13"/>
      <c r="K11" s="2" t="s">
        <v>17</v>
      </c>
    </row>
    <row r="12" customFormat="false" ht="25.5" hidden="false" customHeight="false" outlineLevel="0" collapsed="false">
      <c r="A12" s="11"/>
      <c r="B12" s="12" t="s">
        <v>18</v>
      </c>
      <c r="C12" s="12" t="n">
        <v>20</v>
      </c>
      <c r="D12" s="12" t="n">
        <v>24</v>
      </c>
      <c r="E12" s="12" t="n">
        <f aca="false">D12*C12</f>
        <v>480</v>
      </c>
      <c r="F12" s="13"/>
      <c r="J12" s="19" t="s">
        <v>19</v>
      </c>
      <c r="K12" s="2" t="s">
        <v>13</v>
      </c>
    </row>
    <row r="13" customFormat="false" ht="12.75" hidden="false" customHeight="false" outlineLevel="0" collapsed="false">
      <c r="A13" s="15"/>
      <c r="B13" s="16"/>
      <c r="C13" s="16"/>
      <c r="D13" s="16"/>
      <c r="E13" s="16" t="n">
        <f aca="false">SUM(E11:E12)</f>
        <v>1104</v>
      </c>
      <c r="F13" s="17" t="n">
        <f aca="false">D4*E13</f>
        <v>33120</v>
      </c>
      <c r="J13" s="20" t="n">
        <f aca="false">F14</f>
        <v>22320</v>
      </c>
      <c r="K13" s="21" t="n">
        <f aca="false">J13*K5/K4</f>
        <v>236988.416988417</v>
      </c>
    </row>
    <row r="14" customFormat="false" ht="12.75" hidden="false" customHeight="false" outlineLevel="0" collapsed="false">
      <c r="A14" s="22" t="s">
        <v>20</v>
      </c>
      <c r="B14" s="23"/>
      <c r="C14" s="23"/>
      <c r="D14" s="23"/>
      <c r="E14" s="23"/>
      <c r="F14" s="24" t="n">
        <f aca="false">F13-F9</f>
        <v>22320</v>
      </c>
    </row>
    <row r="15" customFormat="false" ht="12.75" hidden="false" customHeight="false" outlineLevel="0" collapsed="false">
      <c r="K15" s="2" t="s">
        <v>21</v>
      </c>
    </row>
    <row r="16" customFormat="false" ht="12.75" hidden="false" customHeight="false" outlineLevel="0" collapsed="false">
      <c r="K16" s="2" t="s">
        <v>2</v>
      </c>
    </row>
    <row r="17" customFormat="false" ht="12.75" hidden="false" customHeight="false" outlineLevel="0" collapsed="false">
      <c r="A17" s="0" t="s">
        <v>22</v>
      </c>
      <c r="C17" s="25" t="n">
        <f aca="false">K17</f>
        <v>55.2123552123552</v>
      </c>
      <c r="K17" s="18" t="n">
        <f aca="false">(K9*K13)/$J13</f>
        <v>55.2123552123552</v>
      </c>
    </row>
    <row r="18" customFormat="false" ht="12.75" hidden="false" customHeight="false" outlineLevel="0" collapsed="false">
      <c r="A18" s="0" t="s">
        <v>20</v>
      </c>
      <c r="C18" s="0" t="n">
        <f aca="false">F14</f>
        <v>22320</v>
      </c>
    </row>
    <row r="19" customFormat="false" ht="12.75" hidden="false" customHeight="false" outlineLevel="0" collapsed="false">
      <c r="K19" s="2" t="s">
        <v>23</v>
      </c>
    </row>
    <row r="20" customFormat="false" ht="12.75" hidden="false" customHeight="false" outlineLevel="0" collapsed="false">
      <c r="A20" s="0" t="s">
        <v>24</v>
      </c>
      <c r="C20" s="25" t="n">
        <f aca="false">C17*C18</f>
        <v>1232339.76833977</v>
      </c>
      <c r="K20" s="2" t="s">
        <v>2</v>
      </c>
    </row>
    <row r="21" customFormat="false" ht="12.75" hidden="false" customHeight="false" outlineLevel="0" collapsed="false">
      <c r="K21" s="18" t="n">
        <f aca="false">(K9/K4)</f>
        <v>5.01930501930502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2001-04-26T21:08:58Z</dcterms:created>
  <dc:creator>lwill</dc:creator>
  <dc:description/>
  <dc:language>en-US</dc:language>
  <cp:lastModifiedBy>lwill</cp:lastModifiedBy>
  <dcterms:modified xsi:type="dcterms:W3CDTF">2001-04-26T22:26:04Z</dcterms:modified>
  <cp:revision>0</cp:revision>
  <dc:subject/>
  <dc:title/>
</cp:coreProperties>
</file>