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MA Log" sheetId="1" state="visible" r:id="rId3"/>
  </sheets>
  <definedNames>
    <definedName function="false" hidden="false" localSheetId="0" name="_xlnm.Print_Titles" vbProcedure="false">'PMA Log'!$1:$7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<sst xmlns="http://schemas.openxmlformats.org/spreadsheetml/2006/main" count="497" uniqueCount="204">
  <si>
    <t xml:space="preserve">ENRON CAPITAL AND TRADE RESOURCES</t>
  </si>
  <si>
    <t xml:space="preserve"> </t>
  </si>
  <si>
    <t xml:space="preserve">Jul00 Adjustment Log</t>
  </si>
  <si>
    <t xml:space="preserve">Book/SL</t>
  </si>
  <si>
    <t xml:space="preserve">Deal #</t>
  </si>
  <si>
    <t xml:space="preserve">Counterparty</t>
  </si>
  <si>
    <t xml:space="preserve">DPR ADJ</t>
  </si>
  <si>
    <t xml:space="preserve">FS ADJ</t>
  </si>
  <si>
    <t xml:space="preserve">FO ADJ/Other</t>
  </si>
  <si>
    <t xml:space="preserve">Contact</t>
  </si>
  <si>
    <t xml:space="preserve">Explanation/Description</t>
  </si>
  <si>
    <t xml:space="preserve">Status</t>
  </si>
  <si>
    <t xml:space="preserve">Month</t>
  </si>
  <si>
    <t xml:space="preserve">PG/9101</t>
  </si>
  <si>
    <t xml:space="preserve">Equitable</t>
  </si>
  <si>
    <t xml:space="preserve">S. McPearson</t>
  </si>
  <si>
    <t xml:space="preserve">Needs to be booked to the GL as 3rd party</t>
  </si>
  <si>
    <t xml:space="preserve">To be adj in Jul00</t>
  </si>
  <si>
    <t xml:space="preserve">May</t>
  </si>
  <si>
    <t xml:space="preserve">ENA</t>
  </si>
  <si>
    <t xml:space="preserve">Reclass to inner book</t>
  </si>
  <si>
    <t xml:space="preserve">Transwestern Pipeline</t>
  </si>
  <si>
    <t xml:space="preserve">Will reverse in July</t>
  </si>
  <si>
    <t xml:space="preserve">P7/9400</t>
  </si>
  <si>
    <t xml:space="preserve">Puget</t>
  </si>
  <si>
    <t xml:space="preserve">QZ/9137</t>
  </si>
  <si>
    <t xml:space="preserve">GD Central/Cage Prepay</t>
  </si>
  <si>
    <t xml:space="preserve">Reversal to come through in June</t>
  </si>
  <si>
    <t xml:space="preserve">Jun</t>
  </si>
  <si>
    <t xml:space="preserve">FT Ontario</t>
  </si>
  <si>
    <t xml:space="preserve">NG0357.2</t>
  </si>
  <si>
    <t xml:space="preserve">Booked twice</t>
  </si>
  <si>
    <t xml:space="preserve">Apr</t>
  </si>
  <si>
    <t xml:space="preserve">Rho &amp; Drift</t>
  </si>
  <si>
    <t xml:space="preserve">Adj to be booked</t>
  </si>
  <si>
    <t xml:space="preserve">Consumers</t>
  </si>
  <si>
    <t xml:space="preserve">Reclass to Physical</t>
  </si>
  <si>
    <t xml:space="preserve">CXY Energy</t>
  </si>
  <si>
    <t xml:space="preserve">FT HPLC</t>
  </si>
  <si>
    <t xml:space="preserve">FT Denver</t>
  </si>
  <si>
    <t xml:space="preserve">Booking Error</t>
  </si>
  <si>
    <t xml:space="preserve">Option</t>
  </si>
  <si>
    <t xml:space="preserve">NI8436.1</t>
  </si>
  <si>
    <t xml:space="preserve">Enron Transport</t>
  </si>
  <si>
    <t xml:space="preserve">MidCoast</t>
  </si>
  <si>
    <t xml:space="preserve">A. Correa</t>
  </si>
  <si>
    <t xml:space="preserve">Reclass to 9200/9200</t>
  </si>
  <si>
    <t xml:space="preserve">To be adj in Mar00</t>
  </si>
  <si>
    <t xml:space="preserve">Feb</t>
  </si>
  <si>
    <t xml:space="preserve">Southeast Alabama Gas</t>
  </si>
  <si>
    <t xml:space="preserve">Can't be settled until JP Morgan agrees</t>
  </si>
  <si>
    <t xml:space="preserve">Jan</t>
  </si>
  <si>
    <t xml:space="preserve">N67489.1</t>
  </si>
  <si>
    <t xml:space="preserve">Columbia Energy Services</t>
  </si>
  <si>
    <t xml:space="preserve">C. Gin</t>
  </si>
  <si>
    <t xml:space="preserve">Deal not invoiced</t>
  </si>
  <si>
    <t xml:space="preserve">To be adj in Apr00</t>
  </si>
  <si>
    <t xml:space="preserve">Mar</t>
  </si>
  <si>
    <t xml:space="preserve">To be adj in May00</t>
  </si>
  <si>
    <t xml:space="preserve">Firm Bridgeline</t>
  </si>
  <si>
    <t xml:space="preserve">C. Coldiron</t>
  </si>
  <si>
    <t xml:space="preserve">Counterparty not invoiced.</t>
  </si>
  <si>
    <t xml:space="preserve">Firm Trade Bridgeline Gas </t>
  </si>
  <si>
    <t xml:space="preserve">Marketing LLC</t>
  </si>
  <si>
    <t xml:space="preserve">NE2276.1</t>
  </si>
  <si>
    <t xml:space="preserve">ENA/Clinton</t>
  </si>
  <si>
    <t xml:space="preserve">R. Cowart</t>
  </si>
  <si>
    <t xml:space="preserve">Correction was booked in the wrong sign, need to</t>
  </si>
  <si>
    <t xml:space="preserve">To be adj in Jun00</t>
  </si>
  <si>
    <t xml:space="preserve">Apr/May</t>
  </si>
  <si>
    <t xml:space="preserve">reverse both entries</t>
  </si>
  <si>
    <t xml:space="preserve">Badak</t>
  </si>
  <si>
    <t xml:space="preserve">Bank of America</t>
  </si>
  <si>
    <t xml:space="preserve">Reclass to 9400</t>
  </si>
  <si>
    <t xml:space="preserve">Belco</t>
  </si>
  <si>
    <t xml:space="preserve">B. Ford</t>
  </si>
  <si>
    <t xml:space="preserve">Invoice U0006243 posted twice to the GL</t>
  </si>
  <si>
    <t xml:space="preserve">BP Amoco</t>
  </si>
  <si>
    <t xml:space="preserve">U00061394 posted twice to the GL</t>
  </si>
  <si>
    <t xml:space="preserve">Bridgeline</t>
  </si>
  <si>
    <t xml:space="preserve">EN1869.1</t>
  </si>
  <si>
    <t xml:space="preserve">Citrus</t>
  </si>
  <si>
    <t xml:space="preserve">Deal did not liquidate</t>
  </si>
  <si>
    <t xml:space="preserve">Columbia Energy</t>
  </si>
  <si>
    <t xml:space="preserve">Not settled</t>
  </si>
  <si>
    <t xml:space="preserve">NF1572.1, 2</t>
  </si>
  <si>
    <t xml:space="preserve">Florida Power Corp</t>
  </si>
  <si>
    <t xml:space="preserve">LGS</t>
  </si>
  <si>
    <t xml:space="preserve">U0006723 manual book?</t>
  </si>
  <si>
    <t xml:space="preserve">E26117.3</t>
  </si>
  <si>
    <t xml:space="preserve">NJR Energy</t>
  </si>
  <si>
    <t xml:space="preserve">B. Diebner</t>
  </si>
  <si>
    <t xml:space="preserve">Basis difference</t>
  </si>
  <si>
    <t xml:space="preserve">NE0392.1</t>
  </si>
  <si>
    <t xml:space="preserve">Phoenix Dominion</t>
  </si>
  <si>
    <t xml:space="preserve">P7/94000</t>
  </si>
  <si>
    <t xml:space="preserve">Reclass from 9101</t>
  </si>
  <si>
    <t xml:space="preserve">Q4/9138</t>
  </si>
  <si>
    <t xml:space="preserve">EY6681.1, 2, 3</t>
  </si>
  <si>
    <t xml:space="preserve">The Chase Manhattan Bank</t>
  </si>
  <si>
    <t xml:space="preserve">EV7251.K</t>
  </si>
  <si>
    <t xml:space="preserve">Remarketing Fee</t>
  </si>
  <si>
    <t xml:space="preserve">C. Shoup</t>
  </si>
  <si>
    <t xml:space="preserve">Southern PMA</t>
  </si>
  <si>
    <t xml:space="preserve">FS to reverse as 9200</t>
  </si>
  <si>
    <t xml:space="preserve">PMA from Oct</t>
  </si>
  <si>
    <t xml:space="preserve">Need more Detail</t>
  </si>
  <si>
    <t xml:space="preserve">??????</t>
  </si>
  <si>
    <t xml:space="preserve">Adams PMA U99121548</t>
  </si>
  <si>
    <t xml:space="preserve">ET9542</t>
  </si>
  <si>
    <t xml:space="preserve">Avista Exotic</t>
  </si>
  <si>
    <t xml:space="preserve">ET9501</t>
  </si>
  <si>
    <t xml:space="preserve">Entergy Exotics</t>
  </si>
  <si>
    <t xml:space="preserve">See Exotic Sheet for Jan00</t>
  </si>
  <si>
    <t xml:space="preserve">ET8540</t>
  </si>
  <si>
    <t xml:space="preserve">EU0563</t>
  </si>
  <si>
    <t xml:space="preserve">Southern Exotics</t>
  </si>
  <si>
    <t xml:space="preserve">N54278</t>
  </si>
  <si>
    <t xml:space="preserve">N28405</t>
  </si>
  <si>
    <t xml:space="preserve">SGI Ineterest Digital Exotics</t>
  </si>
  <si>
    <t xml:space="preserve">See Exotic Sheet for Jan, Feb, Mar</t>
  </si>
  <si>
    <t xml:space="preserve">Jan-Mar</t>
  </si>
  <si>
    <t xml:space="preserve">TDC Energy</t>
  </si>
  <si>
    <t xml:space="preserve">U0004760</t>
  </si>
  <si>
    <t xml:space="preserve">Exotics Settled</t>
  </si>
  <si>
    <t xml:space="preserve">NH8899.1</t>
  </si>
  <si>
    <t xml:space="preserve">Duke Energy</t>
  </si>
  <si>
    <t xml:space="preserve">Option Premium not settled</t>
  </si>
  <si>
    <t xml:space="preserve">NE7612.2</t>
  </si>
  <si>
    <t xml:space="preserve">Dynegy</t>
  </si>
  <si>
    <t xml:space="preserve">Deal settled but not liquidated</t>
  </si>
  <si>
    <t xml:space="preserve">NF0077.1</t>
  </si>
  <si>
    <t xml:space="preserve">J. Aron</t>
  </si>
  <si>
    <t xml:space="preserve">Deals settled but not liquidated</t>
  </si>
  <si>
    <t xml:space="preserve">NE6161.2</t>
  </si>
  <si>
    <t xml:space="preserve">EW1882.1</t>
  </si>
  <si>
    <t xml:space="preserve">Statoil</t>
  </si>
  <si>
    <t xml:space="preserve">N46189.1</t>
  </si>
  <si>
    <t xml:space="preserve">N46302.1</t>
  </si>
  <si>
    <t xml:space="preserve">Access Differences</t>
  </si>
  <si>
    <t xml:space="preserve">E. McLaughlin</t>
  </si>
  <si>
    <t xml:space="preserve">Monthly diff between TAGG &amp; Oracle</t>
  </si>
  <si>
    <t xml:space="preserve">Request DPR adj</t>
  </si>
  <si>
    <t xml:space="preserve">in Jul00</t>
  </si>
  <si>
    <t xml:space="preserve">Broker Fees</t>
  </si>
  <si>
    <t xml:space="preserve">Monthly Difference</t>
  </si>
  <si>
    <t xml:space="preserve">NM4379.1</t>
  </si>
  <si>
    <t xml:space="preserve">April liquidation settled in June, not liquidated or </t>
  </si>
  <si>
    <t xml:space="preserve">captured in DPR</t>
  </si>
  <si>
    <t xml:space="preserve">Qualitech</t>
  </si>
  <si>
    <t xml:space="preserve">Not to be settled per Tanya Rohauer due to</t>
  </si>
  <si>
    <t xml:space="preserve">bankruptcy</t>
  </si>
  <si>
    <t xml:space="preserve">in Jun00</t>
  </si>
  <si>
    <t xml:space="preserve">NI3490.1</t>
  </si>
  <si>
    <t xml:space="preserve">FT West</t>
  </si>
  <si>
    <t xml:space="preserve">EZ0695.1</t>
  </si>
  <si>
    <t xml:space="preserve">G&amp;/2660</t>
  </si>
  <si>
    <t xml:space="preserve">EZ0696.1</t>
  </si>
  <si>
    <t xml:space="preserve">Basis Swaps</t>
  </si>
  <si>
    <t xml:space="preserve">D. Quigley</t>
  </si>
  <si>
    <t xml:space="preserve">These deals liquidated in Mar, DPR had zero for liq</t>
  </si>
  <si>
    <t xml:space="preserve">EZ0697.1</t>
  </si>
  <si>
    <t xml:space="preserve">Deals need to be killed in TAGG</t>
  </si>
  <si>
    <t xml:space="preserve">in Apr00</t>
  </si>
  <si>
    <t xml:space="preserve">These deals liquidated in Apr, DPR had zero for liq</t>
  </si>
  <si>
    <t xml:space="preserve">in May00</t>
  </si>
  <si>
    <t xml:space="preserve">These deals liquidated in May, DPR had zero for liq</t>
  </si>
  <si>
    <t xml:space="preserve">MTM</t>
  </si>
  <si>
    <t xml:space="preserve">Amount needs to be put back into Schedule C </t>
  </si>
  <si>
    <t xml:space="preserve">Feb - </t>
  </si>
  <si>
    <t xml:space="preserve">on Roll 4</t>
  </si>
  <si>
    <t xml:space="preserve">in Mar00</t>
  </si>
  <si>
    <t xml:space="preserve">GY/9709</t>
  </si>
  <si>
    <t xml:space="preserve">GD Swaps</t>
  </si>
  <si>
    <t xml:space="preserve">QN/9704</t>
  </si>
  <si>
    <t xml:space="preserve">NI5026.1</t>
  </si>
  <si>
    <t xml:space="preserve">NG Price</t>
  </si>
  <si>
    <t xml:space="preserve">K. Loibl</t>
  </si>
  <si>
    <t xml:space="preserve">Deal liquidated, not captured in DPR.</t>
  </si>
  <si>
    <t xml:space="preserve">FT S. Texas</t>
  </si>
  <si>
    <t xml:space="preserve">Gas Daily Pricing</t>
  </si>
  <si>
    <t xml:space="preserve">D. Baumbach</t>
  </si>
  <si>
    <t xml:space="preserve">P. Love</t>
  </si>
  <si>
    <t xml:space="preserve">Misc Rounding</t>
  </si>
  <si>
    <t xml:space="preserve">Mar-Jun</t>
  </si>
  <si>
    <t xml:space="preserve">O. Winfree</t>
  </si>
  <si>
    <t xml:space="preserve">Apr-Jun</t>
  </si>
  <si>
    <t xml:space="preserve">W. Kelly</t>
  </si>
  <si>
    <t xml:space="preserve">Top Level Adj 04/03</t>
  </si>
  <si>
    <t xml:space="preserve">Mark to Market variance</t>
  </si>
  <si>
    <t xml:space="preserve">taken as liquidation</t>
  </si>
  <si>
    <t xml:space="preserve">K. Etter</t>
  </si>
  <si>
    <t xml:space="preserve">May-Jun</t>
  </si>
  <si>
    <t xml:space="preserve">Settlement - conversion</t>
  </si>
  <si>
    <t xml:space="preserve">K. Reeves</t>
  </si>
  <si>
    <t xml:space="preserve">rate used by FS.  FS uses the conversion rate based</t>
  </si>
  <si>
    <t xml:space="preserve">rate/rounding</t>
  </si>
  <si>
    <t xml:space="preserve">upon cash flow instead of EOM.</t>
  </si>
  <si>
    <t xml:space="preserve">DPR Adj.</t>
  </si>
  <si>
    <t xml:space="preserve">pos. = revenue</t>
  </si>
  <si>
    <t xml:space="preserve">FS/FO Adj.</t>
  </si>
  <si>
    <t xml:space="preserve">pos. = expense</t>
  </si>
  <si>
    <t xml:space="preserve">neg. = expense</t>
  </si>
  <si>
    <t xml:space="preserve">neg. = revenue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</si>
</sst>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\$#,##0.00_);&quot;($&quot;#,##0.00\)"/>
    <numFmt numFmtId="167" formatCode="\$#,##0.00_);[RED]&quot;($&quot;#,##0.00\)"/>
    <numFmt numFmtId="168" formatCode="[$-409]mmm\-yy"/>
    <numFmt numFmtId="169" formatCode="[$-409]#,##0.00_);[RED]\(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MS Sans Serif"/>
      <family val="0"/>
    </font>
    <font>
      <sz val="10"/>
      <name val="Times New Roman"/>
      <family val="1"/>
    </font>
    <font>
      <sz val="10"/>
      <name val="Times New Roman"/>
      <family val="0"/>
    </font>
    <font>
      <b val="true"/>
      <sz val="10"/>
      <name val="Times New Roman"/>
      <family val="0"/>
    </font>
    <font>
      <b val="true"/>
      <sz val="10"/>
      <name val="Arial"/>
      <family val="0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name val="Matura MT Script Capitals"/>
      <family val="4"/>
    </font>
    <font>
      <i val="true"/>
      <sz val="10"/>
      <name val="Times New Roman"/>
      <family val="0"/>
    </font>
    <font>
      <u val="singl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FF8080"/>
        <bgColor rgb="FFFF99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5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5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101pgREC" xfId="20"/>
    <cellStyle name="Normal_pg_wd1" xfId="21"/>
    <cellStyle name="Normal_pg_wd4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2" width="3.14"/>
    <col collapsed="false" customWidth="true" hidden="false" outlineLevel="0" max="3" min="3" style="2" width="9.85"/>
    <col collapsed="false" customWidth="true" hidden="false" outlineLevel="0" max="4" min="4" style="2" width="16.13"/>
    <col collapsed="false" customWidth="true" hidden="false" outlineLevel="0" max="5" min="5" style="3" width="27.14"/>
    <col collapsed="false" customWidth="true" hidden="false" outlineLevel="0" max="6" min="6" style="4" width="13.99"/>
    <col collapsed="false" customWidth="true" hidden="false" outlineLevel="0" max="7" min="7" style="4" width="14.28"/>
    <col collapsed="false" customWidth="true" hidden="false" outlineLevel="0" max="8" min="8" style="4" width="15.28"/>
    <col collapsed="false" customWidth="true" hidden="false" outlineLevel="0" max="9" min="9" style="5" width="12.42"/>
    <col collapsed="false" customWidth="true" hidden="false" outlineLevel="0" max="10" min="10" style="1" width="43.14"/>
    <col collapsed="false" customWidth="true" hidden="false" outlineLevel="0" max="11" min="11" style="6" width="18.14"/>
    <col collapsed="false" customWidth="true" hidden="false" outlineLevel="0" max="12" min="12" style="7" width="8.7"/>
    <col collapsed="false" customWidth="true" hidden="false" outlineLevel="0" max="13" min="13" style="1" width="11.42"/>
    <col collapsed="false" customWidth="false" hidden="false" outlineLevel="0" max="17" min="14" style="1" width="9.14"/>
    <col collapsed="false" customWidth="true" hidden="false" outlineLevel="0" max="18" min="18" style="1" width="8.28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B1" s="8"/>
      <c r="C1" s="9" t="s">
        <v>0</v>
      </c>
      <c r="D1" s="9"/>
      <c r="E1" s="9"/>
      <c r="F1" s="9"/>
      <c r="G1" s="9"/>
      <c r="H1" s="9"/>
      <c r="I1" s="9"/>
      <c r="J1" s="9"/>
      <c r="K1" s="9"/>
      <c r="L1" s="9"/>
      <c r="M1" s="1" t="s">
        <v>1</v>
      </c>
    </row>
    <row r="2" customFormat="false" ht="12.75" hidden="false" customHeight="false" outlineLevel="0" collapsed="false">
      <c r="B2" s="8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1" t="s">
        <v>1</v>
      </c>
    </row>
    <row r="3" customFormat="false" ht="12.75" hidden="false" customHeight="false" outlineLevel="0" collapsed="false">
      <c r="A3" s="11"/>
      <c r="B3" s="11"/>
      <c r="C3" s="9" t="s">
        <v>1</v>
      </c>
      <c r="D3" s="9"/>
      <c r="E3" s="12"/>
      <c r="F3" s="13"/>
      <c r="G3" s="13"/>
      <c r="H3" s="13"/>
      <c r="I3" s="14"/>
      <c r="J3" s="11"/>
    </row>
    <row r="4" customFormat="false" ht="12.75" hidden="false" customHeight="false" outlineLevel="0" collapsed="false">
      <c r="D4" s="15"/>
      <c r="E4" s="16"/>
      <c r="F4" s="17"/>
      <c r="H4" s="18"/>
    </row>
    <row r="5" customFormat="false" ht="12.75" hidden="false" customHeight="false" outlineLevel="0" collapsed="false">
      <c r="C5" s="19"/>
      <c r="D5" s="19"/>
      <c r="E5" s="20"/>
      <c r="F5" s="17"/>
      <c r="H5" s="18"/>
      <c r="I5" s="21"/>
    </row>
    <row r="6" customFormat="false" ht="12.75" hidden="false" customHeight="false" outlineLevel="0" collapsed="false">
      <c r="F6" s="22"/>
      <c r="G6" s="23"/>
      <c r="H6" s="24"/>
      <c r="K6" s="25"/>
      <c r="L6" s="26"/>
    </row>
    <row r="7" customFormat="false" ht="12.75" hidden="false" customHeight="true" outlineLevel="0" collapsed="false">
      <c r="B7" s="27"/>
      <c r="C7" s="27" t="s">
        <v>3</v>
      </c>
      <c r="D7" s="28" t="s">
        <v>4</v>
      </c>
      <c r="E7" s="28" t="s">
        <v>5</v>
      </c>
      <c r="F7" s="29" t="s">
        <v>6</v>
      </c>
      <c r="G7" s="29" t="s">
        <v>7</v>
      </c>
      <c r="H7" s="30" t="s">
        <v>8</v>
      </c>
      <c r="I7" s="31" t="s">
        <v>9</v>
      </c>
      <c r="J7" s="28" t="s">
        <v>10</v>
      </c>
      <c r="K7" s="32" t="s">
        <v>11</v>
      </c>
      <c r="L7" s="32" t="s">
        <v>12</v>
      </c>
    </row>
    <row r="8" customFormat="false" ht="12.75" hidden="false" customHeight="true" outlineLevel="0" collapsed="false">
      <c r="B8" s="33"/>
      <c r="C8" s="33"/>
      <c r="D8" s="34"/>
      <c r="E8" s="35"/>
      <c r="F8" s="36"/>
      <c r="G8" s="36"/>
      <c r="H8" s="36"/>
      <c r="I8" s="37"/>
      <c r="J8" s="38"/>
      <c r="K8" s="39"/>
      <c r="L8" s="39"/>
    </row>
    <row r="9" customFormat="false" ht="12.75" hidden="false" customHeight="true" outlineLevel="0" collapsed="false">
      <c r="B9" s="33" t="n">
        <v>1</v>
      </c>
      <c r="C9" s="33" t="s">
        <v>13</v>
      </c>
      <c r="D9" s="34"/>
      <c r="E9" s="35" t="s">
        <v>14</v>
      </c>
      <c r="F9" s="36"/>
      <c r="G9" s="36"/>
      <c r="H9" s="36" t="n">
        <v>23250</v>
      </c>
      <c r="I9" s="37" t="s">
        <v>15</v>
      </c>
      <c r="J9" s="40" t="s">
        <v>16</v>
      </c>
      <c r="K9" s="39" t="s">
        <v>17</v>
      </c>
      <c r="L9" s="39" t="s">
        <v>18</v>
      </c>
    </row>
    <row r="10" customFormat="false" ht="12.75" hidden="false" customHeight="true" outlineLevel="0" collapsed="false">
      <c r="B10" s="41"/>
      <c r="C10" s="41"/>
      <c r="D10" s="42"/>
      <c r="E10" s="43"/>
      <c r="F10" s="44"/>
      <c r="G10" s="44"/>
      <c r="H10" s="44"/>
      <c r="I10" s="45"/>
      <c r="J10" s="46"/>
      <c r="K10" s="47"/>
      <c r="L10" s="47"/>
    </row>
    <row r="11" customFormat="false" ht="12.75" hidden="false" customHeight="true" outlineLevel="0" collapsed="false">
      <c r="B11" s="33"/>
      <c r="C11" s="33"/>
      <c r="D11" s="34"/>
      <c r="E11" s="35"/>
      <c r="F11" s="36"/>
      <c r="G11" s="36"/>
      <c r="H11" s="36"/>
      <c r="I11" s="37"/>
      <c r="J11" s="38"/>
      <c r="K11" s="39"/>
      <c r="L11" s="39"/>
    </row>
    <row r="12" customFormat="false" ht="12.75" hidden="false" customHeight="true" outlineLevel="0" collapsed="false">
      <c r="B12" s="33" t="n">
        <f aca="false">+B9+1</f>
        <v>2</v>
      </c>
      <c r="C12" s="33" t="s">
        <v>13</v>
      </c>
      <c r="D12" s="34"/>
      <c r="E12" s="35" t="s">
        <v>19</v>
      </c>
      <c r="F12" s="36"/>
      <c r="G12" s="36"/>
      <c r="H12" s="36" t="n">
        <v>191348</v>
      </c>
      <c r="I12" s="37" t="s">
        <v>15</v>
      </c>
      <c r="J12" s="40" t="s">
        <v>20</v>
      </c>
      <c r="K12" s="39" t="s">
        <v>17</v>
      </c>
      <c r="L12" s="39" t="s">
        <v>18</v>
      </c>
    </row>
    <row r="13" customFormat="false" ht="12.75" hidden="false" customHeight="true" outlineLevel="0" collapsed="false">
      <c r="B13" s="41"/>
      <c r="C13" s="41"/>
      <c r="D13" s="42"/>
      <c r="E13" s="43"/>
      <c r="F13" s="44"/>
      <c r="G13" s="44"/>
      <c r="H13" s="44"/>
      <c r="I13" s="45"/>
      <c r="J13" s="48"/>
      <c r="K13" s="47"/>
      <c r="L13" s="47"/>
    </row>
    <row r="14" customFormat="false" ht="13.5" hidden="false" customHeight="true" outlineLevel="0" collapsed="false">
      <c r="B14" s="33"/>
      <c r="C14" s="33"/>
      <c r="D14" s="34"/>
      <c r="E14" s="35"/>
      <c r="F14" s="36"/>
      <c r="G14" s="36"/>
      <c r="H14" s="36"/>
      <c r="I14" s="37"/>
      <c r="J14" s="38"/>
      <c r="K14" s="39"/>
      <c r="L14" s="39"/>
    </row>
    <row r="15" customFormat="false" ht="13.5" hidden="false" customHeight="true" outlineLevel="0" collapsed="false">
      <c r="B15" s="33" t="n">
        <f aca="false">+B12+1</f>
        <v>3</v>
      </c>
      <c r="C15" s="33" t="s">
        <v>13</v>
      </c>
      <c r="D15" s="34"/>
      <c r="E15" s="35" t="s">
        <v>21</v>
      </c>
      <c r="F15" s="36"/>
      <c r="G15" s="36"/>
      <c r="H15" s="36" t="n">
        <v>848700</v>
      </c>
      <c r="I15" s="37" t="s">
        <v>15</v>
      </c>
      <c r="J15" s="40" t="s">
        <v>22</v>
      </c>
      <c r="K15" s="39" t="s">
        <v>17</v>
      </c>
      <c r="L15" s="39" t="s">
        <v>18</v>
      </c>
    </row>
    <row r="16" customFormat="false" ht="13.5" hidden="false" customHeight="true" outlineLevel="0" collapsed="false">
      <c r="B16" s="41"/>
      <c r="C16" s="41"/>
      <c r="D16" s="42"/>
      <c r="E16" s="43"/>
      <c r="F16" s="44"/>
      <c r="G16" s="44"/>
      <c r="H16" s="44"/>
      <c r="I16" s="45"/>
      <c r="J16" s="48"/>
      <c r="K16" s="47"/>
      <c r="L16" s="47"/>
    </row>
    <row r="17" customFormat="false" ht="12.75" hidden="false" customHeight="true" outlineLevel="0" collapsed="false">
      <c r="B17" s="33"/>
      <c r="C17" s="33"/>
      <c r="D17" s="34"/>
      <c r="E17" s="35"/>
      <c r="F17" s="36"/>
      <c r="G17" s="36"/>
      <c r="H17" s="36"/>
      <c r="I17" s="37"/>
      <c r="J17" s="38"/>
      <c r="K17" s="39"/>
      <c r="L17" s="39"/>
    </row>
    <row r="18" customFormat="false" ht="12.75" hidden="false" customHeight="true" outlineLevel="0" collapsed="false">
      <c r="B18" s="33" t="n">
        <f aca="false">+B15+1</f>
        <v>4</v>
      </c>
      <c r="C18" s="33" t="s">
        <v>23</v>
      </c>
      <c r="D18" s="34"/>
      <c r="E18" s="35" t="s">
        <v>24</v>
      </c>
      <c r="F18" s="36"/>
      <c r="G18" s="36"/>
      <c r="H18" s="36" t="n">
        <v>-67270</v>
      </c>
      <c r="I18" s="37" t="s">
        <v>15</v>
      </c>
      <c r="J18" s="40" t="s">
        <v>16</v>
      </c>
      <c r="K18" s="39" t="s">
        <v>17</v>
      </c>
      <c r="L18" s="39" t="s">
        <v>18</v>
      </c>
    </row>
    <row r="19" customFormat="false" ht="12.75" hidden="false" customHeight="true" outlineLevel="0" collapsed="false">
      <c r="B19" s="41"/>
      <c r="C19" s="41"/>
      <c r="D19" s="42"/>
      <c r="E19" s="43"/>
      <c r="F19" s="44"/>
      <c r="G19" s="44"/>
      <c r="H19" s="44"/>
      <c r="I19" s="45"/>
      <c r="J19" s="48"/>
      <c r="K19" s="47"/>
      <c r="L19" s="47"/>
    </row>
    <row r="20" customFormat="false" ht="12.75" hidden="false" customHeight="true" outlineLevel="0" collapsed="false">
      <c r="B20" s="33"/>
      <c r="C20" s="33"/>
      <c r="D20" s="34"/>
      <c r="E20" s="35"/>
      <c r="F20" s="36"/>
      <c r="G20" s="36"/>
      <c r="H20" s="36"/>
      <c r="I20" s="37"/>
      <c r="J20" s="38"/>
      <c r="K20" s="39"/>
      <c r="L20" s="39"/>
    </row>
    <row r="21" customFormat="false" ht="12.75" hidden="false" customHeight="true" outlineLevel="0" collapsed="false">
      <c r="B21" s="33" t="n">
        <f aca="false">+B18+1</f>
        <v>5</v>
      </c>
      <c r="C21" s="33" t="s">
        <v>25</v>
      </c>
      <c r="D21" s="34"/>
      <c r="E21" s="35" t="s">
        <v>26</v>
      </c>
      <c r="F21" s="36"/>
      <c r="G21" s="36"/>
      <c r="H21" s="36" t="n">
        <v>1553</v>
      </c>
      <c r="I21" s="37" t="s">
        <v>15</v>
      </c>
      <c r="J21" s="40" t="s">
        <v>27</v>
      </c>
      <c r="K21" s="39" t="s">
        <v>17</v>
      </c>
      <c r="L21" s="39" t="s">
        <v>28</v>
      </c>
    </row>
    <row r="22" customFormat="false" ht="12.75" hidden="false" customHeight="true" outlineLevel="0" collapsed="false">
      <c r="B22" s="41"/>
      <c r="C22" s="41"/>
      <c r="D22" s="42"/>
      <c r="E22" s="43"/>
      <c r="F22" s="44"/>
      <c r="G22" s="44"/>
      <c r="H22" s="44"/>
      <c r="I22" s="45"/>
      <c r="J22" s="48"/>
      <c r="K22" s="47"/>
      <c r="L22" s="47"/>
    </row>
    <row r="23" customFormat="false" ht="12.75" hidden="false" customHeight="true" outlineLevel="0" collapsed="false">
      <c r="B23" s="33"/>
      <c r="C23" s="33"/>
      <c r="D23" s="34"/>
      <c r="E23" s="35"/>
      <c r="F23" s="36"/>
      <c r="G23" s="36"/>
      <c r="H23" s="36"/>
      <c r="I23" s="37"/>
      <c r="J23" s="38"/>
      <c r="K23" s="39"/>
      <c r="L23" s="39"/>
    </row>
    <row r="24" customFormat="false" ht="12.75" hidden="false" customHeight="true" outlineLevel="0" collapsed="false">
      <c r="B24" s="33" t="n">
        <f aca="false">+B21+1</f>
        <v>6</v>
      </c>
      <c r="C24" s="33" t="s">
        <v>29</v>
      </c>
      <c r="D24" s="34" t="s">
        <v>30</v>
      </c>
      <c r="E24" s="35"/>
      <c r="F24" s="36"/>
      <c r="G24" s="36"/>
      <c r="H24" s="36" t="n">
        <v>-125550</v>
      </c>
      <c r="I24" s="37" t="s">
        <v>15</v>
      </c>
      <c r="J24" s="40" t="s">
        <v>31</v>
      </c>
      <c r="K24" s="39" t="s">
        <v>17</v>
      </c>
      <c r="L24" s="39" t="s">
        <v>32</v>
      </c>
    </row>
    <row r="25" customFormat="false" ht="12.75" hidden="false" customHeight="true" outlineLevel="0" collapsed="false">
      <c r="B25" s="41"/>
      <c r="C25" s="41"/>
      <c r="D25" s="42"/>
      <c r="E25" s="43"/>
      <c r="F25" s="44"/>
      <c r="G25" s="44"/>
      <c r="H25" s="44"/>
      <c r="I25" s="45"/>
      <c r="J25" s="48"/>
      <c r="K25" s="47"/>
      <c r="L25" s="47"/>
    </row>
    <row r="26" customFormat="false" ht="12.75" hidden="false" customHeight="true" outlineLevel="0" collapsed="false">
      <c r="B26" s="33"/>
      <c r="C26" s="33"/>
      <c r="D26" s="34"/>
      <c r="E26" s="35"/>
      <c r="F26" s="36"/>
      <c r="G26" s="36"/>
      <c r="H26" s="36"/>
      <c r="I26" s="37"/>
      <c r="J26" s="38"/>
      <c r="K26" s="39"/>
      <c r="L26" s="39"/>
    </row>
    <row r="27" customFormat="false" ht="12.75" hidden="false" customHeight="true" outlineLevel="0" collapsed="false">
      <c r="B27" s="33" t="n">
        <f aca="false">+B24+1</f>
        <v>7</v>
      </c>
      <c r="C27" s="33" t="s">
        <v>29</v>
      </c>
      <c r="D27" s="34"/>
      <c r="E27" s="35" t="s">
        <v>33</v>
      </c>
      <c r="F27" s="36"/>
      <c r="G27" s="36"/>
      <c r="H27" s="36" t="n">
        <v>-15815</v>
      </c>
      <c r="I27" s="37" t="s">
        <v>15</v>
      </c>
      <c r="J27" s="40" t="s">
        <v>34</v>
      </c>
      <c r="K27" s="39" t="s">
        <v>17</v>
      </c>
      <c r="L27" s="39" t="s">
        <v>28</v>
      </c>
    </row>
    <row r="28" customFormat="false" ht="12.75" hidden="false" customHeight="true" outlineLevel="0" collapsed="false">
      <c r="B28" s="41"/>
      <c r="C28" s="41"/>
      <c r="D28" s="42"/>
      <c r="E28" s="43"/>
      <c r="F28" s="44"/>
      <c r="G28" s="44"/>
      <c r="H28" s="44"/>
      <c r="I28" s="45"/>
      <c r="J28" s="48"/>
      <c r="K28" s="47"/>
      <c r="L28" s="47"/>
    </row>
    <row r="29" customFormat="false" ht="12.75" hidden="false" customHeight="true" outlineLevel="0" collapsed="false">
      <c r="B29" s="33"/>
      <c r="C29" s="33"/>
      <c r="D29" s="34"/>
      <c r="E29" s="35"/>
      <c r="F29" s="36"/>
      <c r="G29" s="36"/>
      <c r="H29" s="36"/>
      <c r="I29" s="37"/>
      <c r="J29" s="38"/>
      <c r="K29" s="39"/>
      <c r="L29" s="39"/>
    </row>
    <row r="30" customFormat="false" ht="12.75" hidden="false" customHeight="true" outlineLevel="0" collapsed="false">
      <c r="B30" s="33" t="n">
        <f aca="false">+B27+1</f>
        <v>8</v>
      </c>
      <c r="C30" s="33" t="s">
        <v>29</v>
      </c>
      <c r="D30" s="34"/>
      <c r="E30" s="35" t="s">
        <v>35</v>
      </c>
      <c r="F30" s="36"/>
      <c r="G30" s="36"/>
      <c r="H30" s="36" t="n">
        <v>-659844</v>
      </c>
      <c r="I30" s="37" t="s">
        <v>15</v>
      </c>
      <c r="J30" s="40" t="s">
        <v>36</v>
      </c>
      <c r="K30" s="39" t="s">
        <v>17</v>
      </c>
      <c r="L30" s="39" t="s">
        <v>18</v>
      </c>
    </row>
    <row r="31" customFormat="false" ht="12.75" hidden="false" customHeight="true" outlineLevel="0" collapsed="false">
      <c r="B31" s="41"/>
      <c r="C31" s="41"/>
      <c r="D31" s="42"/>
      <c r="E31" s="43"/>
      <c r="F31" s="44"/>
      <c r="G31" s="44"/>
      <c r="H31" s="44"/>
      <c r="I31" s="45"/>
      <c r="J31" s="48"/>
      <c r="K31" s="47"/>
      <c r="L31" s="47"/>
    </row>
    <row r="32" customFormat="false" ht="12.75" hidden="false" customHeight="true" outlineLevel="0" collapsed="false">
      <c r="B32" s="33"/>
      <c r="C32" s="33"/>
      <c r="D32" s="34"/>
      <c r="E32" s="35"/>
      <c r="F32" s="36"/>
      <c r="G32" s="36"/>
      <c r="H32" s="36"/>
      <c r="I32" s="37"/>
      <c r="J32" s="38"/>
      <c r="K32" s="39"/>
      <c r="L32" s="39"/>
    </row>
    <row r="33" customFormat="false" ht="12.75" hidden="false" customHeight="true" outlineLevel="0" collapsed="false">
      <c r="B33" s="33" t="n">
        <f aca="false">+B30+1</f>
        <v>9</v>
      </c>
      <c r="C33" s="33" t="s">
        <v>29</v>
      </c>
      <c r="D33" s="34"/>
      <c r="E33" s="35" t="s">
        <v>37</v>
      </c>
      <c r="F33" s="36"/>
      <c r="G33" s="36"/>
      <c r="H33" s="36" t="n">
        <v>-4030</v>
      </c>
      <c r="I33" s="37" t="s">
        <v>15</v>
      </c>
      <c r="J33" s="40" t="s">
        <v>36</v>
      </c>
      <c r="K33" s="39" t="s">
        <v>17</v>
      </c>
      <c r="L33" s="39" t="s">
        <v>18</v>
      </c>
    </row>
    <row r="34" customFormat="false" ht="12.75" hidden="false" customHeight="true" outlineLevel="0" collapsed="false">
      <c r="B34" s="41"/>
      <c r="C34" s="41"/>
      <c r="D34" s="42"/>
      <c r="E34" s="43"/>
      <c r="F34" s="44"/>
      <c r="G34" s="44"/>
      <c r="H34" s="44"/>
      <c r="I34" s="45"/>
      <c r="J34" s="48"/>
      <c r="K34" s="47"/>
      <c r="L34" s="47"/>
    </row>
    <row r="35" customFormat="false" ht="12.75" hidden="false" customHeight="true" outlineLevel="0" collapsed="false">
      <c r="B35" s="33"/>
      <c r="C35" s="33"/>
      <c r="D35" s="34"/>
      <c r="E35" s="35"/>
      <c r="F35" s="36"/>
      <c r="G35" s="36"/>
      <c r="H35" s="36"/>
      <c r="I35" s="37"/>
      <c r="J35" s="38"/>
      <c r="K35" s="39"/>
      <c r="L35" s="39"/>
    </row>
    <row r="36" customFormat="false" ht="12.75" hidden="false" customHeight="true" outlineLevel="0" collapsed="false">
      <c r="B36" s="33" t="n">
        <f aca="false">+B33+1</f>
        <v>10</v>
      </c>
      <c r="C36" s="33" t="s">
        <v>38</v>
      </c>
      <c r="D36" s="34"/>
      <c r="E36" s="35" t="s">
        <v>33</v>
      </c>
      <c r="F36" s="36"/>
      <c r="G36" s="36"/>
      <c r="H36" s="36" t="n">
        <v>2226995</v>
      </c>
      <c r="I36" s="37" t="s">
        <v>15</v>
      </c>
      <c r="J36" s="40" t="s">
        <v>34</v>
      </c>
      <c r="K36" s="39" t="s">
        <v>17</v>
      </c>
      <c r="L36" s="39" t="s">
        <v>28</v>
      </c>
    </row>
    <row r="37" customFormat="false" ht="12.75" hidden="false" customHeight="true" outlineLevel="0" collapsed="false">
      <c r="B37" s="41"/>
      <c r="C37" s="41"/>
      <c r="D37" s="42"/>
      <c r="E37" s="43"/>
      <c r="F37" s="44"/>
      <c r="G37" s="44"/>
      <c r="H37" s="44"/>
      <c r="I37" s="45"/>
      <c r="J37" s="48"/>
      <c r="K37" s="47"/>
      <c r="L37" s="47"/>
    </row>
    <row r="38" customFormat="false" ht="12.75" hidden="false" customHeight="true" outlineLevel="0" collapsed="false">
      <c r="B38" s="33"/>
      <c r="C38" s="33"/>
      <c r="D38" s="34"/>
      <c r="E38" s="35"/>
      <c r="F38" s="36"/>
      <c r="G38" s="36"/>
      <c r="H38" s="36"/>
      <c r="I38" s="37"/>
      <c r="J38" s="38"/>
      <c r="K38" s="39"/>
      <c r="L38" s="39"/>
    </row>
    <row r="39" customFormat="false" ht="12.75" hidden="false" customHeight="true" outlineLevel="0" collapsed="false">
      <c r="B39" s="33" t="n">
        <f aca="false">+B36+1</f>
        <v>11</v>
      </c>
      <c r="C39" s="33" t="s">
        <v>39</v>
      </c>
      <c r="D39" s="34"/>
      <c r="E39" s="35" t="s">
        <v>40</v>
      </c>
      <c r="F39" s="36"/>
      <c r="G39" s="36"/>
      <c r="H39" s="36" t="n">
        <v>-221</v>
      </c>
      <c r="I39" s="37" t="s">
        <v>15</v>
      </c>
      <c r="J39" s="38"/>
      <c r="K39" s="39" t="s">
        <v>17</v>
      </c>
      <c r="L39" s="39" t="s">
        <v>32</v>
      </c>
    </row>
    <row r="40" customFormat="false" ht="12.75" hidden="false" customHeight="true" outlineLevel="0" collapsed="false">
      <c r="B40" s="41"/>
      <c r="C40" s="41"/>
      <c r="D40" s="42"/>
      <c r="E40" s="43"/>
      <c r="F40" s="44"/>
      <c r="G40" s="44"/>
      <c r="H40" s="44"/>
      <c r="I40" s="45"/>
      <c r="J40" s="48"/>
      <c r="K40" s="47"/>
      <c r="L40" s="47"/>
    </row>
    <row r="41" customFormat="false" ht="12.75" hidden="false" customHeight="true" outlineLevel="0" collapsed="false">
      <c r="B41" s="33"/>
      <c r="C41" s="33"/>
      <c r="D41" s="34"/>
      <c r="E41" s="35"/>
      <c r="F41" s="36"/>
      <c r="G41" s="36"/>
      <c r="H41" s="36"/>
      <c r="I41" s="37"/>
      <c r="J41" s="38"/>
      <c r="K41" s="39"/>
      <c r="L41" s="39"/>
    </row>
    <row r="42" customFormat="false" ht="12.75" hidden="false" customHeight="true" outlineLevel="0" collapsed="false">
      <c r="B42" s="33" t="n">
        <f aca="false">+B39+1</f>
        <v>12</v>
      </c>
      <c r="C42" s="33" t="s">
        <v>41</v>
      </c>
      <c r="D42" s="34" t="s">
        <v>42</v>
      </c>
      <c r="E42" s="35" t="s">
        <v>43</v>
      </c>
      <c r="F42" s="36"/>
      <c r="G42" s="36"/>
      <c r="H42" s="36" t="n">
        <v>-182500</v>
      </c>
      <c r="I42" s="37" t="s">
        <v>15</v>
      </c>
      <c r="J42" s="40" t="s">
        <v>20</v>
      </c>
      <c r="K42" s="39" t="s">
        <v>17</v>
      </c>
      <c r="L42" s="39" t="s">
        <v>18</v>
      </c>
    </row>
    <row r="43" customFormat="false" ht="12.75" hidden="false" customHeight="true" outlineLevel="0" collapsed="false">
      <c r="B43" s="41"/>
      <c r="C43" s="41"/>
      <c r="D43" s="42"/>
      <c r="E43" s="43"/>
      <c r="F43" s="44"/>
      <c r="G43" s="44"/>
      <c r="H43" s="44"/>
      <c r="I43" s="45"/>
      <c r="J43" s="48"/>
      <c r="K43" s="47"/>
      <c r="L43" s="47"/>
    </row>
    <row r="44" customFormat="false" ht="13.5" hidden="false" customHeight="true" outlineLevel="0" collapsed="false">
      <c r="B44" s="49"/>
      <c r="C44" s="49"/>
      <c r="D44" s="50"/>
      <c r="E44" s="51"/>
      <c r="F44" s="52"/>
      <c r="G44" s="52"/>
      <c r="H44" s="52"/>
      <c r="I44" s="53"/>
      <c r="J44" s="54"/>
      <c r="K44" s="55"/>
      <c r="L44" s="50"/>
    </row>
    <row r="45" customFormat="false" ht="13.5" hidden="false" customHeight="true" outlineLevel="0" collapsed="false">
      <c r="B45" s="49" t="n">
        <f aca="false">+B42+1</f>
        <v>13</v>
      </c>
      <c r="C45" s="49" t="s">
        <v>13</v>
      </c>
      <c r="D45" s="50"/>
      <c r="E45" s="51" t="s">
        <v>44</v>
      </c>
      <c r="F45" s="52"/>
      <c r="G45" s="52" t="n">
        <v>30160</v>
      </c>
      <c r="H45" s="52"/>
      <c r="I45" s="53" t="s">
        <v>45</v>
      </c>
      <c r="J45" s="54" t="s">
        <v>46</v>
      </c>
      <c r="K45" s="55" t="s">
        <v>47</v>
      </c>
      <c r="L45" s="50" t="s">
        <v>48</v>
      </c>
    </row>
    <row r="46" customFormat="false" ht="13.5" hidden="false" customHeight="true" outlineLevel="0" collapsed="false">
      <c r="B46" s="56"/>
      <c r="C46" s="56"/>
      <c r="D46" s="57"/>
      <c r="E46" s="58"/>
      <c r="F46" s="59"/>
      <c r="G46" s="59"/>
      <c r="H46" s="59"/>
      <c r="I46" s="60"/>
      <c r="J46" s="61"/>
      <c r="K46" s="62"/>
      <c r="L46" s="57"/>
    </row>
    <row r="47" customFormat="false" ht="13.5" hidden="false" customHeight="true" outlineLevel="0" collapsed="false">
      <c r="B47" s="49"/>
      <c r="C47" s="49"/>
      <c r="D47" s="50"/>
      <c r="E47" s="51"/>
      <c r="F47" s="52"/>
      <c r="G47" s="52"/>
      <c r="H47" s="52"/>
      <c r="I47" s="53"/>
      <c r="J47" s="54"/>
      <c r="K47" s="55"/>
      <c r="L47" s="50"/>
    </row>
    <row r="48" customFormat="false" ht="13.5" hidden="false" customHeight="true" outlineLevel="0" collapsed="false">
      <c r="B48" s="49" t="n">
        <f aca="false">+B45+1</f>
        <v>14</v>
      </c>
      <c r="C48" s="49" t="s">
        <v>13</v>
      </c>
      <c r="D48" s="50"/>
      <c r="E48" s="51" t="s">
        <v>49</v>
      </c>
      <c r="F48" s="52"/>
      <c r="G48" s="52" t="n">
        <v>-6000</v>
      </c>
      <c r="H48" s="52"/>
      <c r="I48" s="53"/>
      <c r="J48" s="54" t="s">
        <v>50</v>
      </c>
      <c r="K48" s="55" t="s">
        <v>47</v>
      </c>
      <c r="L48" s="50" t="s">
        <v>51</v>
      </c>
    </row>
    <row r="49" customFormat="false" ht="13.5" hidden="false" customHeight="true" outlineLevel="0" collapsed="false">
      <c r="B49" s="56"/>
      <c r="C49" s="56"/>
      <c r="D49" s="57"/>
      <c r="E49" s="58"/>
      <c r="F49" s="59"/>
      <c r="G49" s="59"/>
      <c r="H49" s="59"/>
      <c r="I49" s="60"/>
      <c r="J49" s="61"/>
      <c r="K49" s="62"/>
      <c r="L49" s="57"/>
    </row>
    <row r="50" customFormat="false" ht="13.5" hidden="false" customHeight="true" outlineLevel="0" collapsed="false">
      <c r="B50" s="49"/>
      <c r="C50" s="49"/>
      <c r="D50" s="50"/>
      <c r="E50" s="51"/>
      <c r="F50" s="52"/>
      <c r="G50" s="52"/>
      <c r="H50" s="52"/>
      <c r="I50" s="53"/>
      <c r="J50" s="54"/>
      <c r="K50" s="55"/>
      <c r="L50" s="50"/>
    </row>
    <row r="51" customFormat="false" ht="13.5" hidden="false" customHeight="true" outlineLevel="0" collapsed="false">
      <c r="B51" s="49" t="n">
        <f aca="false">+B48+1</f>
        <v>15</v>
      </c>
      <c r="C51" s="49" t="s">
        <v>13</v>
      </c>
      <c r="D51" s="50" t="s">
        <v>52</v>
      </c>
      <c r="E51" s="51" t="s">
        <v>53</v>
      </c>
      <c r="F51" s="52"/>
      <c r="G51" s="52" t="n">
        <v>897430</v>
      </c>
      <c r="H51" s="52"/>
      <c r="I51" s="53" t="s">
        <v>54</v>
      </c>
      <c r="J51" s="54" t="s">
        <v>55</v>
      </c>
      <c r="K51" s="55" t="s">
        <v>56</v>
      </c>
      <c r="L51" s="50" t="s">
        <v>57</v>
      </c>
    </row>
    <row r="52" customFormat="false" ht="13.5" hidden="false" customHeight="true" outlineLevel="0" collapsed="false">
      <c r="B52" s="56"/>
      <c r="C52" s="56"/>
      <c r="D52" s="57"/>
      <c r="E52" s="58"/>
      <c r="F52" s="59"/>
      <c r="G52" s="59"/>
      <c r="H52" s="59"/>
      <c r="I52" s="60"/>
      <c r="J52" s="61"/>
      <c r="K52" s="62"/>
      <c r="L52" s="57"/>
    </row>
    <row r="53" customFormat="false" ht="13.5" hidden="false" customHeight="true" outlineLevel="0" collapsed="false">
      <c r="B53" s="49"/>
      <c r="C53" s="49"/>
      <c r="D53" s="50"/>
      <c r="E53" s="51"/>
      <c r="F53" s="52"/>
      <c r="G53" s="52"/>
      <c r="H53" s="52"/>
      <c r="I53" s="53"/>
      <c r="J53" s="54"/>
      <c r="K53" s="55"/>
      <c r="L53" s="50"/>
    </row>
    <row r="54" customFormat="false" ht="13.5" hidden="false" customHeight="true" outlineLevel="0" collapsed="false">
      <c r="B54" s="49" t="n">
        <f aca="false">+B51+1</f>
        <v>16</v>
      </c>
      <c r="C54" s="49" t="s">
        <v>13</v>
      </c>
      <c r="D54" s="50" t="s">
        <v>52</v>
      </c>
      <c r="E54" s="51" t="s">
        <v>53</v>
      </c>
      <c r="F54" s="52"/>
      <c r="G54" s="52" t="n">
        <v>1653418</v>
      </c>
      <c r="H54" s="52"/>
      <c r="I54" s="53" t="s">
        <v>54</v>
      </c>
      <c r="J54" s="54" t="s">
        <v>55</v>
      </c>
      <c r="K54" s="55" t="s">
        <v>58</v>
      </c>
      <c r="L54" s="50" t="s">
        <v>32</v>
      </c>
    </row>
    <row r="55" customFormat="false" ht="13.5" hidden="false" customHeight="true" outlineLevel="0" collapsed="false">
      <c r="B55" s="56"/>
      <c r="C55" s="56"/>
      <c r="D55" s="57"/>
      <c r="E55" s="58"/>
      <c r="F55" s="59"/>
      <c r="G55" s="59"/>
      <c r="H55" s="59"/>
      <c r="I55" s="60"/>
      <c r="J55" s="61"/>
      <c r="K55" s="62"/>
      <c r="L55" s="57"/>
    </row>
    <row r="56" customFormat="false" ht="13.5" hidden="false" customHeight="true" outlineLevel="0" collapsed="false">
      <c r="B56" s="49"/>
      <c r="C56" s="49"/>
      <c r="D56" s="50"/>
      <c r="E56" s="51"/>
      <c r="F56" s="52"/>
      <c r="G56" s="52"/>
      <c r="H56" s="52"/>
      <c r="I56" s="53"/>
      <c r="J56" s="54"/>
      <c r="K56" s="55"/>
      <c r="L56" s="50"/>
    </row>
    <row r="57" customFormat="false" ht="13.5" hidden="false" customHeight="true" outlineLevel="0" collapsed="false">
      <c r="B57" s="49" t="n">
        <f aca="false">+B54+1</f>
        <v>17</v>
      </c>
      <c r="C57" s="49" t="s">
        <v>13</v>
      </c>
      <c r="D57" s="50"/>
      <c r="E57" s="51" t="s">
        <v>59</v>
      </c>
      <c r="F57" s="52"/>
      <c r="G57" s="52" t="n">
        <v>6750</v>
      </c>
      <c r="H57" s="52"/>
      <c r="I57" s="53" t="s">
        <v>60</v>
      </c>
      <c r="J57" s="54" t="s">
        <v>61</v>
      </c>
      <c r="K57" s="55" t="s">
        <v>58</v>
      </c>
      <c r="L57" s="50" t="s">
        <v>32</v>
      </c>
    </row>
    <row r="58" customFormat="false" ht="13.5" hidden="false" customHeight="true" outlineLevel="0" collapsed="false">
      <c r="B58" s="56"/>
      <c r="C58" s="56"/>
      <c r="D58" s="57"/>
      <c r="E58" s="58"/>
      <c r="F58" s="59"/>
      <c r="G58" s="59"/>
      <c r="H58" s="59"/>
      <c r="I58" s="60"/>
      <c r="J58" s="61"/>
      <c r="K58" s="62"/>
      <c r="L58" s="57"/>
    </row>
    <row r="59" customFormat="false" ht="13.5" hidden="false" customHeight="true" outlineLevel="0" collapsed="false">
      <c r="B59" s="49"/>
      <c r="C59" s="49"/>
      <c r="D59" s="50"/>
      <c r="E59" s="51"/>
      <c r="F59" s="52"/>
      <c r="G59" s="52"/>
      <c r="H59" s="52"/>
      <c r="I59" s="53"/>
      <c r="J59" s="54"/>
      <c r="K59" s="55"/>
      <c r="L59" s="50"/>
    </row>
    <row r="60" customFormat="false" ht="13.5" hidden="false" customHeight="true" outlineLevel="0" collapsed="false">
      <c r="B60" s="49" t="n">
        <f aca="false">+B57+1</f>
        <v>18</v>
      </c>
      <c r="C60" s="49" t="s">
        <v>13</v>
      </c>
      <c r="D60" s="50"/>
      <c r="E60" s="51" t="s">
        <v>62</v>
      </c>
      <c r="F60" s="52"/>
      <c r="G60" s="52" t="n">
        <v>-195250</v>
      </c>
      <c r="H60" s="52"/>
      <c r="I60" s="53" t="s">
        <v>60</v>
      </c>
      <c r="J60" s="54" t="s">
        <v>61</v>
      </c>
      <c r="K60" s="55" t="s">
        <v>58</v>
      </c>
      <c r="L60" s="50" t="s">
        <v>32</v>
      </c>
    </row>
    <row r="61" customFormat="false" ht="13.5" hidden="false" customHeight="true" outlineLevel="0" collapsed="false">
      <c r="B61" s="56"/>
      <c r="C61" s="56"/>
      <c r="D61" s="57"/>
      <c r="E61" s="58" t="s">
        <v>63</v>
      </c>
      <c r="F61" s="59"/>
      <c r="G61" s="59"/>
      <c r="H61" s="59"/>
      <c r="I61" s="60"/>
      <c r="J61" s="61"/>
      <c r="K61" s="62"/>
      <c r="L61" s="57"/>
    </row>
    <row r="62" customFormat="false" ht="13.5" hidden="false" customHeight="true" outlineLevel="0" collapsed="false">
      <c r="B62" s="49"/>
      <c r="C62" s="49"/>
      <c r="D62" s="50"/>
      <c r="E62" s="51"/>
      <c r="F62" s="52"/>
      <c r="G62" s="52" t="n">
        <v>22404</v>
      </c>
      <c r="H62" s="52"/>
      <c r="I62" s="53"/>
      <c r="J62" s="54"/>
      <c r="K62" s="55"/>
      <c r="L62" s="50"/>
    </row>
    <row r="63" customFormat="false" ht="13.5" hidden="false" customHeight="true" outlineLevel="0" collapsed="false">
      <c r="B63" s="49" t="n">
        <f aca="false">+B60+1</f>
        <v>19</v>
      </c>
      <c r="C63" s="49" t="s">
        <v>13</v>
      </c>
      <c r="D63" s="50" t="s">
        <v>64</v>
      </c>
      <c r="E63" s="51" t="s">
        <v>65</v>
      </c>
      <c r="F63" s="52"/>
      <c r="G63" s="63" t="n">
        <v>22404</v>
      </c>
      <c r="H63" s="52"/>
      <c r="I63" s="53" t="s">
        <v>66</v>
      </c>
      <c r="J63" s="54" t="s">
        <v>67</v>
      </c>
      <c r="K63" s="55" t="s">
        <v>68</v>
      </c>
      <c r="L63" s="50" t="s">
        <v>69</v>
      </c>
    </row>
    <row r="64" customFormat="false" ht="13.5" hidden="false" customHeight="true" outlineLevel="0" collapsed="false">
      <c r="B64" s="56"/>
      <c r="C64" s="56"/>
      <c r="D64" s="57"/>
      <c r="E64" s="58"/>
      <c r="F64" s="59"/>
      <c r="G64" s="59" t="n">
        <f aca="false">SUM(G62:G63)</f>
        <v>44808</v>
      </c>
      <c r="H64" s="59"/>
      <c r="I64" s="60"/>
      <c r="J64" s="61" t="s">
        <v>70</v>
      </c>
      <c r="K64" s="62"/>
      <c r="L64" s="57"/>
    </row>
    <row r="65" customFormat="false" ht="13.5" hidden="false" customHeight="true" outlineLevel="0" collapsed="false">
      <c r="B65" s="49"/>
      <c r="C65" s="49"/>
      <c r="D65" s="50"/>
      <c r="E65" s="51"/>
      <c r="F65" s="52"/>
      <c r="G65" s="52"/>
      <c r="H65" s="52"/>
      <c r="I65" s="53"/>
      <c r="J65" s="54"/>
      <c r="K65" s="55"/>
      <c r="L65" s="50"/>
    </row>
    <row r="66" customFormat="false" ht="13.5" hidden="false" customHeight="true" outlineLevel="0" collapsed="false">
      <c r="B66" s="49" t="n">
        <f aca="false">+B63+1</f>
        <v>20</v>
      </c>
      <c r="C66" s="49" t="s">
        <v>13</v>
      </c>
      <c r="D66" s="50"/>
      <c r="E66" s="51" t="s">
        <v>71</v>
      </c>
      <c r="F66" s="52"/>
      <c r="G66" s="52" t="n">
        <v>-123462</v>
      </c>
      <c r="H66" s="52"/>
      <c r="I66" s="53"/>
      <c r="J66" s="54"/>
      <c r="K66" s="55" t="s">
        <v>17</v>
      </c>
      <c r="L66" s="50" t="s">
        <v>18</v>
      </c>
    </row>
    <row r="67" customFormat="false" ht="13.5" hidden="false" customHeight="true" outlineLevel="0" collapsed="false">
      <c r="B67" s="56"/>
      <c r="C67" s="56"/>
      <c r="D67" s="57"/>
      <c r="E67" s="58"/>
      <c r="F67" s="59"/>
      <c r="G67" s="59"/>
      <c r="H67" s="59"/>
      <c r="I67" s="60"/>
      <c r="J67" s="61"/>
      <c r="K67" s="62"/>
      <c r="L67" s="57"/>
    </row>
    <row r="68" customFormat="false" ht="13.5" hidden="false" customHeight="true" outlineLevel="0" collapsed="false">
      <c r="B68" s="49"/>
      <c r="C68" s="49"/>
      <c r="D68" s="50"/>
      <c r="E68" s="51"/>
      <c r="F68" s="52"/>
      <c r="G68" s="52"/>
      <c r="H68" s="52"/>
      <c r="I68" s="53"/>
      <c r="J68" s="54"/>
      <c r="K68" s="55"/>
      <c r="L68" s="50"/>
    </row>
    <row r="69" customFormat="false" ht="13.5" hidden="false" customHeight="true" outlineLevel="0" collapsed="false">
      <c r="B69" s="49" t="n">
        <f aca="false">+B66+1</f>
        <v>21</v>
      </c>
      <c r="C69" s="49" t="s">
        <v>13</v>
      </c>
      <c r="D69" s="50"/>
      <c r="E69" s="51" t="s">
        <v>72</v>
      </c>
      <c r="F69" s="52"/>
      <c r="G69" s="52" t="n">
        <v>-1418750</v>
      </c>
      <c r="H69" s="52"/>
      <c r="I69" s="53" t="s">
        <v>45</v>
      </c>
      <c r="J69" s="54" t="s">
        <v>73</v>
      </c>
      <c r="K69" s="55" t="s">
        <v>17</v>
      </c>
      <c r="L69" s="50" t="s">
        <v>18</v>
      </c>
    </row>
    <row r="70" customFormat="false" ht="13.5" hidden="false" customHeight="true" outlineLevel="0" collapsed="false">
      <c r="B70" s="56"/>
      <c r="C70" s="56"/>
      <c r="D70" s="57"/>
      <c r="E70" s="58"/>
      <c r="F70" s="59"/>
      <c r="G70" s="59"/>
      <c r="H70" s="59"/>
      <c r="I70" s="60"/>
      <c r="J70" s="61"/>
      <c r="K70" s="62"/>
      <c r="L70" s="57"/>
    </row>
    <row r="71" customFormat="false" ht="13.5" hidden="false" customHeight="true" outlineLevel="0" collapsed="false">
      <c r="B71" s="49"/>
      <c r="C71" s="49"/>
      <c r="D71" s="50"/>
      <c r="E71" s="51"/>
      <c r="F71" s="52"/>
      <c r="G71" s="52"/>
      <c r="H71" s="52"/>
      <c r="I71" s="53"/>
      <c r="J71" s="54"/>
      <c r="K71" s="55"/>
      <c r="L71" s="50"/>
    </row>
    <row r="72" customFormat="false" ht="13.5" hidden="false" customHeight="true" outlineLevel="0" collapsed="false">
      <c r="B72" s="49" t="n">
        <f aca="false">+B69+1</f>
        <v>22</v>
      </c>
      <c r="C72" s="49" t="s">
        <v>13</v>
      </c>
      <c r="D72" s="50"/>
      <c r="E72" s="51" t="s">
        <v>74</v>
      </c>
      <c r="F72" s="52"/>
      <c r="G72" s="52" t="n">
        <v>1205745</v>
      </c>
      <c r="H72" s="52"/>
      <c r="I72" s="53" t="s">
        <v>75</v>
      </c>
      <c r="J72" s="54" t="s">
        <v>76</v>
      </c>
      <c r="K72" s="55" t="s">
        <v>17</v>
      </c>
      <c r="L72" s="50" t="s">
        <v>18</v>
      </c>
    </row>
    <row r="73" customFormat="false" ht="13.5" hidden="false" customHeight="true" outlineLevel="0" collapsed="false">
      <c r="B73" s="56"/>
      <c r="C73" s="56"/>
      <c r="D73" s="57"/>
      <c r="E73" s="58"/>
      <c r="F73" s="59"/>
      <c r="G73" s="59"/>
      <c r="H73" s="59"/>
      <c r="I73" s="60"/>
      <c r="J73" s="61"/>
      <c r="K73" s="62"/>
      <c r="L73" s="57"/>
    </row>
    <row r="74" customFormat="false" ht="13.5" hidden="false" customHeight="true" outlineLevel="0" collapsed="false">
      <c r="B74" s="49"/>
      <c r="C74" s="49"/>
      <c r="D74" s="50"/>
      <c r="E74" s="51"/>
      <c r="F74" s="52"/>
      <c r="G74" s="52"/>
      <c r="H74" s="52"/>
      <c r="I74" s="53"/>
      <c r="J74" s="54"/>
      <c r="K74" s="55"/>
      <c r="L74" s="50"/>
    </row>
    <row r="75" customFormat="false" ht="13.5" hidden="false" customHeight="true" outlineLevel="0" collapsed="false">
      <c r="B75" s="49" t="n">
        <f aca="false">+B72+1</f>
        <v>23</v>
      </c>
      <c r="C75" s="49" t="s">
        <v>13</v>
      </c>
      <c r="D75" s="50"/>
      <c r="E75" s="51" t="s">
        <v>77</v>
      </c>
      <c r="F75" s="52"/>
      <c r="G75" s="52" t="n">
        <v>9000</v>
      </c>
      <c r="H75" s="52"/>
      <c r="I75" s="53" t="s">
        <v>54</v>
      </c>
      <c r="J75" s="54" t="s">
        <v>78</v>
      </c>
      <c r="K75" s="55" t="s">
        <v>17</v>
      </c>
      <c r="L75" s="50" t="s">
        <v>18</v>
      </c>
    </row>
    <row r="76" customFormat="false" ht="13.5" hidden="false" customHeight="true" outlineLevel="0" collapsed="false">
      <c r="B76" s="56"/>
      <c r="C76" s="56"/>
      <c r="D76" s="57"/>
      <c r="E76" s="58"/>
      <c r="F76" s="59"/>
      <c r="G76" s="59"/>
      <c r="H76" s="59"/>
      <c r="I76" s="60"/>
      <c r="J76" s="61"/>
      <c r="K76" s="62"/>
      <c r="L76" s="57"/>
    </row>
    <row r="77" customFormat="false" ht="13.5" hidden="false" customHeight="true" outlineLevel="0" collapsed="false">
      <c r="B77" s="49"/>
      <c r="C77" s="49"/>
      <c r="D77" s="50"/>
      <c r="E77" s="51"/>
      <c r="F77" s="52"/>
      <c r="G77" s="52"/>
      <c r="H77" s="52"/>
      <c r="I77" s="53"/>
      <c r="J77" s="54"/>
      <c r="K77" s="55"/>
      <c r="L77" s="50"/>
    </row>
    <row r="78" customFormat="false" ht="13.5" hidden="false" customHeight="true" outlineLevel="0" collapsed="false">
      <c r="B78" s="49" t="n">
        <f aca="false">+B75+1</f>
        <v>24</v>
      </c>
      <c r="C78" s="49" t="s">
        <v>13</v>
      </c>
      <c r="D78" s="50"/>
      <c r="E78" s="51" t="s">
        <v>79</v>
      </c>
      <c r="F78" s="52"/>
      <c r="G78" s="52" t="n">
        <v>10025</v>
      </c>
      <c r="H78" s="52"/>
      <c r="I78" s="53" t="s">
        <v>60</v>
      </c>
      <c r="J78" s="54"/>
      <c r="K78" s="55" t="s">
        <v>17</v>
      </c>
      <c r="L78" s="50" t="s">
        <v>18</v>
      </c>
    </row>
    <row r="79" customFormat="false" ht="13.5" hidden="false" customHeight="true" outlineLevel="0" collapsed="false">
      <c r="B79" s="56"/>
      <c r="C79" s="56"/>
      <c r="D79" s="57"/>
      <c r="E79" s="58"/>
      <c r="F79" s="59"/>
      <c r="G79" s="59"/>
      <c r="H79" s="59"/>
      <c r="I79" s="60"/>
      <c r="J79" s="61"/>
      <c r="K79" s="62"/>
      <c r="L79" s="57"/>
    </row>
    <row r="80" customFormat="false" ht="13.5" hidden="false" customHeight="true" outlineLevel="0" collapsed="false">
      <c r="B80" s="49"/>
      <c r="C80" s="49"/>
      <c r="D80" s="50"/>
      <c r="E80" s="51"/>
      <c r="F80" s="52"/>
      <c r="G80" s="52"/>
      <c r="H80" s="52"/>
      <c r="I80" s="53"/>
      <c r="J80" s="54"/>
      <c r="K80" s="55"/>
      <c r="L80" s="50"/>
    </row>
    <row r="81" customFormat="false" ht="13.5" hidden="false" customHeight="true" outlineLevel="0" collapsed="false">
      <c r="B81" s="49" t="n">
        <f aca="false">+B78+1</f>
        <v>25</v>
      </c>
      <c r="C81" s="49" t="s">
        <v>13</v>
      </c>
      <c r="D81" s="50" t="s">
        <v>80</v>
      </c>
      <c r="E81" s="51" t="s">
        <v>81</v>
      </c>
      <c r="F81" s="52"/>
      <c r="G81" s="52" t="n">
        <v>-8470</v>
      </c>
      <c r="H81" s="52"/>
      <c r="I81" s="53" t="s">
        <v>75</v>
      </c>
      <c r="J81" s="54" t="s">
        <v>82</v>
      </c>
      <c r="K81" s="55" t="s">
        <v>17</v>
      </c>
      <c r="L81" s="50" t="s">
        <v>18</v>
      </c>
    </row>
    <row r="82" customFormat="false" ht="13.5" hidden="false" customHeight="true" outlineLevel="0" collapsed="false">
      <c r="B82" s="56"/>
      <c r="C82" s="56"/>
      <c r="D82" s="57"/>
      <c r="E82" s="58"/>
      <c r="F82" s="59"/>
      <c r="G82" s="59"/>
      <c r="H82" s="59"/>
      <c r="I82" s="60"/>
      <c r="J82" s="61"/>
      <c r="K82" s="62"/>
      <c r="L82" s="57"/>
    </row>
    <row r="83" customFormat="false" ht="13.5" hidden="false" customHeight="true" outlineLevel="0" collapsed="false">
      <c r="B83" s="49"/>
      <c r="C83" s="49"/>
      <c r="D83" s="50"/>
      <c r="E83" s="51"/>
      <c r="F83" s="52"/>
      <c r="G83" s="52"/>
      <c r="H83" s="52"/>
      <c r="I83" s="53"/>
      <c r="J83" s="54"/>
      <c r="K83" s="55"/>
      <c r="L83" s="50"/>
    </row>
    <row r="84" customFormat="false" ht="13.5" hidden="false" customHeight="true" outlineLevel="0" collapsed="false">
      <c r="B84" s="49" t="n">
        <f aca="false">+B81+1</f>
        <v>26</v>
      </c>
      <c r="C84" s="49" t="s">
        <v>13</v>
      </c>
      <c r="D84" s="50" t="s">
        <v>52</v>
      </c>
      <c r="E84" s="51" t="s">
        <v>83</v>
      </c>
      <c r="F84" s="52"/>
      <c r="G84" s="52" t="n">
        <v>1551903</v>
      </c>
      <c r="H84" s="52"/>
      <c r="I84" s="53" t="s">
        <v>54</v>
      </c>
      <c r="J84" s="54" t="s">
        <v>84</v>
      </c>
      <c r="K84" s="55" t="s">
        <v>17</v>
      </c>
      <c r="L84" s="50" t="s">
        <v>18</v>
      </c>
    </row>
    <row r="85" customFormat="false" ht="13.5" hidden="false" customHeight="true" outlineLevel="0" collapsed="false">
      <c r="B85" s="56"/>
      <c r="C85" s="56"/>
      <c r="D85" s="57"/>
      <c r="E85" s="58"/>
      <c r="F85" s="59"/>
      <c r="G85" s="59"/>
      <c r="H85" s="59"/>
      <c r="I85" s="60"/>
      <c r="J85" s="61"/>
      <c r="K85" s="62"/>
      <c r="L85" s="57"/>
    </row>
    <row r="86" customFormat="false" ht="13.5" hidden="false" customHeight="true" outlineLevel="0" collapsed="false">
      <c r="B86" s="49"/>
      <c r="C86" s="49"/>
      <c r="D86" s="50"/>
      <c r="E86" s="51"/>
      <c r="F86" s="52"/>
      <c r="G86" s="52"/>
      <c r="H86" s="52"/>
      <c r="I86" s="53"/>
      <c r="J86" s="54"/>
      <c r="K86" s="55"/>
      <c r="L86" s="50"/>
    </row>
    <row r="87" customFormat="false" ht="13.5" hidden="false" customHeight="true" outlineLevel="0" collapsed="false">
      <c r="B87" s="49" t="n">
        <f aca="false">+B84+1</f>
        <v>27</v>
      </c>
      <c r="C87" s="49" t="s">
        <v>13</v>
      </c>
      <c r="D87" s="50" t="s">
        <v>85</v>
      </c>
      <c r="E87" s="51" t="s">
        <v>86</v>
      </c>
      <c r="F87" s="52"/>
      <c r="G87" s="52" t="n">
        <v>59241</v>
      </c>
      <c r="H87" s="52"/>
      <c r="I87" s="53" t="s">
        <v>75</v>
      </c>
      <c r="J87" s="54" t="s">
        <v>84</v>
      </c>
      <c r="K87" s="55" t="s">
        <v>17</v>
      </c>
      <c r="L87" s="50" t="s">
        <v>18</v>
      </c>
    </row>
    <row r="88" customFormat="false" ht="13.5" hidden="false" customHeight="true" outlineLevel="0" collapsed="false">
      <c r="B88" s="56"/>
      <c r="C88" s="56"/>
      <c r="D88" s="57"/>
      <c r="E88" s="58"/>
      <c r="F88" s="59"/>
      <c r="G88" s="59"/>
      <c r="H88" s="59"/>
      <c r="I88" s="60"/>
      <c r="J88" s="61"/>
      <c r="K88" s="62"/>
      <c r="L88" s="57"/>
    </row>
    <row r="89" customFormat="false" ht="13.5" hidden="false" customHeight="true" outlineLevel="0" collapsed="false">
      <c r="B89" s="49"/>
      <c r="C89" s="49"/>
      <c r="D89" s="50"/>
      <c r="E89" s="51"/>
      <c r="F89" s="52"/>
      <c r="G89" s="52"/>
      <c r="H89" s="52"/>
      <c r="I89" s="53"/>
      <c r="J89" s="54"/>
      <c r="K89" s="55"/>
      <c r="L89" s="50"/>
    </row>
    <row r="90" customFormat="false" ht="13.5" hidden="false" customHeight="true" outlineLevel="0" collapsed="false">
      <c r="B90" s="49" t="n">
        <f aca="false">+B87+1</f>
        <v>28</v>
      </c>
      <c r="C90" s="49" t="s">
        <v>13</v>
      </c>
      <c r="D90" s="50"/>
      <c r="E90" s="51" t="s">
        <v>87</v>
      </c>
      <c r="F90" s="52"/>
      <c r="G90" s="52" t="n">
        <v>1767</v>
      </c>
      <c r="H90" s="52"/>
      <c r="I90" s="53" t="s">
        <v>54</v>
      </c>
      <c r="J90" s="54" t="s">
        <v>88</v>
      </c>
      <c r="K90" s="55" t="s">
        <v>17</v>
      </c>
      <c r="L90" s="50" t="s">
        <v>18</v>
      </c>
    </row>
    <row r="91" customFormat="false" ht="13.5" hidden="false" customHeight="true" outlineLevel="0" collapsed="false">
      <c r="B91" s="56"/>
      <c r="C91" s="56"/>
      <c r="D91" s="57"/>
      <c r="E91" s="58"/>
      <c r="F91" s="59"/>
      <c r="G91" s="59"/>
      <c r="H91" s="59"/>
      <c r="I91" s="60"/>
      <c r="J91" s="61"/>
      <c r="K91" s="62"/>
      <c r="L91" s="57"/>
    </row>
    <row r="92" customFormat="false" ht="13.5" hidden="false" customHeight="true" outlineLevel="0" collapsed="false">
      <c r="B92" s="49"/>
      <c r="C92" s="49"/>
      <c r="D92" s="50"/>
      <c r="E92" s="51"/>
      <c r="F92" s="52"/>
      <c r="G92" s="52"/>
      <c r="H92" s="52"/>
      <c r="I92" s="53"/>
      <c r="J92" s="54"/>
      <c r="K92" s="55"/>
      <c r="L92" s="50"/>
    </row>
    <row r="93" customFormat="false" ht="13.5" hidden="false" customHeight="true" outlineLevel="0" collapsed="false">
      <c r="B93" s="49" t="n">
        <f aca="false">+B90+1</f>
        <v>29</v>
      </c>
      <c r="C93" s="49" t="s">
        <v>13</v>
      </c>
      <c r="D93" s="50" t="s">
        <v>89</v>
      </c>
      <c r="E93" s="51" t="s">
        <v>90</v>
      </c>
      <c r="F93" s="52"/>
      <c r="G93" s="52" t="n">
        <v>1200</v>
      </c>
      <c r="H93" s="52"/>
      <c r="I93" s="53" t="s">
        <v>91</v>
      </c>
      <c r="J93" s="54" t="s">
        <v>92</v>
      </c>
      <c r="K93" s="55" t="s">
        <v>17</v>
      </c>
      <c r="L93" s="50" t="s">
        <v>18</v>
      </c>
    </row>
    <row r="94" customFormat="false" ht="13.5" hidden="false" customHeight="true" outlineLevel="0" collapsed="false">
      <c r="B94" s="56"/>
      <c r="C94" s="56"/>
      <c r="D94" s="57"/>
      <c r="E94" s="58"/>
      <c r="F94" s="59"/>
      <c r="G94" s="59"/>
      <c r="H94" s="59"/>
      <c r="I94" s="60"/>
      <c r="J94" s="61"/>
      <c r="K94" s="62"/>
      <c r="L94" s="57"/>
    </row>
    <row r="95" customFormat="false" ht="13.5" hidden="false" customHeight="true" outlineLevel="0" collapsed="false">
      <c r="B95" s="49"/>
      <c r="C95" s="49"/>
      <c r="D95" s="50"/>
      <c r="E95" s="51"/>
      <c r="F95" s="52"/>
      <c r="G95" s="52"/>
      <c r="H95" s="52"/>
      <c r="I95" s="53"/>
      <c r="J95" s="54"/>
      <c r="K95" s="55"/>
      <c r="L95" s="50"/>
    </row>
    <row r="96" customFormat="false" ht="13.5" hidden="false" customHeight="true" outlineLevel="0" collapsed="false">
      <c r="B96" s="49" t="n">
        <f aca="false">+B93+1</f>
        <v>30</v>
      </c>
      <c r="C96" s="49" t="s">
        <v>13</v>
      </c>
      <c r="D96" s="50" t="s">
        <v>93</v>
      </c>
      <c r="E96" s="51" t="s">
        <v>94</v>
      </c>
      <c r="F96" s="52"/>
      <c r="G96" s="52" t="n">
        <v>86180</v>
      </c>
      <c r="H96" s="52"/>
      <c r="I96" s="53"/>
      <c r="J96" s="54" t="s">
        <v>84</v>
      </c>
      <c r="K96" s="55" t="s">
        <v>17</v>
      </c>
      <c r="L96" s="50" t="s">
        <v>18</v>
      </c>
    </row>
    <row r="97" customFormat="false" ht="13.5" hidden="false" customHeight="true" outlineLevel="0" collapsed="false">
      <c r="B97" s="56"/>
      <c r="C97" s="56"/>
      <c r="D97" s="57"/>
      <c r="E97" s="58"/>
      <c r="F97" s="59"/>
      <c r="G97" s="59"/>
      <c r="H97" s="59"/>
      <c r="I97" s="60"/>
      <c r="J97" s="61"/>
      <c r="K97" s="62"/>
      <c r="L97" s="57"/>
    </row>
    <row r="98" customFormat="false" ht="13.5" hidden="false" customHeight="true" outlineLevel="0" collapsed="false">
      <c r="B98" s="49"/>
      <c r="C98" s="49"/>
      <c r="D98" s="50"/>
      <c r="E98" s="51"/>
      <c r="F98" s="52"/>
      <c r="G98" s="52"/>
      <c r="H98" s="52"/>
      <c r="I98" s="53"/>
      <c r="J98" s="54"/>
      <c r="K98" s="55"/>
      <c r="L98" s="50"/>
    </row>
    <row r="99" customFormat="false" ht="13.5" hidden="false" customHeight="true" outlineLevel="0" collapsed="false">
      <c r="B99" s="49" t="n">
        <f aca="false">+B96+1</f>
        <v>31</v>
      </c>
      <c r="C99" s="49" t="s">
        <v>95</v>
      </c>
      <c r="D99" s="50"/>
      <c r="E99" s="51" t="s">
        <v>72</v>
      </c>
      <c r="F99" s="52"/>
      <c r="G99" s="52" t="n">
        <v>1418750</v>
      </c>
      <c r="H99" s="52"/>
      <c r="I99" s="53" t="s">
        <v>45</v>
      </c>
      <c r="J99" s="54" t="s">
        <v>96</v>
      </c>
      <c r="K99" s="55" t="s">
        <v>17</v>
      </c>
      <c r="L99" s="50" t="s">
        <v>28</v>
      </c>
    </row>
    <row r="100" customFormat="false" ht="13.5" hidden="false" customHeight="true" outlineLevel="0" collapsed="false">
      <c r="B100" s="56"/>
      <c r="C100" s="56"/>
      <c r="D100" s="57"/>
      <c r="E100" s="58"/>
      <c r="F100" s="59"/>
      <c r="G100" s="59"/>
      <c r="H100" s="59"/>
      <c r="I100" s="60"/>
      <c r="J100" s="61"/>
      <c r="K100" s="62"/>
      <c r="L100" s="57"/>
    </row>
    <row r="101" customFormat="false" ht="13.5" hidden="false" customHeight="true" outlineLevel="0" collapsed="false">
      <c r="B101" s="49"/>
      <c r="C101" s="49"/>
      <c r="D101" s="50"/>
      <c r="E101" s="51"/>
      <c r="F101" s="52"/>
      <c r="G101" s="52"/>
      <c r="H101" s="52"/>
      <c r="I101" s="53"/>
      <c r="J101" s="54"/>
      <c r="K101" s="55"/>
      <c r="L101" s="50"/>
    </row>
    <row r="102" customFormat="false" ht="13.5" hidden="false" customHeight="true" outlineLevel="0" collapsed="false">
      <c r="B102" s="49" t="n">
        <f aca="false">+B99+1</f>
        <v>32</v>
      </c>
      <c r="C102" s="49" t="s">
        <v>97</v>
      </c>
      <c r="D102" s="50" t="s">
        <v>98</v>
      </c>
      <c r="E102" s="51" t="s">
        <v>99</v>
      </c>
      <c r="F102" s="52"/>
      <c r="G102" s="52" t="n">
        <v>2617578</v>
      </c>
      <c r="H102" s="52"/>
      <c r="I102" s="53" t="s">
        <v>91</v>
      </c>
      <c r="J102" s="54" t="s">
        <v>84</v>
      </c>
      <c r="K102" s="55" t="s">
        <v>17</v>
      </c>
      <c r="L102" s="50" t="s">
        <v>18</v>
      </c>
    </row>
    <row r="103" customFormat="false" ht="13.5" hidden="false" customHeight="true" outlineLevel="0" collapsed="false">
      <c r="B103" s="56"/>
      <c r="C103" s="56"/>
      <c r="D103" s="57"/>
      <c r="E103" s="58"/>
      <c r="F103" s="59"/>
      <c r="G103" s="59"/>
      <c r="H103" s="59"/>
      <c r="I103" s="60"/>
      <c r="J103" s="61"/>
      <c r="K103" s="62"/>
      <c r="L103" s="57"/>
    </row>
    <row r="104" customFormat="false" ht="13.5" hidden="false" customHeight="true" outlineLevel="0" collapsed="false">
      <c r="B104" s="49"/>
      <c r="C104" s="49"/>
      <c r="D104" s="50"/>
      <c r="E104" s="51"/>
      <c r="F104" s="52"/>
      <c r="G104" s="52"/>
      <c r="H104" s="52"/>
      <c r="I104" s="53"/>
      <c r="J104" s="54"/>
      <c r="K104" s="55"/>
      <c r="L104" s="50"/>
    </row>
    <row r="105" customFormat="false" ht="13.5" hidden="false" customHeight="true" outlineLevel="0" collapsed="false">
      <c r="B105" s="49" t="n">
        <f aca="false">+B102+1</f>
        <v>33</v>
      </c>
      <c r="C105" s="49" t="s">
        <v>25</v>
      </c>
      <c r="D105" s="50" t="s">
        <v>100</v>
      </c>
      <c r="E105" s="51" t="s">
        <v>101</v>
      </c>
      <c r="F105" s="52"/>
      <c r="G105" s="52" t="n">
        <v>-7103</v>
      </c>
      <c r="H105" s="52"/>
      <c r="I105" s="53" t="s">
        <v>102</v>
      </c>
      <c r="J105" s="54" t="s">
        <v>84</v>
      </c>
      <c r="K105" s="55" t="s">
        <v>17</v>
      </c>
      <c r="L105" s="50" t="s">
        <v>18</v>
      </c>
    </row>
    <row r="106" customFormat="false" ht="13.5" hidden="false" customHeight="true" outlineLevel="0" collapsed="false">
      <c r="B106" s="56"/>
      <c r="C106" s="56"/>
      <c r="D106" s="57"/>
      <c r="E106" s="58"/>
      <c r="F106" s="59"/>
      <c r="G106" s="59"/>
      <c r="H106" s="59"/>
      <c r="I106" s="60"/>
      <c r="J106" s="61"/>
      <c r="K106" s="62"/>
      <c r="L106" s="57"/>
    </row>
    <row r="107" customFormat="false" ht="13.5" hidden="false" customHeight="true" outlineLevel="0" collapsed="false">
      <c r="B107" s="49"/>
      <c r="C107" s="49"/>
      <c r="D107" s="50"/>
      <c r="E107" s="51"/>
      <c r="F107" s="52"/>
      <c r="G107" s="52"/>
      <c r="H107" s="52"/>
      <c r="I107" s="53"/>
      <c r="J107" s="54"/>
      <c r="K107" s="55"/>
      <c r="L107" s="50"/>
    </row>
    <row r="108" customFormat="false" ht="13.5" hidden="false" customHeight="true" outlineLevel="0" collapsed="false">
      <c r="B108" s="49" t="n">
        <f aca="false">+B105+1</f>
        <v>34</v>
      </c>
      <c r="C108" s="49" t="s">
        <v>38</v>
      </c>
      <c r="D108" s="50"/>
      <c r="E108" s="51" t="s">
        <v>103</v>
      </c>
      <c r="F108" s="52"/>
      <c r="G108" s="52" t="n">
        <v>5800</v>
      </c>
      <c r="H108" s="52"/>
      <c r="I108" s="53" t="s">
        <v>45</v>
      </c>
      <c r="J108" s="54"/>
      <c r="K108" s="55"/>
      <c r="L108" s="50" t="s">
        <v>57</v>
      </c>
    </row>
    <row r="109" customFormat="false" ht="13.5" hidden="false" customHeight="true" outlineLevel="0" collapsed="false">
      <c r="B109" s="56"/>
      <c r="C109" s="56"/>
      <c r="D109" s="57"/>
      <c r="E109" s="58"/>
      <c r="F109" s="59"/>
      <c r="G109" s="59"/>
      <c r="H109" s="59"/>
      <c r="I109" s="60"/>
      <c r="J109" s="61"/>
      <c r="K109" s="62"/>
      <c r="L109" s="57"/>
    </row>
    <row r="110" customFormat="false" ht="13.5" hidden="false" customHeight="true" outlineLevel="0" collapsed="false">
      <c r="B110" s="49"/>
      <c r="C110" s="49"/>
      <c r="D110" s="50"/>
      <c r="E110" s="51"/>
      <c r="F110" s="52"/>
      <c r="G110" s="52"/>
      <c r="H110" s="52"/>
      <c r="I110" s="53"/>
      <c r="J110" s="54"/>
      <c r="K110" s="55"/>
      <c r="L110" s="50"/>
    </row>
    <row r="111" customFormat="false" ht="13.5" hidden="false" customHeight="true" outlineLevel="0" collapsed="false">
      <c r="B111" s="49" t="n">
        <f aca="false">+B108+1</f>
        <v>35</v>
      </c>
      <c r="C111" s="49" t="s">
        <v>39</v>
      </c>
      <c r="D111" s="50"/>
      <c r="E111" s="51" t="s">
        <v>104</v>
      </c>
      <c r="F111" s="52"/>
      <c r="G111" s="52" t="n">
        <v>22500</v>
      </c>
      <c r="H111" s="52"/>
      <c r="I111" s="53"/>
      <c r="J111" s="54"/>
      <c r="K111" s="55"/>
      <c r="L111" s="50"/>
    </row>
    <row r="112" customFormat="false" ht="13.5" hidden="false" customHeight="true" outlineLevel="0" collapsed="false">
      <c r="B112" s="56"/>
      <c r="C112" s="56"/>
      <c r="D112" s="57"/>
      <c r="E112" s="58"/>
      <c r="F112" s="59"/>
      <c r="G112" s="59"/>
      <c r="H112" s="59"/>
      <c r="I112" s="60"/>
      <c r="J112" s="61"/>
      <c r="K112" s="62"/>
      <c r="L112" s="57"/>
    </row>
    <row r="113" customFormat="false" ht="13.5" hidden="false" customHeight="true" outlineLevel="0" collapsed="false">
      <c r="B113" s="49"/>
      <c r="C113" s="49"/>
      <c r="D113" s="50"/>
      <c r="E113" s="51"/>
      <c r="F113" s="52"/>
      <c r="G113" s="52"/>
      <c r="H113" s="52"/>
      <c r="I113" s="53"/>
      <c r="J113" s="54"/>
      <c r="K113" s="55"/>
      <c r="L113" s="50"/>
    </row>
    <row r="114" customFormat="false" ht="13.5" hidden="false" customHeight="true" outlineLevel="0" collapsed="false">
      <c r="B114" s="49" t="n">
        <f aca="false">+B111+1</f>
        <v>36</v>
      </c>
      <c r="C114" s="49" t="s">
        <v>41</v>
      </c>
      <c r="D114" s="50"/>
      <c r="E114" s="51" t="s">
        <v>105</v>
      </c>
      <c r="F114" s="52"/>
      <c r="G114" s="52" t="n">
        <v>-3900</v>
      </c>
      <c r="H114" s="52"/>
      <c r="I114" s="53"/>
      <c r="J114" s="54" t="s">
        <v>106</v>
      </c>
      <c r="K114" s="55"/>
      <c r="L114" s="50" t="s">
        <v>48</v>
      </c>
    </row>
    <row r="115" customFormat="false" ht="13.5" hidden="false" customHeight="true" outlineLevel="0" collapsed="false">
      <c r="B115" s="56"/>
      <c r="C115" s="56"/>
      <c r="D115" s="57"/>
      <c r="E115" s="58"/>
      <c r="F115" s="59"/>
      <c r="G115" s="59"/>
      <c r="H115" s="59"/>
      <c r="I115" s="60"/>
      <c r="J115" s="61"/>
      <c r="K115" s="62"/>
      <c r="L115" s="57"/>
    </row>
    <row r="116" customFormat="false" ht="13.5" hidden="false" customHeight="true" outlineLevel="0" collapsed="false">
      <c r="B116" s="49"/>
      <c r="C116" s="49"/>
      <c r="D116" s="50"/>
      <c r="E116" s="51"/>
      <c r="F116" s="52"/>
      <c r="G116" s="52"/>
      <c r="H116" s="52"/>
      <c r="I116" s="53"/>
      <c r="J116" s="54"/>
      <c r="K116" s="55"/>
      <c r="L116" s="50"/>
    </row>
    <row r="117" customFormat="false" ht="13.5" hidden="false" customHeight="true" outlineLevel="0" collapsed="false">
      <c r="B117" s="49" t="n">
        <f aca="false">+B114+1</f>
        <v>37</v>
      </c>
      <c r="C117" s="49" t="s">
        <v>41</v>
      </c>
      <c r="D117" s="50"/>
      <c r="E117" s="51" t="s">
        <v>107</v>
      </c>
      <c r="F117" s="52"/>
      <c r="G117" s="52" t="n">
        <v>9300</v>
      </c>
      <c r="H117" s="52"/>
      <c r="I117" s="53"/>
      <c r="J117" s="54" t="s">
        <v>106</v>
      </c>
      <c r="K117" s="55"/>
      <c r="L117" s="50" t="s">
        <v>51</v>
      </c>
    </row>
    <row r="118" customFormat="false" ht="13.5" hidden="false" customHeight="true" outlineLevel="0" collapsed="false">
      <c r="B118" s="56"/>
      <c r="C118" s="56"/>
      <c r="D118" s="57"/>
      <c r="E118" s="58"/>
      <c r="F118" s="59"/>
      <c r="G118" s="59"/>
      <c r="H118" s="59"/>
      <c r="I118" s="60"/>
      <c r="J118" s="61"/>
      <c r="K118" s="62"/>
      <c r="L118" s="57"/>
    </row>
    <row r="119" customFormat="false" ht="13.5" hidden="false" customHeight="true" outlineLevel="0" collapsed="false">
      <c r="B119" s="49"/>
      <c r="C119" s="49"/>
      <c r="D119" s="50"/>
      <c r="E119" s="51"/>
      <c r="F119" s="52"/>
      <c r="G119" s="52"/>
      <c r="H119" s="52"/>
      <c r="I119" s="53"/>
      <c r="J119" s="54"/>
      <c r="K119" s="55"/>
      <c r="L119" s="50"/>
    </row>
    <row r="120" customFormat="false" ht="13.5" hidden="false" customHeight="true" outlineLevel="0" collapsed="false">
      <c r="B120" s="49" t="n">
        <f aca="false">+B117+1</f>
        <v>38</v>
      </c>
      <c r="C120" s="49" t="s">
        <v>41</v>
      </c>
      <c r="D120" s="50"/>
      <c r="E120" s="51" t="s">
        <v>108</v>
      </c>
      <c r="F120" s="52"/>
      <c r="G120" s="52" t="n">
        <v>-21747</v>
      </c>
      <c r="H120" s="52"/>
      <c r="I120" s="53" t="s">
        <v>45</v>
      </c>
      <c r="J120" s="54" t="s">
        <v>106</v>
      </c>
      <c r="K120" s="55"/>
      <c r="L120" s="50" t="s">
        <v>51</v>
      </c>
    </row>
    <row r="121" customFormat="false" ht="13.5" hidden="false" customHeight="true" outlineLevel="0" collapsed="false">
      <c r="B121" s="56"/>
      <c r="C121" s="56"/>
      <c r="D121" s="57"/>
      <c r="E121" s="58"/>
      <c r="F121" s="59"/>
      <c r="G121" s="59"/>
      <c r="H121" s="59"/>
      <c r="I121" s="60"/>
      <c r="J121" s="61"/>
      <c r="K121" s="62"/>
      <c r="L121" s="57"/>
    </row>
    <row r="122" customFormat="false" ht="13.5" hidden="false" customHeight="true" outlineLevel="0" collapsed="false">
      <c r="B122" s="49"/>
      <c r="C122" s="49"/>
      <c r="D122" s="50"/>
      <c r="E122" s="51"/>
      <c r="F122" s="52"/>
      <c r="G122" s="52"/>
      <c r="H122" s="52"/>
      <c r="I122" s="53"/>
      <c r="J122" s="54"/>
      <c r="K122" s="55"/>
      <c r="L122" s="50"/>
    </row>
    <row r="123" customFormat="false" ht="13.5" hidden="false" customHeight="true" outlineLevel="0" collapsed="false">
      <c r="B123" s="49" t="n">
        <f aca="false">+B120+1</f>
        <v>39</v>
      </c>
      <c r="C123" s="49" t="s">
        <v>41</v>
      </c>
      <c r="D123" s="50" t="s">
        <v>109</v>
      </c>
      <c r="E123" s="51" t="s">
        <v>110</v>
      </c>
      <c r="F123" s="52"/>
      <c r="G123" s="52" t="n">
        <v>-53000</v>
      </c>
      <c r="H123" s="52"/>
      <c r="I123" s="53" t="s">
        <v>45</v>
      </c>
      <c r="J123" s="54"/>
      <c r="K123" s="55"/>
      <c r="L123" s="50" t="s">
        <v>57</v>
      </c>
    </row>
    <row r="124" customFormat="false" ht="13.5" hidden="false" customHeight="true" outlineLevel="0" collapsed="false">
      <c r="B124" s="56"/>
      <c r="C124" s="56"/>
      <c r="D124" s="57"/>
      <c r="E124" s="58"/>
      <c r="F124" s="59"/>
      <c r="G124" s="59"/>
      <c r="H124" s="59"/>
      <c r="I124" s="60"/>
      <c r="J124" s="61"/>
      <c r="K124" s="62"/>
      <c r="L124" s="57"/>
    </row>
    <row r="125" customFormat="false" ht="13.5" hidden="false" customHeight="true" outlineLevel="0" collapsed="false">
      <c r="B125" s="49"/>
      <c r="C125" s="49"/>
      <c r="D125" s="50"/>
      <c r="E125" s="51"/>
      <c r="F125" s="52"/>
      <c r="G125" s="52"/>
      <c r="H125" s="52"/>
      <c r="I125" s="53"/>
      <c r="J125" s="54"/>
      <c r="K125" s="55"/>
      <c r="L125" s="50"/>
    </row>
    <row r="126" customFormat="false" ht="13.5" hidden="false" customHeight="true" outlineLevel="0" collapsed="false">
      <c r="B126" s="49" t="n">
        <f aca="false">+B123+1</f>
        <v>40</v>
      </c>
      <c r="C126" s="49" t="s">
        <v>41</v>
      </c>
      <c r="D126" s="50" t="s">
        <v>111</v>
      </c>
      <c r="E126" s="51" t="s">
        <v>112</v>
      </c>
      <c r="F126" s="52"/>
      <c r="G126" s="52" t="n">
        <v>-619380</v>
      </c>
      <c r="H126" s="52"/>
      <c r="I126" s="53" t="s">
        <v>45</v>
      </c>
      <c r="J126" s="54" t="s">
        <v>113</v>
      </c>
      <c r="K126" s="55"/>
      <c r="L126" s="50" t="s">
        <v>51</v>
      </c>
    </row>
    <row r="127" customFormat="false" ht="13.5" hidden="false" customHeight="true" outlineLevel="0" collapsed="false">
      <c r="B127" s="56"/>
      <c r="C127" s="56"/>
      <c r="D127" s="57"/>
      <c r="E127" s="58"/>
      <c r="F127" s="59"/>
      <c r="G127" s="59"/>
      <c r="H127" s="59"/>
      <c r="I127" s="60"/>
      <c r="J127" s="61"/>
      <c r="K127" s="62"/>
      <c r="L127" s="57"/>
    </row>
    <row r="128" customFormat="false" ht="13.5" hidden="false" customHeight="true" outlineLevel="0" collapsed="false">
      <c r="B128" s="49"/>
      <c r="C128" s="49"/>
      <c r="D128" s="50" t="s">
        <v>114</v>
      </c>
      <c r="E128" s="51"/>
      <c r="F128" s="52"/>
      <c r="G128" s="52"/>
      <c r="H128" s="52"/>
      <c r="I128" s="53"/>
      <c r="J128" s="54"/>
      <c r="K128" s="55"/>
      <c r="L128" s="50"/>
    </row>
    <row r="129" customFormat="false" ht="13.5" hidden="false" customHeight="true" outlineLevel="0" collapsed="false">
      <c r="B129" s="49" t="n">
        <f aca="false">+B126+1</f>
        <v>41</v>
      </c>
      <c r="C129" s="49" t="s">
        <v>41</v>
      </c>
      <c r="D129" s="50" t="s">
        <v>115</v>
      </c>
      <c r="E129" s="51" t="s">
        <v>116</v>
      </c>
      <c r="F129" s="52"/>
      <c r="G129" s="52" t="n">
        <v>-141580</v>
      </c>
      <c r="H129" s="52"/>
      <c r="I129" s="53" t="s">
        <v>45</v>
      </c>
      <c r="J129" s="54" t="s">
        <v>113</v>
      </c>
      <c r="K129" s="55"/>
      <c r="L129" s="50" t="s">
        <v>51</v>
      </c>
    </row>
    <row r="130" customFormat="false" ht="13.5" hidden="false" customHeight="true" outlineLevel="0" collapsed="false">
      <c r="B130" s="56"/>
      <c r="C130" s="56"/>
      <c r="D130" s="57" t="s">
        <v>117</v>
      </c>
      <c r="E130" s="58"/>
      <c r="F130" s="59"/>
      <c r="G130" s="59"/>
      <c r="H130" s="59"/>
      <c r="I130" s="60"/>
      <c r="J130" s="61"/>
      <c r="K130" s="62"/>
      <c r="L130" s="57"/>
    </row>
    <row r="131" customFormat="false" ht="13.5" hidden="false" customHeight="true" outlineLevel="0" collapsed="false">
      <c r="B131" s="49"/>
      <c r="C131" s="49"/>
      <c r="D131" s="50"/>
      <c r="E131" s="51"/>
      <c r="F131" s="52"/>
      <c r="G131" s="52"/>
      <c r="H131" s="52"/>
      <c r="I131" s="53"/>
      <c r="J131" s="54"/>
      <c r="K131" s="55"/>
      <c r="L131" s="50"/>
    </row>
    <row r="132" customFormat="false" ht="13.5" hidden="false" customHeight="true" outlineLevel="0" collapsed="false">
      <c r="B132" s="49" t="n">
        <f aca="false">+B129+1</f>
        <v>42</v>
      </c>
      <c r="C132" s="49" t="s">
        <v>41</v>
      </c>
      <c r="D132" s="50" t="s">
        <v>118</v>
      </c>
      <c r="E132" s="51" t="s">
        <v>119</v>
      </c>
      <c r="F132" s="52"/>
      <c r="G132" s="52" t="n">
        <v>69750</v>
      </c>
      <c r="H132" s="52"/>
      <c r="I132" s="53" t="s">
        <v>66</v>
      </c>
      <c r="J132" s="54" t="s">
        <v>120</v>
      </c>
      <c r="K132" s="55"/>
      <c r="L132" s="50" t="s">
        <v>121</v>
      </c>
    </row>
    <row r="133" customFormat="false" ht="13.5" hidden="false" customHeight="true" outlineLevel="0" collapsed="false">
      <c r="B133" s="56"/>
      <c r="C133" s="56"/>
      <c r="D133" s="57"/>
      <c r="E133" s="58"/>
      <c r="F133" s="59"/>
      <c r="G133" s="59"/>
      <c r="H133" s="59"/>
      <c r="I133" s="60"/>
      <c r="J133" s="61"/>
      <c r="K133" s="62"/>
      <c r="L133" s="57"/>
    </row>
    <row r="134" customFormat="false" ht="13.5" hidden="false" customHeight="true" outlineLevel="0" collapsed="false">
      <c r="B134" s="49"/>
      <c r="C134" s="49"/>
      <c r="D134" s="50"/>
      <c r="E134" s="51"/>
      <c r="F134" s="52"/>
      <c r="G134" s="52"/>
      <c r="H134" s="52"/>
      <c r="I134" s="53"/>
      <c r="J134" s="54"/>
      <c r="K134" s="55"/>
      <c r="L134" s="50"/>
    </row>
    <row r="135" customFormat="false" ht="13.5" hidden="false" customHeight="true" outlineLevel="0" collapsed="false">
      <c r="B135" s="49" t="n">
        <f aca="false">+B132+1</f>
        <v>43</v>
      </c>
      <c r="C135" s="49" t="s">
        <v>41</v>
      </c>
      <c r="D135" s="50"/>
      <c r="E135" s="51" t="s">
        <v>122</v>
      </c>
      <c r="F135" s="52"/>
      <c r="G135" s="52" t="n">
        <v>-26100</v>
      </c>
      <c r="H135" s="52"/>
      <c r="I135" s="53"/>
      <c r="J135" s="54" t="s">
        <v>123</v>
      </c>
      <c r="K135" s="55"/>
      <c r="L135" s="50" t="s">
        <v>18</v>
      </c>
    </row>
    <row r="136" customFormat="false" ht="13.5" hidden="false" customHeight="true" outlineLevel="0" collapsed="false">
      <c r="B136" s="56"/>
      <c r="C136" s="56"/>
      <c r="D136" s="57"/>
      <c r="E136" s="58"/>
      <c r="F136" s="59"/>
      <c r="G136" s="59"/>
      <c r="H136" s="59"/>
      <c r="I136" s="60"/>
      <c r="J136" s="61"/>
      <c r="K136" s="62"/>
      <c r="L136" s="57"/>
    </row>
    <row r="137" customFormat="false" ht="13.5" hidden="false" customHeight="true" outlineLevel="0" collapsed="false">
      <c r="B137" s="49"/>
      <c r="C137" s="49"/>
      <c r="D137" s="50"/>
      <c r="E137" s="51"/>
      <c r="F137" s="52"/>
      <c r="G137" s="52"/>
      <c r="H137" s="52"/>
      <c r="I137" s="53"/>
      <c r="J137" s="54"/>
      <c r="K137" s="55"/>
      <c r="L137" s="50"/>
    </row>
    <row r="138" customFormat="false" ht="13.5" hidden="false" customHeight="true" outlineLevel="0" collapsed="false">
      <c r="B138" s="49" t="n">
        <f aca="false">+B135+1</f>
        <v>44</v>
      </c>
      <c r="C138" s="49" t="s">
        <v>41</v>
      </c>
      <c r="D138" s="50"/>
      <c r="E138" s="51" t="s">
        <v>124</v>
      </c>
      <c r="F138" s="52"/>
      <c r="G138" s="52" t="n">
        <v>-43790</v>
      </c>
      <c r="H138" s="52"/>
      <c r="I138" s="53"/>
      <c r="J138" s="54"/>
      <c r="K138" s="55"/>
      <c r="L138" s="50" t="s">
        <v>18</v>
      </c>
    </row>
    <row r="139" customFormat="false" ht="13.5" hidden="false" customHeight="true" outlineLevel="0" collapsed="false">
      <c r="B139" s="56"/>
      <c r="C139" s="56"/>
      <c r="D139" s="57"/>
      <c r="E139" s="58"/>
      <c r="F139" s="59"/>
      <c r="G139" s="59"/>
      <c r="H139" s="59"/>
      <c r="I139" s="60"/>
      <c r="J139" s="61"/>
      <c r="K139" s="62"/>
      <c r="L139" s="57"/>
    </row>
    <row r="140" customFormat="false" ht="13.5" hidden="false" customHeight="true" outlineLevel="0" collapsed="false">
      <c r="B140" s="49"/>
      <c r="C140" s="49"/>
      <c r="D140" s="50"/>
      <c r="E140" s="51"/>
      <c r="F140" s="52"/>
      <c r="G140" s="52"/>
      <c r="H140" s="52"/>
      <c r="I140" s="53"/>
      <c r="J140" s="54"/>
      <c r="K140" s="55"/>
      <c r="L140" s="50"/>
    </row>
    <row r="141" customFormat="false" ht="13.5" hidden="false" customHeight="true" outlineLevel="0" collapsed="false">
      <c r="B141" s="49" t="n">
        <f aca="false">+B138+1</f>
        <v>45</v>
      </c>
      <c r="C141" s="49" t="s">
        <v>41</v>
      </c>
      <c r="D141" s="50" t="s">
        <v>125</v>
      </c>
      <c r="E141" s="51" t="s">
        <v>126</v>
      </c>
      <c r="F141" s="52"/>
      <c r="G141" s="52" t="n">
        <v>600000</v>
      </c>
      <c r="H141" s="52"/>
      <c r="I141" s="53" t="s">
        <v>75</v>
      </c>
      <c r="J141" s="54" t="s">
        <v>127</v>
      </c>
      <c r="K141" s="55"/>
      <c r="L141" s="50" t="s">
        <v>18</v>
      </c>
    </row>
    <row r="142" customFormat="false" ht="13.5" hidden="false" customHeight="true" outlineLevel="0" collapsed="false">
      <c r="B142" s="56"/>
      <c r="C142" s="56"/>
      <c r="D142" s="57"/>
      <c r="E142" s="58"/>
      <c r="F142" s="59"/>
      <c r="G142" s="59"/>
      <c r="H142" s="59"/>
      <c r="I142" s="60"/>
      <c r="J142" s="61"/>
      <c r="K142" s="62"/>
      <c r="L142" s="57"/>
    </row>
    <row r="143" customFormat="false" ht="13.5" hidden="false" customHeight="true" outlineLevel="0" collapsed="false">
      <c r="B143" s="49"/>
      <c r="C143" s="49"/>
      <c r="D143" s="50"/>
      <c r="E143" s="51"/>
      <c r="F143" s="52"/>
      <c r="G143" s="52"/>
      <c r="H143" s="52"/>
      <c r="I143" s="53"/>
      <c r="J143" s="54"/>
      <c r="K143" s="55"/>
      <c r="L143" s="50"/>
    </row>
    <row r="144" customFormat="false" ht="13.5" hidden="false" customHeight="true" outlineLevel="0" collapsed="false">
      <c r="B144" s="49" t="n">
        <f aca="false">+B141+1</f>
        <v>46</v>
      </c>
      <c r="C144" s="49" t="s">
        <v>41</v>
      </c>
      <c r="D144" s="50" t="s">
        <v>128</v>
      </c>
      <c r="E144" s="51" t="s">
        <v>129</v>
      </c>
      <c r="F144" s="52"/>
      <c r="G144" s="52" t="n">
        <v>21390</v>
      </c>
      <c r="H144" s="52"/>
      <c r="I144" s="53" t="s">
        <v>54</v>
      </c>
      <c r="J144" s="54" t="s">
        <v>130</v>
      </c>
      <c r="K144" s="55"/>
      <c r="L144" s="50" t="s">
        <v>18</v>
      </c>
    </row>
    <row r="145" customFormat="false" ht="13.5" hidden="false" customHeight="true" outlineLevel="0" collapsed="false">
      <c r="B145" s="56"/>
      <c r="C145" s="56"/>
      <c r="D145" s="57"/>
      <c r="E145" s="58"/>
      <c r="F145" s="59"/>
      <c r="G145" s="59"/>
      <c r="H145" s="59"/>
      <c r="I145" s="60"/>
      <c r="J145" s="61"/>
      <c r="K145" s="62"/>
      <c r="L145" s="57"/>
    </row>
    <row r="146" customFormat="false" ht="13.5" hidden="false" customHeight="true" outlineLevel="0" collapsed="false">
      <c r="B146" s="49"/>
      <c r="C146" s="49"/>
      <c r="D146" s="50"/>
      <c r="E146" s="51"/>
      <c r="F146" s="52"/>
      <c r="G146" s="52"/>
      <c r="H146" s="52"/>
      <c r="I146" s="53"/>
      <c r="J146" s="54"/>
      <c r="K146" s="55"/>
      <c r="L146" s="50"/>
    </row>
    <row r="147" customFormat="false" ht="13.5" hidden="false" customHeight="true" outlineLevel="0" collapsed="false">
      <c r="B147" s="49" t="n">
        <f aca="false">+B144+1</f>
        <v>47</v>
      </c>
      <c r="C147" s="49" t="s">
        <v>41</v>
      </c>
      <c r="D147" s="50" t="s">
        <v>131</v>
      </c>
      <c r="E147" s="51" t="s">
        <v>132</v>
      </c>
      <c r="F147" s="52"/>
      <c r="G147" s="52" t="n">
        <v>9940</v>
      </c>
      <c r="H147" s="52"/>
      <c r="I147" s="53" t="s">
        <v>75</v>
      </c>
      <c r="J147" s="54" t="s">
        <v>133</v>
      </c>
      <c r="K147" s="55"/>
      <c r="L147" s="50" t="s">
        <v>18</v>
      </c>
    </row>
    <row r="148" customFormat="false" ht="13.5" hidden="false" customHeight="true" outlineLevel="0" collapsed="false">
      <c r="B148" s="56"/>
      <c r="C148" s="56"/>
      <c r="D148" s="57" t="s">
        <v>134</v>
      </c>
      <c r="E148" s="58"/>
      <c r="F148" s="59"/>
      <c r="G148" s="59"/>
      <c r="H148" s="59"/>
      <c r="I148" s="60"/>
      <c r="J148" s="61"/>
      <c r="K148" s="62"/>
      <c r="L148" s="57"/>
    </row>
    <row r="149" customFormat="false" ht="13.5" hidden="false" customHeight="true" outlineLevel="0" collapsed="false">
      <c r="B149" s="49"/>
      <c r="C149" s="49"/>
      <c r="D149" s="50"/>
      <c r="E149" s="51"/>
      <c r="F149" s="52"/>
      <c r="G149" s="52"/>
      <c r="H149" s="52"/>
      <c r="I149" s="53"/>
      <c r="J149" s="54"/>
      <c r="K149" s="55"/>
      <c r="L149" s="50"/>
    </row>
    <row r="150" customFormat="false" ht="13.5" hidden="false" customHeight="true" outlineLevel="0" collapsed="false">
      <c r="B150" s="49" t="n">
        <f aca="false">+B147+1</f>
        <v>48</v>
      </c>
      <c r="C150" s="49" t="s">
        <v>41</v>
      </c>
      <c r="D150" s="50" t="s">
        <v>135</v>
      </c>
      <c r="E150" s="51" t="s">
        <v>136</v>
      </c>
      <c r="F150" s="52"/>
      <c r="G150" s="52" t="n">
        <v>10500</v>
      </c>
      <c r="H150" s="52"/>
      <c r="I150" s="53" t="s">
        <v>66</v>
      </c>
      <c r="J150" s="54" t="s">
        <v>130</v>
      </c>
      <c r="K150" s="55"/>
      <c r="L150" s="50" t="s">
        <v>18</v>
      </c>
    </row>
    <row r="151" customFormat="false" ht="13.5" hidden="false" customHeight="true" outlineLevel="0" collapsed="false">
      <c r="B151" s="56"/>
      <c r="C151" s="56"/>
      <c r="D151" s="57"/>
      <c r="E151" s="58"/>
      <c r="F151" s="59"/>
      <c r="G151" s="59"/>
      <c r="H151" s="59"/>
      <c r="I151" s="60"/>
      <c r="J151" s="61"/>
      <c r="K151" s="62"/>
      <c r="L151" s="57"/>
    </row>
    <row r="152" customFormat="false" ht="13.5" hidden="false" customHeight="true" outlineLevel="0" collapsed="false">
      <c r="B152" s="49"/>
      <c r="C152" s="49"/>
      <c r="D152" s="50"/>
      <c r="E152" s="51"/>
      <c r="F152" s="52"/>
      <c r="G152" s="52"/>
      <c r="H152" s="52"/>
      <c r="I152" s="53"/>
      <c r="J152" s="54"/>
      <c r="K152" s="55"/>
      <c r="L152" s="50"/>
    </row>
    <row r="153" customFormat="false" ht="13.5" hidden="false" customHeight="true" outlineLevel="0" collapsed="false">
      <c r="B153" s="49" t="n">
        <f aca="false">+B150+1</f>
        <v>49</v>
      </c>
      <c r="C153" s="49" t="s">
        <v>41</v>
      </c>
      <c r="D153" s="50" t="s">
        <v>137</v>
      </c>
      <c r="E153" s="51" t="s">
        <v>122</v>
      </c>
      <c r="F153" s="52"/>
      <c r="G153" s="52" t="n">
        <v>-51770</v>
      </c>
      <c r="H153" s="52"/>
      <c r="I153" s="53"/>
      <c r="J153" s="54" t="s">
        <v>84</v>
      </c>
      <c r="K153" s="55"/>
      <c r="L153" s="50" t="s">
        <v>18</v>
      </c>
    </row>
    <row r="154" customFormat="false" ht="13.5" hidden="false" customHeight="true" outlineLevel="0" collapsed="false">
      <c r="B154" s="56"/>
      <c r="C154" s="56"/>
      <c r="D154" s="57" t="s">
        <v>138</v>
      </c>
      <c r="E154" s="58"/>
      <c r="F154" s="59"/>
      <c r="G154" s="59"/>
      <c r="H154" s="59"/>
      <c r="I154" s="60"/>
      <c r="J154" s="61"/>
      <c r="K154" s="62"/>
      <c r="L154" s="57"/>
    </row>
    <row r="155" customFormat="false" ht="13.5" hidden="false" customHeight="true" outlineLevel="0" collapsed="false">
      <c r="B155" s="64"/>
      <c r="C155" s="64"/>
      <c r="D155" s="65"/>
      <c r="E155" s="66"/>
      <c r="F155" s="67"/>
      <c r="G155" s="67"/>
      <c r="H155" s="67"/>
      <c r="I155" s="68"/>
      <c r="J155" s="69"/>
      <c r="K155" s="70"/>
      <c r="L155" s="65"/>
    </row>
    <row r="156" customFormat="false" ht="13.5" hidden="false" customHeight="true" outlineLevel="0" collapsed="false">
      <c r="B156" s="64" t="n">
        <f aca="false">+B153+1</f>
        <v>50</v>
      </c>
      <c r="C156" s="64" t="s">
        <v>13</v>
      </c>
      <c r="D156" s="65"/>
      <c r="E156" s="66" t="s">
        <v>139</v>
      </c>
      <c r="F156" s="67" t="n">
        <v>14389</v>
      </c>
      <c r="G156" s="67"/>
      <c r="H156" s="67"/>
      <c r="I156" s="68" t="s">
        <v>140</v>
      </c>
      <c r="J156" s="69" t="s">
        <v>141</v>
      </c>
      <c r="K156" s="70" t="s">
        <v>142</v>
      </c>
      <c r="L156" s="65" t="s">
        <v>28</v>
      </c>
    </row>
    <row r="157" customFormat="false" ht="13.5" hidden="false" customHeight="true" outlineLevel="0" collapsed="false">
      <c r="B157" s="71"/>
      <c r="C157" s="71"/>
      <c r="D157" s="72"/>
      <c r="E157" s="73"/>
      <c r="F157" s="74"/>
      <c r="G157" s="74"/>
      <c r="H157" s="74"/>
      <c r="I157" s="75"/>
      <c r="J157" s="76"/>
      <c r="K157" s="77" t="s">
        <v>143</v>
      </c>
      <c r="L157" s="72"/>
    </row>
    <row r="158" customFormat="false" ht="13.5" hidden="false" customHeight="true" outlineLevel="0" collapsed="false">
      <c r="B158" s="64"/>
      <c r="C158" s="64"/>
      <c r="D158" s="65"/>
      <c r="E158" s="78"/>
      <c r="F158" s="67"/>
      <c r="G158" s="67"/>
      <c r="H158" s="67"/>
      <c r="I158" s="68"/>
      <c r="J158" s="69"/>
      <c r="K158" s="65"/>
      <c r="L158" s="65"/>
    </row>
    <row r="159" customFormat="false" ht="13.5" hidden="false" customHeight="true" outlineLevel="0" collapsed="false">
      <c r="B159" s="64" t="n">
        <f aca="false">+B156+1</f>
        <v>51</v>
      </c>
      <c r="C159" s="64" t="s">
        <v>13</v>
      </c>
      <c r="D159" s="65"/>
      <c r="E159" s="78" t="s">
        <v>144</v>
      </c>
      <c r="F159" s="67" t="n">
        <v>-170638</v>
      </c>
      <c r="G159" s="67"/>
      <c r="H159" s="67"/>
      <c r="I159" s="68" t="s">
        <v>140</v>
      </c>
      <c r="J159" s="69" t="s">
        <v>145</v>
      </c>
      <c r="K159" s="70" t="s">
        <v>142</v>
      </c>
      <c r="L159" s="65" t="s">
        <v>28</v>
      </c>
    </row>
    <row r="160" customFormat="false" ht="13.5" hidden="false" customHeight="true" outlineLevel="0" collapsed="false">
      <c r="B160" s="71"/>
      <c r="C160" s="71"/>
      <c r="D160" s="72"/>
      <c r="E160" s="79"/>
      <c r="F160" s="74"/>
      <c r="G160" s="74"/>
      <c r="H160" s="74"/>
      <c r="I160" s="75"/>
      <c r="J160" s="76"/>
      <c r="K160" s="77" t="s">
        <v>143</v>
      </c>
      <c r="L160" s="72"/>
    </row>
    <row r="161" customFormat="false" ht="13.5" hidden="false" customHeight="true" outlineLevel="0" collapsed="false">
      <c r="B161" s="64"/>
      <c r="C161" s="64"/>
      <c r="D161" s="65"/>
      <c r="E161" s="78"/>
      <c r="F161" s="67"/>
      <c r="G161" s="67"/>
      <c r="H161" s="67"/>
      <c r="I161" s="68"/>
      <c r="J161" s="69"/>
      <c r="K161" s="70"/>
      <c r="L161" s="65"/>
    </row>
    <row r="162" customFormat="false" ht="13.5" hidden="false" customHeight="true" outlineLevel="0" collapsed="false">
      <c r="B162" s="64" t="n">
        <f aca="false">+B159+1</f>
        <v>52</v>
      </c>
      <c r="C162" s="64" t="s">
        <v>13</v>
      </c>
      <c r="D162" s="65" t="s">
        <v>146</v>
      </c>
      <c r="E162" s="78" t="s">
        <v>14</v>
      </c>
      <c r="F162" s="67" t="n">
        <v>-23250</v>
      </c>
      <c r="G162" s="67"/>
      <c r="H162" s="67"/>
      <c r="I162" s="68" t="s">
        <v>140</v>
      </c>
      <c r="J162" s="69" t="s">
        <v>147</v>
      </c>
      <c r="K162" s="70" t="s">
        <v>142</v>
      </c>
      <c r="L162" s="65" t="s">
        <v>32</v>
      </c>
    </row>
    <row r="163" customFormat="false" ht="13.5" hidden="false" customHeight="true" outlineLevel="0" collapsed="false">
      <c r="B163" s="71"/>
      <c r="C163" s="71"/>
      <c r="D163" s="72"/>
      <c r="E163" s="79"/>
      <c r="F163" s="74"/>
      <c r="G163" s="74"/>
      <c r="H163" s="74"/>
      <c r="I163" s="75"/>
      <c r="J163" s="76" t="s">
        <v>148</v>
      </c>
      <c r="K163" s="77" t="s">
        <v>143</v>
      </c>
      <c r="L163" s="72"/>
    </row>
    <row r="164" customFormat="false" ht="13.5" hidden="false" customHeight="true" outlineLevel="0" collapsed="false">
      <c r="B164" s="64"/>
      <c r="C164" s="64"/>
      <c r="D164" s="65"/>
      <c r="E164" s="66"/>
      <c r="F164" s="67" t="n">
        <v>214179</v>
      </c>
      <c r="G164" s="67"/>
      <c r="H164" s="67"/>
      <c r="I164" s="68"/>
      <c r="J164" s="69"/>
      <c r="K164" s="70"/>
      <c r="L164" s="65"/>
    </row>
    <row r="165" customFormat="false" ht="13.5" hidden="false" customHeight="true" outlineLevel="0" collapsed="false">
      <c r="B165" s="64" t="n">
        <f aca="false">+B162+1</f>
        <v>53</v>
      </c>
      <c r="C165" s="64" t="s">
        <v>13</v>
      </c>
      <c r="D165" s="65"/>
      <c r="E165" s="66" t="s">
        <v>149</v>
      </c>
      <c r="F165" s="80" t="n">
        <v>214179</v>
      </c>
      <c r="G165" s="67"/>
      <c r="H165" s="67"/>
      <c r="I165" s="68" t="s">
        <v>140</v>
      </c>
      <c r="J165" s="69" t="s">
        <v>150</v>
      </c>
      <c r="K165" s="70" t="s">
        <v>142</v>
      </c>
      <c r="L165" s="65" t="s">
        <v>18</v>
      </c>
    </row>
    <row r="166" customFormat="false" ht="13.5" hidden="false" customHeight="true" outlineLevel="0" collapsed="false">
      <c r="B166" s="71"/>
      <c r="C166" s="71"/>
      <c r="D166" s="72"/>
      <c r="E166" s="73"/>
      <c r="F166" s="74" t="n">
        <f aca="false">SUM(F164:F165)</f>
        <v>428358</v>
      </c>
      <c r="G166" s="74"/>
      <c r="H166" s="74"/>
      <c r="I166" s="75"/>
      <c r="J166" s="76" t="s">
        <v>151</v>
      </c>
      <c r="K166" s="77" t="s">
        <v>152</v>
      </c>
      <c r="L166" s="72"/>
    </row>
    <row r="167" customFormat="false" ht="13.5" hidden="false" customHeight="true" outlineLevel="0" collapsed="false">
      <c r="B167" s="64"/>
      <c r="C167" s="64"/>
      <c r="D167" s="65"/>
      <c r="E167" s="66"/>
      <c r="F167" s="67"/>
      <c r="G167" s="67"/>
      <c r="H167" s="67"/>
      <c r="I167" s="68"/>
      <c r="J167" s="69"/>
      <c r="K167" s="70"/>
      <c r="L167" s="65"/>
    </row>
    <row r="168" customFormat="false" ht="13.5" hidden="false" customHeight="true" outlineLevel="0" collapsed="false">
      <c r="B168" s="64" t="n">
        <f aca="false">+B165+1</f>
        <v>54</v>
      </c>
      <c r="C168" s="64" t="s">
        <v>13</v>
      </c>
      <c r="D168" s="65"/>
      <c r="E168" s="66" t="s">
        <v>149</v>
      </c>
      <c r="F168" s="67" t="n">
        <v>2386609</v>
      </c>
      <c r="G168" s="67"/>
      <c r="H168" s="67"/>
      <c r="I168" s="68" t="s">
        <v>140</v>
      </c>
      <c r="J168" s="69" t="s">
        <v>150</v>
      </c>
      <c r="K168" s="70" t="s">
        <v>142</v>
      </c>
      <c r="L168" s="65" t="s">
        <v>28</v>
      </c>
    </row>
    <row r="169" customFormat="false" ht="13.5" hidden="false" customHeight="true" outlineLevel="0" collapsed="false">
      <c r="B169" s="71"/>
      <c r="C169" s="71"/>
      <c r="D169" s="72"/>
      <c r="E169" s="73"/>
      <c r="F169" s="74"/>
      <c r="G169" s="74"/>
      <c r="H169" s="74"/>
      <c r="I169" s="75"/>
      <c r="J169" s="76" t="s">
        <v>151</v>
      </c>
      <c r="K169" s="77" t="s">
        <v>143</v>
      </c>
      <c r="L169" s="72"/>
    </row>
    <row r="170" customFormat="false" ht="13.5" hidden="false" customHeight="true" outlineLevel="0" collapsed="false">
      <c r="B170" s="64"/>
      <c r="C170" s="64"/>
      <c r="D170" s="65"/>
      <c r="E170" s="66"/>
      <c r="F170" s="67"/>
      <c r="G170" s="67"/>
      <c r="H170" s="67"/>
      <c r="I170" s="68"/>
      <c r="J170" s="69"/>
      <c r="K170" s="70"/>
      <c r="L170" s="65"/>
    </row>
    <row r="171" customFormat="false" ht="13.5" hidden="false" customHeight="true" outlineLevel="0" collapsed="false">
      <c r="B171" s="64" t="n">
        <f aca="false">+B168+1</f>
        <v>55</v>
      </c>
      <c r="C171" s="64" t="s">
        <v>13</v>
      </c>
      <c r="D171" s="65" t="s">
        <v>153</v>
      </c>
      <c r="E171" s="66" t="s">
        <v>154</v>
      </c>
      <c r="F171" s="67" t="n">
        <v>-226500</v>
      </c>
      <c r="G171" s="67"/>
      <c r="H171" s="67"/>
      <c r="I171" s="68" t="s">
        <v>140</v>
      </c>
      <c r="J171" s="69"/>
      <c r="K171" s="70" t="s">
        <v>142</v>
      </c>
      <c r="L171" s="65" t="s">
        <v>28</v>
      </c>
    </row>
    <row r="172" customFormat="false" ht="13.5" hidden="false" customHeight="true" outlineLevel="0" collapsed="false">
      <c r="B172" s="71"/>
      <c r="C172" s="71"/>
      <c r="D172" s="72"/>
      <c r="E172" s="73"/>
      <c r="F172" s="74"/>
      <c r="G172" s="74"/>
      <c r="H172" s="74"/>
      <c r="I172" s="75"/>
      <c r="J172" s="76"/>
      <c r="K172" s="77" t="s">
        <v>143</v>
      </c>
      <c r="L172" s="72"/>
    </row>
    <row r="173" customFormat="false" ht="13.5" hidden="false" customHeight="true" outlineLevel="0" collapsed="false">
      <c r="B173" s="64"/>
      <c r="C173" s="64"/>
      <c r="D173" s="65" t="s">
        <v>155</v>
      </c>
      <c r="E173" s="78"/>
      <c r="F173" s="67"/>
      <c r="G173" s="67"/>
      <c r="H173" s="67"/>
      <c r="I173" s="68"/>
      <c r="J173" s="69"/>
      <c r="K173" s="70"/>
      <c r="L173" s="65"/>
    </row>
    <row r="174" customFormat="false" ht="13.5" hidden="false" customHeight="true" outlineLevel="0" collapsed="false">
      <c r="B174" s="64" t="n">
        <f aca="false">+B171+1</f>
        <v>56</v>
      </c>
      <c r="C174" s="64" t="s">
        <v>156</v>
      </c>
      <c r="D174" s="65" t="s">
        <v>157</v>
      </c>
      <c r="E174" s="78" t="s">
        <v>158</v>
      </c>
      <c r="F174" s="67" t="n">
        <v>-1643</v>
      </c>
      <c r="G174" s="67"/>
      <c r="H174" s="67"/>
      <c r="I174" s="68" t="s">
        <v>159</v>
      </c>
      <c r="J174" s="69" t="s">
        <v>160</v>
      </c>
      <c r="K174" s="70" t="s">
        <v>142</v>
      </c>
      <c r="L174" s="65" t="s">
        <v>57</v>
      </c>
    </row>
    <row r="175" customFormat="false" ht="13.5" hidden="false" customHeight="true" outlineLevel="0" collapsed="false">
      <c r="B175" s="71"/>
      <c r="C175" s="71"/>
      <c r="D175" s="72" t="s">
        <v>161</v>
      </c>
      <c r="E175" s="79"/>
      <c r="F175" s="74"/>
      <c r="G175" s="74"/>
      <c r="H175" s="74"/>
      <c r="I175" s="75"/>
      <c r="J175" s="76" t="s">
        <v>162</v>
      </c>
      <c r="K175" s="77" t="s">
        <v>163</v>
      </c>
      <c r="L175" s="72"/>
    </row>
    <row r="176" customFormat="false" ht="13.5" hidden="false" customHeight="true" outlineLevel="0" collapsed="false">
      <c r="B176" s="64"/>
      <c r="C176" s="64"/>
      <c r="D176" s="65" t="s">
        <v>155</v>
      </c>
      <c r="E176" s="78"/>
      <c r="F176" s="67"/>
      <c r="G176" s="67"/>
      <c r="H176" s="67"/>
      <c r="I176" s="68"/>
      <c r="J176" s="69"/>
      <c r="K176" s="70"/>
      <c r="L176" s="65"/>
    </row>
    <row r="177" customFormat="false" ht="13.5" hidden="false" customHeight="true" outlineLevel="0" collapsed="false">
      <c r="B177" s="64" t="n">
        <f aca="false">+B174+1</f>
        <v>57</v>
      </c>
      <c r="C177" s="64" t="s">
        <v>156</v>
      </c>
      <c r="D177" s="65" t="s">
        <v>157</v>
      </c>
      <c r="E177" s="78" t="s">
        <v>158</v>
      </c>
      <c r="F177" s="67" t="n">
        <v>1613</v>
      </c>
      <c r="G177" s="67"/>
      <c r="H177" s="67"/>
      <c r="I177" s="68" t="s">
        <v>159</v>
      </c>
      <c r="J177" s="69" t="s">
        <v>164</v>
      </c>
      <c r="K177" s="70" t="s">
        <v>142</v>
      </c>
      <c r="L177" s="65" t="s">
        <v>32</v>
      </c>
    </row>
    <row r="178" customFormat="false" ht="13.5" hidden="false" customHeight="true" outlineLevel="0" collapsed="false">
      <c r="B178" s="71"/>
      <c r="C178" s="71"/>
      <c r="D178" s="72" t="s">
        <v>161</v>
      </c>
      <c r="E178" s="79"/>
      <c r="F178" s="74"/>
      <c r="G178" s="74"/>
      <c r="H178" s="74"/>
      <c r="I178" s="75"/>
      <c r="J178" s="76" t="s">
        <v>162</v>
      </c>
      <c r="K178" s="77" t="s">
        <v>165</v>
      </c>
      <c r="L178" s="72"/>
    </row>
    <row r="179" customFormat="false" ht="13.5" hidden="false" customHeight="true" outlineLevel="0" collapsed="false">
      <c r="B179" s="64"/>
      <c r="C179" s="64"/>
      <c r="D179" s="65" t="s">
        <v>155</v>
      </c>
      <c r="E179" s="78"/>
      <c r="F179" s="67"/>
      <c r="G179" s="67"/>
      <c r="H179" s="67"/>
      <c r="I179" s="68"/>
      <c r="J179" s="69"/>
      <c r="K179" s="70"/>
      <c r="L179" s="65"/>
    </row>
    <row r="180" customFormat="false" ht="13.5" hidden="false" customHeight="true" outlineLevel="0" collapsed="false">
      <c r="B180" s="64" t="n">
        <f aca="false">+B177+1</f>
        <v>58</v>
      </c>
      <c r="C180" s="64" t="s">
        <v>156</v>
      </c>
      <c r="D180" s="65" t="s">
        <v>157</v>
      </c>
      <c r="E180" s="78" t="s">
        <v>158</v>
      </c>
      <c r="F180" s="67" t="n">
        <v>1360</v>
      </c>
      <c r="G180" s="67"/>
      <c r="H180" s="67"/>
      <c r="I180" s="68" t="s">
        <v>159</v>
      </c>
      <c r="J180" s="69" t="s">
        <v>166</v>
      </c>
      <c r="K180" s="70" t="s">
        <v>142</v>
      </c>
      <c r="L180" s="65" t="s">
        <v>18</v>
      </c>
    </row>
    <row r="181" customFormat="false" ht="13.5" hidden="false" customHeight="true" outlineLevel="0" collapsed="false">
      <c r="B181" s="71"/>
      <c r="C181" s="71"/>
      <c r="D181" s="72" t="s">
        <v>161</v>
      </c>
      <c r="E181" s="79"/>
      <c r="F181" s="74"/>
      <c r="G181" s="74"/>
      <c r="H181" s="74"/>
      <c r="I181" s="75"/>
      <c r="J181" s="76" t="s">
        <v>162</v>
      </c>
      <c r="K181" s="77" t="s">
        <v>152</v>
      </c>
      <c r="L181" s="72"/>
    </row>
    <row r="182" customFormat="false" ht="13.5" hidden="false" customHeight="true" outlineLevel="0" collapsed="false">
      <c r="B182" s="64"/>
      <c r="C182" s="64"/>
      <c r="D182" s="65" t="s">
        <v>155</v>
      </c>
      <c r="E182" s="78"/>
      <c r="F182" s="67"/>
      <c r="G182" s="67"/>
      <c r="H182" s="67"/>
      <c r="I182" s="68"/>
      <c r="J182" s="69"/>
      <c r="K182" s="70"/>
      <c r="L182" s="65"/>
    </row>
    <row r="183" customFormat="false" ht="13.5" hidden="false" customHeight="true" outlineLevel="0" collapsed="false">
      <c r="B183" s="64" t="n">
        <f aca="false">+B180+1</f>
        <v>59</v>
      </c>
      <c r="C183" s="64" t="s">
        <v>156</v>
      </c>
      <c r="D183" s="65" t="s">
        <v>157</v>
      </c>
      <c r="E183" s="78" t="s">
        <v>158</v>
      </c>
      <c r="F183" s="67" t="n">
        <v>-1318</v>
      </c>
      <c r="G183" s="67"/>
      <c r="H183" s="67"/>
      <c r="I183" s="68" t="s">
        <v>159</v>
      </c>
      <c r="J183" s="69" t="s">
        <v>166</v>
      </c>
      <c r="K183" s="70" t="s">
        <v>142</v>
      </c>
      <c r="L183" s="65" t="s">
        <v>28</v>
      </c>
    </row>
    <row r="184" customFormat="false" ht="13.5" hidden="false" customHeight="true" outlineLevel="0" collapsed="false">
      <c r="B184" s="71"/>
      <c r="C184" s="71"/>
      <c r="D184" s="72" t="s">
        <v>161</v>
      </c>
      <c r="E184" s="79"/>
      <c r="F184" s="74"/>
      <c r="G184" s="74"/>
      <c r="H184" s="74"/>
      <c r="I184" s="75"/>
      <c r="J184" s="76" t="s">
        <v>162</v>
      </c>
      <c r="K184" s="77" t="s">
        <v>143</v>
      </c>
      <c r="L184" s="72"/>
    </row>
    <row r="185" customFormat="false" ht="13.5" hidden="false" customHeight="true" outlineLevel="0" collapsed="false">
      <c r="B185" s="64"/>
      <c r="C185" s="64"/>
      <c r="D185" s="65"/>
      <c r="E185" s="78"/>
      <c r="F185" s="67"/>
      <c r="G185" s="67"/>
      <c r="H185" s="67"/>
      <c r="I185" s="68"/>
      <c r="J185" s="69"/>
      <c r="K185" s="70"/>
      <c r="L185" s="65"/>
    </row>
    <row r="186" customFormat="false" ht="13.5" hidden="false" customHeight="true" outlineLevel="0" collapsed="false">
      <c r="B186" s="64" t="n">
        <f aca="false">+B183+1</f>
        <v>60</v>
      </c>
      <c r="C186" s="64" t="s">
        <v>156</v>
      </c>
      <c r="D186" s="65"/>
      <c r="E186" s="78" t="s">
        <v>167</v>
      </c>
      <c r="F186" s="67" t="n">
        <v>117313</v>
      </c>
      <c r="G186" s="67"/>
      <c r="H186" s="67"/>
      <c r="I186" s="68" t="s">
        <v>159</v>
      </c>
      <c r="J186" s="69" t="s">
        <v>168</v>
      </c>
      <c r="K186" s="70" t="s">
        <v>142</v>
      </c>
      <c r="L186" s="65" t="s">
        <v>169</v>
      </c>
    </row>
    <row r="187" customFormat="false" ht="13.5" hidden="false" customHeight="true" outlineLevel="0" collapsed="false">
      <c r="B187" s="71"/>
      <c r="C187" s="71"/>
      <c r="D187" s="72"/>
      <c r="E187" s="79"/>
      <c r="F187" s="74"/>
      <c r="G187" s="74"/>
      <c r="H187" s="74"/>
      <c r="I187" s="75"/>
      <c r="J187" s="76" t="s">
        <v>170</v>
      </c>
      <c r="K187" s="77" t="s">
        <v>171</v>
      </c>
      <c r="L187" s="72" t="s">
        <v>32</v>
      </c>
    </row>
    <row r="188" customFormat="false" ht="13.5" hidden="false" customHeight="true" outlineLevel="0" collapsed="false">
      <c r="B188" s="64"/>
      <c r="C188" s="64"/>
      <c r="D188" s="65"/>
      <c r="E188" s="66"/>
      <c r="F188" s="67"/>
      <c r="G188" s="67"/>
      <c r="H188" s="67"/>
      <c r="I188" s="68"/>
      <c r="J188" s="69"/>
      <c r="K188" s="70"/>
      <c r="L188" s="65"/>
    </row>
    <row r="189" customFormat="false" ht="13.5" hidden="false" customHeight="true" outlineLevel="0" collapsed="false">
      <c r="B189" s="64" t="n">
        <f aca="false">+B186+1</f>
        <v>61</v>
      </c>
      <c r="C189" s="64" t="s">
        <v>172</v>
      </c>
      <c r="D189" s="65"/>
      <c r="E189" s="66" t="s">
        <v>173</v>
      </c>
      <c r="F189" s="67" t="n">
        <f aca="false">1599-36</f>
        <v>1563</v>
      </c>
      <c r="G189" s="67"/>
      <c r="H189" s="67"/>
      <c r="I189" s="68" t="s">
        <v>140</v>
      </c>
      <c r="J189" s="69"/>
      <c r="K189" s="70" t="s">
        <v>142</v>
      </c>
      <c r="L189" s="65" t="s">
        <v>32</v>
      </c>
    </row>
    <row r="190" customFormat="false" ht="13.5" hidden="false" customHeight="true" outlineLevel="0" collapsed="false">
      <c r="B190" s="71"/>
      <c r="C190" s="71"/>
      <c r="D190" s="72"/>
      <c r="E190" s="73"/>
      <c r="F190" s="74"/>
      <c r="G190" s="74"/>
      <c r="H190" s="74"/>
      <c r="I190" s="75"/>
      <c r="J190" s="76"/>
      <c r="K190" s="77" t="s">
        <v>152</v>
      </c>
      <c r="L190" s="72"/>
    </row>
    <row r="191" customFormat="false" ht="13.5" hidden="false" customHeight="true" outlineLevel="0" collapsed="false">
      <c r="B191" s="64"/>
      <c r="C191" s="64"/>
      <c r="D191" s="65"/>
      <c r="E191" s="66"/>
      <c r="F191" s="67"/>
      <c r="G191" s="67"/>
      <c r="H191" s="67"/>
      <c r="I191" s="68"/>
      <c r="J191" s="69"/>
      <c r="K191" s="70"/>
      <c r="L191" s="65"/>
    </row>
    <row r="192" customFormat="false" ht="13.5" hidden="false" customHeight="true" outlineLevel="0" collapsed="false">
      <c r="B192" s="64" t="n">
        <f aca="false">+B189+1</f>
        <v>62</v>
      </c>
      <c r="C192" s="64" t="s">
        <v>172</v>
      </c>
      <c r="D192" s="65"/>
      <c r="E192" s="66" t="s">
        <v>173</v>
      </c>
      <c r="F192" s="67" t="n">
        <v>-112148</v>
      </c>
      <c r="G192" s="67"/>
      <c r="H192" s="67"/>
      <c r="I192" s="68" t="s">
        <v>140</v>
      </c>
      <c r="J192" s="69"/>
      <c r="K192" s="70" t="s">
        <v>142</v>
      </c>
      <c r="L192" s="65" t="s">
        <v>18</v>
      </c>
    </row>
    <row r="193" customFormat="false" ht="13.5" hidden="false" customHeight="true" outlineLevel="0" collapsed="false">
      <c r="B193" s="71"/>
      <c r="C193" s="71"/>
      <c r="D193" s="72"/>
      <c r="E193" s="73"/>
      <c r="F193" s="74"/>
      <c r="G193" s="74"/>
      <c r="H193" s="74"/>
      <c r="I193" s="75"/>
      <c r="J193" s="76"/>
      <c r="K193" s="77" t="s">
        <v>152</v>
      </c>
      <c r="L193" s="72"/>
    </row>
    <row r="194" customFormat="false" ht="13.5" hidden="false" customHeight="true" outlineLevel="0" collapsed="false">
      <c r="B194" s="64"/>
      <c r="C194" s="64"/>
      <c r="D194" s="65"/>
      <c r="E194" s="66"/>
      <c r="F194" s="67"/>
      <c r="G194" s="67"/>
      <c r="H194" s="67"/>
      <c r="I194" s="68"/>
      <c r="J194" s="69"/>
      <c r="K194" s="70"/>
      <c r="L194" s="65"/>
    </row>
    <row r="195" customFormat="false" ht="13.5" hidden="false" customHeight="true" outlineLevel="0" collapsed="false">
      <c r="B195" s="64" t="n">
        <f aca="false">+B192+1</f>
        <v>63</v>
      </c>
      <c r="C195" s="64" t="s">
        <v>172</v>
      </c>
      <c r="D195" s="65"/>
      <c r="E195" s="66" t="s">
        <v>173</v>
      </c>
      <c r="F195" s="67" t="n">
        <v>31771</v>
      </c>
      <c r="G195" s="67"/>
      <c r="H195" s="67"/>
      <c r="I195" s="68" t="s">
        <v>140</v>
      </c>
      <c r="J195" s="69"/>
      <c r="K195" s="70" t="s">
        <v>142</v>
      </c>
      <c r="L195" s="65" t="s">
        <v>28</v>
      </c>
    </row>
    <row r="196" customFormat="false" ht="13.5" hidden="false" customHeight="true" outlineLevel="0" collapsed="false">
      <c r="B196" s="71"/>
      <c r="C196" s="71"/>
      <c r="D196" s="72"/>
      <c r="E196" s="73"/>
      <c r="F196" s="74"/>
      <c r="G196" s="74"/>
      <c r="H196" s="74"/>
      <c r="I196" s="75"/>
      <c r="J196" s="76"/>
      <c r="K196" s="77" t="s">
        <v>143</v>
      </c>
      <c r="L196" s="72"/>
    </row>
    <row r="197" customFormat="false" ht="13.5" hidden="false" customHeight="true" outlineLevel="0" collapsed="false">
      <c r="B197" s="64"/>
      <c r="C197" s="64"/>
      <c r="D197" s="65"/>
      <c r="E197" s="66"/>
      <c r="F197" s="67"/>
      <c r="G197" s="67"/>
      <c r="H197" s="67"/>
      <c r="I197" s="68"/>
      <c r="J197" s="69"/>
      <c r="K197" s="70"/>
      <c r="L197" s="65"/>
    </row>
    <row r="198" customFormat="false" ht="13.5" hidden="false" customHeight="true" outlineLevel="0" collapsed="false">
      <c r="B198" s="64" t="n">
        <f aca="false">+B195+1</f>
        <v>64</v>
      </c>
      <c r="C198" s="64" t="s">
        <v>174</v>
      </c>
      <c r="D198" s="65" t="s">
        <v>175</v>
      </c>
      <c r="E198" s="66" t="s">
        <v>176</v>
      </c>
      <c r="F198" s="67" t="n">
        <v>-283800</v>
      </c>
      <c r="G198" s="67"/>
      <c r="H198" s="67"/>
      <c r="I198" s="68" t="s">
        <v>177</v>
      </c>
      <c r="J198" s="69" t="s">
        <v>178</v>
      </c>
      <c r="K198" s="70" t="s">
        <v>142</v>
      </c>
      <c r="L198" s="65" t="s">
        <v>28</v>
      </c>
    </row>
    <row r="199" customFormat="false" ht="13.5" hidden="false" customHeight="true" outlineLevel="0" collapsed="false">
      <c r="B199" s="71"/>
      <c r="C199" s="71"/>
      <c r="D199" s="72"/>
      <c r="E199" s="73"/>
      <c r="F199" s="74"/>
      <c r="G199" s="74"/>
      <c r="H199" s="74"/>
      <c r="I199" s="75"/>
      <c r="J199" s="76"/>
      <c r="K199" s="77" t="s">
        <v>143</v>
      </c>
      <c r="L199" s="72"/>
    </row>
    <row r="200" customFormat="false" ht="13.5" hidden="false" customHeight="true" outlineLevel="0" collapsed="false">
      <c r="B200" s="64"/>
      <c r="C200" s="64"/>
      <c r="D200" s="65"/>
      <c r="E200" s="66"/>
      <c r="F200" s="67"/>
      <c r="G200" s="67"/>
      <c r="H200" s="67"/>
      <c r="I200" s="68"/>
      <c r="J200" s="69"/>
      <c r="K200" s="70"/>
      <c r="L200" s="65"/>
    </row>
    <row r="201" customFormat="false" ht="13.5" hidden="false" customHeight="true" outlineLevel="0" collapsed="false">
      <c r="B201" s="64" t="n">
        <f aca="false">+B198+1</f>
        <v>65</v>
      </c>
      <c r="C201" s="64" t="s">
        <v>174</v>
      </c>
      <c r="D201" s="65"/>
      <c r="E201" s="66" t="s">
        <v>158</v>
      </c>
      <c r="F201" s="67" t="n">
        <v>15</v>
      </c>
      <c r="G201" s="67"/>
      <c r="H201" s="67"/>
      <c r="I201" s="68" t="s">
        <v>177</v>
      </c>
      <c r="J201" s="69"/>
      <c r="K201" s="70" t="s">
        <v>142</v>
      </c>
      <c r="L201" s="65" t="s">
        <v>28</v>
      </c>
    </row>
    <row r="202" customFormat="false" ht="13.5" hidden="false" customHeight="true" outlineLevel="0" collapsed="false">
      <c r="B202" s="71"/>
      <c r="C202" s="71"/>
      <c r="D202" s="72"/>
      <c r="E202" s="73"/>
      <c r="F202" s="74"/>
      <c r="G202" s="74"/>
      <c r="H202" s="74"/>
      <c r="I202" s="75"/>
      <c r="J202" s="76"/>
      <c r="K202" s="77" t="s">
        <v>143</v>
      </c>
      <c r="L202" s="72"/>
    </row>
    <row r="203" customFormat="false" ht="13.5" hidden="false" customHeight="true" outlineLevel="0" collapsed="false">
      <c r="B203" s="64"/>
      <c r="C203" s="64"/>
      <c r="D203" s="65"/>
      <c r="E203" s="66"/>
      <c r="F203" s="67"/>
      <c r="G203" s="67"/>
      <c r="H203" s="67"/>
      <c r="I203" s="68"/>
      <c r="J203" s="69"/>
      <c r="K203" s="70"/>
      <c r="L203" s="65"/>
    </row>
    <row r="204" customFormat="false" ht="13.5" hidden="false" customHeight="true" outlineLevel="0" collapsed="false">
      <c r="B204" s="64" t="n">
        <f aca="false">+B201+1</f>
        <v>66</v>
      </c>
      <c r="C204" s="64" t="s">
        <v>179</v>
      </c>
      <c r="D204" s="65"/>
      <c r="E204" s="66" t="s">
        <v>180</v>
      </c>
      <c r="F204" s="67" t="n">
        <f aca="false">2289+12+26</f>
        <v>2327</v>
      </c>
      <c r="G204" s="67"/>
      <c r="H204" s="67"/>
      <c r="I204" s="68" t="s">
        <v>181</v>
      </c>
      <c r="J204" s="69"/>
      <c r="K204" s="70" t="s">
        <v>142</v>
      </c>
      <c r="L204" s="65" t="s">
        <v>28</v>
      </c>
    </row>
    <row r="205" customFormat="false" ht="13.5" hidden="false" customHeight="true" outlineLevel="0" collapsed="false">
      <c r="B205" s="71"/>
      <c r="C205" s="71"/>
      <c r="D205" s="72"/>
      <c r="E205" s="73"/>
      <c r="F205" s="74"/>
      <c r="G205" s="74"/>
      <c r="H205" s="74"/>
      <c r="I205" s="75"/>
      <c r="J205" s="76"/>
      <c r="K205" s="77" t="s">
        <v>143</v>
      </c>
      <c r="L205" s="72"/>
    </row>
    <row r="206" customFormat="false" ht="13.5" hidden="false" customHeight="true" outlineLevel="0" collapsed="false">
      <c r="B206" s="64"/>
      <c r="C206" s="64"/>
      <c r="D206" s="65"/>
      <c r="E206" s="66"/>
      <c r="F206" s="67"/>
      <c r="G206" s="67"/>
      <c r="H206" s="67"/>
      <c r="I206" s="68"/>
      <c r="J206" s="69"/>
      <c r="K206" s="70"/>
      <c r="L206" s="65"/>
    </row>
    <row r="207" customFormat="false" ht="13.5" hidden="false" customHeight="true" outlineLevel="0" collapsed="false">
      <c r="B207" s="64" t="n">
        <f aca="false">+B204+1</f>
        <v>67</v>
      </c>
      <c r="C207" s="64" t="s">
        <v>29</v>
      </c>
      <c r="D207" s="65"/>
      <c r="E207" s="66" t="s">
        <v>144</v>
      </c>
      <c r="F207" s="67" t="n">
        <f aca="false">-3087</f>
        <v>-3087</v>
      </c>
      <c r="G207" s="67"/>
      <c r="H207" s="67"/>
      <c r="I207" s="68" t="s">
        <v>182</v>
      </c>
      <c r="J207" s="69"/>
      <c r="K207" s="70" t="s">
        <v>142</v>
      </c>
      <c r="L207" s="65" t="s">
        <v>57</v>
      </c>
    </row>
    <row r="208" customFormat="false" ht="13.5" hidden="false" customHeight="true" outlineLevel="0" collapsed="false">
      <c r="B208" s="71"/>
      <c r="C208" s="71"/>
      <c r="D208" s="72"/>
      <c r="E208" s="73"/>
      <c r="F208" s="74"/>
      <c r="G208" s="74"/>
      <c r="H208" s="74"/>
      <c r="I208" s="75"/>
      <c r="J208" s="76"/>
      <c r="K208" s="77" t="s">
        <v>143</v>
      </c>
      <c r="L208" s="72"/>
    </row>
    <row r="209" customFormat="false" ht="13.5" hidden="false" customHeight="true" outlineLevel="0" collapsed="false">
      <c r="B209" s="64"/>
      <c r="C209" s="64"/>
      <c r="D209" s="65"/>
      <c r="E209" s="66"/>
      <c r="F209" s="67"/>
      <c r="G209" s="67"/>
      <c r="H209" s="67"/>
      <c r="I209" s="68"/>
      <c r="J209" s="69"/>
      <c r="K209" s="70"/>
      <c r="L209" s="65"/>
    </row>
    <row r="210" customFormat="false" ht="13.5" hidden="false" customHeight="true" outlineLevel="0" collapsed="false">
      <c r="B210" s="64" t="n">
        <f aca="false">+B207+1</f>
        <v>68</v>
      </c>
      <c r="C210" s="64" t="s">
        <v>29</v>
      </c>
      <c r="D210" s="65"/>
      <c r="E210" s="66" t="s">
        <v>183</v>
      </c>
      <c r="F210" s="67" t="n">
        <v>5827</v>
      </c>
      <c r="G210" s="67"/>
      <c r="H210" s="67"/>
      <c r="I210" s="68" t="s">
        <v>182</v>
      </c>
      <c r="J210" s="69"/>
      <c r="K210" s="70" t="s">
        <v>142</v>
      </c>
      <c r="L210" s="65" t="s">
        <v>184</v>
      </c>
    </row>
    <row r="211" customFormat="false" ht="13.5" hidden="false" customHeight="true" outlineLevel="0" collapsed="false">
      <c r="B211" s="71"/>
      <c r="C211" s="71"/>
      <c r="D211" s="72"/>
      <c r="E211" s="73"/>
      <c r="F211" s="74"/>
      <c r="G211" s="74"/>
      <c r="H211" s="74"/>
      <c r="I211" s="75"/>
      <c r="J211" s="76"/>
      <c r="K211" s="77" t="s">
        <v>143</v>
      </c>
      <c r="L211" s="72"/>
    </row>
    <row r="212" customFormat="false" ht="13.5" hidden="false" customHeight="true" outlineLevel="0" collapsed="false">
      <c r="B212" s="64"/>
      <c r="C212" s="64"/>
      <c r="D212" s="65"/>
      <c r="E212" s="66"/>
      <c r="F212" s="67"/>
      <c r="G212" s="67"/>
      <c r="H212" s="67"/>
      <c r="I212" s="68"/>
      <c r="J212" s="69"/>
      <c r="K212" s="70"/>
      <c r="L212" s="65"/>
    </row>
    <row r="213" customFormat="false" ht="13.5" hidden="false" customHeight="true" outlineLevel="0" collapsed="false">
      <c r="B213" s="64" t="n">
        <f aca="false">+B210+1</f>
        <v>69</v>
      </c>
      <c r="C213" s="64" t="s">
        <v>38</v>
      </c>
      <c r="D213" s="65"/>
      <c r="E213" s="66" t="s">
        <v>183</v>
      </c>
      <c r="F213" s="67" t="n">
        <v>-2005</v>
      </c>
      <c r="G213" s="67"/>
      <c r="H213" s="67"/>
      <c r="I213" s="68" t="s">
        <v>185</v>
      </c>
      <c r="J213" s="69"/>
      <c r="K213" s="70" t="s">
        <v>142</v>
      </c>
      <c r="L213" s="65" t="s">
        <v>186</v>
      </c>
    </row>
    <row r="214" customFormat="false" ht="13.5" hidden="false" customHeight="true" outlineLevel="0" collapsed="false">
      <c r="B214" s="71"/>
      <c r="C214" s="71"/>
      <c r="D214" s="72"/>
      <c r="E214" s="73"/>
      <c r="F214" s="74"/>
      <c r="G214" s="74"/>
      <c r="H214" s="74"/>
      <c r="I214" s="75"/>
      <c r="J214" s="76"/>
      <c r="K214" s="77" t="s">
        <v>143</v>
      </c>
      <c r="L214" s="72"/>
    </row>
    <row r="215" customFormat="false" ht="13.5" hidden="false" customHeight="true" outlineLevel="0" collapsed="false">
      <c r="B215" s="64"/>
      <c r="C215" s="64"/>
      <c r="D215" s="65"/>
      <c r="E215" s="66"/>
      <c r="F215" s="67"/>
      <c r="G215" s="67"/>
      <c r="H215" s="67"/>
      <c r="I215" s="68"/>
      <c r="J215" s="69"/>
      <c r="K215" s="70"/>
      <c r="L215" s="65"/>
    </row>
    <row r="216" customFormat="false" ht="13.5" hidden="false" customHeight="true" outlineLevel="0" collapsed="false">
      <c r="B216" s="64" t="n">
        <f aca="false">+B213+1</f>
        <v>70</v>
      </c>
      <c r="C216" s="64" t="s">
        <v>39</v>
      </c>
      <c r="D216" s="65"/>
      <c r="E216" s="66" t="s">
        <v>144</v>
      </c>
      <c r="F216" s="67" t="n">
        <v>-875</v>
      </c>
      <c r="G216" s="67"/>
      <c r="H216" s="67"/>
      <c r="I216" s="68" t="s">
        <v>187</v>
      </c>
      <c r="J216" s="69"/>
      <c r="K216" s="70" t="s">
        <v>142</v>
      </c>
      <c r="L216" s="65" t="s">
        <v>32</v>
      </c>
    </row>
    <row r="217" customFormat="false" ht="13.5" hidden="false" customHeight="true" outlineLevel="0" collapsed="false">
      <c r="B217" s="71"/>
      <c r="C217" s="71"/>
      <c r="D217" s="72"/>
      <c r="E217" s="73"/>
      <c r="F217" s="74"/>
      <c r="G217" s="74"/>
      <c r="H217" s="74"/>
      <c r="I217" s="75"/>
      <c r="J217" s="76"/>
      <c r="K217" s="77" t="s">
        <v>143</v>
      </c>
      <c r="L217" s="72"/>
    </row>
    <row r="218" customFormat="false" ht="13.5" hidden="false" customHeight="true" outlineLevel="0" collapsed="false">
      <c r="B218" s="64"/>
      <c r="C218" s="64"/>
      <c r="D218" s="65"/>
      <c r="E218" s="66"/>
      <c r="F218" s="67"/>
      <c r="G218" s="64"/>
      <c r="H218" s="64"/>
      <c r="I218" s="65"/>
      <c r="J218" s="66"/>
      <c r="K218" s="67"/>
      <c r="L218" s="67"/>
    </row>
    <row r="219" customFormat="false" ht="13.5" hidden="false" customHeight="true" outlineLevel="0" collapsed="false">
      <c r="B219" s="64" t="n">
        <f aca="false">+B216+1</f>
        <v>71</v>
      </c>
      <c r="C219" s="64" t="s">
        <v>39</v>
      </c>
      <c r="D219" s="65"/>
      <c r="E219" s="66" t="s">
        <v>188</v>
      </c>
      <c r="F219" s="67" t="n">
        <v>-50078</v>
      </c>
      <c r="G219" s="67"/>
      <c r="H219" s="67"/>
      <c r="I219" s="68" t="s">
        <v>187</v>
      </c>
      <c r="J219" s="69"/>
      <c r="K219" s="70" t="s">
        <v>142</v>
      </c>
      <c r="L219" s="65" t="s">
        <v>32</v>
      </c>
    </row>
    <row r="220" customFormat="false" ht="13.5" hidden="false" customHeight="true" outlineLevel="0" collapsed="false">
      <c r="B220" s="71"/>
      <c r="C220" s="71"/>
      <c r="D220" s="72"/>
      <c r="E220" s="73"/>
      <c r="F220" s="74"/>
      <c r="G220" s="74"/>
      <c r="H220" s="74"/>
      <c r="I220" s="75"/>
      <c r="J220" s="76"/>
      <c r="K220" s="77" t="s">
        <v>143</v>
      </c>
      <c r="L220" s="72"/>
    </row>
    <row r="221" customFormat="false" ht="13.5" hidden="false" customHeight="true" outlineLevel="0" collapsed="false">
      <c r="B221" s="64"/>
      <c r="C221" s="64"/>
      <c r="D221" s="65"/>
      <c r="E221" s="66"/>
      <c r="F221" s="67"/>
      <c r="G221" s="67"/>
      <c r="H221" s="67"/>
      <c r="I221" s="68"/>
      <c r="J221" s="69"/>
      <c r="K221" s="70"/>
      <c r="L221" s="65"/>
    </row>
    <row r="222" customFormat="false" ht="13.5" hidden="false" customHeight="true" outlineLevel="0" collapsed="false">
      <c r="B222" s="64" t="n">
        <f aca="false">+B219+1</f>
        <v>72</v>
      </c>
      <c r="C222" s="64" t="s">
        <v>39</v>
      </c>
      <c r="D222" s="65"/>
      <c r="E222" s="66" t="s">
        <v>189</v>
      </c>
      <c r="F222" s="67" t="n">
        <v>-72461</v>
      </c>
      <c r="G222" s="67"/>
      <c r="H222" s="67"/>
      <c r="I222" s="68" t="s">
        <v>187</v>
      </c>
      <c r="J222" s="69"/>
      <c r="K222" s="70" t="s">
        <v>142</v>
      </c>
      <c r="L222" s="65" t="s">
        <v>51</v>
      </c>
    </row>
    <row r="223" customFormat="false" ht="13.5" hidden="false" customHeight="true" outlineLevel="0" collapsed="false">
      <c r="B223" s="71"/>
      <c r="C223" s="71"/>
      <c r="D223" s="72"/>
      <c r="E223" s="73" t="s">
        <v>190</v>
      </c>
      <c r="F223" s="74"/>
      <c r="G223" s="74"/>
      <c r="H223" s="74"/>
      <c r="I223" s="75"/>
      <c r="J223" s="76"/>
      <c r="K223" s="77" t="s">
        <v>143</v>
      </c>
      <c r="L223" s="72"/>
    </row>
    <row r="224" customFormat="false" ht="13.5" hidden="false" customHeight="true" outlineLevel="0" collapsed="false">
      <c r="B224" s="64"/>
      <c r="C224" s="64"/>
      <c r="D224" s="65"/>
      <c r="E224" s="66"/>
      <c r="F224" s="67"/>
      <c r="G224" s="67"/>
      <c r="H224" s="67"/>
      <c r="I224" s="68"/>
      <c r="J224" s="69"/>
      <c r="K224" s="70"/>
      <c r="L224" s="65"/>
    </row>
    <row r="225" customFormat="false" ht="13.5" hidden="false" customHeight="true" outlineLevel="0" collapsed="false">
      <c r="B225" s="64" t="n">
        <f aca="false">+B222+1</f>
        <v>73</v>
      </c>
      <c r="C225" s="64" t="s">
        <v>41</v>
      </c>
      <c r="D225" s="65"/>
      <c r="E225" s="66" t="s">
        <v>183</v>
      </c>
      <c r="F225" s="67" t="n">
        <f aca="false">7238+424</f>
        <v>7662</v>
      </c>
      <c r="G225" s="67"/>
      <c r="H225" s="67"/>
      <c r="I225" s="68" t="s">
        <v>191</v>
      </c>
      <c r="J225" s="69"/>
      <c r="K225" s="70" t="s">
        <v>142</v>
      </c>
      <c r="L225" s="65" t="s">
        <v>192</v>
      </c>
    </row>
    <row r="226" customFormat="false" ht="13.5" hidden="false" customHeight="true" outlineLevel="0" collapsed="false">
      <c r="B226" s="71"/>
      <c r="C226" s="71"/>
      <c r="D226" s="72"/>
      <c r="E226" s="73"/>
      <c r="F226" s="74"/>
      <c r="G226" s="74"/>
      <c r="H226" s="74"/>
      <c r="I226" s="75"/>
      <c r="J226" s="76"/>
      <c r="K226" s="77" t="s">
        <v>143</v>
      </c>
      <c r="L226" s="72"/>
    </row>
    <row r="227" customFormat="false" ht="13.5" hidden="false" customHeight="true" outlineLevel="0" collapsed="false">
      <c r="A227" s="2"/>
      <c r="B227" s="81"/>
      <c r="C227" s="81"/>
      <c r="D227" s="81"/>
      <c r="E227" s="82"/>
      <c r="F227" s="83"/>
      <c r="G227" s="83"/>
      <c r="H227" s="83"/>
      <c r="I227" s="84"/>
      <c r="J227" s="85"/>
      <c r="K227" s="86"/>
      <c r="L227" s="87"/>
    </row>
    <row r="228" customFormat="false" ht="13.5" hidden="false" customHeight="true" outlineLevel="0" collapsed="false">
      <c r="A228" s="2"/>
      <c r="B228" s="81" t="n">
        <f aca="false">+B225+1</f>
        <v>74</v>
      </c>
      <c r="C228" s="81" t="s">
        <v>23</v>
      </c>
      <c r="D228" s="81"/>
      <c r="E228" s="82" t="s">
        <v>193</v>
      </c>
      <c r="F228" s="83" t="n">
        <f aca="false">41235-35718+3</f>
        <v>5520</v>
      </c>
      <c r="G228" s="83"/>
      <c r="H228" s="83"/>
      <c r="I228" s="84" t="s">
        <v>194</v>
      </c>
      <c r="J228" s="85" t="s">
        <v>195</v>
      </c>
      <c r="K228" s="88" t="s">
        <v>142</v>
      </c>
      <c r="L228" s="89" t="s">
        <v>57</v>
      </c>
    </row>
    <row r="229" customFormat="false" ht="13.5" hidden="false" customHeight="true" outlineLevel="0" collapsed="false">
      <c r="A229" s="2"/>
      <c r="B229" s="90"/>
      <c r="C229" s="90"/>
      <c r="D229" s="90"/>
      <c r="E229" s="91" t="s">
        <v>196</v>
      </c>
      <c r="F229" s="92"/>
      <c r="G229" s="92"/>
      <c r="H229" s="92"/>
      <c r="I229" s="93"/>
      <c r="J229" s="94" t="s">
        <v>197</v>
      </c>
      <c r="K229" s="95" t="s">
        <v>163</v>
      </c>
      <c r="L229" s="96"/>
    </row>
    <row r="231" customFormat="false" ht="12.75" hidden="false" customHeight="false" outlineLevel="0" collapsed="false">
      <c r="D231" s="2" t="s">
        <v>198</v>
      </c>
      <c r="E231" s="3" t="s">
        <v>199</v>
      </c>
      <c r="G231" s="4" t="s">
        <v>200</v>
      </c>
      <c r="H231" s="4" t="s">
        <v>201</v>
      </c>
    </row>
    <row r="232" customFormat="false" ht="12.75" hidden="false" customHeight="false" outlineLevel="0" collapsed="false">
      <c r="E232" s="3" t="s">
        <v>202</v>
      </c>
      <c r="H232" s="4" t="s">
        <v>203</v>
      </c>
    </row>
  </sheetData>
  <mergeCells count="3">
    <mergeCell ref="C1:L1"/>
    <mergeCell ref="C2:L2"/>
    <mergeCell ref="C3:D3"/>
  </mergeCells>
  <printOptions headings="false" gridLines="false" gridLinesSet="true" horizontalCentered="true" verticalCentered="false"/>
  <pageMargins left="0.25" right="0.25" top="0.270138888888889" bottom="0.260416666666667" header="0.511811023622047" footer="0.220138888888889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&amp;L&amp;8O:\NAES\LIQUIDAT\GAS\2000\Apr\&amp;F {&amp;A}&amp;R&amp;8Page &amp;P of &amp;N
&amp;D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1998-01-18T15:22:57Z</dcterms:created>
  <dc:creator>kevin radous</dc:creator>
  <dc:description/>
  <dc:language>en-US</dc:language>
  <cp:lastModifiedBy>Brooklyn Couch</cp:lastModifiedBy>
  <cp:lastPrinted>2000-07-25T13:40:54Z</cp:lastPrinted>
  <cp:revision>0</cp:revision>
  <dc:subject/>
  <dc:title/>
</cp:coreProperties>
</file>