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<sst xmlns="http://schemas.openxmlformats.org/spreadsheetml/2006/main" count="839" uniqueCount="149">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</sst>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37285</v>
      </c>
      <c r="F3" s="12" t="n">
        <v>37284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2301386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2301386</v>
      </c>
      <c r="K5" s="4" t="n">
        <f aca="false">J5</f>
        <v>2301386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-5000</v>
      </c>
      <c r="D8" s="2" t="s">
        <v>0</v>
      </c>
      <c r="E8" s="13" t="n">
        <v>96.19</v>
      </c>
      <c r="F8" s="13" t="n">
        <v>98.88</v>
      </c>
      <c r="G8" s="4" t="n">
        <f aca="false">C8*(E8-F8)</f>
        <v>13450</v>
      </c>
      <c r="H8" s="4" t="n">
        <f aca="false">C8*(E8-F8)</f>
        <v>13450</v>
      </c>
      <c r="J8" s="4" t="n">
        <f aca="false">G8</f>
        <v>13450</v>
      </c>
      <c r="K8" s="4" t="n">
        <f aca="false">J8</f>
        <v>13450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-1000</v>
      </c>
      <c r="D9" s="2" t="s">
        <v>0</v>
      </c>
      <c r="E9" s="13" t="n">
        <v>57.25</v>
      </c>
      <c r="F9" s="13" t="n">
        <v>61.79</v>
      </c>
      <c r="G9" s="4" t="n">
        <f aca="false">C9*(E9-F9)</f>
        <v>4540</v>
      </c>
      <c r="H9" s="4" t="n">
        <f aca="false">C9*(E9-F9)</f>
        <v>4540</v>
      </c>
      <c r="J9" s="4" t="n">
        <f aca="false">G9</f>
        <v>4540</v>
      </c>
      <c r="K9" s="4" t="n">
        <f aca="false">J9</f>
        <v>4540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32.68</v>
      </c>
      <c r="F10" s="13" t="n">
        <v>33.92</v>
      </c>
      <c r="G10" s="4" t="n">
        <f aca="false">C10*(E10-F10)</f>
        <v>18600</v>
      </c>
      <c r="H10" s="4" t="n">
        <f aca="false">C10*(E10-F10)</f>
        <v>18600</v>
      </c>
      <c r="J10" s="4" t="n">
        <f aca="false">G10</f>
        <v>18600</v>
      </c>
      <c r="K10" s="4" t="n">
        <f aca="false">J10</f>
        <v>18600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54.5</v>
      </c>
      <c r="F11" s="13" t="n">
        <v>54.5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62.32</v>
      </c>
      <c r="F12" s="13" t="n">
        <v>63.82</v>
      </c>
      <c r="G12" s="4" t="n">
        <f aca="false">C12*(E12-F12)</f>
        <v>1500</v>
      </c>
      <c r="H12" s="4" t="n">
        <f aca="false">C12*(E12-F12)</f>
        <v>1500</v>
      </c>
      <c r="J12" s="4" t="n">
        <f aca="false">G12</f>
        <v>1500</v>
      </c>
      <c r="K12" s="4" t="n">
        <f aca="false">J12</f>
        <v>1500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33.42</v>
      </c>
      <c r="F13" s="13" t="n">
        <v>35.07</v>
      </c>
      <c r="G13" s="4" t="n">
        <f aca="false">C13*(E13-F13)</f>
        <v>19800</v>
      </c>
      <c r="H13" s="4" t="n">
        <f aca="false">C13*(E13-F13)</f>
        <v>19800</v>
      </c>
      <c r="J13" s="4" t="n">
        <f aca="false">G13</f>
        <v>19800</v>
      </c>
      <c r="K13" s="4" t="n">
        <f aca="false">J13</f>
        <v>19800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52.53</v>
      </c>
      <c r="F14" s="13" t="n">
        <v>53.69</v>
      </c>
      <c r="G14" s="4" t="n">
        <f aca="false">C14*(E14-F14)</f>
        <v>8119.99999999998</v>
      </c>
      <c r="H14" s="4" t="n">
        <f aca="false">C14*(E14-F14)</f>
        <v>8119.99999999998</v>
      </c>
      <c r="J14" s="4" t="n">
        <f aca="false">G14</f>
        <v>8119.99999999998</v>
      </c>
      <c r="K14" s="4" t="n">
        <f aca="false">J14</f>
        <v>8119.99999999998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</v>
      </c>
      <c r="D15" s="2" t="s">
        <v>0</v>
      </c>
      <c r="E15" s="13" t="n">
        <v>110.28</v>
      </c>
      <c r="F15" s="13" t="n">
        <v>113.86</v>
      </c>
      <c r="G15" s="4" t="n">
        <f aca="false">C15*(E15-F15)</f>
        <v>3580</v>
      </c>
      <c r="H15" s="4" t="n">
        <f aca="false">C15*(E15-F15)</f>
        <v>3580</v>
      </c>
      <c r="J15" s="4" t="n">
        <f aca="false">G15</f>
        <v>3580</v>
      </c>
      <c r="K15" s="4" t="n">
        <f aca="false">J15</f>
        <v>3580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0.35</v>
      </c>
      <c r="F17" s="13" t="n">
        <v>0.45</v>
      </c>
      <c r="G17" s="4" t="n">
        <f aca="false">(E17-F17)*C17</f>
        <v>200</v>
      </c>
      <c r="H17" s="4" t="n">
        <f aca="false">C17*(E17-F17)</f>
        <v>200</v>
      </c>
      <c r="J17" s="4" t="n">
        <f aca="false">G17</f>
        <v>200</v>
      </c>
      <c r="K17" s="4" t="n">
        <f aca="false">J17</f>
        <v>200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2.5</v>
      </c>
      <c r="F18" s="13" t="n">
        <v>2</v>
      </c>
      <c r="G18" s="4" t="n">
        <f aca="false">(E18-F18)*C18</f>
        <v>1000</v>
      </c>
      <c r="H18" s="4" t="n">
        <f aca="false">C18*(E18-F18)</f>
        <v>1000</v>
      </c>
      <c r="J18" s="4" t="n">
        <f aca="false">G18</f>
        <v>1000</v>
      </c>
      <c r="K18" s="4" t="n">
        <f aca="false">J18</f>
        <v>1000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1.1</v>
      </c>
      <c r="F19" s="13" t="n">
        <v>1.55</v>
      </c>
      <c r="G19" s="4" t="n">
        <f aca="false">(E19-F19)*C19</f>
        <v>450</v>
      </c>
      <c r="H19" s="4" t="n">
        <f aca="false">C19*(E19-F19)</f>
        <v>450</v>
      </c>
      <c r="J19" s="4" t="n">
        <f aca="false">G19</f>
        <v>450</v>
      </c>
      <c r="K19" s="4" t="n">
        <f aca="false">J19</f>
        <v>450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0.45</v>
      </c>
      <c r="F20" s="13" t="n">
        <v>0.35</v>
      </c>
      <c r="G20" s="4" t="n">
        <f aca="false">(E20-F20)*C20</f>
        <v>100</v>
      </c>
      <c r="H20" s="4" t="n">
        <f aca="false">C20*(E20-F20)</f>
        <v>100</v>
      </c>
      <c r="J20" s="4" t="n">
        <f aca="false">G20</f>
        <v>100</v>
      </c>
      <c r="K20" s="4" t="n">
        <f aca="false">J20</f>
        <v>100</v>
      </c>
      <c r="L20" s="5" t="n">
        <v>1</v>
      </c>
      <c r="M20" s="6" t="n">
        <v>-2361482</v>
      </c>
      <c r="N20" s="6" t="s">
        <v>0</v>
      </c>
    </row>
    <row r="21" customFormat="false" ht="12.75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2.75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2372726</v>
      </c>
      <c r="N22" s="6" t="n">
        <v>2301435</v>
      </c>
      <c r="O22" s="19" t="n">
        <f aca="false">M22-N22</f>
        <v>71291</v>
      </c>
    </row>
    <row r="23" customFormat="false" ht="12.75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2.75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0.00476141677133258</v>
      </c>
      <c r="N24" s="21" t="s">
        <v>0</v>
      </c>
      <c r="O24" s="3" t="n">
        <v>0.386</v>
      </c>
    </row>
    <row r="25" customFormat="false" ht="12.75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16.5</v>
      </c>
      <c r="F26" s="13" t="n">
        <v>16.9</v>
      </c>
      <c r="G26" s="4" t="n">
        <f aca="false">C26*(E26-F26)</f>
        <v>-359.999999999999</v>
      </c>
      <c r="H26" s="4" t="n">
        <f aca="false">C26*(E26-F26)</f>
        <v>-359.999999999999</v>
      </c>
      <c r="I26" s="13"/>
      <c r="J26" s="4" t="n">
        <f aca="false">C26*E26</f>
        <v>14850</v>
      </c>
      <c r="K26" s="4" t="n">
        <f aca="false">J26</f>
        <v>14850</v>
      </c>
      <c r="L26" s="5" t="n">
        <v>2</v>
      </c>
      <c r="M26" s="6" t="s">
        <v>0</v>
      </c>
      <c r="O26" s="19" t="n">
        <f aca="false">O22*O24</f>
        <v>27518.326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16.68</v>
      </c>
      <c r="F27" s="13" t="n">
        <v>16.8</v>
      </c>
      <c r="G27" s="4" t="n">
        <f aca="false">C27*(E27-F27)</f>
        <v>-12.0000000000001</v>
      </c>
      <c r="H27" s="4" t="n">
        <f aca="false">C27*(E27-F27)</f>
        <v>-12.0000000000001</v>
      </c>
      <c r="I27" s="13"/>
      <c r="J27" s="4" t="n">
        <f aca="false">C27*E27</f>
        <v>1668</v>
      </c>
      <c r="K27" s="4" t="n">
        <f aca="false">J27</f>
        <v>1668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34.08</v>
      </c>
      <c r="F28" s="13" t="n">
        <v>34.5</v>
      </c>
      <c r="G28" s="4" t="n">
        <f aca="false">C28*(E28-F28)</f>
        <v>-34.8600000000001</v>
      </c>
      <c r="H28" s="4" t="n">
        <f aca="false">C28*(E28-F28)</f>
        <v>-34.8600000000001</v>
      </c>
      <c r="I28" s="13"/>
      <c r="J28" s="4" t="n">
        <f aca="false">C28*E28</f>
        <v>2828.64</v>
      </c>
      <c r="K28" s="4" t="n">
        <f aca="false">J28</f>
        <v>2828.64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41</v>
      </c>
      <c r="C29" s="2" t="n">
        <v>169</v>
      </c>
      <c r="E29" s="13" t="n">
        <v>14</v>
      </c>
      <c r="F29" s="13" t="n">
        <v>14.07</v>
      </c>
      <c r="G29" s="4" t="n">
        <f aca="false">C29*(E29-F29)</f>
        <v>-11.83</v>
      </c>
      <c r="H29" s="4" t="n">
        <f aca="false">C29*(E29-F29)</f>
        <v>-11.83</v>
      </c>
      <c r="I29" s="13"/>
      <c r="J29" s="4" t="n">
        <f aca="false">C29*E29</f>
        <v>2366</v>
      </c>
      <c r="K29" s="4" t="n">
        <f aca="false">J29</f>
        <v>2366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44</v>
      </c>
      <c r="B33" s="1" t="s">
        <v>45</v>
      </c>
      <c r="C33" s="2" t="n">
        <v>136591.17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136591.17</v>
      </c>
      <c r="K33" s="4" t="n">
        <f aca="false">J33</f>
        <v>136591.17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5"/>
    </row>
    <row r="37" customFormat="false" ht="12.75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2.75" hidden="false" customHeight="false" outlineLevel="0" collapsed="false">
      <c r="A38" s="8" t="s">
        <v>0</v>
      </c>
      <c r="B38" s="1" t="s">
        <v>49</v>
      </c>
      <c r="C38" s="6" t="n">
        <v>3133707.93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3133707.93</v>
      </c>
      <c r="K38" s="4" t="n">
        <f aca="false">J38</f>
        <v>3133707.93</v>
      </c>
      <c r="L38" s="5" t="n">
        <v>1</v>
      </c>
    </row>
    <row r="39" customFormat="false" ht="12.75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2.75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2.75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2.75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2.75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2.75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2.75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2.75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2.75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2.75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36.46</v>
      </c>
      <c r="F49" s="25" t="n">
        <v>38.15</v>
      </c>
      <c r="G49" s="4" t="n">
        <f aca="false">C49*(E49-F49)</f>
        <v>-654.029999999999</v>
      </c>
      <c r="H49" s="4" t="n">
        <f aca="false">C49*(E49-F49)</f>
        <v>-654.029999999999</v>
      </c>
      <c r="I49" s="13"/>
      <c r="J49" s="4" t="n">
        <f aca="false">C49*E49</f>
        <v>14110.02</v>
      </c>
      <c r="K49" s="4" t="n">
        <f aca="false">J49</f>
        <v>14110.02</v>
      </c>
      <c r="L49" s="5" t="n">
        <v>2</v>
      </c>
      <c r="M49" s="6" t="s">
        <v>0</v>
      </c>
      <c r="O49" s="6" t="s">
        <v>0</v>
      </c>
    </row>
    <row r="50" customFormat="false" ht="12.75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2.75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2.75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10.93</v>
      </c>
      <c r="F52" s="13" t="n">
        <v>10.93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217850.81408</v>
      </c>
      <c r="K52" s="4" t="n">
        <f aca="false">J52</f>
        <v>217850.81408</v>
      </c>
      <c r="L52" s="5" t="n">
        <v>1</v>
      </c>
    </row>
    <row r="53" customFormat="false" ht="12.75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2.75" hidden="false" customHeight="false" outlineLevel="0" collapsed="false">
      <c r="A54" s="8" t="s">
        <v>62</v>
      </c>
      <c r="B54" s="1" t="s">
        <v>63</v>
      </c>
      <c r="C54" s="2" t="n">
        <v>20000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20000</v>
      </c>
      <c r="K54" s="4" t="n">
        <f aca="false">J54</f>
        <v>20000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2.75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2.75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2.75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2.75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2.75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2.75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2.75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2.75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2.75" hidden="false" customHeight="false" outlineLevel="0" collapsed="false">
      <c r="A64" s="8"/>
      <c r="E64" s="13"/>
      <c r="F64" s="13"/>
      <c r="I64" s="13"/>
    </row>
    <row r="65" customFormat="false" ht="12.75" hidden="false" customHeight="false" outlineLevel="0" collapsed="false">
      <c r="A65" s="8" t="s">
        <v>73</v>
      </c>
      <c r="B65" s="1" t="s">
        <v>74</v>
      </c>
      <c r="C65" s="2" t="n">
        <v>-150000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-150000</v>
      </c>
      <c r="K65" s="4" t="n">
        <f aca="false">J65</f>
        <v>-150000</v>
      </c>
      <c r="L65" s="5" t="n">
        <v>0</v>
      </c>
    </row>
    <row r="66" customFormat="false" ht="12.75" hidden="false" customHeight="false" outlineLevel="0" collapsed="false">
      <c r="A66" s="8" t="s">
        <v>0</v>
      </c>
      <c r="B66" s="1" t="s">
        <v>75</v>
      </c>
      <c r="C66" s="2" t="n">
        <v>-260000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-260000</v>
      </c>
      <c r="K66" s="4" t="n">
        <f aca="false">J66</f>
        <v>-260000</v>
      </c>
      <c r="L66" s="5" t="n">
        <v>0</v>
      </c>
    </row>
    <row r="67" customFormat="false" ht="12.75" hidden="false" customHeight="false" outlineLevel="0" collapsed="false">
      <c r="A67" s="8" t="s">
        <v>0</v>
      </c>
      <c r="L67" s="5" t="n">
        <v>0</v>
      </c>
    </row>
    <row r="68" customFormat="false" ht="12.75" hidden="false" customHeight="false" outlineLevel="0" collapsed="false">
      <c r="A68" s="8" t="s">
        <v>76</v>
      </c>
      <c r="B68" s="1" t="s">
        <v>77</v>
      </c>
      <c r="C68" s="2" t="n">
        <v>1240.348</v>
      </c>
      <c r="D68" s="2" t="s">
        <v>0</v>
      </c>
      <c r="E68" s="13" t="n">
        <v>19.54</v>
      </c>
      <c r="F68" s="13" t="n">
        <v>19.54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24236.39992</v>
      </c>
      <c r="K68" s="4" t="n">
        <f aca="false">J68</f>
        <v>24236.39992</v>
      </c>
      <c r="L68" s="5" t="n">
        <v>2</v>
      </c>
    </row>
    <row r="69" customFormat="false" ht="12.75" hidden="false" customHeight="false" outlineLevel="0" collapsed="false">
      <c r="A69" s="8" t="s">
        <v>78</v>
      </c>
      <c r="B69" s="1" t="s">
        <v>79</v>
      </c>
      <c r="C69" s="2" t="n">
        <v>387</v>
      </c>
      <c r="D69" s="2" t="s">
        <v>0</v>
      </c>
      <c r="E69" s="13" t="n">
        <f aca="false">+E49</f>
        <v>36.46</v>
      </c>
      <c r="F69" s="13" t="n">
        <f aca="false">+F49</f>
        <v>38.15</v>
      </c>
      <c r="G69" s="4" t="n">
        <f aca="false">C69*(E69-F69)</f>
        <v>-654.029999999999</v>
      </c>
      <c r="H69" s="4" t="n">
        <f aca="false">C69*(E69-F69)</f>
        <v>-654.029999999999</v>
      </c>
      <c r="I69" s="13"/>
      <c r="J69" s="4" t="n">
        <f aca="false">C69*E69</f>
        <v>14110.02</v>
      </c>
      <c r="K69" s="4" t="n">
        <f aca="false">J69</f>
        <v>14110.02</v>
      </c>
      <c r="L69" s="5" t="n">
        <v>2</v>
      </c>
      <c r="M69" s="6" t="s">
        <v>80</v>
      </c>
    </row>
    <row r="70" customFormat="false" ht="12.75" hidden="false" customHeight="false" outlineLevel="0" collapsed="false">
      <c r="A70" s="8" t="s">
        <v>0</v>
      </c>
      <c r="B70" s="1" t="s">
        <v>47</v>
      </c>
      <c r="C70" s="2" t="n">
        <v>201.83</v>
      </c>
      <c r="D70" s="2" t="s">
        <v>0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201.83</v>
      </c>
      <c r="K70" s="4" t="n">
        <f aca="false">J70</f>
        <v>201.83</v>
      </c>
      <c r="L70" s="5" t="n">
        <v>1</v>
      </c>
      <c r="M70" s="6" t="n">
        <f aca="false">(C8*E8)+(C9*E9)+(C10*E10)+(C11*E11)+(C12*E12)+(C13*E13)+(C14*E14)+(C15*E15)</f>
        <v>-2623750</v>
      </c>
      <c r="N70" s="26" t="n">
        <f aca="false">M70/M77</f>
        <v>-0.461657301027048</v>
      </c>
      <c r="O70" s="3" t="s">
        <v>17</v>
      </c>
    </row>
    <row r="71" customFormat="false" ht="12.75" hidden="false" customHeight="false" outlineLevel="0" collapsed="false">
      <c r="A71" s="8"/>
      <c r="E71" s="5"/>
      <c r="F71" s="5"/>
      <c r="H71" s="4" t="s">
        <v>0</v>
      </c>
      <c r="I71" s="5"/>
      <c r="M71" s="6" t="n">
        <f aca="false">SUMIF(L5:L78,2,K5:K78)</f>
        <v>128642.097626742</v>
      </c>
      <c r="N71" s="26" t="n">
        <f aca="false">M71/M77</f>
        <v>0.022634993268726</v>
      </c>
      <c r="O71" s="3" t="s">
        <v>81</v>
      </c>
    </row>
    <row r="72" customFormat="false" ht="12.75" hidden="false" customHeight="false" outlineLevel="0" collapsed="false">
      <c r="A72" s="8" t="s">
        <v>76</v>
      </c>
      <c r="B72" s="1" t="s">
        <v>82</v>
      </c>
      <c r="C72" s="2" t="n">
        <v>2027.146</v>
      </c>
      <c r="D72" s="2" t="s">
        <v>0</v>
      </c>
      <c r="E72" s="13" t="n">
        <v>11.13</v>
      </c>
      <c r="F72" s="13" t="n">
        <v>11.13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22562.13498</v>
      </c>
      <c r="K72" s="4" t="n">
        <f aca="false">J72</f>
        <v>22562.13498</v>
      </c>
      <c r="L72" s="5" t="n">
        <v>2</v>
      </c>
      <c r="M72" s="6" t="s">
        <v>83</v>
      </c>
      <c r="N72" s="26"/>
      <c r="O72" s="4" t="s">
        <v>0</v>
      </c>
    </row>
    <row r="73" customFormat="false" ht="12.75" hidden="false" customHeight="false" outlineLevel="0" collapsed="false">
      <c r="A73" s="8" t="s">
        <v>84</v>
      </c>
      <c r="B73" s="1" t="s">
        <v>79</v>
      </c>
      <c r="C73" s="2" t="n">
        <v>387</v>
      </c>
      <c r="D73" s="2" t="s">
        <v>0</v>
      </c>
      <c r="E73" s="13" t="n">
        <f aca="false">+E49</f>
        <v>36.46</v>
      </c>
      <c r="F73" s="13" t="n">
        <f aca="false">+F49</f>
        <v>38.15</v>
      </c>
      <c r="G73" s="4" t="n">
        <f aca="false">C73*(E73-F73)</f>
        <v>-654.029999999999</v>
      </c>
      <c r="H73" s="4" t="n">
        <f aca="false">C73*(E73-F73)</f>
        <v>-654.029999999999</v>
      </c>
      <c r="I73" s="13"/>
      <c r="J73" s="4" t="n">
        <f aca="false">C73*E73</f>
        <v>14110.02</v>
      </c>
      <c r="K73" s="4" t="n">
        <f aca="false">J73</f>
        <v>14110.02</v>
      </c>
      <c r="L73" s="5" t="n">
        <v>2</v>
      </c>
      <c r="M73" s="6" t="n">
        <f aca="false">SUMIF(L5:L78,1,K5:K78)</f>
        <v>5964686.19408</v>
      </c>
      <c r="N73" s="26" t="n">
        <f aca="false">M73/M77</f>
        <v>1.04950583319</v>
      </c>
    </row>
    <row r="74" customFormat="false" ht="12.75" hidden="false" customHeight="false" outlineLevel="0" collapsed="false">
      <c r="A74" s="8" t="s">
        <v>0</v>
      </c>
      <c r="B74" s="1" t="s">
        <v>47</v>
      </c>
      <c r="C74" s="2" t="n">
        <v>201.83</v>
      </c>
      <c r="D74" s="2" t="s">
        <v>0</v>
      </c>
      <c r="E74" s="13" t="n">
        <v>1</v>
      </c>
      <c r="F74" s="13" t="n">
        <v>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201.83</v>
      </c>
      <c r="K74" s="4" t="n">
        <f aca="false">J74</f>
        <v>201.83</v>
      </c>
      <c r="L74" s="5" t="n">
        <v>1</v>
      </c>
      <c r="M74" s="6" t="s">
        <v>85</v>
      </c>
      <c r="N74" s="26"/>
    </row>
    <row r="75" customFormat="false" ht="12.75" hidden="false" customHeight="false" outlineLevel="0" collapsed="false">
      <c r="A75" s="8"/>
      <c r="E75" s="13"/>
      <c r="F75" s="13"/>
      <c r="H75" s="4" t="s">
        <v>0</v>
      </c>
      <c r="I75" s="13"/>
      <c r="M75" s="6" t="n">
        <f aca="false">SUM(K65:K66)</f>
        <v>-410000</v>
      </c>
      <c r="N75" s="26" t="n">
        <f aca="false">+M75/M77</f>
        <v>-0.0721408264587289</v>
      </c>
    </row>
    <row r="76" customFormat="false" ht="12.75" hidden="false" customHeight="false" outlineLevel="0" collapsed="false">
      <c r="A76" s="8" t="s">
        <v>86</v>
      </c>
      <c r="B76" s="1" t="s">
        <v>79</v>
      </c>
      <c r="C76" s="2" t="n">
        <v>387</v>
      </c>
      <c r="D76" s="2" t="s">
        <v>0</v>
      </c>
      <c r="E76" s="13" t="n">
        <f aca="false">+E49</f>
        <v>36.46</v>
      </c>
      <c r="F76" s="13" t="n">
        <f aca="false">+F49</f>
        <v>38.15</v>
      </c>
      <c r="G76" s="4" t="n">
        <f aca="false">C76*(E76-F76)</f>
        <v>-654.029999999999</v>
      </c>
      <c r="H76" s="4" t="n">
        <f aca="false">C76*(E76-F76)</f>
        <v>-654.029999999999</v>
      </c>
      <c r="I76" s="13"/>
      <c r="J76" s="4" t="n">
        <f aca="false">C76*E76</f>
        <v>14110.02</v>
      </c>
      <c r="K76" s="4" t="n">
        <f aca="false">J76</f>
        <v>14110.02</v>
      </c>
      <c r="L76" s="5" t="n">
        <v>2</v>
      </c>
      <c r="M76" s="6" t="s">
        <v>87</v>
      </c>
      <c r="N76" s="26"/>
    </row>
    <row r="77" customFormat="false" ht="12.75" hidden="false" customHeight="false" outlineLevel="0" collapsed="false">
      <c r="A77" s="8" t="s">
        <v>0</v>
      </c>
      <c r="B77" s="1" t="s">
        <v>47</v>
      </c>
      <c r="C77" s="2" t="n">
        <v>201.83</v>
      </c>
      <c r="D77" s="2" t="s">
        <v>0</v>
      </c>
      <c r="E77" s="13" t="n">
        <v>1</v>
      </c>
      <c r="F77" s="13" t="n">
        <v>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201.83</v>
      </c>
      <c r="K77" s="4" t="n">
        <f aca="false">J77</f>
        <v>201.83</v>
      </c>
      <c r="L77" s="5" t="n">
        <v>1</v>
      </c>
      <c r="M77" s="6" t="n">
        <f aca="false">SUM(K5:K78)</f>
        <v>5683328.29170674</v>
      </c>
      <c r="N77" s="26" t="n">
        <f aca="false">M77/K80</f>
        <v>1</v>
      </c>
    </row>
    <row r="78" customFormat="false" ht="13.5" hidden="false" customHeight="false" outlineLevel="0" collapsed="false">
      <c r="A78" s="8"/>
      <c r="B78" s="27"/>
      <c r="C78" s="28" t="s">
        <v>0</v>
      </c>
      <c r="D78" s="28"/>
      <c r="E78" s="29"/>
      <c r="F78" s="29"/>
      <c r="G78" s="30"/>
      <c r="H78" s="30"/>
      <c r="I78" s="29"/>
      <c r="J78" s="30"/>
      <c r="K78" s="31"/>
      <c r="L78" s="32"/>
      <c r="M78" s="6" t="s">
        <v>0</v>
      </c>
      <c r="N78" s="26" t="s">
        <v>0</v>
      </c>
    </row>
    <row r="79" customFormat="false" ht="12.75" hidden="false" customHeight="false" outlineLevel="0" collapsed="false">
      <c r="A79" s="8"/>
      <c r="C79" s="2" t="s">
        <v>0</v>
      </c>
      <c r="M79" s="6" t="s">
        <v>0</v>
      </c>
    </row>
    <row r="80" customFormat="false" ht="12.75" hidden="false" customHeight="false" outlineLevel="0" collapsed="false">
      <c r="A80" s="8" t="s">
        <v>88</v>
      </c>
      <c r="B80" s="24" t="s">
        <v>0</v>
      </c>
      <c r="C80" s="2" t="s">
        <v>0</v>
      </c>
      <c r="D80" s="2" t="s">
        <v>0</v>
      </c>
      <c r="G80" s="4" t="n">
        <f aca="false">SUM(G5:G78)</f>
        <v>68305.19</v>
      </c>
      <c r="H80" s="4" t="n">
        <f aca="false">SUM(H5:H78)</f>
        <v>68305.19</v>
      </c>
      <c r="I80" s="4" t="n">
        <f aca="false">SUM(I5:I78)</f>
        <v>0</v>
      </c>
      <c r="J80" s="4" t="n">
        <f aca="false">SUM(J5:J78)</f>
        <v>5683328.29170674</v>
      </c>
      <c r="K80" s="4" t="n">
        <f aca="false">SUM(K5:K78)</f>
        <v>5683328.29170674</v>
      </c>
      <c r="M80" s="33" t="s">
        <v>0</v>
      </c>
      <c r="N80" s="34" t="s">
        <v>0</v>
      </c>
    </row>
    <row r="81" customFormat="false" ht="13.5" hidden="false" customHeight="false" outlineLevel="0" collapsed="false">
      <c r="A81" s="8"/>
      <c r="B81" s="27"/>
      <c r="C81" s="28"/>
      <c r="D81" s="28"/>
      <c r="E81" s="29"/>
      <c r="F81" s="29"/>
      <c r="G81" s="30"/>
      <c r="H81" s="30"/>
      <c r="I81" s="29"/>
      <c r="J81" s="30"/>
      <c r="K81" s="30"/>
      <c r="L81" s="32"/>
      <c r="M81" s="35"/>
      <c r="N81" s="35"/>
    </row>
    <row r="82" customFormat="false" ht="12.75" hidden="false" customHeight="false" outlineLevel="0" collapsed="false">
      <c r="A82" s="8"/>
    </row>
    <row r="83" customFormat="false" ht="12.75" hidden="false" customHeight="false" outlineLevel="0" collapsed="false">
      <c r="B83" s="36" t="s">
        <v>0</v>
      </c>
      <c r="D83" s="2" t="s">
        <v>0</v>
      </c>
      <c r="E83" s="37" t="s">
        <v>0</v>
      </c>
      <c r="F83" s="37" t="s">
        <v>0</v>
      </c>
      <c r="G83" s="1"/>
      <c r="H83" s="1" t="s">
        <v>0</v>
      </c>
      <c r="I83" s="1"/>
      <c r="K83" s="20"/>
      <c r="L83" s="38"/>
      <c r="M83" s="39"/>
    </row>
    <row r="84" customFormat="false" ht="12.75" hidden="false" customHeight="false" outlineLevel="0" collapsed="false">
      <c r="B84" s="36" t="s">
        <v>0</v>
      </c>
      <c r="D84" s="2" t="s">
        <v>0</v>
      </c>
      <c r="E84" s="37" t="s">
        <v>0</v>
      </c>
      <c r="F84" s="37" t="s">
        <v>0</v>
      </c>
      <c r="G84" s="1"/>
      <c r="H84" s="1" t="s">
        <v>0</v>
      </c>
      <c r="I84" s="1"/>
      <c r="K84" s="20" t="s">
        <v>0</v>
      </c>
      <c r="L84" s="38"/>
      <c r="M84" s="39"/>
    </row>
    <row r="85" customFormat="false" ht="12.75" hidden="false" customHeight="false" outlineLevel="0" collapsed="false">
      <c r="B85" s="36" t="s">
        <v>0</v>
      </c>
      <c r="D85" s="2" t="s">
        <v>0</v>
      </c>
      <c r="E85" s="37" t="s">
        <v>0</v>
      </c>
      <c r="F85" s="37" t="s">
        <v>0</v>
      </c>
      <c r="G85" s="1"/>
      <c r="H85" s="1" t="s">
        <v>0</v>
      </c>
      <c r="I85" s="1"/>
      <c r="J85" s="4" t="s">
        <v>0</v>
      </c>
      <c r="K85" s="20"/>
      <c r="L85" s="38"/>
      <c r="M85" s="39"/>
    </row>
    <row r="86" customFormat="false" ht="12.75" hidden="false" customHeight="false" outlineLevel="0" collapsed="false">
      <c r="B86" s="36" t="s">
        <v>0</v>
      </c>
      <c r="D86" s="2" t="s">
        <v>0</v>
      </c>
      <c r="E86" s="37" t="s">
        <v>0</v>
      </c>
      <c r="F86" s="37" t="s">
        <v>0</v>
      </c>
      <c r="G86" s="1"/>
      <c r="H86" s="1" t="s">
        <v>0</v>
      </c>
      <c r="I86" s="1"/>
      <c r="J86" s="4" t="s">
        <v>0</v>
      </c>
      <c r="K86" s="20"/>
      <c r="L86" s="38"/>
      <c r="M86" s="39"/>
    </row>
    <row r="87" customFormat="false" ht="12.75" hidden="false" customHeight="false" outlineLevel="0" collapsed="false">
      <c r="B87" s="36" t="s">
        <v>0</v>
      </c>
      <c r="D87" s="2" t="s">
        <v>0</v>
      </c>
      <c r="E87" s="37" t="s">
        <v>0</v>
      </c>
      <c r="F87" s="37" t="s">
        <v>0</v>
      </c>
      <c r="G87" s="1"/>
      <c r="H87" s="1" t="s">
        <v>0</v>
      </c>
      <c r="I87" s="1"/>
      <c r="J87" s="4" t="s">
        <v>0</v>
      </c>
      <c r="K87" s="20" t="s">
        <v>0</v>
      </c>
      <c r="L87" s="38"/>
      <c r="M87" s="39"/>
    </row>
    <row r="88" customFormat="false" ht="12.75" hidden="false" customHeight="false" outlineLevel="0" collapsed="false">
      <c r="B88" s="36" t="s">
        <v>0</v>
      </c>
      <c r="C88" s="2" t="s">
        <v>0</v>
      </c>
      <c r="D88" s="2" t="s">
        <v>0</v>
      </c>
      <c r="E88" s="37" t="s">
        <v>0</v>
      </c>
      <c r="F88" s="37" t="s">
        <v>0</v>
      </c>
      <c r="G88" s="1"/>
      <c r="H88" s="1" t="s">
        <v>0</v>
      </c>
      <c r="I88" s="1"/>
      <c r="J88" s="4" t="s">
        <v>0</v>
      </c>
      <c r="K88" s="20"/>
      <c r="L88" s="38"/>
      <c r="M88" s="39"/>
    </row>
    <row r="89" customFormat="false" ht="12.75" hidden="false" customHeight="false" outlineLevel="0" collapsed="false">
      <c r="B89" s="36" t="s">
        <v>0</v>
      </c>
      <c r="D89" s="2" t="s">
        <v>0</v>
      </c>
      <c r="E89" s="37" t="s">
        <v>0</v>
      </c>
      <c r="F89" s="37" t="s">
        <v>0</v>
      </c>
      <c r="G89" s="1" t="s">
        <v>0</v>
      </c>
      <c r="H89" s="1" t="s">
        <v>0</v>
      </c>
      <c r="I89" s="1"/>
      <c r="K89" s="20"/>
      <c r="L89" s="38"/>
      <c r="M89" s="39"/>
    </row>
    <row r="90" customFormat="false" ht="12.75" hidden="false" customHeight="false" outlineLevel="0" collapsed="false">
      <c r="B90" s="36" t="s">
        <v>0</v>
      </c>
      <c r="D90" s="2" t="s">
        <v>0</v>
      </c>
      <c r="E90" s="37" t="s">
        <v>0</v>
      </c>
      <c r="F90" s="37" t="s">
        <v>0</v>
      </c>
      <c r="G90" s="1"/>
      <c r="H90" s="1" t="s">
        <v>0</v>
      </c>
      <c r="I90" s="1"/>
      <c r="K90" s="20"/>
      <c r="L90" s="38"/>
      <c r="M90" s="39"/>
    </row>
    <row r="91" customFormat="false" ht="12.75" hidden="false" customHeight="false" outlineLevel="0" collapsed="false">
      <c r="B91" s="36" t="s">
        <v>0</v>
      </c>
      <c r="D91" s="2" t="s">
        <v>0</v>
      </c>
      <c r="E91" s="37" t="s">
        <v>0</v>
      </c>
      <c r="F91" s="37" t="s">
        <v>0</v>
      </c>
      <c r="G91" s="1"/>
      <c r="H91" s="1" t="s">
        <v>0</v>
      </c>
      <c r="I91" s="1"/>
      <c r="K91" s="20"/>
      <c r="L91" s="38"/>
      <c r="M91" s="39"/>
    </row>
    <row r="92" customFormat="false" ht="12.75" hidden="false" customHeight="false" outlineLevel="0" collapsed="false">
      <c r="B92" s="36" t="s">
        <v>0</v>
      </c>
      <c r="D92" s="2" t="s">
        <v>0</v>
      </c>
      <c r="E92" s="37" t="s">
        <v>0</v>
      </c>
      <c r="F92" s="37" t="s">
        <v>0</v>
      </c>
      <c r="G92" s="1"/>
      <c r="H92" s="1" t="s">
        <v>0</v>
      </c>
      <c r="I92" s="1"/>
      <c r="K92" s="20"/>
      <c r="L92" s="38"/>
      <c r="M92" s="39"/>
    </row>
    <row r="93" customFormat="false" ht="12.75" hidden="false" customHeight="false" outlineLevel="0" collapsed="false">
      <c r="B93" s="36" t="s">
        <v>0</v>
      </c>
      <c r="D93" s="2" t="s">
        <v>0</v>
      </c>
      <c r="E93" s="37" t="s">
        <v>0</v>
      </c>
      <c r="F93" s="37" t="s">
        <v>0</v>
      </c>
      <c r="G93" s="1"/>
      <c r="H93" s="1" t="s">
        <v>0</v>
      </c>
      <c r="I93" s="1"/>
      <c r="K93" s="20"/>
      <c r="L93" s="38"/>
      <c r="M93" s="39"/>
    </row>
    <row r="94" customFormat="false" ht="12.75" hidden="false" customHeight="false" outlineLevel="0" collapsed="false">
      <c r="B94" s="36" t="s">
        <v>0</v>
      </c>
      <c r="D94" s="2" t="s">
        <v>0</v>
      </c>
      <c r="E94" s="37" t="s">
        <v>0</v>
      </c>
      <c r="F94" s="37" t="s">
        <v>0</v>
      </c>
      <c r="G94" s="1"/>
      <c r="H94" s="1" t="s">
        <v>0</v>
      </c>
      <c r="I94" s="1"/>
      <c r="K94" s="20"/>
      <c r="L94" s="38"/>
      <c r="M94" s="39"/>
    </row>
    <row r="95" customFormat="false" ht="12.75" hidden="false" customHeight="false" outlineLevel="0" collapsed="false">
      <c r="B95" s="36" t="s">
        <v>0</v>
      </c>
      <c r="D95" s="2" t="s">
        <v>0</v>
      </c>
      <c r="E95" s="37" t="s">
        <v>0</v>
      </c>
      <c r="F95" s="37" t="s">
        <v>0</v>
      </c>
      <c r="G95" s="1"/>
      <c r="H95" s="1" t="s">
        <v>0</v>
      </c>
      <c r="I95" s="1"/>
      <c r="K95" s="20"/>
      <c r="L95" s="38"/>
      <c r="M95" s="39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/>
      <c r="L96" s="38"/>
      <c r="M96" s="39"/>
    </row>
    <row r="97" customFormat="false" ht="12.75" hidden="false" customHeight="false" outlineLevel="0" collapsed="false">
      <c r="D97" s="2" t="s">
        <v>0</v>
      </c>
      <c r="E97" s="37" t="s">
        <v>0</v>
      </c>
      <c r="F97" s="37" t="s">
        <v>0</v>
      </c>
      <c r="G97" s="1"/>
      <c r="H97" s="1"/>
      <c r="I97" s="1"/>
      <c r="K97" s="20"/>
      <c r="L97" s="38"/>
      <c r="M97" s="39"/>
    </row>
    <row r="98" customFormat="false" ht="12.75" hidden="false" customHeight="false" outlineLevel="0" collapsed="false">
      <c r="D98" s="2" t="s">
        <v>0</v>
      </c>
      <c r="E98" s="37" t="s">
        <v>0</v>
      </c>
      <c r="F98" s="37" t="s">
        <v>0</v>
      </c>
      <c r="G98" s="1"/>
      <c r="H98" s="1"/>
      <c r="I98" s="1"/>
      <c r="K98" s="20"/>
      <c r="L98" s="38"/>
      <c r="M98" s="39"/>
    </row>
    <row r="99" customFormat="false" ht="12.75" hidden="false" customHeight="false" outlineLevel="0" collapsed="false">
      <c r="E99" s="1"/>
      <c r="F99" s="1"/>
      <c r="G99" s="1"/>
      <c r="H99" s="1"/>
      <c r="I99" s="1"/>
      <c r="K99" s="20"/>
      <c r="L99" s="38"/>
      <c r="M99" s="39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8"/>
      <c r="M100" s="39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8"/>
      <c r="M101" s="39"/>
    </row>
    <row r="102" customFormat="false" ht="12.75" hidden="false" customHeight="false" outlineLevel="0" collapsed="false">
      <c r="E102" s="1"/>
      <c r="F102" s="1"/>
      <c r="G102" s="1" t="s">
        <v>0</v>
      </c>
      <c r="H102" s="1"/>
      <c r="I102" s="1"/>
      <c r="K102" s="20"/>
      <c r="L102" s="38"/>
      <c r="M102" s="39"/>
    </row>
    <row r="103" customFormat="false" ht="12.75" hidden="false" customHeight="false" outlineLevel="0" collapsed="false">
      <c r="E103" s="1"/>
      <c r="F103" s="1"/>
      <c r="G103" s="1"/>
      <c r="H103" s="1"/>
      <c r="I103" s="1"/>
      <c r="K103" s="20"/>
      <c r="L103" s="38"/>
      <c r="M103" s="39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8"/>
      <c r="M104" s="39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8"/>
      <c r="M105" s="39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8"/>
      <c r="M106" s="39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8"/>
      <c r="M107" s="39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8"/>
      <c r="M108" s="39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8"/>
      <c r="M109" s="39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C114" s="2" t="s">
        <v>0</v>
      </c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B120" s="1" t="s">
        <v>0</v>
      </c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L157" s="38"/>
      <c r="M157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89</v>
      </c>
      <c r="B3" s="42" t="s">
        <v>90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assets'!K5:K22)</f>
        <v>2372726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33</v>
      </c>
      <c r="B7" s="43" t="n">
        <f aca="false">'mm assets'!K24</f>
        <v>4068.97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91</v>
      </c>
      <c r="B9" s="43" t="n">
        <f aca="false">SUM('mm assets'!K26:K31)</f>
        <v>24744.64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44</v>
      </c>
      <c r="B11" s="43" t="n">
        <f aca="false">'mm assets'!K33</f>
        <v>136591.17</v>
      </c>
    </row>
    <row r="12" customFormat="false" ht="12.75" hidden="false" customHeight="false" outlineLevel="0" collapsed="false">
      <c r="A12" s="22" t="s">
        <v>0</v>
      </c>
      <c r="B12" s="43" t="s">
        <v>0</v>
      </c>
    </row>
    <row r="13" customFormat="false" ht="12.75" hidden="false" customHeight="false" outlineLevel="0" collapsed="false">
      <c r="A13" s="8" t="s">
        <v>46</v>
      </c>
      <c r="B13" s="43" t="n">
        <f aca="false">'mm assets'!K35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92</v>
      </c>
      <c r="B15" s="43" t="n">
        <f aca="false">SUM('mm assets'!K37:K47)</f>
        <v>3133707.93</v>
      </c>
    </row>
    <row r="16" customFormat="false" ht="12.75" hidden="false" customHeight="false" outlineLevel="0" collapsed="false">
      <c r="A16" s="8" t="s">
        <v>0</v>
      </c>
      <c r="B16" s="43" t="s">
        <v>0</v>
      </c>
    </row>
    <row r="17" customFormat="false" ht="12.75" hidden="false" customHeight="false" outlineLevel="0" collapsed="false">
      <c r="A17" s="8" t="s">
        <v>92</v>
      </c>
      <c r="B17" s="43" t="n">
        <f aca="false">SUM('mm assets'!K49:K50)</f>
        <v>14311.85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93</v>
      </c>
      <c r="B19" s="43" t="n">
        <f aca="false">SUM('mm assets'!K76:K77)</f>
        <v>14311.85</v>
      </c>
    </row>
    <row r="20" customFormat="false" ht="12.75" hidden="false" customHeight="false" outlineLevel="0" collapsed="false">
      <c r="A20" s="8"/>
      <c r="B20" s="43" t="s">
        <v>0</v>
      </c>
    </row>
    <row r="21" customFormat="false" ht="12.75" hidden="false" customHeight="false" outlineLevel="0" collapsed="false">
      <c r="A21" s="8" t="s">
        <v>94</v>
      </c>
      <c r="B21" s="43" t="n">
        <f aca="false">'mm assets'!K52</f>
        <v>217850.81408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95</v>
      </c>
      <c r="B23" s="43" t="n">
        <f aca="false">'mm assets'!K54</f>
        <v>20000</v>
      </c>
    </row>
    <row r="24" customFormat="false" ht="12.75" hidden="false" customHeight="false" outlineLevel="0" collapsed="false">
      <c r="B24" s="43" t="s">
        <v>0</v>
      </c>
    </row>
    <row r="25" customFormat="false" ht="12.75" hidden="false" customHeight="false" outlineLevel="0" collapsed="false">
      <c r="A25" s="8" t="s">
        <v>96</v>
      </c>
      <c r="B25" s="43" t="n">
        <f aca="false">SUM('mm assets'!K56:K57)</f>
        <v>8598.54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97</v>
      </c>
      <c r="B27" s="43" t="n">
        <f aca="false">SUM('mm assets'!K59:K63)</f>
        <v>19345.842726742</v>
      </c>
    </row>
    <row r="28" customFormat="false" ht="12.75" hidden="false" customHeight="false" outlineLevel="0" collapsed="false">
      <c r="A28" s="8"/>
      <c r="B28" s="43" t="s">
        <v>0</v>
      </c>
    </row>
    <row r="29" customFormat="false" ht="12.75" hidden="false" customHeight="false" outlineLevel="0" collapsed="false">
      <c r="A29" s="8" t="s">
        <v>98</v>
      </c>
      <c r="B29" s="43" t="n">
        <f aca="false">SUM('mm assets'!K68:K70)</f>
        <v>38548.24992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99</v>
      </c>
      <c r="B31" s="43" t="n">
        <f aca="false">SUM('mm assets'!K72:K74)</f>
        <v>36873.98498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100</v>
      </c>
      <c r="B33" s="43" t="n">
        <v>10000</v>
      </c>
    </row>
    <row r="34" customFormat="false" ht="12.75" hidden="false" customHeight="false" outlineLevel="0" collapsed="false">
      <c r="A34" s="8"/>
      <c r="B34" s="43"/>
    </row>
    <row r="35" customFormat="false" ht="12.75" hidden="false" customHeight="false" outlineLevel="0" collapsed="false">
      <c r="A35" s="8" t="s">
        <v>101</v>
      </c>
      <c r="B35" s="43" t="n">
        <v>350000</v>
      </c>
      <c r="C35" s="44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102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103</v>
      </c>
      <c r="B39" s="43" t="s">
        <v>0</v>
      </c>
    </row>
    <row r="40" customFormat="false" ht="12.75" hidden="false" customHeight="false" outlineLevel="0" collapsed="false">
      <c r="A40" s="8" t="s">
        <v>73</v>
      </c>
      <c r="B40" s="43" t="s">
        <v>0</v>
      </c>
    </row>
    <row r="41" customFormat="false" ht="12.75" hidden="false" customHeight="false" outlineLevel="0" collapsed="false">
      <c r="A41" s="8" t="n">
        <v>2002</v>
      </c>
      <c r="B41" s="43" t="n">
        <f aca="false">'mm assets'!K65</f>
        <v>-150000</v>
      </c>
    </row>
    <row r="42" customFormat="false" ht="12.75" hidden="false" customHeight="false" outlineLevel="0" collapsed="false">
      <c r="A42" s="8" t="n">
        <v>2003</v>
      </c>
      <c r="B42" s="43" t="n">
        <f aca="false">'mm assets'!K66</f>
        <v>-260000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104</v>
      </c>
      <c r="B44" s="43" t="n">
        <v>-21400</v>
      </c>
    </row>
    <row r="45" customFormat="false" ht="13.5" hidden="false" customHeight="false" outlineLevel="0" collapsed="false">
      <c r="A45" s="45" t="s">
        <v>0</v>
      </c>
      <c r="B45" s="46"/>
    </row>
    <row r="46" customFormat="false" ht="12.75" hidden="false" customHeight="false" outlineLevel="0" collapsed="false">
      <c r="A46" s="47" t="s">
        <v>0</v>
      </c>
    </row>
    <row r="47" customFormat="false" ht="12.75" hidden="false" customHeight="false" outlineLevel="0" collapsed="false">
      <c r="A47" s="8" t="s">
        <v>88</v>
      </c>
      <c r="B47" s="40" t="n">
        <f aca="false">SUM(B5:B45)</f>
        <v>6046928.29170674</v>
      </c>
    </row>
    <row r="48" customFormat="false" ht="13.5" hidden="false" customHeight="false" outlineLevel="0" collapsed="false">
      <c r="A48" s="27"/>
      <c r="B48" s="46"/>
    </row>
    <row r="49" customFormat="false" ht="12.75" hidden="false" customHeight="false" outlineLevel="0" collapsed="false">
      <c r="B49" s="48"/>
    </row>
    <row r="50" customFormat="false" ht="12.75" hidden="false" customHeight="false" outlineLevel="0" collapsed="false">
      <c r="A50" s="1" t="s">
        <v>105</v>
      </c>
      <c r="B50" s="48" t="n">
        <f aca="false">SUM(B35:B37)</f>
        <v>375000</v>
      </c>
    </row>
    <row r="51" customFormat="false" ht="12.75" hidden="false" customHeight="false" outlineLevel="0" collapsed="false">
      <c r="A51" s="1" t="s">
        <v>106</v>
      </c>
      <c r="B51" s="48" t="n">
        <f aca="false">B44</f>
        <v>-21400</v>
      </c>
    </row>
    <row r="52" customFormat="false" ht="12.75" hidden="false" customHeight="false" outlineLevel="0" collapsed="false">
      <c r="A52" s="1" t="s">
        <v>107</v>
      </c>
      <c r="B52" s="48" t="n">
        <f aca="false">B47-B50-B51</f>
        <v>5693328.29170674</v>
      </c>
    </row>
    <row r="53" customFormat="false" ht="12.75" hidden="false" customHeight="false" outlineLevel="0" collapsed="false">
      <c r="A53" s="1" t="s">
        <v>108</v>
      </c>
      <c r="B53" s="43" t="n">
        <f aca="false">'mm assets'!K80</f>
        <v>5683328.29170674</v>
      </c>
    </row>
    <row r="54" customFormat="false" ht="12.75" hidden="false" customHeight="false" outlineLevel="0" collapsed="false">
      <c r="A54" s="1" t="s">
        <v>109</v>
      </c>
      <c r="B54" s="48" t="n">
        <f aca="false">B52-B53</f>
        <v>10000</v>
      </c>
    </row>
    <row r="57" customFormat="false" ht="12.75" hidden="false" customHeight="false" outlineLevel="0" collapsed="false">
      <c r="B57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9" width="30.41"/>
    <col collapsed="false" customWidth="true" hidden="false" outlineLevel="0" max="3" min="3" style="50" width="10.71"/>
    <col collapsed="false" customWidth="true" hidden="false" outlineLevel="0" max="4" min="4" style="51" width="11.28"/>
    <col collapsed="false" customWidth="true" hidden="false" outlineLevel="0" max="5" min="5" style="49" width="9.14"/>
    <col collapsed="false" customWidth="true" hidden="false" outlineLevel="0" max="6" min="6" style="49" width="10.13"/>
    <col collapsed="false" customWidth="true" hidden="false" outlineLevel="0" max="8" min="7" style="52" width="18.41"/>
    <col collapsed="false" customWidth="true" hidden="false" outlineLevel="0" max="9" min="9" style="44" width="7.99"/>
    <col collapsed="false" customWidth="true" hidden="false" outlineLevel="0" max="11" min="10" style="44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3" t="s">
        <v>0</v>
      </c>
    </row>
    <row r="7" customFormat="false" ht="12.75" hidden="false" customHeight="false" outlineLevel="0" collapsed="false">
      <c r="B7" s="10" t="s">
        <v>0</v>
      </c>
      <c r="C7" s="53" t="s">
        <v>0</v>
      </c>
    </row>
    <row r="8" customFormat="false" ht="12.75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4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4" t="s">
        <v>0</v>
      </c>
      <c r="J9" s="4"/>
      <c r="K9" s="4"/>
      <c r="L9" s="4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112</v>
      </c>
      <c r="B10" s="3" t="s">
        <v>81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4" t="s">
        <v>0</v>
      </c>
      <c r="J10" s="4"/>
      <c r="K10" s="4"/>
      <c r="L10" s="44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4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4"/>
      <c r="J12" s="54"/>
      <c r="K12" s="4"/>
      <c r="L12" s="4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113</v>
      </c>
      <c r="B13" s="3" t="s">
        <v>81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4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4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4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117</v>
      </c>
      <c r="B18" s="13" t="s">
        <v>81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118</v>
      </c>
      <c r="B19" s="1" t="s">
        <v>119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4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120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4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121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4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122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4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123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4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124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4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125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4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5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126</v>
      </c>
      <c r="B27" s="3" t="s">
        <v>81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4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127</v>
      </c>
      <c r="B28" s="1" t="s">
        <v>128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4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4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129</v>
      </c>
      <c r="B30" s="3" t="s">
        <v>81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4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130</v>
      </c>
      <c r="B31" s="1" t="s">
        <v>131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4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3" t="s">
        <v>0</v>
      </c>
    </row>
    <row r="33" customFormat="false" ht="12.75" hidden="false" customHeight="false" outlineLevel="0" collapsed="false">
      <c r="A33" s="8" t="s">
        <v>129</v>
      </c>
      <c r="B33" s="3" t="s">
        <v>81</v>
      </c>
      <c r="C33" s="2"/>
      <c r="D33" s="2" t="s">
        <v>0</v>
      </c>
      <c r="E33" s="56"/>
      <c r="F33" s="56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132</v>
      </c>
      <c r="B34" s="1" t="s">
        <v>133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4"/>
      <c r="M34" s="44"/>
      <c r="N34" s="44"/>
      <c r="O34" s="44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134</v>
      </c>
      <c r="B36" s="3" t="s">
        <v>81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4"/>
      <c r="M36" s="44"/>
      <c r="N36" s="44"/>
      <c r="O36" s="44"/>
    </row>
    <row r="37" customFormat="false" ht="12.75" hidden="false" customHeight="false" outlineLevel="0" collapsed="false">
      <c r="A37" s="8" t="s">
        <v>127</v>
      </c>
      <c r="B37" s="1" t="s">
        <v>135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136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4"/>
      <c r="M38" s="44"/>
      <c r="N38" s="44"/>
      <c r="O38" s="44"/>
    </row>
    <row r="39" customFormat="false" ht="12.75" hidden="false" customHeight="false" outlineLevel="0" collapsed="false">
      <c r="A39" s="8" t="s">
        <v>0</v>
      </c>
      <c r="B39" s="1" t="s">
        <v>137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138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4"/>
      <c r="M40" s="44"/>
      <c r="N40" s="44"/>
      <c r="O40" s="44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117</v>
      </c>
      <c r="B42" s="3" t="s">
        <v>81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4"/>
      <c r="M42" s="44"/>
      <c r="N42" s="44"/>
      <c r="O42" s="44"/>
    </row>
    <row r="43" customFormat="false" ht="12.75" hidden="false" customHeight="false" outlineLevel="0" collapsed="false">
      <c r="A43" s="8" t="s">
        <v>118</v>
      </c>
      <c r="B43" s="1" t="s">
        <v>139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140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4"/>
      <c r="M44" s="44"/>
      <c r="N44" s="44"/>
      <c r="O44" s="44"/>
      <c r="P44" s="20" t="s">
        <v>0</v>
      </c>
    </row>
    <row r="45" customFormat="false" ht="12.75" hidden="false" customHeight="false" outlineLevel="0" collapsed="false">
      <c r="A45" s="8"/>
      <c r="B45" s="1" t="s">
        <v>141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142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4"/>
      <c r="M46" s="44"/>
      <c r="N46" s="44"/>
      <c r="O46" s="44"/>
      <c r="P46" s="20" t="s">
        <v>0</v>
      </c>
    </row>
    <row r="47" customFormat="false" ht="12.75" hidden="false" customHeight="false" outlineLevel="0" collapsed="false">
      <c r="A47" s="8"/>
      <c r="B47" s="1" t="s">
        <v>143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144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4"/>
      <c r="M48" s="44"/>
      <c r="N48" s="44"/>
      <c r="O48" s="44"/>
    </row>
    <row r="49" customFormat="false" ht="12.75" hidden="false" customHeight="false" outlineLevel="0" collapsed="false">
      <c r="A49" s="8"/>
      <c r="B49" s="1" t="s">
        <v>145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146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4"/>
      <c r="M50" s="44"/>
      <c r="N50" s="44"/>
      <c r="O50" s="44"/>
    </row>
    <row r="51" customFormat="false" ht="12.75" hidden="false" customHeight="false" outlineLevel="0" collapsed="false">
      <c r="A51" s="8"/>
      <c r="B51" s="1" t="s">
        <v>147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7" t="s">
        <v>0</v>
      </c>
      <c r="C52" s="58" t="s">
        <v>0</v>
      </c>
      <c r="D52" s="59"/>
      <c r="E52" s="60"/>
      <c r="F52" s="60"/>
      <c r="G52" s="61"/>
      <c r="H52" s="61"/>
      <c r="I52" s="62"/>
      <c r="J52" s="62"/>
      <c r="K52" s="62"/>
    </row>
    <row r="53" customFormat="false" ht="12.75" hidden="false" customHeight="false" outlineLevel="0" collapsed="false">
      <c r="B53" s="63" t="s">
        <v>0</v>
      </c>
      <c r="C53" s="53" t="s">
        <v>0</v>
      </c>
    </row>
    <row r="54" customFormat="false" ht="12.75" hidden="false" customHeight="false" outlineLevel="0" collapsed="false">
      <c r="A54" s="64" t="s">
        <v>148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5" t="s">
        <v>0</v>
      </c>
      <c r="G54" s="7" t="n">
        <f aca="false">SUM(G8:G51)</f>
        <v>5797.30668</v>
      </c>
      <c r="H54" s="7" t="n">
        <f aca="false">SUM(H8:H51)</f>
        <v>3743.49308</v>
      </c>
      <c r="I54" s="65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7" t="s">
        <v>0</v>
      </c>
      <c r="C55" s="58" t="s">
        <v>0</v>
      </c>
      <c r="D55" s="59"/>
      <c r="E55" s="60"/>
      <c r="F55" s="60"/>
      <c r="G55" s="61"/>
      <c r="H55" s="61"/>
      <c r="I55" s="62"/>
      <c r="J55" s="62"/>
      <c r="K55" s="62"/>
    </row>
    <row r="56" customFormat="false" ht="12.75" hidden="false" customHeight="false" outlineLevel="0" collapsed="false">
      <c r="B56" s="10" t="s">
        <v>0</v>
      </c>
      <c r="C56" s="53" t="s">
        <v>0</v>
      </c>
    </row>
    <row r="57" customFormat="false" ht="12.75" hidden="false" customHeight="false" outlineLevel="0" collapsed="false">
      <c r="B57" s="10" t="s">
        <v>0</v>
      </c>
      <c r="C57" s="53" t="s">
        <v>0</v>
      </c>
    </row>
    <row r="58" customFormat="false" ht="12.75" hidden="false" customHeight="false" outlineLevel="0" collapsed="false">
      <c r="B58" s="10" t="s">
        <v>0</v>
      </c>
      <c r="C58" s="53" t="s">
        <v>0</v>
      </c>
    </row>
    <row r="59" customFormat="false" ht="12.75" hidden="false" customHeight="false" outlineLevel="0" collapsed="false">
      <c r="B59" s="10" t="s">
        <v>0</v>
      </c>
      <c r="C59" s="53" t="s">
        <v>0</v>
      </c>
    </row>
    <row r="60" customFormat="false" ht="12.75" hidden="false" customHeight="false" outlineLevel="0" collapsed="false">
      <c r="B60" s="10" t="s">
        <v>0</v>
      </c>
      <c r="C60" s="53" t="s">
        <v>0</v>
      </c>
    </row>
    <row r="61" customFormat="false" ht="12.75" hidden="false" customHeight="false" outlineLevel="0" collapsed="false">
      <c r="B61" s="10" t="s">
        <v>0</v>
      </c>
      <c r="C61" s="53" t="s">
        <v>0</v>
      </c>
    </row>
    <row r="62" customFormat="false" ht="12.75" hidden="false" customHeight="false" outlineLevel="0" collapsed="false">
      <c r="B62" s="10" t="s">
        <v>0</v>
      </c>
      <c r="C62" s="53" t="s">
        <v>0</v>
      </c>
    </row>
    <row r="63" customFormat="false" ht="12.75" hidden="false" customHeight="false" outlineLevel="0" collapsed="false">
      <c r="B63" s="10" t="s">
        <v>0</v>
      </c>
      <c r="C63" s="53" t="s">
        <v>0</v>
      </c>
    </row>
    <row r="64" customFormat="false" ht="12.75" hidden="false" customHeight="false" outlineLevel="0" collapsed="false">
      <c r="B64" s="10" t="s">
        <v>0</v>
      </c>
      <c r="C64" s="53" t="s">
        <v>0</v>
      </c>
    </row>
    <row r="65" customFormat="false" ht="12.75" hidden="false" customHeight="false" outlineLevel="0" collapsed="false">
      <c r="B65" s="10" t="s">
        <v>0</v>
      </c>
      <c r="C65" s="53" t="s">
        <v>0</v>
      </c>
    </row>
    <row r="66" customFormat="false" ht="12.75" hidden="false" customHeight="false" outlineLevel="0" collapsed="false">
      <c r="B66" s="10" t="s">
        <v>0</v>
      </c>
      <c r="C66" s="53" t="s">
        <v>0</v>
      </c>
    </row>
    <row r="67" customFormat="false" ht="12.75" hidden="false" customHeight="false" outlineLevel="0" collapsed="false">
      <c r="B67" s="10" t="s">
        <v>0</v>
      </c>
      <c r="C67" s="53" t="s">
        <v>0</v>
      </c>
    </row>
    <row r="68" customFormat="false" ht="12.75" hidden="false" customHeight="false" outlineLevel="0" collapsed="false">
      <c r="B68" s="10" t="s">
        <v>0</v>
      </c>
      <c r="C68" s="53" t="s">
        <v>0</v>
      </c>
    </row>
    <row r="69" customFormat="false" ht="12.75" hidden="false" customHeight="false" outlineLevel="0" collapsed="false">
      <c r="B69" s="10" t="s">
        <v>0</v>
      </c>
      <c r="C69" s="53" t="s">
        <v>0</v>
      </c>
    </row>
    <row r="70" customFormat="false" ht="12.75" hidden="false" customHeight="false" outlineLevel="0" collapsed="false">
      <c r="B70" s="10" t="s">
        <v>0</v>
      </c>
      <c r="C70" s="53" t="s">
        <v>0</v>
      </c>
    </row>
    <row r="71" customFormat="false" ht="12.75" hidden="false" customHeight="false" outlineLevel="0" collapsed="false">
      <c r="B71" s="10" t="s">
        <v>0</v>
      </c>
      <c r="C71" s="53" t="s">
        <v>0</v>
      </c>
    </row>
    <row r="72" customFormat="false" ht="12.75" hidden="false" customHeight="false" outlineLevel="0" collapsed="false">
      <c r="B72" s="10" t="s">
        <v>0</v>
      </c>
      <c r="C72" s="53" t="s">
        <v>0</v>
      </c>
    </row>
    <row r="73" customFormat="false" ht="12.75" hidden="false" customHeight="false" outlineLevel="0" collapsed="false">
      <c r="B73" s="10" t="s">
        <v>0</v>
      </c>
      <c r="C73" s="53" t="s">
        <v>0</v>
      </c>
    </row>
    <row r="74" customFormat="false" ht="12.75" hidden="false" customHeight="false" outlineLevel="0" collapsed="false">
      <c r="B74" s="10" t="s">
        <v>0</v>
      </c>
      <c r="C74" s="53" t="s">
        <v>0</v>
      </c>
    </row>
    <row r="75" customFormat="false" ht="12.75" hidden="false" customHeight="false" outlineLevel="0" collapsed="false">
      <c r="B75" s="10" t="s">
        <v>0</v>
      </c>
      <c r="C75" s="53" t="s">
        <v>0</v>
      </c>
    </row>
    <row r="76" customFormat="false" ht="12.75" hidden="false" customHeight="false" outlineLevel="0" collapsed="false">
      <c r="B76" s="10" t="s">
        <v>0</v>
      </c>
      <c r="C76" s="53" t="s">
        <v>0</v>
      </c>
    </row>
    <row r="77" customFormat="false" ht="12.75" hidden="false" customHeight="false" outlineLevel="0" collapsed="false">
      <c r="B77" s="10" t="s">
        <v>0</v>
      </c>
      <c r="C77" s="53" t="s">
        <v>0</v>
      </c>
    </row>
    <row r="78" customFormat="false" ht="12.75" hidden="false" customHeight="false" outlineLevel="0" collapsed="false">
      <c r="B78" s="10" t="s">
        <v>0</v>
      </c>
      <c r="C78" s="53" t="s">
        <v>0</v>
      </c>
    </row>
    <row r="79" customFormat="false" ht="12.75" hidden="false" customHeight="false" outlineLevel="0" collapsed="false">
      <c r="B79" s="10" t="s">
        <v>0</v>
      </c>
      <c r="C79" s="53" t="s">
        <v>0</v>
      </c>
    </row>
    <row r="80" customFormat="false" ht="12.75" hidden="false" customHeight="false" outlineLevel="0" collapsed="false">
      <c r="B80" s="10" t="s">
        <v>0</v>
      </c>
      <c r="C80" s="53" t="s">
        <v>0</v>
      </c>
    </row>
    <row r="81" customFormat="false" ht="12.75" hidden="false" customHeight="false" outlineLevel="0" collapsed="false">
      <c r="B81" s="10" t="s">
        <v>0</v>
      </c>
      <c r="C81" s="53" t="s">
        <v>0</v>
      </c>
    </row>
    <row r="82" customFormat="false" ht="12.75" hidden="false" customHeight="false" outlineLevel="0" collapsed="false">
      <c r="B82" s="10" t="s">
        <v>0</v>
      </c>
      <c r="C82" s="53" t="s">
        <v>0</v>
      </c>
    </row>
    <row r="83" customFormat="false" ht="12.75" hidden="false" customHeight="false" outlineLevel="0" collapsed="false">
      <c r="B83" s="10" t="s">
        <v>0</v>
      </c>
      <c r="C83" s="53" t="s">
        <v>0</v>
      </c>
    </row>
    <row r="84" customFormat="false" ht="12.75" hidden="false" customHeight="false" outlineLevel="0" collapsed="false">
      <c r="B84" s="10" t="s">
        <v>0</v>
      </c>
      <c r="C84" s="53" t="s">
        <v>0</v>
      </c>
    </row>
    <row r="85" customFormat="false" ht="12.75" hidden="false" customHeight="false" outlineLevel="0" collapsed="false">
      <c r="B85" s="10" t="s">
        <v>0</v>
      </c>
      <c r="C85" s="53" t="s">
        <v>0</v>
      </c>
    </row>
    <row r="86" customFormat="false" ht="12.75" hidden="false" customHeight="false" outlineLevel="0" collapsed="false">
      <c r="B86" s="10" t="s">
        <v>0</v>
      </c>
      <c r="C86" s="53" t="s">
        <v>0</v>
      </c>
    </row>
    <row r="87" customFormat="false" ht="12.75" hidden="false" customHeight="false" outlineLevel="0" collapsed="false">
      <c r="B87" s="10" t="s">
        <v>0</v>
      </c>
      <c r="C87" s="53" t="s">
        <v>0</v>
      </c>
    </row>
    <row r="88" customFormat="false" ht="12.75" hidden="false" customHeight="false" outlineLevel="0" collapsed="false">
      <c r="B88" s="10" t="s">
        <v>0</v>
      </c>
      <c r="C88" s="53" t="s">
        <v>0</v>
      </c>
    </row>
    <row r="89" customFormat="false" ht="12.75" hidden="false" customHeight="false" outlineLevel="0" collapsed="false">
      <c r="B89" s="10" t="s">
        <v>0</v>
      </c>
      <c r="C89" s="53" t="s">
        <v>0</v>
      </c>
    </row>
    <row r="90" customFormat="false" ht="12.75" hidden="false" customHeight="false" outlineLevel="0" collapsed="false">
      <c r="B90" s="10" t="s">
        <v>0</v>
      </c>
      <c r="C90" s="53" t="s">
        <v>0</v>
      </c>
    </row>
    <row r="91" customFormat="false" ht="12.75" hidden="false" customHeight="false" outlineLevel="0" collapsed="false">
      <c r="B91" s="10" t="s">
        <v>0</v>
      </c>
      <c r="C91" s="53" t="s">
        <v>0</v>
      </c>
    </row>
    <row r="92" customFormat="false" ht="12.75" hidden="false" customHeight="false" outlineLevel="0" collapsed="false">
      <c r="B92" s="10" t="s">
        <v>0</v>
      </c>
      <c r="C92" s="53" t="s">
        <v>0</v>
      </c>
    </row>
    <row r="93" customFormat="false" ht="12.75" hidden="false" customHeight="false" outlineLevel="0" collapsed="false">
      <c r="B93" s="10" t="s">
        <v>0</v>
      </c>
      <c r="C93" s="53" t="s">
        <v>0</v>
      </c>
    </row>
    <row r="94" customFormat="false" ht="12.75" hidden="false" customHeight="false" outlineLevel="0" collapsed="false">
      <c r="B94" s="10" t="s">
        <v>0</v>
      </c>
      <c r="C94" s="53" t="s">
        <v>0</v>
      </c>
    </row>
    <row r="95" customFormat="false" ht="12.75" hidden="false" customHeight="false" outlineLevel="0" collapsed="false">
      <c r="B95" s="10" t="s">
        <v>0</v>
      </c>
      <c r="C95" s="53" t="s">
        <v>0</v>
      </c>
    </row>
    <row r="96" customFormat="false" ht="12.75" hidden="false" customHeight="false" outlineLevel="0" collapsed="false">
      <c r="B96" s="10" t="s">
        <v>0</v>
      </c>
      <c r="C96" s="53" t="s">
        <v>0</v>
      </c>
    </row>
    <row r="97" customFormat="false" ht="12.75" hidden="false" customHeight="false" outlineLevel="0" collapsed="false">
      <c r="B97" s="10" t="s">
        <v>0</v>
      </c>
      <c r="C97" s="53" t="s">
        <v>0</v>
      </c>
    </row>
    <row r="98" customFormat="false" ht="12.75" hidden="false" customHeight="false" outlineLevel="0" collapsed="false">
      <c r="B98" s="10" t="s">
        <v>0</v>
      </c>
      <c r="C98" s="53" t="s">
        <v>0</v>
      </c>
    </row>
    <row r="99" customFormat="false" ht="12.75" hidden="false" customHeight="false" outlineLevel="0" collapsed="false">
      <c r="B99" s="10" t="s">
        <v>0</v>
      </c>
      <c r="C99" s="53" t="s">
        <v>0</v>
      </c>
    </row>
    <row r="100" customFormat="false" ht="12.75" hidden="false" customHeight="false" outlineLevel="0" collapsed="false">
      <c r="B100" s="10" t="s">
        <v>0</v>
      </c>
      <c r="C100" s="53" t="s">
        <v>0</v>
      </c>
    </row>
    <row r="101" customFormat="false" ht="12.75" hidden="false" customHeight="false" outlineLevel="0" collapsed="false">
      <c r="B101" s="10" t="s">
        <v>0</v>
      </c>
      <c r="C101" s="53" t="s">
        <v>0</v>
      </c>
    </row>
    <row r="102" customFormat="false" ht="12.75" hidden="false" customHeight="false" outlineLevel="0" collapsed="false">
      <c r="B102" s="10" t="s">
        <v>0</v>
      </c>
      <c r="C102" s="53" t="s">
        <v>0</v>
      </c>
    </row>
    <row r="103" customFormat="false" ht="12.75" hidden="false" customHeight="false" outlineLevel="0" collapsed="false">
      <c r="B103" s="10" t="s">
        <v>0</v>
      </c>
      <c r="C103" s="53" t="s">
        <v>0</v>
      </c>
    </row>
    <row r="104" customFormat="false" ht="12.75" hidden="false" customHeight="false" outlineLevel="0" collapsed="false">
      <c r="B104" s="10" t="s">
        <v>0</v>
      </c>
      <c r="C104" s="53" t="s">
        <v>0</v>
      </c>
    </row>
    <row r="105" customFormat="false" ht="12.75" hidden="false" customHeight="false" outlineLevel="0" collapsed="false">
      <c r="B105" s="10" t="s">
        <v>0</v>
      </c>
      <c r="C105" s="53" t="s">
        <v>0</v>
      </c>
    </row>
    <row r="106" customFormat="false" ht="12.75" hidden="false" customHeight="false" outlineLevel="0" collapsed="false">
      <c r="B106" s="10" t="s">
        <v>0</v>
      </c>
      <c r="C106" s="53" t="s">
        <v>0</v>
      </c>
    </row>
    <row r="107" customFormat="false" ht="12.75" hidden="false" customHeight="false" outlineLevel="0" collapsed="false">
      <c r="B107" s="10" t="s">
        <v>0</v>
      </c>
      <c r="C107" s="53" t="s">
        <v>0</v>
      </c>
    </row>
    <row r="108" customFormat="false" ht="12.75" hidden="false" customHeight="false" outlineLevel="0" collapsed="false">
      <c r="B108" s="10" t="s">
        <v>0</v>
      </c>
      <c r="C108" s="53" t="s">
        <v>0</v>
      </c>
    </row>
    <row r="109" customFormat="false" ht="12.75" hidden="false" customHeight="false" outlineLevel="0" collapsed="false">
      <c r="B109" s="10" t="s">
        <v>0</v>
      </c>
      <c r="C109" s="53" t="s">
        <v>0</v>
      </c>
    </row>
    <row r="110" customFormat="false" ht="12.75" hidden="false" customHeight="false" outlineLevel="0" collapsed="false">
      <c r="B110" s="10" t="s">
        <v>0</v>
      </c>
      <c r="C110" s="53" t="s">
        <v>0</v>
      </c>
    </row>
    <row r="111" customFormat="false" ht="12.75" hidden="false" customHeight="false" outlineLevel="0" collapsed="false">
      <c r="B111" s="10" t="s">
        <v>0</v>
      </c>
      <c r="C111" s="53" t="s">
        <v>0</v>
      </c>
    </row>
    <row r="112" customFormat="false" ht="12.75" hidden="false" customHeight="false" outlineLevel="0" collapsed="false">
      <c r="B112" s="10" t="s">
        <v>0</v>
      </c>
      <c r="C112" s="53" t="s">
        <v>0</v>
      </c>
    </row>
    <row r="113" customFormat="false" ht="12.75" hidden="false" customHeight="false" outlineLevel="0" collapsed="false">
      <c r="B113" s="10" t="s">
        <v>0</v>
      </c>
      <c r="C113" s="53" t="s">
        <v>0</v>
      </c>
    </row>
    <row r="114" customFormat="false" ht="12.75" hidden="false" customHeight="false" outlineLevel="0" collapsed="false">
      <c r="B114" s="10" t="s">
        <v>0</v>
      </c>
      <c r="C114" s="53" t="s">
        <v>0</v>
      </c>
    </row>
    <row r="115" customFormat="false" ht="12.75" hidden="false" customHeight="false" outlineLevel="0" collapsed="false">
      <c r="B115" s="10" t="s">
        <v>0</v>
      </c>
      <c r="C115" s="53" t="s">
        <v>0</v>
      </c>
    </row>
    <row r="116" customFormat="false" ht="12.75" hidden="false" customHeight="false" outlineLevel="0" collapsed="false">
      <c r="B116" s="10" t="s">
        <v>0</v>
      </c>
      <c r="C116" s="53" t="s">
        <v>0</v>
      </c>
    </row>
    <row r="117" customFormat="false" ht="12.75" hidden="false" customHeight="false" outlineLevel="0" collapsed="false">
      <c r="B117" s="10" t="s">
        <v>0</v>
      </c>
      <c r="C117" s="53" t="s">
        <v>0</v>
      </c>
    </row>
    <row r="118" customFormat="false" ht="12.75" hidden="false" customHeight="false" outlineLevel="0" collapsed="false">
      <c r="B118" s="10" t="s">
        <v>0</v>
      </c>
      <c r="C118" s="53" t="s">
        <v>0</v>
      </c>
    </row>
    <row r="119" customFormat="false" ht="12.75" hidden="false" customHeight="false" outlineLevel="0" collapsed="false">
      <c r="B119" s="10" t="s">
        <v>0</v>
      </c>
      <c r="C119" s="53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2002-01-29T19:08:42Z</dcterms:modified>
  <cp:revision>0</cp:revision>
  <dc:subject/>
  <dc:title/>
</cp:coreProperties>
</file>