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<sst xmlns="http://schemas.openxmlformats.org/spreadsheetml/2006/main" count="18" uniqueCount="14">
  <si>
    <t xml:space="preserve">Citizens Deal Valuation to Enron</t>
  </si>
  <si>
    <t xml:space="preserve">Gas Supply</t>
  </si>
  <si>
    <t xml:space="preserve">ENA</t>
  </si>
  <si>
    <t xml:space="preserve">MMBtu/d</t>
  </si>
  <si>
    <t xml:space="preserve">MMBtu</t>
  </si>
  <si>
    <t xml:space="preserve">Basin Value</t>
  </si>
  <si>
    <t xml:space="preserve">Lateral</t>
  </si>
  <si>
    <t xml:space="preserve">Spread Value</t>
  </si>
  <si>
    <t xml:space="preserve">$</t>
  </si>
  <si>
    <t xml:space="preserve">Jul - Oct '01</t>
  </si>
  <si>
    <t xml:space="preserve">Nov' 01 - Sep ' 03</t>
  </si>
  <si>
    <t xml:space="preserve">EAMR Services Deal (1 Year) </t>
  </si>
  <si>
    <t xml:space="preserve">TW</t>
  </si>
  <si>
    <t xml:space="preserve">Nov' 01 - Sep ' 02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</si>
</sst>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3" min="2" style="0" width="12.85"/>
    <col collapsed="false" customWidth="true" hidden="false" outlineLevel="0" max="7" min="7" style="0" width="12.42"/>
    <col collapsed="false" customWidth="true" hidden="false" outlineLevel="0" max="10" min="10" style="0" width="11.13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J3" s="2"/>
    </row>
    <row r="4" customFormat="false" ht="12.75" hidden="false" customHeight="false" outlineLevel="0" collapsed="false">
      <c r="J4" s="3"/>
    </row>
    <row r="5" customFormat="false" ht="12.75" hidden="false" customHeight="false" outlineLevel="0" collapsed="false">
      <c r="A5" s="1" t="s">
        <v>1</v>
      </c>
      <c r="G5" s="4" t="s">
        <v>2</v>
      </c>
      <c r="J5" s="3"/>
    </row>
    <row r="6" customFormat="false" ht="25.5" hidden="false" customHeight="false" outlineLevel="0" collapsed="false">
      <c r="B6" s="4" t="s">
        <v>3</v>
      </c>
      <c r="C6" s="4" t="s">
        <v>4</v>
      </c>
      <c r="D6" s="5" t="s">
        <v>5</v>
      </c>
      <c r="E6" s="5" t="s">
        <v>6</v>
      </c>
      <c r="F6" s="5" t="s">
        <v>7</v>
      </c>
      <c r="G6" s="4" t="s">
        <v>8</v>
      </c>
      <c r="J6" s="3"/>
    </row>
    <row r="7" customFormat="false" ht="12.75" hidden="false" customHeight="false" outlineLevel="0" collapsed="false">
      <c r="A7" s="0" t="s">
        <v>9</v>
      </c>
      <c r="B7" s="6" t="n">
        <v>20000</v>
      </c>
      <c r="C7" s="6" t="n">
        <f aca="false">B7*(31+31+30+31)</f>
        <v>2460000</v>
      </c>
      <c r="D7" s="0" t="n">
        <v>0.03</v>
      </c>
      <c r="E7" s="0" t="n">
        <v>0.1031</v>
      </c>
      <c r="F7" s="0" t="n">
        <f aca="false">0.07*3</f>
        <v>0.21</v>
      </c>
      <c r="G7" s="7" t="n">
        <f aca="false">(D7+E7+F7)*C7</f>
        <v>844026</v>
      </c>
      <c r="J7" s="8"/>
    </row>
    <row r="8" customFormat="false" ht="12.75" hidden="false" customHeight="false" outlineLevel="0" collapsed="false">
      <c r="A8" s="0" t="s">
        <v>10</v>
      </c>
      <c r="B8" s="6" t="n">
        <v>15000</v>
      </c>
      <c r="C8" s="6" t="n">
        <f aca="false">B8*(365+30+31+31+28+31+30+31+30+31+31+30)</f>
        <v>10485000</v>
      </c>
      <c r="D8" s="0" t="n">
        <v>0.03</v>
      </c>
      <c r="E8" s="0" t="n">
        <v>0.1031</v>
      </c>
      <c r="F8" s="0" t="n">
        <f aca="false">0.07*1</f>
        <v>0.07</v>
      </c>
      <c r="G8" s="9" t="n">
        <f aca="false">(D8+E8+F8)*C8</f>
        <v>2129503.5</v>
      </c>
      <c r="J8" s="8"/>
    </row>
    <row r="9" customFormat="false" ht="12.75" hidden="false" customHeight="false" outlineLevel="0" collapsed="false">
      <c r="G9" s="7" t="n">
        <f aca="false">SUM(G7:G8)</f>
        <v>2973529.5</v>
      </c>
      <c r="J9" s="8"/>
    </row>
    <row r="12" customFormat="false" ht="12.75" hidden="false" customHeight="false" outlineLevel="0" collapsed="false">
      <c r="A12" s="1" t="s">
        <v>11</v>
      </c>
    </row>
    <row r="13" customFormat="false" ht="12.75" hidden="false" customHeight="false" outlineLevel="0" collapsed="false">
      <c r="C13" s="4" t="s">
        <v>12</v>
      </c>
      <c r="D13" s="4" t="s">
        <v>12</v>
      </c>
    </row>
    <row r="14" customFormat="false" ht="12.75" hidden="false" customHeight="false" outlineLevel="0" collapsed="false">
      <c r="C14" s="4" t="s">
        <v>8</v>
      </c>
      <c r="D14" s="4" t="s">
        <v>8</v>
      </c>
    </row>
    <row r="15" customFormat="false" ht="12.75" hidden="false" customHeight="false" outlineLevel="0" collapsed="false">
      <c r="A15" s="0" t="s">
        <v>9</v>
      </c>
      <c r="B15" s="7" t="n">
        <f aca="false">C7</f>
        <v>2460000</v>
      </c>
      <c r="C15" s="7" t="n">
        <f aca="false">0.02*B15</f>
        <v>49200</v>
      </c>
      <c r="D15" s="7" t="n">
        <f aca="false">4/12*144000</f>
        <v>48000</v>
      </c>
    </row>
    <row r="16" customFormat="false" ht="12.75" hidden="false" customHeight="false" outlineLevel="0" collapsed="false">
      <c r="A16" s="0" t="s">
        <v>13</v>
      </c>
      <c r="B16" s="6" t="n">
        <f aca="false">15000*242</f>
        <v>3630000</v>
      </c>
      <c r="C16" s="9" t="n">
        <f aca="false">0.02*B16</f>
        <v>72600</v>
      </c>
      <c r="D16" s="9" t="n">
        <f aca="false">8/12*144000</f>
        <v>96000</v>
      </c>
    </row>
    <row r="17" customFormat="false" ht="12.75" hidden="false" customHeight="false" outlineLevel="0" collapsed="false">
      <c r="C17" s="7" t="n">
        <f aca="false">SUM(C15:C16)</f>
        <v>121800</v>
      </c>
      <c r="D17" s="7" t="n">
        <f aca="false">SUM(D15:D16)</f>
        <v>144000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2001-04-09T10:15:34Z</dcterms:created>
  <dc:creator>cfoster</dc:creator>
  <dc:description/>
  <dc:language>en-US</dc:language>
  <cp:lastModifiedBy>cfoster</cp:lastModifiedBy>
  <cp:revision>0</cp:revision>
  <dc:subject/>
  <dc:title/>
</cp:coreProperties>
</file>