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NED" sheetId="1" state="visible" r:id="rId3"/>
    <sheet name="OA Actual" sheetId="2" state="visible" r:id="rId4"/>
    <sheet name="Sheet3" sheetId="3" state="visible" r:id="rId5"/>
  </sheets>
  <definedNames>
    <definedName function="false" hidden="false" localSheetId="0" name="_xlnm.Print_Area" vbProcedure="false">PLANNED!$A$1:$M$34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<sst xmlns="http://schemas.openxmlformats.org/spreadsheetml/2006/main" count="69" uniqueCount="50">
  <si>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</si>
  <si>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</si>
  <si>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</si>
  <si>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</si>
  <si>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</si>
  <si>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</si>
  <si>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</si>
  <si>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</si>
  <si>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</si>
  <si>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</si>
  <si>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</si>
  <si>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</si>
  <si>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</si>
  <si>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Withdrawals (MCF)        (a)</t>
  </si>
  <si>
    <t xml:space="preserve">Injection  (MCF)              (a)</t>
  </si>
  <si>
    <t xml:space="preserve">Fuel Percentage  (b)</t>
  </si>
  <si>
    <t xml:space="preserve">Fuel Volume  (MCF)</t>
  </si>
  <si>
    <t xml:space="preserve">N/A</t>
  </si>
  <si>
    <t xml:space="preserve">ISFERC HSC Index       ©</t>
  </si>
  <si>
    <t xml:space="preserve">Projected Fuel Cost</t>
  </si>
  <si>
    <t xml:space="preserve">(a)  These are planned activity volumes.  Actual activity on a daily basis could be different.  In fact during a month the facility could withdrawal on one day and inject the next.</t>
  </si>
  <si>
    <t xml:space="preserve">(b)  Through out the injection cycle the Fuel Percentage can flucuate between .06% - 1.4% depending on the Gas In Place volume and other pipeline activity around Bammel.</t>
  </si>
  <si>
    <t xml:space="preserve">      The following table is recommended to determine the appropriate fuel percentage to use:</t>
  </si>
  <si>
    <t xml:space="preserve">Gas In Place</t>
  </si>
  <si>
    <t xml:space="preserve">Fuel %</t>
  </si>
  <si>
    <t xml:space="preserve">BCF</t>
  </si>
  <si>
    <t xml:space="preserve">Percentage</t>
  </si>
  <si>
    <t xml:space="preserve">60  -  80</t>
  </si>
  <si>
    <t xml:space="preserve">81  -  90</t>
  </si>
  <si>
    <t xml:space="preserve">91  -  100</t>
  </si>
  <si>
    <t xml:space="preserve">101  -  110</t>
  </si>
  <si>
    <t xml:space="preserve">111  --  117.5</t>
  </si>
  <si>
    <t xml:space="preserve">©  January - March ISFERC HSC Index is actual but April - December is based on futures curve as of </t>
  </si>
  <si>
    <t xml:space="preserve">Prod. Mo.  (MMBTU)</t>
  </si>
  <si>
    <t xml:space="preserve">Total Y-T-D</t>
  </si>
  <si>
    <t xml:space="preserve">Actual</t>
  </si>
  <si>
    <t xml:space="preserve">Estimate</t>
  </si>
  <si>
    <t xml:space="preserve">Total Injections</t>
  </si>
  <si>
    <t xml:space="preserve">Total Withdrawals</t>
  </si>
  <si>
    <t xml:space="preserve">Net Change</t>
  </si>
  <si>
    <t xml:space="preserve">GIP End of Month</t>
  </si>
  <si>
    <t xml:space="preserve">Ship Channel Price</t>
  </si>
  <si>
    <t xml:space="preserve">Fuel Percentage</t>
  </si>
  <si>
    <t xml:space="preserve">Value</t>
  </si>
  <si>
    <t xml:space="preserve">MMBTU</t>
  </si>
  <si>
    <t xml:space="preserve">61 - 82</t>
  </si>
  <si>
    <t xml:space="preserve">83 - 93</t>
  </si>
  <si>
    <t xml:space="preserve">94 - 103</t>
  </si>
  <si>
    <t xml:space="preserve">104 - 113</t>
  </si>
  <si>
    <t xml:space="preserve">114 = 121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</si>
</sst>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-yy"/>
    <numFmt numFmtId="166" formatCode="[$-409]mmm\-yy"/>
    <numFmt numFmtId="167" formatCode="[$-409]#,##0_);[RED]\(#,##0\)"/>
    <numFmt numFmtId="168" formatCode="0.0%"/>
    <numFmt numFmtId="169" formatCode="\$#,##0.00"/>
    <numFmt numFmtId="170" formatCode="\$#,##0_);[RED]&quot;($&quot;#,##0\)"/>
    <numFmt numFmtId="171" formatCode="\$#,##0"/>
    <numFmt numFmtId="172" formatCode="[$-409]#,##0_);\(#,##0\)"/>
    <numFmt numFmtId="173" formatCode="\$#,##0.00_);[RED]&quot;($&quot;#,##0.00\)"/>
    <numFmt numFmtId="174" formatCode="\$#,##0.000_);[RED]&quot;($&quot;#,##0.000\)"/>
    <numFmt numFmtId="175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i val="true"/>
      <sz val="7"/>
      <name val="Arial"/>
      <family val="2"/>
    </font>
    <font>
      <sz val="7"/>
      <name val="Arial"/>
      <family val="2"/>
    </font>
    <font>
      <sz val="7"/>
      <name val="Arial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6" min="5" style="0" width="8.7"/>
    <col collapsed="false" customWidth="true" hidden="false" outlineLevel="0" max="9" min="7" style="0" width="9.7"/>
    <col collapsed="false" customWidth="true" hidden="false" outlineLevel="0" max="10" min="10" style="0" width="10.71"/>
    <col collapsed="false" customWidth="true" hidden="false" outlineLevel="0" max="12" min="11" style="0" width="9.7"/>
    <col collapsed="false" customWidth="true" hidden="false" outlineLevel="0" max="14" min="13" style="0" width="11.7"/>
    <col collapsed="false" customWidth="true" hidden="false" outlineLevel="0" max="15" min="15" style="0" width="10.71"/>
  </cols>
  <sheetData>
    <row r="3" customFormat="false" ht="13.5" hidden="false" customHeight="false" outlineLevel="0" collapsed="false"/>
    <row r="4" customFormat="false" ht="13.5" hidden="false" customHeight="false" outlineLevel="0" collapsed="false">
      <c r="B4" s="1" t="n">
        <v>2000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false" ht="13.5" hidden="false" customHeight="false" outlineLevel="0" collapsed="false">
      <c r="B5" s="2" t="s">
        <v>0</v>
      </c>
      <c r="C5" s="3" t="s">
        <v>1</v>
      </c>
      <c r="D5" s="2" t="s">
        <v>2</v>
      </c>
      <c r="E5" s="3" t="s">
        <v>3</v>
      </c>
      <c r="F5" s="2" t="s">
        <v>4</v>
      </c>
      <c r="G5" s="3" t="s">
        <v>5</v>
      </c>
      <c r="H5" s="2" t="s">
        <v>6</v>
      </c>
      <c r="I5" s="3" t="s">
        <v>7</v>
      </c>
      <c r="J5" s="2" t="s">
        <v>8</v>
      </c>
      <c r="K5" s="3" t="s">
        <v>9</v>
      </c>
      <c r="L5" s="2" t="s">
        <v>10</v>
      </c>
      <c r="M5" s="3" t="s">
        <v>11</v>
      </c>
      <c r="N5" s="4" t="s">
        <v>12</v>
      </c>
    </row>
    <row r="6" customFormat="false" ht="12.75" hidden="false" customHeight="false" outlineLevel="0" collapsed="false">
      <c r="A6" s="0" t="s">
        <v>13</v>
      </c>
      <c r="B6" s="5" t="n">
        <v>-8119270</v>
      </c>
      <c r="C6" s="5" t="n">
        <v>-6655179.83388471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-22833446.2</v>
      </c>
    </row>
    <row r="7" customFormat="false" ht="12.75" hidden="false" customHeight="false" outlineLevel="0" collapsed="false">
      <c r="A7" s="0" t="s">
        <v>14</v>
      </c>
      <c r="B7" s="6" t="n">
        <v>2174530</v>
      </c>
      <c r="C7" s="5" t="n">
        <v>457271.0894467</v>
      </c>
      <c r="D7" s="5" t="n">
        <v>8159582</v>
      </c>
      <c r="E7" s="6" t="n">
        <v>766423</v>
      </c>
      <c r="F7" s="6" t="n">
        <v>791971</v>
      </c>
      <c r="G7" s="6" t="n">
        <v>1366423</v>
      </c>
      <c r="H7" s="6" t="n">
        <v>1411971</v>
      </c>
      <c r="I7" s="6" t="n">
        <v>1411971</v>
      </c>
      <c r="J7" s="6" t="n">
        <v>1367689</v>
      </c>
      <c r="K7" s="6" t="n">
        <v>6760081</v>
      </c>
      <c r="L7" s="6" t="n">
        <v>500000</v>
      </c>
      <c r="M7" s="6" t="n">
        <v>0</v>
      </c>
      <c r="O7" s="7" t="n">
        <f aca="false">SUM(B7:L7)</f>
        <v>25167912.0894467</v>
      </c>
    </row>
    <row r="8" customFormat="false" ht="12.75" hidden="false" customHeight="false" outlineLevel="0" collapsed="false">
      <c r="A8" s="8" t="s">
        <v>15</v>
      </c>
      <c r="B8" s="9" t="n">
        <v>0.01</v>
      </c>
      <c r="C8" s="9" t="n">
        <v>0.01</v>
      </c>
      <c r="D8" s="9" t="n">
        <v>0.012</v>
      </c>
      <c r="E8" s="9" t="n">
        <v>0.012</v>
      </c>
      <c r="F8" s="9" t="n">
        <v>0.012</v>
      </c>
      <c r="G8" s="9" t="n">
        <v>0.012</v>
      </c>
      <c r="H8" s="9" t="n">
        <v>0.012</v>
      </c>
      <c r="I8" s="9" t="n">
        <v>0.012</v>
      </c>
      <c r="J8" s="9" t="n">
        <v>0.012</v>
      </c>
      <c r="K8" s="9" t="n">
        <v>0.014</v>
      </c>
      <c r="L8" s="9" t="n">
        <v>0.014</v>
      </c>
      <c r="M8" s="9" t="n">
        <v>0.01</v>
      </c>
      <c r="N8" s="8"/>
      <c r="O8" s="8"/>
    </row>
    <row r="9" customFormat="false" ht="12.75" hidden="false" customHeight="false" outlineLevel="0" collapsed="false">
      <c r="A9" s="0" t="s">
        <v>16</v>
      </c>
      <c r="B9" s="10" t="n">
        <f aca="false">B8*B7</f>
        <v>21745.3</v>
      </c>
      <c r="C9" s="10" t="n">
        <f aca="false">C8*C7</f>
        <v>4572.710894467</v>
      </c>
      <c r="D9" s="10" t="n">
        <f aca="false">D8*D7</f>
        <v>97914.984</v>
      </c>
      <c r="E9" s="10" t="n">
        <f aca="false">E8*E7</f>
        <v>9197.076</v>
      </c>
      <c r="F9" s="10" t="n">
        <f aca="false">F8*F7</f>
        <v>9503.652</v>
      </c>
      <c r="G9" s="10" t="n">
        <f aca="false">G8*G7</f>
        <v>16397.076</v>
      </c>
      <c r="H9" s="10" t="n">
        <f aca="false">H8*H7</f>
        <v>16943.652</v>
      </c>
      <c r="I9" s="10" t="n">
        <f aca="false">I8*I7</f>
        <v>16943.652</v>
      </c>
      <c r="J9" s="10" t="n">
        <f aca="false">J8*J7</f>
        <v>16412.268</v>
      </c>
      <c r="K9" s="10" t="n">
        <f aca="false">K8*K7</f>
        <v>94641.134</v>
      </c>
      <c r="L9" s="10" t="n">
        <f aca="false">L8*L7</f>
        <v>7000</v>
      </c>
      <c r="M9" s="10" t="s">
        <v>17</v>
      </c>
    </row>
    <row r="10" customFormat="false" ht="12.75" hidden="false" customHeight="false" outlineLevel="0" collapsed="false">
      <c r="A10" s="11" t="s">
        <v>18</v>
      </c>
      <c r="B10" s="12" t="n">
        <v>2.34</v>
      </c>
      <c r="C10" s="12" t="n">
        <v>2.58</v>
      </c>
      <c r="D10" s="12" t="n">
        <v>2.6</v>
      </c>
      <c r="E10" s="12" t="n">
        <v>2.80281027536456</v>
      </c>
      <c r="F10" s="12" t="n">
        <v>2.81760321919169</v>
      </c>
      <c r="G10" s="12" t="n">
        <v>2.82719093538467</v>
      </c>
      <c r="H10" s="12" t="n">
        <v>2.82865359604155</v>
      </c>
      <c r="I10" s="12" t="n">
        <v>2.82971246598782</v>
      </c>
      <c r="J10" s="12" t="n">
        <v>2.80660426822968</v>
      </c>
      <c r="K10" s="12" t="n">
        <v>2.80238468864124</v>
      </c>
      <c r="L10" s="12" t="n">
        <v>2.8610297312493</v>
      </c>
      <c r="M10" s="12" t="n">
        <v>2.93252801231708</v>
      </c>
      <c r="N10" s="11"/>
      <c r="O10" s="11"/>
    </row>
    <row r="11" customFormat="false" ht="13.5" hidden="false" customHeight="false" outlineLevel="0" collapsed="false">
      <c r="A11" s="13" t="s">
        <v>19</v>
      </c>
      <c r="B11" s="14" t="n">
        <f aca="false">B10*B9</f>
        <v>50884.002</v>
      </c>
      <c r="C11" s="14" t="n">
        <f aca="false">C10*C9</f>
        <v>11797.5941077249</v>
      </c>
      <c r="D11" s="14" t="n">
        <f aca="false">D10*D9</f>
        <v>254578.9584</v>
      </c>
      <c r="E11" s="14" t="n">
        <f aca="false">E10*E9</f>
        <v>25777.6591161088</v>
      </c>
      <c r="F11" s="14" t="n">
        <f aca="false">F10*F9</f>
        <v>26777.5204692775</v>
      </c>
      <c r="G11" s="14" t="n">
        <f aca="false">G10*G9</f>
        <v>46357.6646340136</v>
      </c>
      <c r="H11" s="14" t="n">
        <f aca="false">H10*H9</f>
        <v>47927.7221598767</v>
      </c>
      <c r="I11" s="14" t="n">
        <f aca="false">I10*I9</f>
        <v>47945.6632837594</v>
      </c>
      <c r="J11" s="14" t="n">
        <f aca="false">J10*J9</f>
        <v>46062.7414201294</v>
      </c>
      <c r="K11" s="14" t="n">
        <f aca="false">K10*K9</f>
        <v>265220.864837244</v>
      </c>
      <c r="L11" s="14" t="n">
        <f aca="false">L10*L9</f>
        <v>20027.2081187451</v>
      </c>
      <c r="M11" s="14" t="n">
        <v>0</v>
      </c>
      <c r="N11" s="15" t="n">
        <f aca="false">SUM(B11:M11)</f>
        <v>843357.59854688</v>
      </c>
      <c r="O11" s="13"/>
    </row>
    <row r="12" customFormat="false" ht="13.5" hidden="false" customHeight="false" outlineLevel="0" collapsed="false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4" customFormat="false" ht="12.75" hidden="false" customHeight="false" outlineLevel="0" collapsed="false">
      <c r="A14" s="0" t="s">
        <v>20</v>
      </c>
    </row>
    <row r="15" customFormat="false" ht="12.75" hidden="false" customHeight="false" outlineLevel="0" collapsed="false">
      <c r="A15" s="0" t="s">
        <v>21</v>
      </c>
    </row>
    <row r="16" customFormat="false" ht="13.5" hidden="false" customHeight="false" outlineLevel="0" collapsed="false">
      <c r="A16" s="0" t="s">
        <v>22</v>
      </c>
    </row>
    <row r="17" customFormat="false" ht="12.75" hidden="false" customHeight="false" outlineLevel="0" collapsed="false">
      <c r="B17" s="17" t="s">
        <v>23</v>
      </c>
      <c r="C17" s="17" t="s">
        <v>24</v>
      </c>
    </row>
    <row r="18" customFormat="false" ht="13.5" hidden="false" customHeight="false" outlineLevel="0" collapsed="false">
      <c r="B18" s="18" t="s">
        <v>25</v>
      </c>
      <c r="C18" s="19" t="s">
        <v>26</v>
      </c>
    </row>
    <row r="19" customFormat="false" ht="12.75" hidden="false" customHeight="false" outlineLevel="0" collapsed="false">
      <c r="B19" s="16" t="s">
        <v>27</v>
      </c>
      <c r="C19" s="20" t="n">
        <v>0.006</v>
      </c>
    </row>
    <row r="20" customFormat="false" ht="12.75" hidden="false" customHeight="false" outlineLevel="0" collapsed="false">
      <c r="B20" s="16" t="s">
        <v>28</v>
      </c>
      <c r="C20" s="20" t="n">
        <v>0.008</v>
      </c>
    </row>
    <row r="21" customFormat="false" ht="12.75" hidden="false" customHeight="false" outlineLevel="0" collapsed="false">
      <c r="B21" s="16" t="s">
        <v>29</v>
      </c>
      <c r="C21" s="20" t="n">
        <v>0.01</v>
      </c>
    </row>
    <row r="22" customFormat="false" ht="12.75" hidden="false" customHeight="false" outlineLevel="0" collapsed="false">
      <c r="B22" s="16" t="s">
        <v>30</v>
      </c>
      <c r="C22" s="20" t="n">
        <v>0.012</v>
      </c>
    </row>
    <row r="23" customFormat="false" ht="12.75" hidden="false" customHeight="false" outlineLevel="0" collapsed="false">
      <c r="B23" s="16" t="s">
        <v>31</v>
      </c>
      <c r="C23" s="20" t="n">
        <v>0.014</v>
      </c>
    </row>
    <row r="24" customFormat="false" ht="12.75" hidden="false" customHeight="false" outlineLevel="0" collapsed="false">
      <c r="A24" s="0" t="s">
        <v>32</v>
      </c>
    </row>
  </sheetData>
  <mergeCells count="1">
    <mergeCell ref="B4:M4"/>
  </mergeCells>
  <printOptions headings="false" gridLines="false" gridLinesSet="true" horizontalCentered="false" verticalCentered="false"/>
  <pageMargins left="0.2" right="0.229861111111111" top="0.170138888888889" bottom="0.2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14" min="14" style="0" width="2.84"/>
  </cols>
  <sheetData>
    <row r="1" customFormat="false" ht="13.5" hidden="false" customHeight="false" outlineLevel="0" collapsed="false">
      <c r="A1" s="21" t="s">
        <v>33</v>
      </c>
      <c r="B1" s="22" t="n">
        <v>36526</v>
      </c>
      <c r="C1" s="22" t="n">
        <v>36557</v>
      </c>
      <c r="D1" s="22" t="n">
        <v>36586</v>
      </c>
      <c r="E1" s="22" t="n">
        <v>36617</v>
      </c>
      <c r="F1" s="22" t="n">
        <v>36647</v>
      </c>
      <c r="G1" s="22" t="n">
        <v>36678</v>
      </c>
      <c r="H1" s="22" t="n">
        <v>36708</v>
      </c>
      <c r="I1" s="22" t="n">
        <v>36739</v>
      </c>
      <c r="J1" s="22" t="n">
        <v>36770</v>
      </c>
      <c r="K1" s="22" t="n">
        <v>36800</v>
      </c>
      <c r="L1" s="22" t="n">
        <v>36831</v>
      </c>
      <c r="M1" s="22" t="n">
        <v>36861</v>
      </c>
      <c r="N1" s="23"/>
      <c r="O1" s="24" t="s">
        <v>34</v>
      </c>
    </row>
    <row r="2" customFormat="false" ht="12.75" hidden="false" customHeight="false" outlineLevel="0" collapsed="false">
      <c r="A2" s="25"/>
      <c r="B2" s="26" t="s">
        <v>35</v>
      </c>
      <c r="C2" s="26" t="s">
        <v>35</v>
      </c>
      <c r="D2" s="26" t="s">
        <v>35</v>
      </c>
      <c r="E2" s="26" t="s">
        <v>35</v>
      </c>
      <c r="F2" s="26" t="s">
        <v>36</v>
      </c>
      <c r="G2" s="26" t="s">
        <v>36</v>
      </c>
      <c r="H2" s="26" t="s">
        <v>36</v>
      </c>
      <c r="I2" s="26" t="s">
        <v>36</v>
      </c>
      <c r="J2" s="26" t="s">
        <v>36</v>
      </c>
      <c r="K2" s="26" t="s">
        <v>36</v>
      </c>
      <c r="L2" s="26" t="s">
        <v>36</v>
      </c>
      <c r="M2" s="26" t="s">
        <v>36</v>
      </c>
      <c r="N2" s="23"/>
      <c r="O2" s="27"/>
    </row>
    <row r="3" customFormat="false" ht="12.75" hidden="false" customHeight="false" outlineLevel="0" collapsed="false">
      <c r="A3" s="28" t="s">
        <v>37</v>
      </c>
      <c r="B3" s="29" t="n">
        <v>1242074.29782358</v>
      </c>
      <c r="C3" s="29" t="n">
        <v>417174.649657947</v>
      </c>
      <c r="D3" s="29" t="n">
        <v>8290577</v>
      </c>
      <c r="E3" s="29" t="n">
        <v>4760229.34654052</v>
      </c>
      <c r="F3" s="29" t="n">
        <v>2895475</v>
      </c>
      <c r="G3" s="29"/>
      <c r="H3" s="29"/>
      <c r="I3" s="29"/>
      <c r="J3" s="29"/>
      <c r="K3" s="29"/>
      <c r="L3" s="29"/>
      <c r="M3" s="29"/>
      <c r="N3" s="30"/>
      <c r="O3" s="29" t="n">
        <f aca="false">SUM(B3:N3)</f>
        <v>17605530.294022</v>
      </c>
    </row>
    <row r="4" customFormat="false" ht="12.75" hidden="false" customHeight="false" outlineLevel="0" collapsed="false">
      <c r="A4" s="28" t="s">
        <v>38</v>
      </c>
      <c r="B4" s="30" t="n">
        <v>-7427518.29782358</v>
      </c>
      <c r="C4" s="30" t="n">
        <v>-6659276.64965795</v>
      </c>
      <c r="D4" s="30" t="n">
        <v>0</v>
      </c>
      <c r="E4" s="30" t="n">
        <v>-5212.34654052239</v>
      </c>
      <c r="F4" s="30" t="n">
        <v>0</v>
      </c>
      <c r="G4" s="30"/>
      <c r="H4" s="30"/>
      <c r="I4" s="30"/>
      <c r="J4" s="30"/>
      <c r="K4" s="30"/>
      <c r="L4" s="30"/>
      <c r="M4" s="30"/>
      <c r="N4" s="30"/>
      <c r="O4" s="29" t="n">
        <f aca="false">SUM(B4:N4)</f>
        <v>-14092007.2940221</v>
      </c>
    </row>
    <row r="5" customFormat="false" ht="13.5" hidden="false" customHeight="false" outlineLevel="0" collapsed="false">
      <c r="A5" s="31" t="s">
        <v>39</v>
      </c>
      <c r="B5" s="32" t="n">
        <f aca="false">SUM(B3:B4)</f>
        <v>-6185444.00000001</v>
      </c>
      <c r="C5" s="32" t="n">
        <f aca="false">SUM(C3:C4)</f>
        <v>-6242102</v>
      </c>
      <c r="D5" s="32" t="n">
        <f aca="false">SUM(D3:D4)</f>
        <v>8290577</v>
      </c>
      <c r="E5" s="32" t="n">
        <f aca="false">SUM(E3:E4)</f>
        <v>4755017</v>
      </c>
      <c r="F5" s="32" t="n">
        <f aca="false">SUM(F3:F4)</f>
        <v>2895475</v>
      </c>
      <c r="G5" s="32" t="n">
        <f aca="false">SUM(G3:G4)</f>
        <v>0</v>
      </c>
      <c r="H5" s="32" t="n">
        <f aca="false">SUM(H3:H4)</f>
        <v>0</v>
      </c>
      <c r="I5" s="32" t="n">
        <f aca="false">SUM(I3:I4)</f>
        <v>0</v>
      </c>
      <c r="J5" s="32" t="n">
        <f aca="false">SUM(J3:J4)</f>
        <v>0</v>
      </c>
      <c r="K5" s="32" t="n">
        <f aca="false">SUM(K3:K4)</f>
        <v>0</v>
      </c>
      <c r="L5" s="32" t="n">
        <f aca="false">SUM(L3:L4)</f>
        <v>0</v>
      </c>
      <c r="M5" s="32" t="n">
        <f aca="false">SUM(M3:M4)</f>
        <v>0</v>
      </c>
      <c r="N5" s="33"/>
      <c r="O5" s="32" t="n">
        <f aca="false">SUM(O3:O4)</f>
        <v>3513522.99999999</v>
      </c>
    </row>
    <row r="6" customFormat="false" ht="13.5" hidden="false" customHeight="false" outlineLevel="0" collapsed="false">
      <c r="A6" s="34" t="s">
        <v>40</v>
      </c>
      <c r="B6" s="35" t="n">
        <v>105276483</v>
      </c>
      <c r="C6" s="35" t="n">
        <v>99034381</v>
      </c>
      <c r="D6" s="35" t="n">
        <v>107324958</v>
      </c>
      <c r="E6" s="35" t="n">
        <v>112079975</v>
      </c>
      <c r="F6" s="35" t="n">
        <v>114982145</v>
      </c>
      <c r="G6" s="35" t="n">
        <v>115842375</v>
      </c>
      <c r="H6" s="35" t="n">
        <v>114728617</v>
      </c>
      <c r="I6" s="35" t="n">
        <v>114765373.170732</v>
      </c>
      <c r="J6" s="35" t="n">
        <v>115594131.341463</v>
      </c>
      <c r="K6" s="35" t="n">
        <v>115754047.63572</v>
      </c>
      <c r="L6" s="35" t="n">
        <v>120444146.806452</v>
      </c>
      <c r="M6" s="35" t="n">
        <v>120644146.806452</v>
      </c>
      <c r="N6" s="33"/>
      <c r="O6" s="35"/>
    </row>
    <row r="7" customFormat="false" ht="12.75" hidden="false" customHeight="false" outlineLevel="0" collapsed="false">
      <c r="A7" s="36" t="s">
        <v>41</v>
      </c>
      <c r="B7" s="37" t="n">
        <v>2.34</v>
      </c>
      <c r="C7" s="37" t="n">
        <v>2.58</v>
      </c>
      <c r="D7" s="37" t="n">
        <v>2.6</v>
      </c>
      <c r="E7" s="37" t="n">
        <v>2.9</v>
      </c>
      <c r="F7" s="38" t="n">
        <v>3.08</v>
      </c>
      <c r="G7" s="39" t="n">
        <v>4.38</v>
      </c>
      <c r="H7" s="39"/>
      <c r="I7" s="39"/>
      <c r="J7" s="39"/>
      <c r="K7" s="39"/>
      <c r="L7" s="39"/>
      <c r="M7" s="39"/>
      <c r="N7" s="33"/>
      <c r="O7" s="40"/>
    </row>
    <row r="8" customFormat="false" ht="12.75" hidden="false" customHeight="false" outlineLevel="0" collapsed="false">
      <c r="A8" s="41" t="s">
        <v>42</v>
      </c>
      <c r="B8" s="42" t="n">
        <f aca="false">B16</f>
        <v>0.012</v>
      </c>
      <c r="C8" s="42" t="n">
        <f aca="false">B15</f>
        <v>0.01</v>
      </c>
      <c r="D8" s="42" t="n">
        <f aca="false">B16</f>
        <v>0.012</v>
      </c>
      <c r="E8" s="42" t="n">
        <f aca="false">B23</f>
        <v>0.012</v>
      </c>
      <c r="F8" s="42" t="n">
        <f aca="false">B17</f>
        <v>0.014</v>
      </c>
      <c r="G8" s="42" t="n">
        <f aca="false">PLANNED!G8</f>
        <v>0.012</v>
      </c>
      <c r="H8" s="42" t="n">
        <f aca="false">PLANNED!H8</f>
        <v>0.012</v>
      </c>
      <c r="I8" s="42" t="n">
        <f aca="false">PLANNED!I8</f>
        <v>0.012</v>
      </c>
      <c r="J8" s="42" t="n">
        <f aca="false">PLANNED!J8</f>
        <v>0.012</v>
      </c>
      <c r="K8" s="42" t="n">
        <f aca="false">PLANNED!K8</f>
        <v>0.014</v>
      </c>
      <c r="L8" s="42" t="n">
        <f aca="false">PLANNED!L8</f>
        <v>0.014</v>
      </c>
      <c r="M8" s="42" t="n">
        <f aca="false">PLANNED!M8</f>
        <v>0.01</v>
      </c>
      <c r="N8" s="33"/>
      <c r="O8" s="30"/>
    </row>
    <row r="9" customFormat="false" ht="12.75" hidden="false" customHeight="false" outlineLevel="0" collapsed="false">
      <c r="A9" s="34" t="s">
        <v>43</v>
      </c>
      <c r="B9" s="39" t="n">
        <f aca="false">B3*B7*B8</f>
        <v>34877.446282886</v>
      </c>
      <c r="C9" s="39" t="n">
        <f aca="false">C3*C7*C8</f>
        <v>10763.105961175</v>
      </c>
      <c r="D9" s="39" t="n">
        <f aca="false">D3*D7*D8</f>
        <v>258666.0024</v>
      </c>
      <c r="E9" s="39" t="n">
        <f aca="false">E3*E7*E8</f>
        <v>165655.98125961</v>
      </c>
      <c r="F9" s="39" t="n">
        <f aca="false">F3*F7*F8</f>
        <v>124852.882</v>
      </c>
      <c r="G9" s="39" t="n">
        <f aca="false">G3*G7*G8</f>
        <v>0</v>
      </c>
      <c r="H9" s="39" t="n">
        <f aca="false">H3*H7*H8</f>
        <v>0</v>
      </c>
      <c r="I9" s="39" t="n">
        <f aca="false">I3*I7*I8</f>
        <v>0</v>
      </c>
      <c r="J9" s="39" t="n">
        <f aca="false">J3*J7*J8</f>
        <v>0</v>
      </c>
      <c r="K9" s="39" t="n">
        <f aca="false">K3*K7*K8</f>
        <v>0</v>
      </c>
      <c r="L9" s="39" t="n">
        <f aca="false">L3*L7*L8</f>
        <v>0</v>
      </c>
      <c r="M9" s="39" t="n">
        <f aca="false">M3*M7*M8</f>
        <v>0</v>
      </c>
      <c r="N9" s="33"/>
      <c r="O9" s="39" t="n">
        <f aca="false">SUM(B9:M9)</f>
        <v>594815.417903671</v>
      </c>
    </row>
    <row r="10" customFormat="false" ht="12.75" hidden="false" customHeight="false" outlineLevel="0" collapsed="false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3"/>
      <c r="O10" s="35"/>
    </row>
    <row r="11" customFormat="false" ht="12.75" hidden="false" customHeight="false" outlineLevel="0" collapsed="false">
      <c r="A11" s="0" t="s">
        <v>23</v>
      </c>
      <c r="B11" s="0" t="s">
        <v>24</v>
      </c>
    </row>
    <row r="12" customFormat="false" ht="12.75" hidden="false" customHeight="false" outlineLevel="0" collapsed="false">
      <c r="A12" s="0" t="s">
        <v>25</v>
      </c>
      <c r="B12" s="0" t="s">
        <v>26</v>
      </c>
    </row>
    <row r="13" customFormat="false" ht="12.75" hidden="false" customHeight="false" outlineLevel="0" collapsed="false">
      <c r="A13" s="0" t="s">
        <v>27</v>
      </c>
      <c r="B13" s="43" t="n">
        <v>0.006</v>
      </c>
    </row>
    <row r="14" customFormat="false" ht="12.75" hidden="false" customHeight="false" outlineLevel="0" collapsed="false">
      <c r="A14" s="0" t="s">
        <v>28</v>
      </c>
      <c r="B14" s="43" t="n">
        <v>0.008</v>
      </c>
    </row>
    <row r="15" customFormat="false" ht="12.75" hidden="false" customHeight="false" outlineLevel="0" collapsed="false">
      <c r="A15" s="0" t="s">
        <v>29</v>
      </c>
      <c r="B15" s="43" t="n">
        <v>0.01</v>
      </c>
    </row>
    <row r="16" customFormat="false" ht="12.75" hidden="false" customHeight="false" outlineLevel="0" collapsed="false">
      <c r="A16" s="0" t="s">
        <v>30</v>
      </c>
      <c r="B16" s="43" t="n">
        <v>0.012</v>
      </c>
    </row>
    <row r="17" customFormat="false" ht="12.75" hidden="false" customHeight="false" outlineLevel="0" collapsed="false">
      <c r="A17" s="0" t="s">
        <v>31</v>
      </c>
      <c r="B17" s="43" t="n">
        <v>0.014</v>
      </c>
    </row>
    <row r="18" customFormat="false" ht="12.75" hidden="false" customHeight="false" outlineLevel="0" collapsed="false">
      <c r="B18" s="43"/>
    </row>
    <row r="19" customFormat="false" ht="12.75" hidden="false" customHeight="false" outlineLevel="0" collapsed="false">
      <c r="A19" s="0" t="s">
        <v>44</v>
      </c>
      <c r="B19" s="43"/>
    </row>
    <row r="20" customFormat="false" ht="12.75" hidden="false" customHeight="false" outlineLevel="0" collapsed="false">
      <c r="A20" s="0" t="s">
        <v>45</v>
      </c>
      <c r="B20" s="43" t="n">
        <v>0.006</v>
      </c>
    </row>
    <row r="21" customFormat="false" ht="12.75" hidden="false" customHeight="false" outlineLevel="0" collapsed="false">
      <c r="A21" s="0" t="s">
        <v>46</v>
      </c>
      <c r="B21" s="43" t="n">
        <v>0.008</v>
      </c>
    </row>
    <row r="22" customFormat="false" ht="12.75" hidden="false" customHeight="false" outlineLevel="0" collapsed="false">
      <c r="A22" s="0" t="s">
        <v>47</v>
      </c>
      <c r="B22" s="43" t="n">
        <v>0.01</v>
      </c>
    </row>
    <row r="23" customFormat="false" ht="12.75" hidden="false" customHeight="false" outlineLevel="0" collapsed="false">
      <c r="A23" s="0" t="s">
        <v>48</v>
      </c>
      <c r="B23" s="43" t="n">
        <v>0.012</v>
      </c>
    </row>
    <row r="24" customFormat="false" ht="12.75" hidden="false" customHeight="false" outlineLevel="0" collapsed="false">
      <c r="A24" s="0" t="s">
        <v>49</v>
      </c>
      <c r="B24" s="43" t="n">
        <v>0.014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2000-02-29T13:50:48Z</dcterms:created>
  <dc:creator>jschwieger</dc:creator>
  <dc:description/>
  <dc:language>en-US</dc:language>
  <cp:lastModifiedBy>ECT</cp:lastModifiedBy>
  <cp:lastPrinted>2000-02-29T13:57:19Z</cp:lastPrinted>
  <cp:revision>0</cp:revision>
  <dc:subject/>
  <dc:title/>
</cp:coreProperties>
</file>