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shFlow Summary" sheetId="1" state="visible" r:id="rId3"/>
    <sheet name="Sheet1" sheetId="2" state="visible" r:id="rId4"/>
    <sheet name="Sheet2" sheetId="3" state="visible" r:id="rId5"/>
    <sheet name="Sheet3" sheetId="4" state="visible" r:id="rId6"/>
  </sheets>
  <definedNames>
    <definedName function="false" hidden="false" localSheetId="0" name="_xlnm.Print_Area" vbProcedure="false">'CashFlow Summary'!$B$1:$M$26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<sst xmlns="http://schemas.openxmlformats.org/spreadsheetml/2006/main" count="34" uniqueCount="27">
  <si>
    <t xml:space="preserve">Mobile Bay</t>
  </si>
  <si>
    <t xml:space="preserve">FPL Synthetic Storage Summary</t>
  </si>
  <si>
    <t xml:space="preserve">Zone 2</t>
  </si>
  <si>
    <t xml:space="preserve">Zone 1</t>
  </si>
  <si>
    <t xml:space="preserve">Volume</t>
  </si>
  <si>
    <t xml:space="preserve">Nymex</t>
  </si>
  <si>
    <t xml:space="preserve">Basis</t>
  </si>
  <si>
    <t xml:space="preserve">Index</t>
  </si>
  <si>
    <t xml:space="preserve">Nominal</t>
  </si>
  <si>
    <t xml:space="preserve">Discount</t>
  </si>
  <si>
    <t xml:space="preserve">PV</t>
  </si>
  <si>
    <t xml:space="preserve">Payment</t>
  </si>
  <si>
    <t xml:space="preserve">Libor-AA</t>
  </si>
  <si>
    <t xml:space="preserve">Month</t>
  </si>
  <si>
    <t xml:space="preserve">Buy/(Sale)</t>
  </si>
  <si>
    <t xml:space="preserve">Quote</t>
  </si>
  <si>
    <t xml:space="preserve">Cashflow</t>
  </si>
  <si>
    <t xml:space="preserve">Factor</t>
  </si>
  <si>
    <t xml:space="preserve">Date</t>
  </si>
  <si>
    <t xml:space="preserve">payment up-front amount</t>
  </si>
  <si>
    <t xml:space="preserve">\</t>
  </si>
  <si>
    <t xml:space="preserve">Interest charge</t>
  </si>
  <si>
    <t xml:space="preserve">Payment made to FPL on</t>
  </si>
  <si>
    <t xml:space="preserve">S. Offer</t>
  </si>
  <si>
    <t xml:space="preserve">Wtd. Average</t>
  </si>
  <si>
    <t xml:space="preserve">Total</t>
  </si>
  <si>
    <t xml:space="preserve">Done</t>
  </si>
</sst>
</file>

<file path=xl/styles.xml><?xml version="1.0" encoding="utf-8"?>
<styleSheet xmlns="http://schemas.openxmlformats.org/spreadsheetml/2006/main">
  <numFmts count="47">
    <numFmt numFmtId="164" formatCode="General"/>
    <numFmt numFmtId="165" formatCode="0"/>
    <numFmt numFmtId="166" formatCode="[$-409]#,##0_);[RED]\(#,##0\)"/>
    <numFmt numFmtId="167" formatCode="\$#,##0_);[RED]&quot;($&quot;#,##0\)"/>
    <numFmt numFmtId="168" formatCode="[$-409]#,##0.00_);[RED]\(#,##0.00\)"/>
    <numFmt numFmtId="169" formatCode="\$#,##0.00_);[RED]&quot;($&quot;#,##0.00\)"/>
    <numFmt numFmtId="170" formatCode="_(* #,##0_);_(* \(#,##0\);_(* \-_);_(@_)"/>
    <numFmt numFmtId="171" formatCode="_-* #,##0\ _F_-;\-* #,##0\ _F_-;_-* &quot;- &quot;_F_-;_-@_-"/>
    <numFmt numFmtId="172" formatCode="_-* #,##0\ _P_t_s_-;\-* #,##0\ _P_t_s_-;_-* &quot;- &quot;_P_t_s_-;_-@_-"/>
    <numFmt numFmtId="173" formatCode="_-* #,##0_-;\-* #,##0_-;_-* \-_-;_-@_-"/>
    <numFmt numFmtId="174" formatCode="_ * #,##0_ ;_ * \-#,##0_ ;_ * \-_ ;_ @_ "/>
    <numFmt numFmtId="175" formatCode="#,##0.0_);[RED]\(#,##0.0\)"/>
    <numFmt numFmtId="176" formatCode="_(* #,##0.00_);_(* \(#,##0.00\);_(* \-??_);_(@_)"/>
    <numFmt numFmtId="177" formatCode="#,##0.00"/>
    <numFmt numFmtId="178" formatCode="_-* #,##0.00\ _F_-;\-* #,##0.00\ _F_-;_-* \-??\ _F_-;_-@_-"/>
    <numFmt numFmtId="179" formatCode="_-* #,##0.00\ _P_t_s_-;\-* #,##0.00\ _P_t_s_-;_-* \-??\ _P_t_s_-;_-@_-"/>
    <numFmt numFmtId="180" formatCode="_-* #,##0.00_-;\-* #,##0.00_-;_-* \-??_-;_-@_-"/>
    <numFmt numFmtId="181" formatCode="_ * #,##0.00_ ;_ * \-#,##0.00_ ;_ * \-??_ ;_ @_ "/>
    <numFmt numFmtId="182" formatCode="_(\$* #,##0_);_(\$* \(#,##0\);_(\$* \-_);_(@_)"/>
    <numFmt numFmtId="183" formatCode="_-* #,##0&quot; Pts&quot;_-;\-* #,##0&quot; Pts&quot;_-;_-* &quot;- Pts&quot;_-;_-@_-"/>
    <numFmt numFmtId="184" formatCode="_-* #,##0&quot; F&quot;_-;\-* #,##0&quot; F&quot;_-;_-* &quot;- F&quot;_-;_-@_-"/>
    <numFmt numFmtId="185" formatCode="_-&quot;S/. &quot;* #,##0_-;&quot;-S/. &quot;* #,##0_-;_-&quot;S/. &quot;* \-_-;_-@_-"/>
    <numFmt numFmtId="186" formatCode="_-\$* #,##0_-;&quot;-$&quot;* #,##0_-;_-\$* \-_-;_-@_-"/>
    <numFmt numFmtId="187" formatCode="_ &quot;$ &quot;* #,##0_ ;_ &quot;$ &quot;* \-#,##0_ ;_ &quot;$ &quot;* \-_ ;_ @_ "/>
    <numFmt numFmtId="188" formatCode="\$#,##0;[RED]&quot;-$&quot;#,##0"/>
    <numFmt numFmtId="189" formatCode="_(\$* #,##0.00_);_(\$* \(#,##0.00\);_(\$* \-??_);_(@_)"/>
    <numFmt numFmtId="190" formatCode="_-* #,##0.00&quot; Pts&quot;_-;\-* #,##0.00&quot; Pts&quot;_-;_-* \-??&quot; Pts&quot;_-;_-@_-"/>
    <numFmt numFmtId="191" formatCode="_-* #,##0.00&quot; F&quot;_-;\-* #,##0.00&quot; F&quot;_-;_-* \-??&quot; F&quot;_-;_-@_-"/>
    <numFmt numFmtId="192" formatCode="_-&quot;S/. &quot;* #,##0.00_-;&quot;-S/. &quot;* #,##0.00_-;_-&quot;S/. &quot;* \-??_-;_-@_-"/>
    <numFmt numFmtId="193" formatCode="_-\$* #,##0.00_-;&quot;-$&quot;* #,##0.00_-;_-\$* \-??_-;_-@_-"/>
    <numFmt numFmtId="194" formatCode="_ &quot;$ &quot;* #,##0.00_ ;_ &quot;$ &quot;* \-#,##0.00_ ;_ &quot;$ &quot;* \-??_ ;_ @_ "/>
    <numFmt numFmtId="195" formatCode="\$#,##0.00;[RED]&quot;-$&quot;#,##0.00"/>
    <numFmt numFmtId="196" formatCode="0.00"/>
    <numFmt numFmtId="197" formatCode="0.0000&quot;  &quot;"/>
    <numFmt numFmtId="198" formatCode="#,##0.00&quot; $&quot;;[RED]\-#,##0.00&quot; $&quot;"/>
    <numFmt numFmtId="199" formatCode="[$-409]#,##0_);\(#,##0\)"/>
    <numFmt numFmtId="200" formatCode="General_)"/>
    <numFmt numFmtId="201" formatCode="#,##0.0_);\(#,##0.0\)"/>
    <numFmt numFmtId="202" formatCode="#,##0"/>
    <numFmt numFmtId="203" formatCode="#,##0.00;\(#,##0.00\)"/>
    <numFmt numFmtId="204" formatCode="0.00%"/>
    <numFmt numFmtId="205" formatCode="[$-409]m/d/yyyy"/>
    <numFmt numFmtId="206" formatCode="_(\$* #,##0_);_(\$* \(#,##0\);_(\$* \-??_);_(@_)"/>
    <numFmt numFmtId="207" formatCode="_(* #,##0_);_(* \(#,##0\);_(* \-??_);_(@_)"/>
    <numFmt numFmtId="208" formatCode="_(\$* #,##0.0000_);_(\$* \(#,##0.0000\);_(\$* \-??_);_(@_)"/>
    <numFmt numFmtId="209" formatCode="0.0000000"/>
    <numFmt numFmtId="210" formatCode="0.0000"/>
  </numFmts>
  <fonts count="7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0"/>
      <name val="???"/>
      <family val="3"/>
      <charset val="129"/>
    </font>
    <font>
      <sz val="11"/>
      <name val="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b val="true"/>
      <sz val="10"/>
      <name val="Arial"/>
      <family val="0"/>
    </font>
    <font>
      <b val="true"/>
      <sz val="8"/>
      <name val="Arial"/>
      <family val="0"/>
    </font>
    <font>
      <sz val="11"/>
      <name val="Times New Roman"/>
      <family val="0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0"/>
      <name val="Courier New"/>
      <family val="0"/>
    </font>
    <font>
      <sz val="20"/>
      <name val="Letter Gothic (W1)"/>
      <family val="0"/>
    </font>
    <font>
      <sz val="12"/>
      <name val="Arial"/>
      <family val="2"/>
    </font>
    <font>
      <sz val="10"/>
      <name val="Times New Roman"/>
      <family val="0"/>
    </font>
    <font>
      <sz val="12"/>
      <name val="Courier New"/>
      <family val="3"/>
    </font>
    <font>
      <sz val="14"/>
      <name val="Times New Roman"/>
      <family val="0"/>
    </font>
    <font>
      <sz val="8"/>
      <name val="Courier New"/>
      <family val="3"/>
    </font>
    <font>
      <sz val="10"/>
      <name val="Geneva"/>
      <family val="2"/>
    </font>
    <font>
      <sz val="8"/>
      <name val="Arial"/>
      <family val="0"/>
    </font>
    <font>
      <sz val="10"/>
      <name val="Book Antiqua"/>
      <family val="1"/>
    </font>
    <font>
      <sz val="10"/>
      <name val="Times New Roman"/>
      <family val="1"/>
    </font>
    <font>
      <sz val="8"/>
      <name val=""/>
      <family val="0"/>
    </font>
    <font>
      <sz val="11"/>
      <name val="Arial"/>
      <family val="0"/>
    </font>
    <font>
      <sz val="12"/>
      <name val="arial"/>
      <family val="0"/>
    </font>
    <font>
      <sz val="7"/>
      <name val="Arial"/>
      <family val="0"/>
    </font>
    <font>
      <sz val="12"/>
      <name val="Times New Roman"/>
      <family val="1"/>
    </font>
    <font>
      <sz val="12"/>
      <name val="Arial"/>
      <family val="0"/>
    </font>
    <font>
      <sz val="10"/>
      <name val="Courier New"/>
      <family val="3"/>
    </font>
    <font>
      <sz val="10"/>
      <name val="Univers (W1)"/>
      <family val="0"/>
    </font>
    <font>
      <sz val="12"/>
      <name val="Times New Roman"/>
      <family val="0"/>
    </font>
    <font>
      <sz val="12"/>
      <name val="Arial MT"/>
      <family val="0"/>
    </font>
    <font>
      <sz val="10"/>
      <name val="Univers (W1)"/>
      <family val="2"/>
    </font>
    <font>
      <b val="true"/>
      <sz val="14"/>
      <name val="Times New Roman"/>
      <family val="1"/>
    </font>
    <font>
      <sz val="10"/>
      <name val="CG Times"/>
      <family val="0"/>
    </font>
    <font>
      <b val="true"/>
      <sz val="14"/>
      <name val="Times New Roman"/>
      <family val="0"/>
    </font>
    <font>
      <sz val="10"/>
      <name val="Century Schoolbook"/>
      <family val="0"/>
    </font>
    <font>
      <sz val="10"/>
      <name val="Geneva"/>
      <family val="0"/>
    </font>
    <font>
      <sz val="14"/>
      <name val="AngsanaUPC"/>
      <family val="1"/>
    </font>
    <font>
      <sz val="11"/>
      <name val="CG Times"/>
      <family val="0"/>
    </font>
    <font>
      <sz val="9"/>
      <name val="Arial Narrow"/>
      <family val="2"/>
    </font>
    <font>
      <sz val="7"/>
      <name val="Arial"/>
      <family val="2"/>
    </font>
    <font>
      <sz val="8"/>
      <name val="Times New Roman"/>
      <family val="0"/>
    </font>
    <font>
      <sz val="12"/>
      <name val="EucrosiaUPC"/>
      <family val="1"/>
    </font>
    <font>
      <sz val="10"/>
      <color rgb="FF000000"/>
      <name val="MS Sans Serif"/>
      <family val="0"/>
    </font>
    <font>
      <sz val="14"/>
      <name val="CordiaUPC"/>
      <family val="1"/>
    </font>
    <font>
      <sz val="10"/>
      <name val="Advisor SSi"/>
      <family val="1"/>
    </font>
    <font>
      <sz val="8"/>
      <color rgb="FF000000"/>
      <name val="Arial"/>
      <family val="0"/>
    </font>
    <font>
      <sz val="14"/>
      <name val="FreesiaUPC"/>
      <family val="1"/>
    </font>
    <font>
      <sz val="12"/>
      <name val="PathWay Access 3.0"/>
      <family val="3"/>
    </font>
    <font>
      <sz val="8.5"/>
      <name val="MS Sans Serif"/>
      <family val="2"/>
    </font>
    <font>
      <sz val="10"/>
      <name val="Arial Narrow"/>
      <family val="2"/>
    </font>
    <font>
      <sz val="9"/>
      <name val="Arial"/>
      <family val="0"/>
    </font>
    <font>
      <sz val="11"/>
      <name val="Book Antiqua"/>
      <family val="1"/>
    </font>
    <font>
      <sz val="10"/>
      <name val="TimesNewRomanPS"/>
      <family val="1"/>
    </font>
    <font>
      <sz val="8"/>
      <name val="Times New Roman"/>
      <family val="1"/>
    </font>
    <font>
      <sz val="8"/>
      <color rgb="FF0000FF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u val="single"/>
      <sz val="10"/>
      <name val="Arial"/>
      <family val="2"/>
    </font>
    <font>
      <b val="true"/>
      <i val="true"/>
      <sz val="12"/>
      <name val="Arial"/>
      <family val="2"/>
    </font>
    <font>
      <b val="true"/>
      <i val="true"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  <fill>
      <patternFill patternType="solid">
        <fgColor rgb="FFCCCCFF"/>
        <bgColor rgb="FFC0C0C0"/>
      </patternFill>
    </fill>
    <fill>
      <patternFill patternType="solid">
        <fgColor rgb="FFFF9900"/>
        <bgColor rgb="FFFFCC00"/>
      </patternFill>
    </fill>
    <fill>
      <patternFill patternType="solid">
        <fgColor rgb="FFFF0000"/>
        <bgColor rgb="FF9933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 style="thick"/>
      <right/>
      <top style="thick"/>
      <bottom/>
      <diagonal/>
    </border>
    <border diagonalUp="false" diagonalDown="false">
      <left/>
      <right/>
      <top style="thick"/>
      <bottom/>
      <diagonal/>
    </border>
    <border diagonalUp="false" diagonalDown="false">
      <left/>
      <right style="thick"/>
      <top style="thick"/>
      <bottom/>
      <diagonal/>
    </border>
    <border diagonalUp="false" diagonalDown="false">
      <left style="thick"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 style="thick"/>
      <right/>
      <top/>
      <bottom style="thick"/>
      <diagonal/>
    </border>
    <border diagonalUp="false" diagonalDown="false">
      <left/>
      <right/>
      <top/>
      <bottom style="thick"/>
      <diagonal/>
    </border>
    <border diagonalUp="false" diagonalDown="false">
      <left/>
      <right style="thick"/>
      <top/>
      <bottom style="thick"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9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8" fillId="0" borderId="3" applyFont="true" applyBorder="true" applyAlignment="false" applyProtection="false"/>
    <xf numFmtId="164" fontId="16" fillId="4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9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0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0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0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0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9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9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9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9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9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9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9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9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9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0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0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0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9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9" fontId="29" fillId="0" borderId="0" applyFont="true" applyBorder="false" applyAlignment="false" applyProtection="false"/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9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9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9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05" fontId="69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06" fontId="6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6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0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07" fontId="69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8" fontId="69" fillId="5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0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5" fontId="6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0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06" fontId="71" fillId="6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0" fontId="6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8" fontId="68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05" fontId="6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06" fontId="7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10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06" fontId="71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10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06" fontId="71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214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0" xfId="20"/>
    <cellStyle name="?? [0]_94???" xfId="21"/>
    <cellStyle name="?? [0]_94???_demand analysisrevised" xfId="22"/>
    <cellStyle name="?? [0]_??" xfId="23"/>
    <cellStyle name="?? [0]_???" xfId="24"/>
    <cellStyle name="?? [0]_?????" xfId="25"/>
    <cellStyle name="?? [0]_?????_???" xfId="26"/>
    <cellStyle name="?? [0]_?????_???_demand analysisrevised" xfId="27"/>
    <cellStyle name="?? [0]_?????_demand analysisrevised" xfId="28"/>
    <cellStyle name="?? [0]_???_demand analysisrevised" xfId="29"/>
    <cellStyle name="?? [0]_??_demand analysisrevised" xfId="30"/>
    <cellStyle name="?? [0]_dimon" xfId="31"/>
    <cellStyle name="?? [0]_form" xfId="32"/>
    <cellStyle name="?? [0]_form_demand analysisrevised" xfId="33"/>
    <cellStyle name="?? [0]_laroux" xfId="34"/>
    <cellStyle name="?? [0]_laroux_1" xfId="35"/>
    <cellStyle name="?? [0]_laroux_1_demand analysisrevised" xfId="36"/>
    <cellStyle name="?? [0]_laroux_2" xfId="37"/>
    <cellStyle name="?? [0]_laroux_demand analysisrevised" xfId="38"/>
    <cellStyle name="?? [0]_PERSONAL" xfId="39"/>
    <cellStyle name="?? [0]_PERSONAL_1" xfId="40"/>
    <cellStyle name="?? [0]_PERSONAL_1_demand analysisrevised" xfId="41"/>
    <cellStyle name="?? [0]_PERSONAL_2" xfId="42"/>
    <cellStyle name="?? [0]_PERSONAL_2_demand analysisrevised" xfId="43"/>
    <cellStyle name="?? [0]_PERSONAL_3" xfId="44"/>
    <cellStyle name="?? [0]_PERSONAL_demand analysisrevised" xfId="45"/>
    <cellStyle name="?? [0]_Sheet2" xfId="46"/>
    <cellStyle name="??_94???" xfId="47"/>
    <cellStyle name="??_94???_demand analysisrevised" xfId="48"/>
    <cellStyle name="??_970120" xfId="49"/>
    <cellStyle name="??_97???" xfId="50"/>
    <cellStyle name="??_?.????" xfId="51"/>
    <cellStyle name="??_??" xfId="52"/>
    <cellStyle name="??_???" xfId="53"/>
    <cellStyle name="??_????" xfId="54"/>
    <cellStyle name="??_?????" xfId="55"/>
    <cellStyle name="??_?????_1" xfId="56"/>
    <cellStyle name="??_?????_2" xfId="57"/>
    <cellStyle name="??_?????_???" xfId="58"/>
    <cellStyle name="??_?????_???_demand analysisrevised" xfId="59"/>
    <cellStyle name="??_?????_???_demand analysisrevised_1" xfId="60"/>
    <cellStyle name="??_?????_demand analysisrevised" xfId="61"/>
    <cellStyle name="??_?????_demand analysisrevised_1" xfId="62"/>
    <cellStyle name="??_????_1" xfId="63"/>
    <cellStyle name="??_???_demand analysisrevised" xfId="64"/>
    <cellStyle name="??_???_demand analysisrevised_1" xfId="65"/>
    <cellStyle name="??_??_1" xfId="66"/>
    <cellStyle name="??_??_????" xfId="67"/>
    <cellStyle name="??_??_????_demand analysisrevised" xfId="68"/>
    <cellStyle name="??_??_demand analysisrevised" xfId="69"/>
    <cellStyle name="??_??_demand analysisrevised_1" xfId="70"/>
    <cellStyle name="??_??_demand analysisrevised_2" xfId="71"/>
    <cellStyle name="??_BEBU_GI" xfId="72"/>
    <cellStyle name="??_dimon" xfId="73"/>
    <cellStyle name="??_dimon_demand analysisrevised" xfId="74"/>
    <cellStyle name="??_form" xfId="75"/>
    <cellStyle name="??_form_demand analysisrevised" xfId="76"/>
    <cellStyle name="??_form_demand analysisrevised_1" xfId="77"/>
    <cellStyle name="??_ga_PB" xfId="78"/>
    <cellStyle name="??_laroux" xfId="79"/>
    <cellStyle name="??_laroux_1" xfId="80"/>
    <cellStyle name="??_laroux_1_demand analysisrevised" xfId="81"/>
    <cellStyle name="??_laroux_1_demand analysisrevised_1" xfId="82"/>
    <cellStyle name="??_laroux_2" xfId="83"/>
    <cellStyle name="??_laroux_2_demand analysisrevised" xfId="84"/>
    <cellStyle name="??_laroux_3" xfId="85"/>
    <cellStyle name="??_laroux_4" xfId="86"/>
    <cellStyle name="??_laroux_5" xfId="87"/>
    <cellStyle name="??_laroux_6" xfId="88"/>
    <cellStyle name="??_laroux_7" xfId="89"/>
    <cellStyle name="??_laroux_8" xfId="90"/>
    <cellStyle name="??_laroux_demand analysisrevised" xfId="91"/>
    <cellStyle name="??_laroux_demand analysisrevised_1" xfId="92"/>
    <cellStyle name="??_PERSONAL" xfId="93"/>
    <cellStyle name="??_PERSONAL_1" xfId="94"/>
    <cellStyle name="??_PERSONAL_1_demand analysisrevised" xfId="95"/>
    <cellStyle name="??_PERSONAL_1_demand analysisrevised_1" xfId="96"/>
    <cellStyle name="??_PERSONAL_2" xfId="97"/>
    <cellStyle name="??_PERSONAL_2_demand analysisrevised" xfId="98"/>
    <cellStyle name="??_PERSONAL_2_demand analysisrevised_1" xfId="99"/>
    <cellStyle name="??_PERSONAL_3" xfId="100"/>
    <cellStyle name="??_PERSONAL_3_demand analysisrevised" xfId="101"/>
    <cellStyle name="??_PERSONAL_4" xfId="102"/>
    <cellStyle name="??_PERSONAL_demand analysisrevised" xfId="103"/>
    <cellStyle name="??_PERSONAL_demand analysisrevised_1" xfId="104"/>
    <cellStyle name="??_Query11" xfId="105"/>
    <cellStyle name="??_Sheet1" xfId="106"/>
    <cellStyle name="??_Sheet1 (2)" xfId="107"/>
    <cellStyle name="??_Sheet2" xfId="108"/>
    <cellStyle name="??_Sheet2_demand analysisrevised" xfId="109"/>
    <cellStyle name="Actual Date" xfId="110"/>
    <cellStyle name="Column_Title" xfId="111"/>
    <cellStyle name="Comma [0]_0694ODD" xfId="112"/>
    <cellStyle name="Comma [0]_12matrix" xfId="113"/>
    <cellStyle name="Comma [0]_1995" xfId="114"/>
    <cellStyle name="Comma [0]_353HHC" xfId="115"/>
    <cellStyle name="Comma [0]_353HHC_Atlanta_Unwind_Model_11.04.99" xfId="116"/>
    <cellStyle name="Comma [0]_694COVR" xfId="117"/>
    <cellStyle name="Comma [0]_94BUDALL" xfId="118"/>
    <cellStyle name="Comma [0]_95summary" xfId="119"/>
    <cellStyle name="Comma [0]_96_WIN" xfId="120"/>
    <cellStyle name="Comma [0]_96_WIN (2)" xfId="121"/>
    <cellStyle name="Comma [0]_A" xfId="122"/>
    <cellStyle name="Comma [0]_A_dimon" xfId="123"/>
    <cellStyle name="Comma [0]_ACT_3BUD" xfId="124"/>
    <cellStyle name="Comma [0]_ACT_3BUD (2)" xfId="125"/>
    <cellStyle name="Comma [0]_ACTUAL" xfId="126"/>
    <cellStyle name="Comma [0]_ACTUAL NA -OBU" xfId="127"/>
    <cellStyle name="Comma [0]_Actual vs." xfId="128"/>
    <cellStyle name="Comma [0]_ADMNO694" xfId="129"/>
    <cellStyle name="Comma [0]_algasdefault" xfId="130"/>
    <cellStyle name="Comma [0]_ALL_IBT95 " xfId="131"/>
    <cellStyle name="Comma [0]_Alternative1" xfId="132"/>
    <cellStyle name="Comma [0]_Alternative1_1" xfId="133"/>
    <cellStyle name="Comma [0]_App E" xfId="134"/>
    <cellStyle name="Comma [0]_Apr" xfId="135"/>
    <cellStyle name="Comma [0]_Arapahoe" xfId="136"/>
    <cellStyle name="Comma [0]_Assumptions" xfId="137"/>
    <cellStyle name="Comma [0]_bahiadefault" xfId="138"/>
    <cellStyle name="Comma [0]_Book3" xfId="139"/>
    <cellStyle name="Comma [0]_BOP" xfId="140"/>
    <cellStyle name="Comma [0]_BOPBAL1" xfId="141"/>
    <cellStyle name="Comma [0]_BOPCBU" xfId="142"/>
    <cellStyle name="Comma [0]_BOPCBU (2)" xfId="143"/>
    <cellStyle name="Comma [0]_BOPCBU96" xfId="144"/>
    <cellStyle name="Comma [0]_BSAPPE.XLS" xfId="145"/>
    <cellStyle name="Comma [0]_Calculations" xfId="146"/>
    <cellStyle name="Comma [0]_Calculations (2)" xfId="147"/>
    <cellStyle name="Comma [0]_Calculations II" xfId="148"/>
    <cellStyle name="Comma [0]_Calculations III" xfId="149"/>
    <cellStyle name="Comma [0]_Calculations_1" xfId="150"/>
    <cellStyle name="Comma [0]_CAPEX" xfId="151"/>
    <cellStyle name="Comma [0]_CAPEX94" xfId="152"/>
    <cellStyle name="Comma [0]_CBU BOX CHART V PLAN" xfId="153"/>
    <cellStyle name="Comma [0]_CCA" xfId="154"/>
    <cellStyle name="Comma [0]_CCOCPX" xfId="155"/>
    <cellStyle name="Comma [0]_CHANGES.XLS" xfId="156"/>
    <cellStyle name="Comma [0]_Charts" xfId="157"/>
    <cellStyle name="Comma [0]_combo-3 (2)" xfId="158"/>
    <cellStyle name="Comma [0]_combo-3 (4)" xfId="159"/>
    <cellStyle name="Comma [0]_Comm File" xfId="160"/>
    <cellStyle name="Comma [0]_coperdefault" xfId="161"/>
    <cellStyle name="Comma [0]_Corp method" xfId="162"/>
    <cellStyle name="Comma [0]_CTCUR" xfId="163"/>
    <cellStyle name="Comma [0]_CUMPLTCH" xfId="164"/>
    <cellStyle name="Comma [0]_DEFAULT" xfId="165"/>
    <cellStyle name="Comma [0]_dimon" xfId="166"/>
    <cellStyle name="Comma [0]_Dowell C1b" xfId="167"/>
    <cellStyle name="Comma [0]_Dowell-C1a" xfId="168"/>
    <cellStyle name="Comma [0]_E&amp;ONW1" xfId="169"/>
    <cellStyle name="Comma [0]_E&amp;ONW2" xfId="170"/>
    <cellStyle name="Comma [0]_E&amp;OOCPX" xfId="171"/>
    <cellStyle name="Comma [0]_emserdefault" xfId="172"/>
    <cellStyle name="Comma [0]_EPL 304 CA BDE" xfId="173"/>
    <cellStyle name="Comma [0]_EPL 304 CA BDE_Atlanta_Unwind_Model_11.04.99" xfId="174"/>
    <cellStyle name="Comma [0]_F&amp;COCPX" xfId="175"/>
    <cellStyle name="Comma [0]_FCST95" xfId="176"/>
    <cellStyle name="Comma [0]_FCST_FSC" xfId="177"/>
    <cellStyle name="Comma [0]_FCST_FSC (2)" xfId="178"/>
    <cellStyle name="Comma [0]_FCST_LSI" xfId="179"/>
    <cellStyle name="Comma [0]_FCST_LSI (2)" xfId="180"/>
    <cellStyle name="Comma [0]_FCST_PLT" xfId="181"/>
    <cellStyle name="Comma [0]_FCST_PLT (2)" xfId="182"/>
    <cellStyle name="Comma [0]_FCST_PLT_FCST_PLT (2)" xfId="183"/>
    <cellStyle name="Comma [0]_FCST_RFC" xfId="184"/>
    <cellStyle name="Comma [0]_FCST_RFC (2)" xfId="185"/>
    <cellStyle name="Comma [0]_FCST_SPC" xfId="186"/>
    <cellStyle name="Comma [0]_FCST_SPC (2)" xfId="187"/>
    <cellStyle name="Comma [0]_FCST_WB" xfId="188"/>
    <cellStyle name="Comma [0]_FCST_WB (2)" xfId="189"/>
    <cellStyle name="Comma [0]_FEBRUARY" xfId="190"/>
    <cellStyle name="Comma [0]_FF" xfId="191"/>
    <cellStyle name="Comma [0]_FOODSHOW" xfId="192"/>
    <cellStyle name="Comma [0]_FP 20 A (1)" xfId="193"/>
    <cellStyle name="Comma [0]_FP 20 A (2)" xfId="194"/>
    <cellStyle name="Comma [0]_FP-20 (App. E)" xfId="195"/>
    <cellStyle name="Comma [0]_FP-20 (App.A) " xfId="196"/>
    <cellStyle name="Comma [0]_FP-20 (App.D)" xfId="197"/>
    <cellStyle name="Comma [0]_FP-20(App.B)" xfId="198"/>
    <cellStyle name="Comma [0]_FP-20(C1) (a)" xfId="199"/>
    <cellStyle name="Comma [0]_FP-20(C1) (a) (2)" xfId="200"/>
    <cellStyle name="Comma [0]_FP-20(C1) (b)" xfId="201"/>
    <cellStyle name="Comma [0]_FP-20(C1) (b) " xfId="202"/>
    <cellStyle name="Comma [0]_FP-20(C1) (b) (2)" xfId="203"/>
    <cellStyle name="Comma [0]_FY97COB1." xfId="204"/>
    <cellStyle name="Comma [0]_GABS Rec." xfId="205"/>
    <cellStyle name="Comma [0]_GABS Rec. (2)" xfId="206"/>
    <cellStyle name="Comma [0]_gap_clsr (8)" xfId="207"/>
    <cellStyle name="Comma [0]_GCM" xfId="208"/>
    <cellStyle name="Comma [0]_GenAssum" xfId="209"/>
    <cellStyle name="Comma [0]_GOLF" xfId="210"/>
    <cellStyle name="Comma [0]_GP C1a" xfId="211"/>
    <cellStyle name="Comma [0]_GP C1b" xfId="212"/>
    <cellStyle name="Comma [0]_GP_EI_3" xfId="213"/>
    <cellStyle name="Comma [0]_GQ C1A" xfId="214"/>
    <cellStyle name="Comma [0]_GQ C1B" xfId="215"/>
    <cellStyle name="Comma [0]_In millions" xfId="216"/>
    <cellStyle name="Comma [0]_In millions_combo-3 (2)" xfId="217"/>
    <cellStyle name="Comma [0]_In millions_combo-3 (4)" xfId="218"/>
    <cellStyle name="Comma [0]_In millions_non sec restruc (2)" xfId="219"/>
    <cellStyle name="Comma [0]_In millions_RJRT % to Total (2)" xfId="220"/>
    <cellStyle name="Comma [0]_In millions_severance" xfId="221"/>
    <cellStyle name="Comma [0]_index" xfId="222"/>
    <cellStyle name="Comma [0]_Inputs" xfId="223"/>
    <cellStyle name="Comma [0]_IPM C1b" xfId="224"/>
    <cellStyle name="Comma [0]_IPMC1a" xfId="225"/>
    <cellStyle name="Comma [0]_IS-Hold" xfId="226"/>
    <cellStyle name="Comma [0]_issues" xfId="227"/>
    <cellStyle name="Comma [0]_ITOCPX" xfId="228"/>
    <cellStyle name="Comma [0]_jancf" xfId="229"/>
    <cellStyle name="Comma [0]_JUNMTH55" xfId="230"/>
    <cellStyle name="Comma [0]_JUNMTH57" xfId="231"/>
    <cellStyle name="Comma [0]_JUNYTD55" xfId="232"/>
    <cellStyle name="Comma [0]_JUNYTD57" xfId="233"/>
    <cellStyle name="Comma [0]_laroux" xfId="234"/>
    <cellStyle name="Comma [0]_laroux_1" xfId="235"/>
    <cellStyle name="Comma [0]_laroux_1995" xfId="236"/>
    <cellStyle name="Comma [0]_laroux_1_dimon" xfId="237"/>
    <cellStyle name="Comma [0]_laroux_1_dimon_1" xfId="238"/>
    <cellStyle name="Comma [0]_laroux_1_laroux" xfId="239"/>
    <cellStyle name="Comma [0]_laroux_1_laroux_1" xfId="240"/>
    <cellStyle name="Comma [0]_laroux_1_laroux_PERSON2" xfId="241"/>
    <cellStyle name="Comma [0]_laroux_1_PERSON2" xfId="242"/>
    <cellStyle name="Comma [0]_laroux_1_pldt" xfId="243"/>
    <cellStyle name="Comma [0]_laroux_1_PLDT_dimon" xfId="244"/>
    <cellStyle name="Comma [0]_laroux_1_Sheet1 (2)" xfId="245"/>
    <cellStyle name="Comma [0]_laroux_1_VERA" xfId="246"/>
    <cellStyle name="Comma [0]_laroux_1_VIRUS-EDY" xfId="247"/>
    <cellStyle name="Comma [0]_laroux_2" xfId="248"/>
    <cellStyle name="Comma [0]_laroux_2_dimon" xfId="249"/>
    <cellStyle name="Comma [0]_laroux_2_dimon_1" xfId="250"/>
    <cellStyle name="Comma [0]_laroux_2_dimon_2" xfId="251"/>
    <cellStyle name="Comma [0]_laroux_2_laroux" xfId="252"/>
    <cellStyle name="Comma [0]_laroux_2_laroux_dimon" xfId="253"/>
    <cellStyle name="Comma [0]_laroux_2_laroux_PERSON2" xfId="254"/>
    <cellStyle name="Comma [0]_laroux_2_laroux_PERSON2_Atlanta_Unwind_Model_11.04.99" xfId="255"/>
    <cellStyle name="Comma [0]_laroux_2_PERSON2" xfId="256"/>
    <cellStyle name="Comma [0]_laroux_2_pldt" xfId="257"/>
    <cellStyle name="Comma [0]_laroux_2_Sheet1 (2)" xfId="258"/>
    <cellStyle name="Comma [0]_laroux_2_Sheet1 (2)_Atlanta_Unwind_Model_11.04.99" xfId="259"/>
    <cellStyle name="Comma [0]_laroux_2_VERA" xfId="260"/>
    <cellStyle name="Comma [0]_laroux_3" xfId="261"/>
    <cellStyle name="Comma [0]_laroux_3_dimon" xfId="262"/>
    <cellStyle name="Comma [0]_laroux_3_laroux" xfId="263"/>
    <cellStyle name="Comma [0]_laroux_3_PERSON2" xfId="264"/>
    <cellStyle name="Comma [0]_laroux_4" xfId="265"/>
    <cellStyle name="Comma [0]_laroux_dimon" xfId="266"/>
    <cellStyle name="Comma [0]_laroux_dimon_1" xfId="267"/>
    <cellStyle name="Comma [0]_laroux_EPL 304 CA BDE" xfId="268"/>
    <cellStyle name="Comma [0]_laroux_EPL 304 CA BDE_Atlanta_Unwind_Model_11.04.99" xfId="269"/>
    <cellStyle name="Comma [0]_laroux_laroux" xfId="270"/>
    <cellStyle name="Comma [0]_laroux_laroux_1" xfId="271"/>
    <cellStyle name="Comma [0]_laroux_laroux_1_PERSON2" xfId="272"/>
    <cellStyle name="Comma [0]_laroux_laroux_1_PERSON2_Atlanta_Unwind_Model_11.04.99" xfId="273"/>
    <cellStyle name="Comma [0]_laroux_laroux_dimon" xfId="274"/>
    <cellStyle name="Comma [0]_laroux_laroux_PERSON2" xfId="275"/>
    <cellStyle name="Comma [0]_laroux_MATERAL2" xfId="276"/>
    <cellStyle name="Comma [0]_laroux_MATERAL2_dimon" xfId="277"/>
    <cellStyle name="Comma [0]_laroux_MATERAL2_laroux" xfId="278"/>
    <cellStyle name="Comma [0]_laroux_MATERAL2_laroux_dimon" xfId="279"/>
    <cellStyle name="Comma [0]_laroux_MATERAL2_laroux_PERSON2" xfId="280"/>
    <cellStyle name="Comma [0]_laroux_MATERAL2_laroux_PERSON2_Atlanta_Unwind_Model_11.04.99" xfId="281"/>
    <cellStyle name="Comma [0]_laroux_MATERAL2_PERSON2" xfId="282"/>
    <cellStyle name="Comma [0]_laroux_MATERAL2_pldt" xfId="283"/>
    <cellStyle name="Comma [0]_laroux_MATERAL2_VERA" xfId="284"/>
    <cellStyle name="Comma [0]_laroux_MATERAL2_VIRUS-EDY" xfId="285"/>
    <cellStyle name="Comma [0]_laroux_mud plant bolted" xfId="286"/>
    <cellStyle name="Comma [0]_laroux_mud plant bolted_dimon" xfId="287"/>
    <cellStyle name="Comma [0]_laroux_mud plant bolted_dimon_1" xfId="288"/>
    <cellStyle name="Comma [0]_laroux_mud plant bolted_PERSON2" xfId="289"/>
    <cellStyle name="Comma [0]_laroux_PERSON2" xfId="290"/>
    <cellStyle name="Comma [0]_laroux_pldt" xfId="291"/>
    <cellStyle name="Comma [0]_laroux_Sheet1 (2)" xfId="292"/>
    <cellStyle name="Comma [0]_laroux_VERA" xfId="293"/>
    <cellStyle name="Comma [0]_laroux_VERA_1" xfId="294"/>
    <cellStyle name="Comma [0]_laroux_VIRUS-EDY" xfId="295"/>
    <cellStyle name="Comma [0]_MATERAL2" xfId="296"/>
    <cellStyle name="Comma [0]_MATERAL2_dimon" xfId="297"/>
    <cellStyle name="Comma [0]_MATERAL2_dimon_1" xfId="298"/>
    <cellStyle name="Comma [0]_MATERAL2_PERSON2" xfId="299"/>
    <cellStyle name="Comma [0]_MKGOCPX" xfId="300"/>
    <cellStyle name="Comma [0]_MOBCPX" xfId="301"/>
    <cellStyle name="Comma [0]_MTHLYR&amp;O" xfId="302"/>
    <cellStyle name="Comma [0]_mud plant bolted" xfId="303"/>
    <cellStyle name="Comma [0]_mud plant bolted_dimon" xfId="304"/>
    <cellStyle name="Comma [0]_mud plant bolted_laroux" xfId="305"/>
    <cellStyle name="Comma [0]_mud plant bolted_laroux_dimon" xfId="306"/>
    <cellStyle name="Comma [0]_mud plant bolted_laroux_PERSON2" xfId="307"/>
    <cellStyle name="Comma [0]_mud plant bolted_laroux_PERSON2_Atlanta_Unwind_Model_11.04.99" xfId="308"/>
    <cellStyle name="Comma [0]_mud plant bolted_PERSON2" xfId="309"/>
    <cellStyle name="Comma [0]_mud plant bolted_pldt" xfId="310"/>
    <cellStyle name="Comma [0]_mud plant bolted_VERA" xfId="311"/>
    <cellStyle name="Comma [0]_mud plant bolted_VIRUS-EDY" xfId="312"/>
    <cellStyle name="Comma [0]_NA WITHOUT GOV'T &amp; PNX" xfId="313"/>
    <cellStyle name="Comma [0]_NAOBU10" xfId="314"/>
    <cellStyle name="Comma [0]_NAT ACCT" xfId="315"/>
    <cellStyle name="Comma [0]_non sec restruc (2)" xfId="316"/>
    <cellStyle name="Comma [0]_NSACTUAL.XLS" xfId="317"/>
    <cellStyle name="Comma [0]_NTG_PJE" xfId="318"/>
    <cellStyle name="Comma [0]_NX00" xfId="319"/>
    <cellStyle name="Comma [0]_Odner" xfId="320"/>
    <cellStyle name="Comma [0]_Odner (2)" xfId="321"/>
    <cellStyle name="Comma [0]_Odner (3)" xfId="322"/>
    <cellStyle name="Comma [0]_OSMOCPX" xfId="323"/>
    <cellStyle name="Comma [0]_Other Months" xfId="324"/>
    <cellStyle name="Comma [0]_Outlook" xfId="325"/>
    <cellStyle name="Comma [0]_P7INVENT" xfId="326"/>
    <cellStyle name="Comma [0]_pbdefault" xfId="327"/>
    <cellStyle name="Comma [0]_percentages" xfId="328"/>
    <cellStyle name="Comma [0]_PERSON2" xfId="329"/>
    <cellStyle name="Comma [0]_PERSONAL" xfId="330"/>
    <cellStyle name="Comma [0]_PGMKOCPX" xfId="331"/>
    <cellStyle name="Comma [0]_PGNW1" xfId="332"/>
    <cellStyle name="Comma [0]_PGNW2" xfId="333"/>
    <cellStyle name="Comma [0]_PGNWOCPX" xfId="334"/>
    <cellStyle name="Comma [0]_Pink" xfId="335"/>
    <cellStyle name="Comma [0]_Plan" xfId="336"/>
    <cellStyle name="Comma [0]_PLANT" xfId="337"/>
    <cellStyle name="Comma [0]_PLDT" xfId="338"/>
    <cellStyle name="Comma [0]_pldt_1" xfId="339"/>
    <cellStyle name="Comma [0]_PLDT_1_dimon" xfId="340"/>
    <cellStyle name="Comma [0]_pldt_Calculations" xfId="341"/>
    <cellStyle name="Comma [0]_PLDT_dimon" xfId="342"/>
    <cellStyle name="Comma [0]_priccurv" xfId="343"/>
    <cellStyle name="Comma [0]_PROCDS&amp;G" xfId="344"/>
    <cellStyle name="Comma [0]_PROFILE4" xfId="345"/>
    <cellStyle name="Comma [0]_Projects" xfId="346"/>
    <cellStyle name="Comma [0]_PURAZV12" xfId="347"/>
    <cellStyle name="Comma [0]_Quarter End Months" xfId="348"/>
    <cellStyle name="Comma [0]_r1" xfId="349"/>
    <cellStyle name="Comma [0]_RELO-MOS" xfId="350"/>
    <cellStyle name="Comma [0]_RELO694" xfId="351"/>
    <cellStyle name="Comma [0]_RFI" xfId="352"/>
    <cellStyle name="Comma [0]_RFI_1" xfId="353"/>
    <cellStyle name="Comma [0]_risk_op" xfId="354"/>
    <cellStyle name="Comma [0]_risk_op (+)" xfId="355"/>
    <cellStyle name="Comma [0]_RJRN Roadmap" xfId="356"/>
    <cellStyle name="Comma [0]_RJRN Roadmap (2)" xfId="357"/>
    <cellStyle name="Comma [0]_RJRT % to Total (2)" xfId="358"/>
    <cellStyle name="Comma [0]_ROAD" xfId="359"/>
    <cellStyle name="Comma [0]_ROAD_1" xfId="360"/>
    <cellStyle name="Comma [0]_Sales Order" xfId="361"/>
    <cellStyle name="Comma [0]_SATOCPX" xfId="362"/>
    <cellStyle name="Comma [0]_SCH1_SIL" xfId="363"/>
    <cellStyle name="Comma [0]_SCH2_SIL" xfId="364"/>
    <cellStyle name="Comma [0]_severance" xfId="365"/>
    <cellStyle name="Comma [0]_Sheet1" xfId="366"/>
    <cellStyle name="Comma [0]_Sheet1 (2)" xfId="367"/>
    <cellStyle name="Comma [0]_Sheet1 (2)_FCST95" xfId="368"/>
    <cellStyle name="Comma [0]_Sheet1 (2)_laroux" xfId="369"/>
    <cellStyle name="Comma [0]_Sheet1 (2)_laroux_Atlanta_Unwind_Model_11.04.99" xfId="370"/>
    <cellStyle name="Comma [0]_Sheet1_dimon" xfId="371"/>
    <cellStyle name="Comma [0]_Sheet1_laroux" xfId="372"/>
    <cellStyle name="Comma [0]_Sheet1_PERSON2" xfId="373"/>
    <cellStyle name="Comma [0]_Sheet2" xfId="374"/>
    <cellStyle name="Comma [0]_Sheet3" xfId="375"/>
    <cellStyle name="Comma [0]_Sheet4" xfId="376"/>
    <cellStyle name="Comma [0]_Sheet5" xfId="377"/>
    <cellStyle name="Comma [0]_SHENREPT" xfId="378"/>
    <cellStyle name="Comma [0]_Snr. CO" xfId="379"/>
    <cellStyle name="Comma [0]_sprint contr" xfId="380"/>
    <cellStyle name="Comma [0]_Subcont File" xfId="381"/>
    <cellStyle name="Comma [0]_Summ Rest" xfId="382"/>
    <cellStyle name="Comma [0]_Summ Rest (2)" xfId="383"/>
    <cellStyle name="Comma [0]_Summary Info" xfId="384"/>
    <cellStyle name="Comma [0]_SUMPAGE" xfId="385"/>
    <cellStyle name="Comma [0]_TMSNW1" xfId="386"/>
    <cellStyle name="Comma [0]_TMSNW2" xfId="387"/>
    <cellStyle name="Comma [0]_TMSOCPX" xfId="388"/>
    <cellStyle name="Comma [0]_TOTAL MTH" xfId="389"/>
    <cellStyle name="Comma [0]_TOTAL YTD" xfId="390"/>
    <cellStyle name="Comma [0]_TRANSDSC.XLS" xfId="391"/>
    <cellStyle name="Comma [0]_TRANSFXA.XLS" xfId="392"/>
    <cellStyle name="Comma [0]_TRANSFXA.XLS_1" xfId="393"/>
    <cellStyle name="Comma [0]_TRANSIME.XLS" xfId="394"/>
    <cellStyle name="Comma [0]_TRANSIME.XLS_TRANSDSC.XLS" xfId="395"/>
    <cellStyle name="Comma [0]_TRANSIME.XLS_TRANSFXA.XLS" xfId="396"/>
    <cellStyle name="Comma [0]_util94" xfId="397"/>
    <cellStyle name="Comma [0]_Variance" xfId="398"/>
    <cellStyle name="Comma [0]_version2 (2)" xfId="399"/>
    <cellStyle name="Comma [0]_version2.A" xfId="400"/>
    <cellStyle name="Comma [0]_VIRUS-EDY" xfId="401"/>
    <cellStyle name="Comma [0]_White" xfId="402"/>
    <cellStyle name="Comma [0]_WO Var. &amp; Tot. Exp." xfId="403"/>
    <cellStyle name="Comma [0]_WSP" xfId="404"/>
    <cellStyle name="Comma [0]_yrcao" xfId="405"/>
    <cellStyle name="Comma [0]_YREND55" xfId="406"/>
    <cellStyle name="Comma [0]_YREND57" xfId="407"/>
    <cellStyle name="Comma [0]_YTDCUR" xfId="408"/>
    <cellStyle name="Comma_0694ODD" xfId="409"/>
    <cellStyle name="Comma_12matrix" xfId="410"/>
    <cellStyle name="Comma_1995" xfId="411"/>
    <cellStyle name="Comma_353HHC" xfId="412"/>
    <cellStyle name="Comma_353HHC_Atlanta_Unwind_Model_11.04.99" xfId="413"/>
    <cellStyle name="Comma_694COVR" xfId="414"/>
    <cellStyle name="Comma_94BUDALL" xfId="415"/>
    <cellStyle name="Comma_94BUDALL_laroux" xfId="416"/>
    <cellStyle name="Comma_94BUDALL_laroux_UNIMAP (2)" xfId="417"/>
    <cellStyle name="Comma_94BUDALL_UNIMAP (2)" xfId="418"/>
    <cellStyle name="Comma_95summary" xfId="419"/>
    <cellStyle name="Comma_96_WIN" xfId="420"/>
    <cellStyle name="Comma_96_WIN (2)" xfId="421"/>
    <cellStyle name="Comma_A" xfId="422"/>
    <cellStyle name="Comma_A_dimon" xfId="423"/>
    <cellStyle name="Comma_ACT_3BUD" xfId="424"/>
    <cellStyle name="Comma_ACT_3BUD (2)" xfId="425"/>
    <cellStyle name="Comma_ACTUAL" xfId="426"/>
    <cellStyle name="Comma_ACTUAL NA -OBU" xfId="427"/>
    <cellStyle name="Comma_Actual vs." xfId="428"/>
    <cellStyle name="Comma_ADMNO694" xfId="429"/>
    <cellStyle name="Comma_algasdefault" xfId="430"/>
    <cellStyle name="Comma_algasdefault_1" xfId="431"/>
    <cellStyle name="Comma_ALL_IBT95 " xfId="432"/>
    <cellStyle name="Comma_Alternative1" xfId="433"/>
    <cellStyle name="Comma_Alternative1_1" xfId="434"/>
    <cellStyle name="Comma_App E" xfId="435"/>
    <cellStyle name="Comma_Apr" xfId="436"/>
    <cellStyle name="Comma_Arapahoe" xfId="437"/>
    <cellStyle name="Comma_Assumptions" xfId="438"/>
    <cellStyle name="Comma_bahiadefault" xfId="439"/>
    <cellStyle name="Comma_bahiadefault_1" xfId="440"/>
    <cellStyle name="Comma_Book3" xfId="441"/>
    <cellStyle name="Comma_BOP" xfId="442"/>
    <cellStyle name="Comma_BOPBAL1" xfId="443"/>
    <cellStyle name="Comma_BOPCBU" xfId="444"/>
    <cellStyle name="Comma_BOPCBU (2)" xfId="445"/>
    <cellStyle name="Comma_BOPCBU96" xfId="446"/>
    <cellStyle name="Comma_BSAPPE.XLS" xfId="447"/>
    <cellStyle name="Comma_C-Cap intensity" xfId="448"/>
    <cellStyle name="Comma_C-Capex%rev" xfId="449"/>
    <cellStyle name="Comma_C-Line per Staff" xfId="450"/>
    <cellStyle name="Comma_C-lines distribution" xfId="451"/>
    <cellStyle name="Comma_C-Orig PLDT lines" xfId="452"/>
    <cellStyle name="Comma_C-Ret on Rev" xfId="453"/>
    <cellStyle name="Comma_C-ROACE" xfId="454"/>
    <cellStyle name="Comma_Calculations" xfId="455"/>
    <cellStyle name="Comma_Calculations (2)" xfId="456"/>
    <cellStyle name="Comma_Calculations II" xfId="457"/>
    <cellStyle name="Comma_Calculations III" xfId="458"/>
    <cellStyle name="Comma_Calculations_1" xfId="459"/>
    <cellStyle name="Comma_Capex" xfId="460"/>
    <cellStyle name="Comma_Capex per line" xfId="461"/>
    <cellStyle name="Comma_Capex%rev" xfId="462"/>
    <cellStyle name="Comma_CAPEX94" xfId="463"/>
    <cellStyle name="Comma_CAPEX_dimon" xfId="464"/>
    <cellStyle name="Comma_CBU BOX CHART V PLAN" xfId="465"/>
    <cellStyle name="Comma_CCA" xfId="466"/>
    <cellStyle name="Comma_CCOCPX" xfId="467"/>
    <cellStyle name="Comma_CHANGES.XLS" xfId="468"/>
    <cellStyle name="Comma_Charts" xfId="469"/>
    <cellStyle name="Comma_Cht-Capex per line" xfId="470"/>
    <cellStyle name="Comma_Cht-Cum Real Opr Cf" xfId="471"/>
    <cellStyle name="Comma_Cht-Dep%Rev" xfId="472"/>
    <cellStyle name="Comma_Cht-Real Opr Cf" xfId="473"/>
    <cellStyle name="Comma_Cht-Rev dist" xfId="474"/>
    <cellStyle name="Comma_Cht-Rev p line" xfId="475"/>
    <cellStyle name="Comma_Cht-Rev per Staff" xfId="476"/>
    <cellStyle name="Comma_Cht-Staff cost%revenue" xfId="477"/>
    <cellStyle name="Comma_combo-3 (2)" xfId="478"/>
    <cellStyle name="Comma_combo-3 (2)_laroux" xfId="479"/>
    <cellStyle name="Comma_combo-3 (2)_laroux_UNIMAP (2)" xfId="480"/>
    <cellStyle name="Comma_combo-3 (2)_UNIMAP (2)" xfId="481"/>
    <cellStyle name="Comma_combo-3 (4)" xfId="482"/>
    <cellStyle name="Comma_Comm File" xfId="483"/>
    <cellStyle name="Comma_coperdefault" xfId="484"/>
    <cellStyle name="Comma_coperdefault_1" xfId="485"/>
    <cellStyle name="Comma_Corp method" xfId="486"/>
    <cellStyle name="Comma_CROCF" xfId="487"/>
    <cellStyle name="Comma_CTCUR" xfId="488"/>
    <cellStyle name="Comma_Cum Real Opr Cf" xfId="489"/>
    <cellStyle name="Comma_CUMPLTCH" xfId="490"/>
    <cellStyle name="Comma_DEFAULT" xfId="491"/>
    <cellStyle name="Comma_Demand Fcst." xfId="492"/>
    <cellStyle name="Comma_Dep%Rev" xfId="493"/>
    <cellStyle name="Comma_dimon" xfId="494"/>
    <cellStyle name="Comma_Dowell C1b" xfId="495"/>
    <cellStyle name="Comma_Dowell-C1a" xfId="496"/>
    <cellStyle name="Comma_E&amp;ONW1" xfId="497"/>
    <cellStyle name="Comma_E&amp;ONW2" xfId="498"/>
    <cellStyle name="Comma_E&amp;OOCPX" xfId="499"/>
    <cellStyle name="Comma_emserdefault" xfId="500"/>
    <cellStyle name="Comma_emserdefault_1" xfId="501"/>
    <cellStyle name="Comma_EPL 304 CA BDE" xfId="502"/>
    <cellStyle name="Comma_EPL 304 CA BDE_Atlanta_Unwind_Model_11.04.99" xfId="503"/>
    <cellStyle name="Comma_EPS" xfId="504"/>
    <cellStyle name="Comma_F&amp;COCPX" xfId="505"/>
    <cellStyle name="Comma_FCST95" xfId="506"/>
    <cellStyle name="Comma_FCST_FSC" xfId="507"/>
    <cellStyle name="Comma_FCST_FSC (2)" xfId="508"/>
    <cellStyle name="Comma_FCST_LSI" xfId="509"/>
    <cellStyle name="Comma_FCST_LSI (2)" xfId="510"/>
    <cellStyle name="Comma_FCST_PLT" xfId="511"/>
    <cellStyle name="Comma_FCST_PLT (2)" xfId="512"/>
    <cellStyle name="Comma_FCST_PLT_FCST_PLT (2)" xfId="513"/>
    <cellStyle name="Comma_FCST_RFC" xfId="514"/>
    <cellStyle name="Comma_FCST_RFC (2)" xfId="515"/>
    <cellStyle name="Comma_FCST_SPC" xfId="516"/>
    <cellStyle name="Comma_FCST_SPC (2)" xfId="517"/>
    <cellStyle name="Comma_FCST_WB" xfId="518"/>
    <cellStyle name="Comma_FCST_WB (2)" xfId="519"/>
    <cellStyle name="Comma_FEBRUARY" xfId="520"/>
    <cellStyle name="Comma_FF" xfId="521"/>
    <cellStyle name="Comma_FOODSHOW" xfId="522"/>
    <cellStyle name="Comma_FP 20 A (1)" xfId="523"/>
    <cellStyle name="Comma_FP 20 A (2)" xfId="524"/>
    <cellStyle name="Comma_FP-20 (App. E)" xfId="525"/>
    <cellStyle name="Comma_FP-20 (App.A) " xfId="526"/>
    <cellStyle name="Comma_FP-20 (App.D)" xfId="527"/>
    <cellStyle name="Comma_FP-20(App.B)" xfId="528"/>
    <cellStyle name="Comma_FP-20(C1) (a)" xfId="529"/>
    <cellStyle name="Comma_FP-20(C1) (a) (2)" xfId="530"/>
    <cellStyle name="Comma_FP-20(C1) (b)" xfId="531"/>
    <cellStyle name="Comma_FP-20(C1) (b) " xfId="532"/>
    <cellStyle name="Comma_FP-20(C1) (b) (2)" xfId="533"/>
    <cellStyle name="Comma_FY97COB1." xfId="534"/>
    <cellStyle name="Comma_GABS Rec." xfId="535"/>
    <cellStyle name="Comma_GABS Rec. (2)" xfId="536"/>
    <cellStyle name="Comma_gap_clsr (8)" xfId="537"/>
    <cellStyle name="Comma_GCM" xfId="538"/>
    <cellStyle name="Comma_GenAssum" xfId="539"/>
    <cellStyle name="Comma_GOLF" xfId="540"/>
    <cellStyle name="Comma_GP C1a" xfId="541"/>
    <cellStyle name="Comma_GP C1b" xfId="542"/>
    <cellStyle name="Comma_GP_EI_3" xfId="543"/>
    <cellStyle name="Comma_GQ C1A" xfId="544"/>
    <cellStyle name="Comma_GQ C1B" xfId="545"/>
    <cellStyle name="Comma_In millions" xfId="546"/>
    <cellStyle name="Comma_In millions_combo-3 (2)" xfId="547"/>
    <cellStyle name="Comma_In millions_combo-3 (4)" xfId="548"/>
    <cellStyle name="Comma_In millions_combo-3 (4)_laroux" xfId="549"/>
    <cellStyle name="Comma_In millions_combo-3 (4)_laroux_UNIMAP (2)" xfId="550"/>
    <cellStyle name="Comma_In millions_combo-3 (4)_UNIMAP (2)" xfId="551"/>
    <cellStyle name="Comma_In millions_non sec restruc (2)" xfId="552"/>
    <cellStyle name="Comma_In millions_RJRT % to Total (2)" xfId="553"/>
    <cellStyle name="Comma_In millions_RJRT % to Total (2)_laroux" xfId="554"/>
    <cellStyle name="Comma_In millions_RJRT % to Total (2)_laroux_UNIMAP (2)" xfId="555"/>
    <cellStyle name="Comma_In millions_RJRT % to Total (2)_UNIMAP (2)" xfId="556"/>
    <cellStyle name="Comma_In millions_severance" xfId="557"/>
    <cellStyle name="Comma_index" xfId="558"/>
    <cellStyle name="Comma_Inputs" xfId="559"/>
    <cellStyle name="Comma_IPM C1b" xfId="560"/>
    <cellStyle name="Comma_IPMC1a" xfId="561"/>
    <cellStyle name="Comma_IRR" xfId="562"/>
    <cellStyle name="Comma_IS-Hold" xfId="563"/>
    <cellStyle name="Comma_issues" xfId="564"/>
    <cellStyle name="Comma_ITOCPX" xfId="565"/>
    <cellStyle name="Comma_jancf" xfId="566"/>
    <cellStyle name="Comma_JUNMTH55" xfId="567"/>
    <cellStyle name="Comma_JUNMTH57" xfId="568"/>
    <cellStyle name="Comma_JUNYTD55" xfId="569"/>
    <cellStyle name="Comma_JUNYTD57" xfId="570"/>
    <cellStyle name="Comma_laroux" xfId="571"/>
    <cellStyle name="Comma_laroux_1" xfId="572"/>
    <cellStyle name="Comma_laroux_1995" xfId="573"/>
    <cellStyle name="Comma_laroux_1_dimon" xfId="574"/>
    <cellStyle name="Comma_laroux_1_dimon_1" xfId="575"/>
    <cellStyle name="Comma_laroux_1_laroux" xfId="576"/>
    <cellStyle name="Comma_laroux_1_laroux_1" xfId="577"/>
    <cellStyle name="Comma_laroux_1_laroux_PERSON2" xfId="578"/>
    <cellStyle name="Comma_laroux_1_PERSON2" xfId="579"/>
    <cellStyle name="Comma_laroux_1_pldt" xfId="580"/>
    <cellStyle name="Comma_laroux_1_pldt_1" xfId="581"/>
    <cellStyle name="Comma_laroux_1_PLDT_dimon" xfId="582"/>
    <cellStyle name="Comma_laroux_1_Sheet1 (2)" xfId="583"/>
    <cellStyle name="Comma_laroux_1_VERA" xfId="584"/>
    <cellStyle name="Comma_laroux_1_VERA_1" xfId="585"/>
    <cellStyle name="Comma_laroux_1_VIRUS-EDY" xfId="586"/>
    <cellStyle name="Comma_laroux_2" xfId="587"/>
    <cellStyle name="Comma_laroux_2_dimon" xfId="588"/>
    <cellStyle name="Comma_laroux_2_dimon_1" xfId="589"/>
    <cellStyle name="Comma_laroux_2_dimon_2" xfId="590"/>
    <cellStyle name="Comma_laroux_2_laroux" xfId="591"/>
    <cellStyle name="Comma_laroux_2_laroux_dimon" xfId="592"/>
    <cellStyle name="Comma_laroux_2_laroux_PERSON2" xfId="593"/>
    <cellStyle name="Comma_laroux_2_laroux_PERSON2_Atlanta_Unwind_Model_11.04.99" xfId="594"/>
    <cellStyle name="Comma_laroux_2_PERSON2" xfId="595"/>
    <cellStyle name="Comma_laroux_2_PERSON2_Supply_Value_Model_10.11.99" xfId="596"/>
    <cellStyle name="Comma_laroux_2_pldt" xfId="597"/>
    <cellStyle name="Comma_laroux_2_pldt_1" xfId="598"/>
    <cellStyle name="Comma_laroux_2_PLDT_dimon" xfId="599"/>
    <cellStyle name="Comma_laroux_2_Sheet1 (2)" xfId="600"/>
    <cellStyle name="Comma_laroux_2_Sheet1 (2)_Atlanta_Unwind_Model_11.04.99" xfId="601"/>
    <cellStyle name="Comma_laroux_2_VERA" xfId="602"/>
    <cellStyle name="Comma_laroux_2_VERA_1" xfId="603"/>
    <cellStyle name="Comma_laroux_3" xfId="604"/>
    <cellStyle name="Comma_laroux_3_dimon" xfId="605"/>
    <cellStyle name="Comma_laroux_3_dimon_1" xfId="606"/>
    <cellStyle name="Comma_laroux_3_dimon_2" xfId="607"/>
    <cellStyle name="Comma_laroux_3_laroux" xfId="608"/>
    <cellStyle name="Comma_laroux_3_PERSON2" xfId="609"/>
    <cellStyle name="Comma_laroux_4" xfId="610"/>
    <cellStyle name="Comma_laroux_dimon" xfId="611"/>
    <cellStyle name="Comma_laroux_dimon_1" xfId="612"/>
    <cellStyle name="Comma_laroux_EPL 304 CA BDE" xfId="613"/>
    <cellStyle name="Comma_laroux_EPL 304 CA BDE_Atlanta_Unwind_Model_11.04.99" xfId="614"/>
    <cellStyle name="Comma_laroux_laroux" xfId="615"/>
    <cellStyle name="Comma_laroux_laroux_1" xfId="616"/>
    <cellStyle name="Comma_laroux_laroux_1_PERSON2" xfId="617"/>
    <cellStyle name="Comma_laroux_laroux_1_PERSON2_Atlanta_Unwind_Model_11.04.99" xfId="618"/>
    <cellStyle name="Comma_laroux_laroux_dimon" xfId="619"/>
    <cellStyle name="Comma_laroux_laroux_PERSON2" xfId="620"/>
    <cellStyle name="Comma_laroux_PERSON2" xfId="621"/>
    <cellStyle name="Comma_laroux_pldt" xfId="622"/>
    <cellStyle name="Comma_laroux_pldt_1" xfId="623"/>
    <cellStyle name="Comma_laroux_Sheet1 (2)" xfId="624"/>
    <cellStyle name="Comma_laroux_VERA" xfId="625"/>
    <cellStyle name="Comma_laroux_VERA_1" xfId="626"/>
    <cellStyle name="Comma_laroux_VIRUS-EDY" xfId="627"/>
    <cellStyle name="Comma_Line Inst." xfId="628"/>
    <cellStyle name="Comma_MATERAL2" xfId="629"/>
    <cellStyle name="Comma_MATERAL2_dimon" xfId="630"/>
    <cellStyle name="Comma_MATERAL2_dimon_1" xfId="631"/>
    <cellStyle name="Comma_MATERAL2_PERSON2" xfId="632"/>
    <cellStyle name="Comma_MKGOCPX" xfId="633"/>
    <cellStyle name="Comma_Mkt Shr" xfId="634"/>
    <cellStyle name="Comma_MOBCPX" xfId="635"/>
    <cellStyle name="Comma_MTHLYR&amp;O" xfId="636"/>
    <cellStyle name="Comma_mud plant bolted" xfId="637"/>
    <cellStyle name="Comma_NA WITHOUT GOV'T &amp; PNX" xfId="638"/>
    <cellStyle name="Comma_NAOBU10" xfId="639"/>
    <cellStyle name="Comma_NAT ACCT" xfId="640"/>
    <cellStyle name="Comma_NCR-C&amp;W Val" xfId="641"/>
    <cellStyle name="Comma_NCR-Cap intensity" xfId="642"/>
    <cellStyle name="Comma_NCR-Line per Staff" xfId="643"/>
    <cellStyle name="Comma_NCR-Rev dist" xfId="644"/>
    <cellStyle name="Comma_non sec restruc (2)" xfId="645"/>
    <cellStyle name="Comma_non sec restruc (2)_laroux" xfId="646"/>
    <cellStyle name="Comma_non sec restruc (2)_laroux_UNIMAP (2)" xfId="647"/>
    <cellStyle name="Comma_non sec restruc (2)_UNIMAP (2)" xfId="648"/>
    <cellStyle name="Comma_NSACTUAL.XLS" xfId="649"/>
    <cellStyle name="Comma_NTG_PJE" xfId="650"/>
    <cellStyle name="Comma_NX00" xfId="651"/>
    <cellStyle name="Comma_Odner" xfId="652"/>
    <cellStyle name="Comma_Odner (2)" xfId="653"/>
    <cellStyle name="Comma_Odner (3)" xfId="654"/>
    <cellStyle name="Comma_Op Cost Break" xfId="655"/>
    <cellStyle name="Comma_OSMOCPX" xfId="656"/>
    <cellStyle name="Comma_Other Months" xfId="657"/>
    <cellStyle name="Comma_Outlook" xfId="658"/>
    <cellStyle name="Comma_P7INVENT" xfId="659"/>
    <cellStyle name="Comma_pbdefault" xfId="660"/>
    <cellStyle name="Comma_pbdefault_1" xfId="661"/>
    <cellStyle name="Comma_percentages" xfId="662"/>
    <cellStyle name="Comma_PERSON2" xfId="663"/>
    <cellStyle name="Comma_PERSON2_Supply_Value_Model_10.11.99" xfId="664"/>
    <cellStyle name="Comma_PERSONAL" xfId="665"/>
    <cellStyle name="Comma_PGMKOCPX" xfId="666"/>
    <cellStyle name="Comma_PGNW1" xfId="667"/>
    <cellStyle name="Comma_PGNW2" xfId="668"/>
    <cellStyle name="Comma_PGNWOCPX" xfId="669"/>
    <cellStyle name="Comma_Pink" xfId="670"/>
    <cellStyle name="Comma_Plan" xfId="671"/>
    <cellStyle name="Comma_PLANT" xfId="672"/>
    <cellStyle name="Comma_PLDT" xfId="673"/>
    <cellStyle name="Comma_pldt_1" xfId="674"/>
    <cellStyle name="Comma_PLDT_1_dimon" xfId="675"/>
    <cellStyle name="Comma_pldt_2" xfId="676"/>
    <cellStyle name="Comma_pldt_Calculations" xfId="677"/>
    <cellStyle name="Comma_PLDT_dimon" xfId="678"/>
    <cellStyle name="Comma_priccurv" xfId="679"/>
    <cellStyle name="Comma_PROCDS&amp;G" xfId="680"/>
    <cellStyle name="Comma_PROFILE4" xfId="681"/>
    <cellStyle name="Comma_Projects" xfId="682"/>
    <cellStyle name="Comma_PURAZV12" xfId="683"/>
    <cellStyle name="Comma_Quarter End Months" xfId="684"/>
    <cellStyle name="Comma_r1" xfId="685"/>
    <cellStyle name="Comma_Real Opr Cf" xfId="686"/>
    <cellStyle name="Comma_Real Rev per Staff (1)" xfId="687"/>
    <cellStyle name="Comma_Real Rev per Staff (2)" xfId="688"/>
    <cellStyle name="Comma_Region 2-C&amp;W" xfId="689"/>
    <cellStyle name="Comma_RELO-MOS" xfId="690"/>
    <cellStyle name="Comma_RELO694" xfId="691"/>
    <cellStyle name="Comma_Return on Rev" xfId="692"/>
    <cellStyle name="Comma_Rev p line" xfId="693"/>
    <cellStyle name="Comma_RFI" xfId="694"/>
    <cellStyle name="Comma_RFI_1" xfId="695"/>
    <cellStyle name="Comma_risk_op" xfId="696"/>
    <cellStyle name="Comma_risk_op (+)" xfId="697"/>
    <cellStyle name="Comma_RJRN Roadmap" xfId="698"/>
    <cellStyle name="Comma_RJRN Roadmap (2)" xfId="699"/>
    <cellStyle name="Comma_RJRT % to Total (2)" xfId="700"/>
    <cellStyle name="Comma_ROACE" xfId="701"/>
    <cellStyle name="Comma_ROAD" xfId="702"/>
    <cellStyle name="Comma_ROAD_1" xfId="703"/>
    <cellStyle name="Comma_ROCF (Tot)" xfId="704"/>
    <cellStyle name="Comma_Sales Order" xfId="705"/>
    <cellStyle name="Comma_SATOCPX" xfId="706"/>
    <cellStyle name="Comma_SCH1_SIL" xfId="707"/>
    <cellStyle name="Comma_SCH2_SIL" xfId="708"/>
    <cellStyle name="Comma_severance" xfId="709"/>
    <cellStyle name="Comma_severance_laroux" xfId="710"/>
    <cellStyle name="Comma_severance_laroux_UNIMAP (2)" xfId="711"/>
    <cellStyle name="Comma_severance_UNIMAP (2)" xfId="712"/>
    <cellStyle name="Comma_Sheet1" xfId="713"/>
    <cellStyle name="Comma_Sheet1 (2)" xfId="714"/>
    <cellStyle name="Comma_Sheet1 (2)_FCST95" xfId="715"/>
    <cellStyle name="Comma_Sheet1 (2)_laroux" xfId="716"/>
    <cellStyle name="Comma_Sheet1 (2)_laroux_1" xfId="717"/>
    <cellStyle name="Comma_Sheet1 (2)_laroux_1_UNIMAP (2)" xfId="718"/>
    <cellStyle name="Comma_Sheet1 (2)_laroux_2" xfId="719"/>
    <cellStyle name="Comma_Sheet1 (2)_laroux_2_Atlanta_Unwind_Model_11.04.99" xfId="720"/>
    <cellStyle name="Comma_Sheet1 (2)_SCH1_SIL" xfId="721"/>
    <cellStyle name="Comma_Sheet1 (2)_SCH1_SIL_laroux" xfId="722"/>
    <cellStyle name="Comma_Sheet1 (2)_SCH1_SIL_laroux_UNIMAP (2)" xfId="723"/>
    <cellStyle name="Comma_Sheet1 (2)_SCH1_SIL_UNIMAP (2)" xfId="724"/>
    <cellStyle name="Comma_Sheet1 (2)_SCH2_SIL" xfId="725"/>
    <cellStyle name="Comma_Sheet1 (2)_UNIMAP (2)" xfId="726"/>
    <cellStyle name="Comma_Sheet1_dimon" xfId="727"/>
    <cellStyle name="Comma_Sheet1_laroux" xfId="728"/>
    <cellStyle name="Comma_Sheet1_laroux_1" xfId="729"/>
    <cellStyle name="Comma_Sheet1_laroux_1_UNIMAP (2)" xfId="730"/>
    <cellStyle name="Comma_Sheet1_PERSON2" xfId="731"/>
    <cellStyle name="Comma_Sheet1_UNIMAP (2)" xfId="732"/>
    <cellStyle name="Comma_Sheet2" xfId="733"/>
    <cellStyle name="Comma_Sheet3" xfId="734"/>
    <cellStyle name="Comma_Sheet4" xfId="735"/>
    <cellStyle name="Comma_Sheet5" xfId="736"/>
    <cellStyle name="Comma_SHENREPT" xfId="737"/>
    <cellStyle name="Comma_Snr. CO" xfId="738"/>
    <cellStyle name="Comma_sprint contr" xfId="739"/>
    <cellStyle name="Comma_Staff cost%rev" xfId="740"/>
    <cellStyle name="Comma_Subcont File" xfId="741"/>
    <cellStyle name="Comma_Summ Rest" xfId="742"/>
    <cellStyle name="Comma_Summ Rest (2)" xfId="743"/>
    <cellStyle name="Comma_Summary Info" xfId="744"/>
    <cellStyle name="Comma_SUMPAGE" xfId="745"/>
    <cellStyle name="Comma_TMSNW1" xfId="746"/>
    <cellStyle name="Comma_TMSNW2" xfId="747"/>
    <cellStyle name="Comma_TMSOCPX" xfId="748"/>
    <cellStyle name="Comma_TOTAL MTH" xfId="749"/>
    <cellStyle name="Comma_TOTAL YTD" xfId="750"/>
    <cellStyle name="Comma_Total-Rev dist." xfId="751"/>
    <cellStyle name="Comma_TRANSDSC.XLS" xfId="752"/>
    <cellStyle name="Comma_TRANSFXA.XLS" xfId="753"/>
    <cellStyle name="Comma_TRANSFXA.XLS_1" xfId="754"/>
    <cellStyle name="Comma_TRANSIME.XLS" xfId="755"/>
    <cellStyle name="Comma_TRANSIME.XLS_TRANSDSC.XLS" xfId="756"/>
    <cellStyle name="Comma_TRANSIME.XLS_TRANSFXA.XLS" xfId="757"/>
    <cellStyle name="Comma_util94" xfId="758"/>
    <cellStyle name="Comma_Variance" xfId="759"/>
    <cellStyle name="Comma_version2 (2)" xfId="760"/>
    <cellStyle name="Comma_version2.A" xfId="761"/>
    <cellStyle name="Comma_VIRUS-EDY" xfId="762"/>
    <cellStyle name="Comma_White" xfId="763"/>
    <cellStyle name="Comma_WO Var. &amp; Tot. Exp." xfId="764"/>
    <cellStyle name="Comma_WSP" xfId="765"/>
    <cellStyle name="Comma_yrcao" xfId="766"/>
    <cellStyle name="Comma_YREND55" xfId="767"/>
    <cellStyle name="Comma_YREND57" xfId="768"/>
    <cellStyle name="Comma_YTDCUR" xfId="769"/>
    <cellStyle name="Currency [0]_0694ODD" xfId="770"/>
    <cellStyle name="Currency [0]_12matrix" xfId="771"/>
    <cellStyle name="Currency [0]_1995" xfId="772"/>
    <cellStyle name="Currency [0]_353HHC" xfId="773"/>
    <cellStyle name="Currency [0]_694COVR" xfId="774"/>
    <cellStyle name="Currency [0]_94BUDALL" xfId="775"/>
    <cellStyle name="Currency [0]_95summary" xfId="776"/>
    <cellStyle name="Currency [0]_96_WIN" xfId="777"/>
    <cellStyle name="Currency [0]_96_WIN (2)" xfId="778"/>
    <cellStyle name="Currency [0]_A" xfId="779"/>
    <cellStyle name="Currency [0]_A_dimon" xfId="780"/>
    <cellStyle name="Currency [0]_ACT_3BUD" xfId="781"/>
    <cellStyle name="Currency [0]_ACT_3BUD (2)" xfId="782"/>
    <cellStyle name="Currency [0]_ACTUAL" xfId="783"/>
    <cellStyle name="Currency [0]_ACTUAL NA -OBU" xfId="784"/>
    <cellStyle name="Currency [0]_Actual vs." xfId="785"/>
    <cellStyle name="Currency [0]_ADMNO694" xfId="786"/>
    <cellStyle name="Currency [0]_algasdefault" xfId="787"/>
    <cellStyle name="Currency [0]_ALL_IBT95 " xfId="788"/>
    <cellStyle name="Currency [0]_Alternative1" xfId="789"/>
    <cellStyle name="Currency [0]_Alternative1_1" xfId="790"/>
    <cellStyle name="Currency [0]_App E" xfId="791"/>
    <cellStyle name="Currency [0]_Apr" xfId="792"/>
    <cellStyle name="Currency [0]_Arapahoe" xfId="793"/>
    <cellStyle name="Currency [0]_Assumptions" xfId="794"/>
    <cellStyle name="Currency [0]_bahiadefault" xfId="795"/>
    <cellStyle name="Currency [0]_Book3" xfId="796"/>
    <cellStyle name="Currency [0]_BOP" xfId="797"/>
    <cellStyle name="Currency [0]_BOPBAL1" xfId="798"/>
    <cellStyle name="Currency [0]_BOPCBU" xfId="799"/>
    <cellStyle name="Currency [0]_BOPCBU (2)" xfId="800"/>
    <cellStyle name="Currency [0]_BOPCBU96" xfId="801"/>
    <cellStyle name="Currency [0]_BSAPPE.XLS" xfId="802"/>
    <cellStyle name="Currency [0]_Calculations" xfId="803"/>
    <cellStyle name="Currency [0]_Calculations (2)" xfId="804"/>
    <cellStyle name="Currency [0]_Calculations II" xfId="805"/>
    <cellStyle name="Currency [0]_Calculations III" xfId="806"/>
    <cellStyle name="Currency [0]_Calculations_1" xfId="807"/>
    <cellStyle name="Currency [0]_CAPEX" xfId="808"/>
    <cellStyle name="Currency [0]_CAPEX94" xfId="809"/>
    <cellStyle name="Currency [0]_Cardig GHS" xfId="810"/>
    <cellStyle name="Currency [0]_Cash Flows" xfId="811"/>
    <cellStyle name="Currency [0]_CBU BOX CHART V PLAN" xfId="812"/>
    <cellStyle name="Currency [0]_CCA" xfId="813"/>
    <cellStyle name="Currency [0]_CCOCPX" xfId="814"/>
    <cellStyle name="Currency [0]_CHANGES.XLS" xfId="815"/>
    <cellStyle name="Currency [0]_Charts" xfId="816"/>
    <cellStyle name="Currency [0]_combo-3 (2)" xfId="817"/>
    <cellStyle name="Currency [0]_combo-3 (4)" xfId="818"/>
    <cellStyle name="Currency [0]_Comm File" xfId="819"/>
    <cellStyle name="Currency [0]_coperdefault" xfId="820"/>
    <cellStyle name="Currency [0]_Corp method" xfId="821"/>
    <cellStyle name="Currency [0]_Cost Code" xfId="822"/>
    <cellStyle name="Currency [0]_CTCUR" xfId="823"/>
    <cellStyle name="Currency [0]_CUMPLTCH" xfId="824"/>
    <cellStyle name="Currency [0]_DEFAULT" xfId="825"/>
    <cellStyle name="Currency [0]_dimon" xfId="826"/>
    <cellStyle name="Currency [0]_dimon_1" xfId="827"/>
    <cellStyle name="Currency [0]_dimon_2" xfId="828"/>
    <cellStyle name="Currency [0]_Dowell C1b" xfId="829"/>
    <cellStyle name="Currency [0]_Dowell-C1a" xfId="830"/>
    <cellStyle name="Currency [0]_E&amp;ONW1" xfId="831"/>
    <cellStyle name="Currency [0]_E&amp;ONW2" xfId="832"/>
    <cellStyle name="Currency [0]_E&amp;OOCPX" xfId="833"/>
    <cellStyle name="Currency [0]_emserdefault" xfId="834"/>
    <cellStyle name="Currency [0]_EPL 304 CA BDE" xfId="835"/>
    <cellStyle name="Currency [0]_F&amp;COCPX" xfId="836"/>
    <cellStyle name="Currency [0]_FCST95" xfId="837"/>
    <cellStyle name="Currency [0]_FCST_FSC" xfId="838"/>
    <cellStyle name="Currency [0]_FCST_FSC (2)" xfId="839"/>
    <cellStyle name="Currency [0]_FCST_LSI" xfId="840"/>
    <cellStyle name="Currency [0]_FCST_LSI (2)" xfId="841"/>
    <cellStyle name="Currency [0]_FCST_PLT" xfId="842"/>
    <cellStyle name="Currency [0]_FCST_PLT (2)" xfId="843"/>
    <cellStyle name="Currency [0]_FCST_PLT_FCST_PLT (2)" xfId="844"/>
    <cellStyle name="Currency [0]_FCST_RFC" xfId="845"/>
    <cellStyle name="Currency [0]_FCST_RFC (2)" xfId="846"/>
    <cellStyle name="Currency [0]_FCST_SPC" xfId="847"/>
    <cellStyle name="Currency [0]_FCST_SPC (2)" xfId="848"/>
    <cellStyle name="Currency [0]_FCST_WB" xfId="849"/>
    <cellStyle name="Currency [0]_FCST_WB (2)" xfId="850"/>
    <cellStyle name="Currency [0]_FEBRUARY" xfId="851"/>
    <cellStyle name="Currency [0]_FF" xfId="852"/>
    <cellStyle name="Currency [0]_FOODSHOW" xfId="853"/>
    <cellStyle name="Currency [0]_FP 20 A (1)" xfId="854"/>
    <cellStyle name="Currency [0]_FP 20 A (2)" xfId="855"/>
    <cellStyle name="Currency [0]_FP-20 (App. E)" xfId="856"/>
    <cellStyle name="Currency [0]_FP-20 (App.A) " xfId="857"/>
    <cellStyle name="Currency [0]_FP-20 (App.D)" xfId="858"/>
    <cellStyle name="Currency [0]_FP-20(App.B)" xfId="859"/>
    <cellStyle name="Currency [0]_FP-20(C1) (a)" xfId="860"/>
    <cellStyle name="Currency [0]_FP-20(C1) (a) (2)" xfId="861"/>
    <cellStyle name="Currency [0]_FP-20(C1) (b)" xfId="862"/>
    <cellStyle name="Currency [0]_FP-20(C1) (b) " xfId="863"/>
    <cellStyle name="Currency [0]_FP-20(C1) (b) (2)" xfId="864"/>
    <cellStyle name="Currency [0]_FY97COB1." xfId="865"/>
    <cellStyle name="Currency [0]_GABS Rec." xfId="866"/>
    <cellStyle name="Currency [0]_GABS Rec. (2)" xfId="867"/>
    <cellStyle name="Currency [0]_gap_clsr (8)" xfId="868"/>
    <cellStyle name="Currency [0]_GCM" xfId="869"/>
    <cellStyle name="Currency [0]_GenAssum" xfId="870"/>
    <cellStyle name="Currency [0]_GOLF" xfId="871"/>
    <cellStyle name="Currency [0]_GP C1a" xfId="872"/>
    <cellStyle name="Currency [0]_GP C1b" xfId="873"/>
    <cellStyle name="Currency [0]_GP_EI_3" xfId="874"/>
    <cellStyle name="Currency [0]_GQ C1A" xfId="875"/>
    <cellStyle name="Currency [0]_GQ C1B" xfId="876"/>
    <cellStyle name="Currency [0]_In millions" xfId="877"/>
    <cellStyle name="Currency [0]_In millions_combo-3 (2)" xfId="878"/>
    <cellStyle name="Currency [0]_In millions_combo-3 (4)" xfId="879"/>
    <cellStyle name="Currency [0]_In millions_non sec restruc (2)" xfId="880"/>
    <cellStyle name="Currency [0]_In millions_RJRT % to Total (2)" xfId="881"/>
    <cellStyle name="Currency [0]_In millions_severance" xfId="882"/>
    <cellStyle name="Currency [0]_index" xfId="883"/>
    <cellStyle name="Currency [0]_Inputs" xfId="884"/>
    <cellStyle name="Currency [0]_IPM C1b" xfId="885"/>
    <cellStyle name="Currency [0]_IPMC1a" xfId="886"/>
    <cellStyle name="Currency [0]_IS-Hold" xfId="887"/>
    <cellStyle name="Currency [0]_issues" xfId="888"/>
    <cellStyle name="Currency [0]_ITOCPX" xfId="889"/>
    <cellStyle name="Currency [0]_jancf" xfId="890"/>
    <cellStyle name="Currency [0]_JUNMTH55" xfId="891"/>
    <cellStyle name="Currency [0]_JUNMTH57" xfId="892"/>
    <cellStyle name="Currency [0]_JUNYTD55" xfId="893"/>
    <cellStyle name="Currency [0]_JUNYTD57" xfId="894"/>
    <cellStyle name="Currency [0]_laroux" xfId="895"/>
    <cellStyle name="Currency [0]_laroux_1" xfId="896"/>
    <cellStyle name="Currency [0]_laroux_1995" xfId="897"/>
    <cellStyle name="Currency [0]_laroux_1_dimon" xfId="898"/>
    <cellStyle name="Currency [0]_laroux_1_dimon_1" xfId="899"/>
    <cellStyle name="Currency [0]_laroux_1_dimon_2" xfId="900"/>
    <cellStyle name="Currency [0]_laroux_1_dimon_3" xfId="901"/>
    <cellStyle name="Currency [0]_laroux_1_laroux" xfId="902"/>
    <cellStyle name="Currency [0]_laroux_1_laroux_1" xfId="903"/>
    <cellStyle name="Currency [0]_laroux_1_laroux_1_PERSON2" xfId="904"/>
    <cellStyle name="Currency [0]_laroux_1_laroux_dimon" xfId="905"/>
    <cellStyle name="Currency [0]_laroux_1_laroux_PERSON2" xfId="906"/>
    <cellStyle name="Currency [0]_laroux_1_Locas" xfId="907"/>
    <cellStyle name="Currency [0]_laroux_1_PERSON2" xfId="908"/>
    <cellStyle name="Currency [0]_laroux_1_pldt" xfId="909"/>
    <cellStyle name="Currency [0]_laroux_1_PLDT_dimon" xfId="910"/>
    <cellStyle name="Currency [0]_laroux_1_Sheet1 (2)" xfId="911"/>
    <cellStyle name="Currency [0]_laroux_1_VERA" xfId="912"/>
    <cellStyle name="Currency [0]_laroux_1_VERA_1" xfId="913"/>
    <cellStyle name="Currency [0]_laroux_1_VIRUS-EDY" xfId="914"/>
    <cellStyle name="Currency [0]_laroux_2" xfId="915"/>
    <cellStyle name="Currency [0]_laroux_2_dimon" xfId="916"/>
    <cellStyle name="Currency [0]_laroux_2_dimon_1" xfId="917"/>
    <cellStyle name="Currency [0]_laroux_2_dimon_2" xfId="918"/>
    <cellStyle name="Currency [0]_laroux_2_dimon_3" xfId="919"/>
    <cellStyle name="Currency [0]_laroux_2_laroux" xfId="920"/>
    <cellStyle name="Currency [0]_laroux_2_laroux_dimon" xfId="921"/>
    <cellStyle name="Currency [0]_laroux_2_laroux_PERSON2" xfId="922"/>
    <cellStyle name="Currency [0]_laroux_2_Locas" xfId="923"/>
    <cellStyle name="Currency [0]_laroux_2_PERSON2" xfId="924"/>
    <cellStyle name="Currency [0]_laroux_2_pldt" xfId="925"/>
    <cellStyle name="Currency [0]_laroux_2_PLDT_dimon" xfId="926"/>
    <cellStyle name="Currency [0]_laroux_2_Sheet1 (2)" xfId="927"/>
    <cellStyle name="Currency [0]_laroux_2_VIRUS-EDY" xfId="928"/>
    <cellStyle name="Currency [0]_laroux_3" xfId="929"/>
    <cellStyle name="Currency [0]_laroux_3_dimon" xfId="930"/>
    <cellStyle name="Currency [0]_laroux_3_dimon_1" xfId="931"/>
    <cellStyle name="Currency [0]_laroux_3_dimon_2" xfId="932"/>
    <cellStyle name="Currency [0]_laroux_3_dimon_3" xfId="933"/>
    <cellStyle name="Currency [0]_laroux_3_laroux" xfId="934"/>
    <cellStyle name="Currency [0]_laroux_3_PERSON2" xfId="935"/>
    <cellStyle name="Currency [0]_laroux_4" xfId="936"/>
    <cellStyle name="Currency [0]_laroux_4_dimon" xfId="937"/>
    <cellStyle name="Currency [0]_laroux_4_dimon_1" xfId="938"/>
    <cellStyle name="Currency [0]_laroux_4_PERSON2" xfId="939"/>
    <cellStyle name="Currency [0]_laroux_5" xfId="940"/>
    <cellStyle name="Currency [0]_laroux_5_PERSON2" xfId="941"/>
    <cellStyle name="Currency [0]_laroux_6" xfId="942"/>
    <cellStyle name="Currency [0]_laroux_6_PERSON2" xfId="943"/>
    <cellStyle name="Currency [0]_laroux_7" xfId="944"/>
    <cellStyle name="Currency [0]_laroux_dimon" xfId="945"/>
    <cellStyle name="Currency [0]_laroux_dimon_1" xfId="946"/>
    <cellStyle name="Currency [0]_laroux_dimon_2" xfId="947"/>
    <cellStyle name="Currency [0]_laroux_dimon_3" xfId="948"/>
    <cellStyle name="Currency [0]_laroux_EPL 304 CA BDE" xfId="949"/>
    <cellStyle name="Currency [0]_laroux_laroux" xfId="950"/>
    <cellStyle name="Currency [0]_laroux_laroux_1" xfId="951"/>
    <cellStyle name="Currency [0]_laroux_laroux_1_dimon" xfId="952"/>
    <cellStyle name="Currency [0]_laroux_laroux_1_PERSON2" xfId="953"/>
    <cellStyle name="Currency [0]_laroux_laroux_dimon" xfId="954"/>
    <cellStyle name="Currency [0]_laroux_laroux_PERSON2" xfId="955"/>
    <cellStyle name="Currency [0]_laroux_laroux_PERSON2_Atlanta_Unwind_Model_11.04.99" xfId="956"/>
    <cellStyle name="Currency [0]_laroux_laroux_PERSON2_Supply_Value_Model_10.11.99" xfId="957"/>
    <cellStyle name="Currency [0]_laroux_Locas" xfId="958"/>
    <cellStyle name="Currency [0]_laroux_MATERAL2" xfId="959"/>
    <cellStyle name="Currency [0]_laroux_MATERAL2_dimon" xfId="960"/>
    <cellStyle name="Currency [0]_laroux_MATERAL2_dimon_1" xfId="961"/>
    <cellStyle name="Currency [0]_laroux_MATERAL2_laroux" xfId="962"/>
    <cellStyle name="Currency [0]_laroux_MATERAL2_laroux_dimon" xfId="963"/>
    <cellStyle name="Currency [0]_laroux_MATERAL2_laroux_PERSON2" xfId="964"/>
    <cellStyle name="Currency [0]_laroux_MATERAL2_PERSON2" xfId="965"/>
    <cellStyle name="Currency [0]_laroux_MATERAL2_pldt" xfId="966"/>
    <cellStyle name="Currency [0]_laroux_MATERAL2_VERA" xfId="967"/>
    <cellStyle name="Currency [0]_laroux_MATERAL2_VIRUS-EDY" xfId="968"/>
    <cellStyle name="Currency [0]_laroux_mud plant bolted" xfId="969"/>
    <cellStyle name="Currency [0]_laroux_mud plant bolted_dimon" xfId="970"/>
    <cellStyle name="Currency [0]_laroux_mud plant bolted_dimon_1" xfId="971"/>
    <cellStyle name="Currency [0]_laroux_mud plant bolted_PERSON2" xfId="972"/>
    <cellStyle name="Currency [0]_laroux_PERSON2" xfId="973"/>
    <cellStyle name="Currency [0]_laroux_pldt" xfId="974"/>
    <cellStyle name="Currency [0]_laroux_pldt_1" xfId="975"/>
    <cellStyle name="Currency [0]_laroux_Sheet1 (2)" xfId="976"/>
    <cellStyle name="Currency [0]_laroux_VERA" xfId="977"/>
    <cellStyle name="Currency [0]_laroux_VERA_1" xfId="978"/>
    <cellStyle name="Currency [0]_laroux_VIRUS-EDY" xfId="979"/>
    <cellStyle name="Currency [0]_List" xfId="980"/>
    <cellStyle name="Currency [0]_MATERAL2" xfId="981"/>
    <cellStyle name="Currency [0]_MATERAL2_dimon" xfId="982"/>
    <cellStyle name="Currency [0]_MATERAL2_dimon_1" xfId="983"/>
    <cellStyle name="Currency [0]_MATERAL2_PERSON2" xfId="984"/>
    <cellStyle name="Currency [0]_MKGOCPX" xfId="985"/>
    <cellStyle name="Currency [0]_MOBCPX" xfId="986"/>
    <cellStyle name="Currency [0]_MTHLYR&amp;O" xfId="987"/>
    <cellStyle name="Currency [0]_mud plant bolted" xfId="988"/>
    <cellStyle name="Currency [0]_mud plant bolted_dimon" xfId="989"/>
    <cellStyle name="Currency [0]_mud plant bolted_dimon_1" xfId="990"/>
    <cellStyle name="Currency [0]_mud plant bolted_laroux" xfId="991"/>
    <cellStyle name="Currency [0]_mud plant bolted_laroux_dimon" xfId="992"/>
    <cellStyle name="Currency [0]_mud plant bolted_laroux_PERSON2" xfId="993"/>
    <cellStyle name="Currency [0]_mud plant bolted_PERSON2" xfId="994"/>
    <cellStyle name="Currency [0]_mud plant bolted_pldt" xfId="995"/>
    <cellStyle name="Currency [0]_mud plant bolted_VERA" xfId="996"/>
    <cellStyle name="Currency [0]_mud plant bolted_VIRUS-EDY" xfId="997"/>
    <cellStyle name="Currency [0]_NA WITHOUT GOV'T &amp; PNX" xfId="998"/>
    <cellStyle name="Currency [0]_NAOBU10" xfId="999"/>
    <cellStyle name="Currency [0]_NAT ACCT" xfId="1000"/>
    <cellStyle name="Currency [0]_non sec restruc (2)" xfId="1001"/>
    <cellStyle name="Currency [0]_NSACTUAL.XLS" xfId="1002"/>
    <cellStyle name="Currency [0]_NTG_PJE" xfId="1003"/>
    <cellStyle name="Currency [0]_NX00" xfId="1004"/>
    <cellStyle name="Currency [0]_Odner" xfId="1005"/>
    <cellStyle name="Currency [0]_Odner (2)" xfId="1006"/>
    <cellStyle name="Currency [0]_Odner (3)" xfId="1007"/>
    <cellStyle name="Currency [0]_OSMOCPX" xfId="1008"/>
    <cellStyle name="Currency [0]_Other Months" xfId="1009"/>
    <cellStyle name="Currency [0]_Outlook" xfId="1010"/>
    <cellStyle name="Currency [0]_P7INVENT" xfId="1011"/>
    <cellStyle name="Currency [0]_pbdefault" xfId="1012"/>
    <cellStyle name="Currency [0]_percentages" xfId="1013"/>
    <cellStyle name="Currency [0]_PERSON2" xfId="1014"/>
    <cellStyle name="Currency [0]_PERSONAL" xfId="1015"/>
    <cellStyle name="Currency [0]_PGMKOCPX" xfId="1016"/>
    <cellStyle name="Currency [0]_PGNW1" xfId="1017"/>
    <cellStyle name="Currency [0]_PGNW2" xfId="1018"/>
    <cellStyle name="Currency [0]_PGNWOCPX" xfId="1019"/>
    <cellStyle name="Currency [0]_Pink" xfId="1020"/>
    <cellStyle name="Currency [0]_Plan" xfId="1021"/>
    <cellStyle name="Currency [0]_PLANT" xfId="1022"/>
    <cellStyle name="Currency [0]_PLDT" xfId="1023"/>
    <cellStyle name="Currency [0]_pldt_1" xfId="1024"/>
    <cellStyle name="Currency [0]_PLDT_1_dimon" xfId="1025"/>
    <cellStyle name="Currency [0]_pldt_1_dimon_1" xfId="1026"/>
    <cellStyle name="Currency [0]_pldt_2" xfId="1027"/>
    <cellStyle name="Currency [0]_pldt_Calculations" xfId="1028"/>
    <cellStyle name="Currency [0]_PLDT_dimon" xfId="1029"/>
    <cellStyle name="Currency [0]_pldt_dimon_1" xfId="1030"/>
    <cellStyle name="Currency [0]_priccurv" xfId="1031"/>
    <cellStyle name="Currency [0]_PROCDS&amp;G" xfId="1032"/>
    <cellStyle name="Currency [0]_PROFILE4" xfId="1033"/>
    <cellStyle name="Currency [0]_Projects" xfId="1034"/>
    <cellStyle name="Currency [0]_PURAZV12" xfId="1035"/>
    <cellStyle name="Currency [0]_Quarter End Months" xfId="1036"/>
    <cellStyle name="Currency [0]_r1" xfId="1037"/>
    <cellStyle name="Currency [0]_RELO-MOS" xfId="1038"/>
    <cellStyle name="Currency [0]_RELO694" xfId="1039"/>
    <cellStyle name="Currency [0]_RFI" xfId="1040"/>
    <cellStyle name="Currency [0]_RFI_1" xfId="1041"/>
    <cellStyle name="Currency [0]_risk_op" xfId="1042"/>
    <cellStyle name="Currency [0]_risk_op (+)" xfId="1043"/>
    <cellStyle name="Currency [0]_RJRN Roadmap" xfId="1044"/>
    <cellStyle name="Currency [0]_RJRN Roadmap (2)" xfId="1045"/>
    <cellStyle name="Currency [0]_RJRT % to Total (2)" xfId="1046"/>
    <cellStyle name="Currency [0]_ROAD" xfId="1047"/>
    <cellStyle name="Currency [0]_ROAD_1" xfId="1048"/>
    <cellStyle name="Currency [0]_Sales Order" xfId="1049"/>
    <cellStyle name="Currency [0]_SATOCPX" xfId="1050"/>
    <cellStyle name="Currency [0]_SCH1_SIL" xfId="1051"/>
    <cellStyle name="Currency [0]_SCH2_SIL" xfId="1052"/>
    <cellStyle name="Currency [0]_severance" xfId="1053"/>
    <cellStyle name="Currency [0]_Sheet1" xfId="1054"/>
    <cellStyle name="Currency [0]_Sheet1 (2)" xfId="1055"/>
    <cellStyle name="Currency [0]_Sheet1 (2)_FCST95" xfId="1056"/>
    <cellStyle name="Currency [0]_Sheet1 (2)_laroux" xfId="1057"/>
    <cellStyle name="Currency [0]_Sheet1 (2)_PERSON2" xfId="1058"/>
    <cellStyle name="Currency [0]_Sheet1_dimon" xfId="1059"/>
    <cellStyle name="Currency [0]_Sheet1_laroux" xfId="1060"/>
    <cellStyle name="Currency [0]_Sheet1_PERSON2" xfId="1061"/>
    <cellStyle name="Currency [0]_Sheet2" xfId="1062"/>
    <cellStyle name="Currency [0]_Sheet3" xfId="1063"/>
    <cellStyle name="Currency [0]_Sheet4" xfId="1064"/>
    <cellStyle name="Currency [0]_Sheet5" xfId="1065"/>
    <cellStyle name="Currency [0]_SHENREPT" xfId="1066"/>
    <cellStyle name="Currency [0]_Snr. CO" xfId="1067"/>
    <cellStyle name="Currency [0]_sprint contr" xfId="1068"/>
    <cellStyle name="Currency [0]_Subcont File" xfId="1069"/>
    <cellStyle name="Currency [0]_Summ Rest" xfId="1070"/>
    <cellStyle name="Currency [0]_Summ Rest (2)" xfId="1071"/>
    <cellStyle name="Currency [0]_Summary Info" xfId="1072"/>
    <cellStyle name="Currency [0]_SUMPAGE" xfId="1073"/>
    <cellStyle name="Currency [0]_TMSNW1" xfId="1074"/>
    <cellStyle name="Currency [0]_TMSNW2" xfId="1075"/>
    <cellStyle name="Currency [0]_TMSOCPX" xfId="1076"/>
    <cellStyle name="Currency [0]_TOTAL MTH" xfId="1077"/>
    <cellStyle name="Currency [0]_TOTAL YTD" xfId="1078"/>
    <cellStyle name="Currency [0]_TRANSDSC.XLS" xfId="1079"/>
    <cellStyle name="Currency [0]_TRANSFXA.XLS" xfId="1080"/>
    <cellStyle name="Currency [0]_TRANSFXA.XLS_1" xfId="1081"/>
    <cellStyle name="Currency [0]_TRANSIME.XLS" xfId="1082"/>
    <cellStyle name="Currency [0]_TRANSIME.XLS_TRANSDSC.XLS" xfId="1083"/>
    <cellStyle name="Currency [0]_TRANSIME.XLS_TRANSFXA.XLS" xfId="1084"/>
    <cellStyle name="Currency [0]_util94" xfId="1085"/>
    <cellStyle name="Currency [0]_Variance" xfId="1086"/>
    <cellStyle name="Currency [0]_VERA" xfId="1087"/>
    <cellStyle name="Currency [0]_version2 (2)" xfId="1088"/>
    <cellStyle name="Currency [0]_version2.A" xfId="1089"/>
    <cellStyle name="Currency [0]_VIRUS-EDY" xfId="1090"/>
    <cellStyle name="Currency [0]_VIRUS-EDY_1" xfId="1091"/>
    <cellStyle name="Currency [0]_White" xfId="1092"/>
    <cellStyle name="Currency [0]_WO Var. &amp; Tot. Exp." xfId="1093"/>
    <cellStyle name="Currency [0]_WSP" xfId="1094"/>
    <cellStyle name="Currency [0]_yrcao" xfId="1095"/>
    <cellStyle name="Currency [0]_YREND55" xfId="1096"/>
    <cellStyle name="Currency [0]_YREND57" xfId="1097"/>
    <cellStyle name="Currency [0]_YTDCUR" xfId="1098"/>
    <cellStyle name="Currency_0694ODD" xfId="1099"/>
    <cellStyle name="Currency_12matrix" xfId="1100"/>
    <cellStyle name="Currency_1995" xfId="1101"/>
    <cellStyle name="Currency_353HHC" xfId="1102"/>
    <cellStyle name="Currency_694COVR" xfId="1103"/>
    <cellStyle name="Currency_94BUDALL" xfId="1104"/>
    <cellStyle name="Currency_95summary" xfId="1105"/>
    <cellStyle name="Currency_96_WIN" xfId="1106"/>
    <cellStyle name="Currency_96_WIN (2)" xfId="1107"/>
    <cellStyle name="Currency_A" xfId="1108"/>
    <cellStyle name="Currency_A_dimon" xfId="1109"/>
    <cellStyle name="Currency_ACT_3BUD" xfId="1110"/>
    <cellStyle name="Currency_ACT_3BUD (2)" xfId="1111"/>
    <cellStyle name="Currency_ACTUAL" xfId="1112"/>
    <cellStyle name="Currency_ACTUAL NA -OBU" xfId="1113"/>
    <cellStyle name="Currency_Actual vs." xfId="1114"/>
    <cellStyle name="Currency_ADMNO694" xfId="1115"/>
    <cellStyle name="Currency_algasdefault" xfId="1116"/>
    <cellStyle name="Currency_algasdefault_1" xfId="1117"/>
    <cellStyle name="Currency_ALL_IBT95 " xfId="1118"/>
    <cellStyle name="Currency_Alternative1" xfId="1119"/>
    <cellStyle name="Currency_Alternative1_1" xfId="1120"/>
    <cellStyle name="Currency_App E" xfId="1121"/>
    <cellStyle name="Currency_Apr" xfId="1122"/>
    <cellStyle name="Currency_Arapahoe" xfId="1123"/>
    <cellStyle name="Currency_Assumptions" xfId="1124"/>
    <cellStyle name="Currency_bahiadefault" xfId="1125"/>
    <cellStyle name="Currency_bahiadefault_1" xfId="1126"/>
    <cellStyle name="Currency_BIGOUT" xfId="1127"/>
    <cellStyle name="Currency_Book3" xfId="1128"/>
    <cellStyle name="Currency_BOP" xfId="1129"/>
    <cellStyle name="Currency_BOPBAL1" xfId="1130"/>
    <cellStyle name="Currency_BOPCBU" xfId="1131"/>
    <cellStyle name="Currency_BOPCBU (2)" xfId="1132"/>
    <cellStyle name="Currency_BOPCBU96" xfId="1133"/>
    <cellStyle name="Currency_BSAPPE.XLS" xfId="1134"/>
    <cellStyle name="Currency_Calculations" xfId="1135"/>
    <cellStyle name="Currency_Calculations (2)" xfId="1136"/>
    <cellStyle name="Currency_Calculations II" xfId="1137"/>
    <cellStyle name="Currency_Calculations III" xfId="1138"/>
    <cellStyle name="Currency_Calculations_1" xfId="1139"/>
    <cellStyle name="Currency_CAPEX" xfId="1140"/>
    <cellStyle name="Currency_CAPEX94" xfId="1141"/>
    <cellStyle name="Currency_Cardig GHS" xfId="1142"/>
    <cellStyle name="Currency_Cash Flows" xfId="1143"/>
    <cellStyle name="Currency_CBU BOX CHART V PLAN" xfId="1144"/>
    <cellStyle name="Currency_CCA" xfId="1145"/>
    <cellStyle name="Currency_CCOCPX" xfId="1146"/>
    <cellStyle name="Currency_CHANGES.XLS" xfId="1147"/>
    <cellStyle name="Currency_Charts" xfId="1148"/>
    <cellStyle name="Currency_combo-3 (2)" xfId="1149"/>
    <cellStyle name="Currency_combo-3 (4)" xfId="1150"/>
    <cellStyle name="Currency_Comm File" xfId="1151"/>
    <cellStyle name="Currency_coperdefault" xfId="1152"/>
    <cellStyle name="Currency_coperdefault_1" xfId="1153"/>
    <cellStyle name="Currency_Corp method" xfId="1154"/>
    <cellStyle name="Currency_Cost Code" xfId="1155"/>
    <cellStyle name="Currency_CTCUR" xfId="1156"/>
    <cellStyle name="Currency_CUMPLTCH" xfId="1157"/>
    <cellStyle name="Currency_DEFAULT" xfId="1158"/>
    <cellStyle name="Currency_dimon" xfId="1159"/>
    <cellStyle name="Currency_dimon_1" xfId="1160"/>
    <cellStyle name="Currency_dimon_2" xfId="1161"/>
    <cellStyle name="Currency_Dowell C1b" xfId="1162"/>
    <cellStyle name="Currency_Dowell-C1a" xfId="1163"/>
    <cellStyle name="Currency_E&amp;ONW1" xfId="1164"/>
    <cellStyle name="Currency_E&amp;ONW2" xfId="1165"/>
    <cellStyle name="Currency_E&amp;OOCPX" xfId="1166"/>
    <cellStyle name="Currency_emserdefault" xfId="1167"/>
    <cellStyle name="Currency_emserdefault_1" xfId="1168"/>
    <cellStyle name="Currency_EPL 304 CA BDE" xfId="1169"/>
    <cellStyle name="Currency_F&amp;COCPX" xfId="1170"/>
    <cellStyle name="Currency_FCST95" xfId="1171"/>
    <cellStyle name="Currency_FCST_FSC" xfId="1172"/>
    <cellStyle name="Currency_FCST_FSC (2)" xfId="1173"/>
    <cellStyle name="Currency_FCST_LSI" xfId="1174"/>
    <cellStyle name="Currency_FCST_LSI (2)" xfId="1175"/>
    <cellStyle name="Currency_FCST_PLT" xfId="1176"/>
    <cellStyle name="Currency_FCST_PLT (2)" xfId="1177"/>
    <cellStyle name="Currency_FCST_PLT_FCST_PLT (2)" xfId="1178"/>
    <cellStyle name="Currency_FCST_RFC" xfId="1179"/>
    <cellStyle name="Currency_FCST_RFC (2)" xfId="1180"/>
    <cellStyle name="Currency_FCST_SPC" xfId="1181"/>
    <cellStyle name="Currency_FCST_SPC (2)" xfId="1182"/>
    <cellStyle name="Currency_FCST_WB" xfId="1183"/>
    <cellStyle name="Currency_FCST_WB (2)" xfId="1184"/>
    <cellStyle name="Currency_FEBRUARY" xfId="1185"/>
    <cellStyle name="Currency_FF" xfId="1186"/>
    <cellStyle name="Currency_FOODSHOW" xfId="1187"/>
    <cellStyle name="Currency_FP 20 A (1)" xfId="1188"/>
    <cellStyle name="Currency_FP 20 A (2)" xfId="1189"/>
    <cellStyle name="Currency_FP-20 (App. E)" xfId="1190"/>
    <cellStyle name="Currency_FP-20 (App.A) " xfId="1191"/>
    <cellStyle name="Currency_FP-20 (App.D)" xfId="1192"/>
    <cellStyle name="Currency_FP-20(App.B)" xfId="1193"/>
    <cellStyle name="Currency_FP-20(C1) (a)" xfId="1194"/>
    <cellStyle name="Currency_FP-20(C1) (a) (2)" xfId="1195"/>
    <cellStyle name="Currency_FP-20(C1) (b)" xfId="1196"/>
    <cellStyle name="Currency_FP-20(C1) (b) " xfId="1197"/>
    <cellStyle name="Currency_FP-20(C1) (b) (2)" xfId="1198"/>
    <cellStyle name="Currency_FY97COB1." xfId="1199"/>
    <cellStyle name="Currency_GABS Rec." xfId="1200"/>
    <cellStyle name="Currency_GABS Rec. (2)" xfId="1201"/>
    <cellStyle name="Currency_gap_clsr (8)" xfId="1202"/>
    <cellStyle name="Currency_GCM" xfId="1203"/>
    <cellStyle name="Currency_GenAssum" xfId="1204"/>
    <cellStyle name="Currency_GOLF" xfId="1205"/>
    <cellStyle name="Currency_GP C1a" xfId="1206"/>
    <cellStyle name="Currency_GP C1b" xfId="1207"/>
    <cellStyle name="Currency_GP_EI_3" xfId="1208"/>
    <cellStyle name="Currency_GQ C1A" xfId="1209"/>
    <cellStyle name="Currency_GQ C1B" xfId="1210"/>
    <cellStyle name="Currency_GSS ConEd" xfId="1211"/>
    <cellStyle name="Currency_In millions" xfId="1212"/>
    <cellStyle name="Currency_In millions_combo-3 (2)" xfId="1213"/>
    <cellStyle name="Currency_In millions_combo-3 (4)" xfId="1214"/>
    <cellStyle name="Currency_In millions_non sec restruc (2)" xfId="1215"/>
    <cellStyle name="Currency_In millions_RJRT % to Total (2)" xfId="1216"/>
    <cellStyle name="Currency_In millions_severance" xfId="1217"/>
    <cellStyle name="Currency_index" xfId="1218"/>
    <cellStyle name="Currency_Inputs" xfId="1219"/>
    <cellStyle name="Currency_IPM C1b" xfId="1220"/>
    <cellStyle name="Currency_IPMC1a" xfId="1221"/>
    <cellStyle name="Currency_IS-Hold" xfId="1222"/>
    <cellStyle name="Currency_issues" xfId="1223"/>
    <cellStyle name="Currency_ITOCPX" xfId="1224"/>
    <cellStyle name="Currency_jancf" xfId="1225"/>
    <cellStyle name="Currency_JUNMTH55" xfId="1226"/>
    <cellStyle name="Currency_JUNMTH57" xfId="1227"/>
    <cellStyle name="Currency_JUNYTD55" xfId="1228"/>
    <cellStyle name="Currency_JUNYTD57" xfId="1229"/>
    <cellStyle name="Currency_laroux" xfId="1230"/>
    <cellStyle name="Currency_laroux_1" xfId="1231"/>
    <cellStyle name="Currency_laroux_1995" xfId="1232"/>
    <cellStyle name="Currency_laroux_1_dimon" xfId="1233"/>
    <cellStyle name="Currency_laroux_1_dimon_1" xfId="1234"/>
    <cellStyle name="Currency_laroux_1_dimon_2" xfId="1235"/>
    <cellStyle name="Currency_laroux_1_dimon_3" xfId="1236"/>
    <cellStyle name="Currency_laroux_1_laroux" xfId="1237"/>
    <cellStyle name="Currency_laroux_1_laroux_1" xfId="1238"/>
    <cellStyle name="Currency_laroux_1_laroux_1_PERSON2" xfId="1239"/>
    <cellStyle name="Currency_laroux_1_laroux_dimon" xfId="1240"/>
    <cellStyle name="Currency_laroux_1_laroux_PERSON2" xfId="1241"/>
    <cellStyle name="Currency_laroux_1_Locas" xfId="1242"/>
    <cellStyle name="Currency_laroux_1_PERSON2" xfId="1243"/>
    <cellStyle name="Currency_laroux_1_pldt" xfId="1244"/>
    <cellStyle name="Currency_laroux_1_PLDT_dimon" xfId="1245"/>
    <cellStyle name="Currency_laroux_1_Sheet1 (2)" xfId="1246"/>
    <cellStyle name="Currency_laroux_1_VERA" xfId="1247"/>
    <cellStyle name="Currency_laroux_1_VERA_1" xfId="1248"/>
    <cellStyle name="Currency_laroux_1_VIRUS-EDY" xfId="1249"/>
    <cellStyle name="Currency_laroux_2" xfId="1250"/>
    <cellStyle name="Currency_laroux_2_dimon" xfId="1251"/>
    <cellStyle name="Currency_laroux_2_dimon_1" xfId="1252"/>
    <cellStyle name="Currency_laroux_2_dimon_2" xfId="1253"/>
    <cellStyle name="Currency_laroux_2_dimon_3" xfId="1254"/>
    <cellStyle name="Currency_laroux_2_laroux" xfId="1255"/>
    <cellStyle name="Currency_laroux_2_laroux_dimon" xfId="1256"/>
    <cellStyle name="Currency_laroux_2_laroux_PERSON2" xfId="1257"/>
    <cellStyle name="Currency_laroux_2_Locas" xfId="1258"/>
    <cellStyle name="Currency_laroux_2_PERSON2" xfId="1259"/>
    <cellStyle name="Currency_laroux_2_pldt" xfId="1260"/>
    <cellStyle name="Currency_laroux_2_PLDT_dimon" xfId="1261"/>
    <cellStyle name="Currency_laroux_2_Sheet1 (2)" xfId="1262"/>
    <cellStyle name="Currency_laroux_2_VIRUS-EDY" xfId="1263"/>
    <cellStyle name="Currency_laroux_3" xfId="1264"/>
    <cellStyle name="Currency_laroux_3_dimon" xfId="1265"/>
    <cellStyle name="Currency_laroux_3_dimon_1" xfId="1266"/>
    <cellStyle name="Currency_laroux_3_dimon_2" xfId="1267"/>
    <cellStyle name="Currency_laroux_3_dimon_3" xfId="1268"/>
    <cellStyle name="Currency_laroux_3_laroux" xfId="1269"/>
    <cellStyle name="Currency_laroux_3_PERSON2" xfId="1270"/>
    <cellStyle name="Currency_laroux_4" xfId="1271"/>
    <cellStyle name="Currency_laroux_4_dimon" xfId="1272"/>
    <cellStyle name="Currency_laroux_4_dimon_1" xfId="1273"/>
    <cellStyle name="Currency_laroux_4_PERSON2" xfId="1274"/>
    <cellStyle name="Currency_laroux_5" xfId="1275"/>
    <cellStyle name="Currency_laroux_5_PERSON2" xfId="1276"/>
    <cellStyle name="Currency_laroux_6" xfId="1277"/>
    <cellStyle name="Currency_laroux_6_PERSON2" xfId="1278"/>
    <cellStyle name="Currency_laroux_7" xfId="1279"/>
    <cellStyle name="Currency_laroux_8" xfId="1280"/>
    <cellStyle name="Currency_laroux_dimon" xfId="1281"/>
    <cellStyle name="Currency_laroux_dimon_1" xfId="1282"/>
    <cellStyle name="Currency_laroux_dimon_2" xfId="1283"/>
    <cellStyle name="Currency_laroux_dimon_3" xfId="1284"/>
    <cellStyle name="Currency_laroux_EPL 304 CA BDE" xfId="1285"/>
    <cellStyle name="Currency_laroux_laroux" xfId="1286"/>
    <cellStyle name="Currency_laroux_laroux_1" xfId="1287"/>
    <cellStyle name="Currency_laroux_laroux_1_dimon" xfId="1288"/>
    <cellStyle name="Currency_laroux_laroux_1_PERSON2" xfId="1289"/>
    <cellStyle name="Currency_laroux_laroux_dimon" xfId="1290"/>
    <cellStyle name="Currency_laroux_laroux_PERSON2" xfId="1291"/>
    <cellStyle name="Currency_laroux_Locas" xfId="1292"/>
    <cellStyle name="Currency_laroux_PERSON2" xfId="1293"/>
    <cellStyle name="Currency_laroux_pldt" xfId="1294"/>
    <cellStyle name="Currency_laroux_pldt_1" xfId="1295"/>
    <cellStyle name="Currency_laroux_Sheet1 (2)" xfId="1296"/>
    <cellStyle name="Currency_laroux_VERA" xfId="1297"/>
    <cellStyle name="Currency_laroux_VERA_1" xfId="1298"/>
    <cellStyle name="Currency_laroux_VIRUS-EDY" xfId="1299"/>
    <cellStyle name="Currency_List" xfId="1300"/>
    <cellStyle name="Currency_MATERAL2" xfId="1301"/>
    <cellStyle name="Currency_MATERAL2_dimon" xfId="1302"/>
    <cellStyle name="Currency_MATERAL2_dimon_1" xfId="1303"/>
    <cellStyle name="Currency_MATERAL2_PERSON2" xfId="1304"/>
    <cellStyle name="Currency_MKGOCPX" xfId="1305"/>
    <cellStyle name="Currency_MOBCPX" xfId="1306"/>
    <cellStyle name="Currency_MTHLYR&amp;O" xfId="1307"/>
    <cellStyle name="Currency_mud plant bolted" xfId="1308"/>
    <cellStyle name="Currency_mud plant bolted_dimon" xfId="1309"/>
    <cellStyle name="Currency_mud plant bolted_dimon_1" xfId="1310"/>
    <cellStyle name="Currency_mud plant bolted_PERSON2" xfId="1311"/>
    <cellStyle name="Currency_mud plant bolted_PLDT" xfId="1312"/>
    <cellStyle name="Currency_mud plant bolted_VERA" xfId="1313"/>
    <cellStyle name="Currency_mud plant bolted_VERA_1" xfId="1314"/>
    <cellStyle name="Currency_NA WITHOUT GOV'T &amp; PNX" xfId="1315"/>
    <cellStyle name="Currency_NAOBU10" xfId="1316"/>
    <cellStyle name="Currency_NAT ACCT" xfId="1317"/>
    <cellStyle name="Currency_non sec restruc (2)" xfId="1318"/>
    <cellStyle name="Currency_NSACTUAL.XLS" xfId="1319"/>
    <cellStyle name="Currency_NTG_PJE" xfId="1320"/>
    <cellStyle name="Currency_NX00" xfId="1321"/>
    <cellStyle name="Currency_Odner" xfId="1322"/>
    <cellStyle name="Currency_Odner (2)" xfId="1323"/>
    <cellStyle name="Currency_Odner (3)" xfId="1324"/>
    <cellStyle name="Currency_OSMOCPX" xfId="1325"/>
    <cellStyle name="Currency_Other Months" xfId="1326"/>
    <cellStyle name="Currency_Outlook" xfId="1327"/>
    <cellStyle name="Currency_P7INVENT" xfId="1328"/>
    <cellStyle name="Currency_pbdefault" xfId="1329"/>
    <cellStyle name="Currency_pbdefault_1" xfId="1330"/>
    <cellStyle name="Currency_percentages" xfId="1331"/>
    <cellStyle name="Currency_PERSON2" xfId="1332"/>
    <cellStyle name="Currency_PERSONAL" xfId="1333"/>
    <cellStyle name="Currency_PGMKOCPX" xfId="1334"/>
    <cellStyle name="Currency_PGNW1" xfId="1335"/>
    <cellStyle name="Currency_PGNW2" xfId="1336"/>
    <cellStyle name="Currency_PGNWOCPX" xfId="1337"/>
    <cellStyle name="Currency_Pink" xfId="1338"/>
    <cellStyle name="Currency_Plan" xfId="1339"/>
    <cellStyle name="Currency_PLANT" xfId="1340"/>
    <cellStyle name="Currency_PLDT" xfId="1341"/>
    <cellStyle name="Currency_pldt_1" xfId="1342"/>
    <cellStyle name="Currency_PLDT_1_dimon" xfId="1343"/>
    <cellStyle name="Currency_pldt_1_dimon_1" xfId="1344"/>
    <cellStyle name="Currency_pldt_2" xfId="1345"/>
    <cellStyle name="Currency_pldt_Calculations" xfId="1346"/>
    <cellStyle name="Currency_PLDT_dimon" xfId="1347"/>
    <cellStyle name="Currency_pldt_dimon_1" xfId="1348"/>
    <cellStyle name="Currency_priccurv" xfId="1349"/>
    <cellStyle name="Currency_PROCDS&amp;G" xfId="1350"/>
    <cellStyle name="Currency_PROFILE4" xfId="1351"/>
    <cellStyle name="Currency_Projects" xfId="1352"/>
    <cellStyle name="Currency_PURAZV12" xfId="1353"/>
    <cellStyle name="Currency_Quarter End Months" xfId="1354"/>
    <cellStyle name="Currency_r1" xfId="1355"/>
    <cellStyle name="Currency_RELO-MOS" xfId="1356"/>
    <cellStyle name="Currency_RELO694" xfId="1357"/>
    <cellStyle name="Currency_RFI" xfId="1358"/>
    <cellStyle name="Currency_RFI_1" xfId="1359"/>
    <cellStyle name="Currency_risk_op" xfId="1360"/>
    <cellStyle name="Currency_risk_op (+)" xfId="1361"/>
    <cellStyle name="Currency_RJRN Roadmap" xfId="1362"/>
    <cellStyle name="Currency_RJRN Roadmap (2)" xfId="1363"/>
    <cellStyle name="Currency_RJRT % to Total (2)" xfId="1364"/>
    <cellStyle name="Currency_ROAD" xfId="1365"/>
    <cellStyle name="Currency_ROAD_1" xfId="1366"/>
    <cellStyle name="Currency_Sales Order" xfId="1367"/>
    <cellStyle name="Currency_SATOCPX" xfId="1368"/>
    <cellStyle name="Currency_SCH1_SIL" xfId="1369"/>
    <cellStyle name="Currency_SCH2_SIL" xfId="1370"/>
    <cellStyle name="Currency_severance" xfId="1371"/>
    <cellStyle name="Currency_Sheet1" xfId="1372"/>
    <cellStyle name="Currency_Sheet1 (2)" xfId="1373"/>
    <cellStyle name="Currency_Sheet1 (2)_FCST95" xfId="1374"/>
    <cellStyle name="Currency_Sheet1 (2)_laroux" xfId="1375"/>
    <cellStyle name="Currency_Sheet1 (2)_PERSON2" xfId="1376"/>
    <cellStyle name="Currency_Sheet1_dimon" xfId="1377"/>
    <cellStyle name="Currency_Sheet1_laroux" xfId="1378"/>
    <cellStyle name="Currency_Sheet1_PERSON2" xfId="1379"/>
    <cellStyle name="Currency_Sheet2" xfId="1380"/>
    <cellStyle name="Currency_Sheet3" xfId="1381"/>
    <cellStyle name="Currency_Sheet4" xfId="1382"/>
    <cellStyle name="Currency_Sheet5" xfId="1383"/>
    <cellStyle name="Currency_SHENREPT" xfId="1384"/>
    <cellStyle name="Currency_Snr. CO" xfId="1385"/>
    <cellStyle name="Currency_sprint contr" xfId="1386"/>
    <cellStyle name="Currency_Subcont File" xfId="1387"/>
    <cellStyle name="Currency_Summ Rest" xfId="1388"/>
    <cellStyle name="Currency_Summ Rest (2)" xfId="1389"/>
    <cellStyle name="Currency_Summary Info" xfId="1390"/>
    <cellStyle name="Currency_SUMPAGE" xfId="1391"/>
    <cellStyle name="Currency_TMSNW1" xfId="1392"/>
    <cellStyle name="Currency_TMSNW2" xfId="1393"/>
    <cellStyle name="Currency_TMSOCPX" xfId="1394"/>
    <cellStyle name="Currency_TOTAL MTH" xfId="1395"/>
    <cellStyle name="Currency_TOTAL YTD" xfId="1396"/>
    <cellStyle name="Currency_TRANSDSC.XLS" xfId="1397"/>
    <cellStyle name="Currency_TRANSFXA.XLS" xfId="1398"/>
    <cellStyle name="Currency_TRANSFXA.XLS_1" xfId="1399"/>
    <cellStyle name="Currency_TRANSIME.XLS" xfId="1400"/>
    <cellStyle name="Currency_TRANSIME.XLS_TRANSDSC.XLS" xfId="1401"/>
    <cellStyle name="Currency_TRANSIME.XLS_TRANSFXA.XLS" xfId="1402"/>
    <cellStyle name="Currency_util94" xfId="1403"/>
    <cellStyle name="Currency_Variance" xfId="1404"/>
    <cellStyle name="Currency_VERA" xfId="1405"/>
    <cellStyle name="Currency_version2 (2)" xfId="1406"/>
    <cellStyle name="Currency_version2.A" xfId="1407"/>
    <cellStyle name="Currency_VIRUS-EDY" xfId="1408"/>
    <cellStyle name="Currency_VIRUS-EDY_1" xfId="1409"/>
    <cellStyle name="Currency_White" xfId="1410"/>
    <cellStyle name="Currency_WO Var. &amp; Tot. Exp." xfId="1411"/>
    <cellStyle name="Currency_WSP" xfId="1412"/>
    <cellStyle name="Currency_WSS ConEd" xfId="1413"/>
    <cellStyle name="Currency_yrcao" xfId="1414"/>
    <cellStyle name="Currency_YREND55" xfId="1415"/>
    <cellStyle name="Currency_YREND57" xfId="1416"/>
    <cellStyle name="Currency_YTDCUR" xfId="1417"/>
    <cellStyle name="Date" xfId="1418"/>
    <cellStyle name="Fixed" xfId="1419"/>
    <cellStyle name="Grey" xfId="1420"/>
    <cellStyle name="HEADER" xfId="1421"/>
    <cellStyle name="Heading 1" xfId="1422"/>
    <cellStyle name="Heading2" xfId="1423"/>
    <cellStyle name="HIGHLIGHT" xfId="1424"/>
    <cellStyle name="Input [yellow]" xfId="1425"/>
    <cellStyle name="Milliers [0]_laroux" xfId="1426"/>
    <cellStyle name="Milliers [0]_laroux_Atlanta_Unwind_Model_11.04.99" xfId="1427"/>
    <cellStyle name="Milliers_laroux" xfId="1428"/>
    <cellStyle name="Milliers_laroux_Atlanta_Unwind_Model_11.04.99" xfId="1429"/>
    <cellStyle name="Monétaire [0]_laroux" xfId="1430"/>
    <cellStyle name="Monétaire [0]_laroux_Atlanta_Unwind_Model_11.04.99" xfId="1431"/>
    <cellStyle name="Monétaire_laroux" xfId="1432"/>
    <cellStyle name="Monétaire_laroux_Atlanta_Unwind_Model_11.04.99" xfId="1433"/>
    <cellStyle name="no dec" xfId="1434"/>
    <cellStyle name="Normal - Style1" xfId="1435"/>
    <cellStyle name="Normal - Style1_dimon" xfId="1436"/>
    <cellStyle name="Normal_0694ODD" xfId="1437"/>
    <cellStyle name="Normal_12matrix" xfId="1438"/>
    <cellStyle name="Normal_20196" xfId="1439"/>
    <cellStyle name="Normal_321st" xfId="1440"/>
    <cellStyle name="Normal_353HHC" xfId="1441"/>
    <cellStyle name="Normal_4018fin" xfId="1442"/>
    <cellStyle name="Normal_4021fin" xfId="1443"/>
    <cellStyle name="Normal_694COVR" xfId="1444"/>
    <cellStyle name="Normal_89_95FNL" xfId="1445"/>
    <cellStyle name="Normal_89_95FNL_laroux" xfId="1446"/>
    <cellStyle name="Normal_89_95FNL_UNIMAP (2)" xfId="1447"/>
    <cellStyle name="Normal_94BUDALL" xfId="1448"/>
    <cellStyle name="Normal_94BUDALL_1" xfId="1449"/>
    <cellStyle name="Normal_94BUDALL_laroux" xfId="1450"/>
    <cellStyle name="Normal_94BUDALL_laroux_UNIMAP (2)" xfId="1451"/>
    <cellStyle name="Normal_94BUDALL_UNIMAP (2)" xfId="1452"/>
    <cellStyle name="Normal_94RES_D" xfId="1453"/>
    <cellStyle name="Normal_95CHART" xfId="1454"/>
    <cellStyle name="Normal_95summary" xfId="1455"/>
    <cellStyle name="Normal_96_WIN" xfId="1456"/>
    <cellStyle name="Normal_96_WIN (2)" xfId="1457"/>
    <cellStyle name="Normal_A" xfId="1458"/>
    <cellStyle name="Normal_A (2)" xfId="1459"/>
    <cellStyle name="Normal_A_dimon" xfId="1460"/>
    <cellStyle name="Normal_A_VERA" xfId="1461"/>
    <cellStyle name="Normal_ACT_3BUD" xfId="1462"/>
    <cellStyle name="Normal_ACT_3BUD (2)" xfId="1463"/>
    <cellStyle name="Normal_ACT_3BUD (2)_laroux" xfId="1464"/>
    <cellStyle name="Normal_ACT_3BUD (2)_UNIMAP (2)" xfId="1465"/>
    <cellStyle name="Normal_ACTUAL" xfId="1466"/>
    <cellStyle name="Normal_ACTUAL NA -OBU" xfId="1467"/>
    <cellStyle name="Normal_Actual vs." xfId="1468"/>
    <cellStyle name="Normal_ACTUAL_1" xfId="1469"/>
    <cellStyle name="Normal_ACTUAL_NA WITHOUT GOV'T &amp; PNX" xfId="1470"/>
    <cellStyle name="Normal_ADMNO694" xfId="1471"/>
    <cellStyle name="Normal_algasdefault" xfId="1472"/>
    <cellStyle name="Normal_algasdefault_1" xfId="1473"/>
    <cellStyle name="Normal_ALL_IBT95 " xfId="1474"/>
    <cellStyle name="Normal_ALL_IBT95 _laroux" xfId="1475"/>
    <cellStyle name="Normal_ALL_IBT95 _UNIMAP (2)" xfId="1476"/>
    <cellStyle name="Normal_Alternative1" xfId="1477"/>
    <cellStyle name="Normal_Alternative1_1" xfId="1478"/>
    <cellStyle name="Normal_ANALINTL" xfId="1479"/>
    <cellStyle name="Normal_ANALYSIS" xfId="1480"/>
    <cellStyle name="Normal_ANALYSIS (2)" xfId="1481"/>
    <cellStyle name="Normal_ANLS_LHK (2)" xfId="1482"/>
    <cellStyle name="Normal_ANLS_LHK (2)_laroux" xfId="1483"/>
    <cellStyle name="Normal_ANLS_LHK (2)_UNIMAP (2)" xfId="1484"/>
    <cellStyle name="Normal_AOPS" xfId="1485"/>
    <cellStyle name="Normal_App E" xfId="1486"/>
    <cellStyle name="Normal_APR" xfId="1487"/>
    <cellStyle name="Normal_APR_laroux" xfId="1488"/>
    <cellStyle name="Normal_Apr_pldt" xfId="1489"/>
    <cellStyle name="Normal_Arapahoe" xfId="1490"/>
    <cellStyle name="Normal_Assumptions" xfId="1491"/>
    <cellStyle name="Normal_bahiadefault" xfId="1492"/>
    <cellStyle name="Normal_bahiadefault_1" xfId="1493"/>
    <cellStyle name="Normal_BASMARY" xfId="1494"/>
    <cellStyle name="Normal_BIGOUT" xfId="1495"/>
    <cellStyle name="Normal_Book3" xfId="1496"/>
    <cellStyle name="Normal_BOP" xfId="1497"/>
    <cellStyle name="Normal_BOPBAL1" xfId="1498"/>
    <cellStyle name="Normal_BOPCBU" xfId="1499"/>
    <cellStyle name="Normal_BOPCBU (2)" xfId="1500"/>
    <cellStyle name="Normal_BOPCBU96" xfId="1501"/>
    <cellStyle name="Normal_BREPAIR" xfId="1502"/>
    <cellStyle name="Normal_BSAPPE.XLS" xfId="1503"/>
    <cellStyle name="Normal_BUDGET" xfId="1504"/>
    <cellStyle name="Normal_C-Cap intensity" xfId="1505"/>
    <cellStyle name="Normal_C-Capex%rev" xfId="1506"/>
    <cellStyle name="Normal_C-Line per Staff" xfId="1507"/>
    <cellStyle name="Normal_C-lines distribution" xfId="1508"/>
    <cellStyle name="Normal_C-Orig PLDT lines" xfId="1509"/>
    <cellStyle name="Normal_C-Ret on Rev" xfId="1510"/>
    <cellStyle name="Normal_C-ROACE" xfId="1511"/>
    <cellStyle name="Normal_Calculations" xfId="1512"/>
    <cellStyle name="Normal_Calculations (2)" xfId="1513"/>
    <cellStyle name="Normal_Calculations II" xfId="1514"/>
    <cellStyle name="Normal_Calculations II_1" xfId="1515"/>
    <cellStyle name="Normal_Calculations III" xfId="1516"/>
    <cellStyle name="Normal_Calculations_1" xfId="1517"/>
    <cellStyle name="Normal_Calculations_2" xfId="1518"/>
    <cellStyle name="Normal_Capex" xfId="1519"/>
    <cellStyle name="Normal_Capex per line" xfId="1520"/>
    <cellStyle name="Normal_Capex%rev" xfId="1521"/>
    <cellStyle name="Normal_CAPEX2" xfId="1522"/>
    <cellStyle name="Normal_CAPEX94" xfId="1523"/>
    <cellStyle name="Normal_CAPEX_dimon" xfId="1524"/>
    <cellStyle name="Normal_CAPEX_VERA" xfId="1525"/>
    <cellStyle name="Normal_CAPEXPWI.XLS" xfId="1526"/>
    <cellStyle name="Normal_CAPEXPWO.XLS" xfId="1527"/>
    <cellStyle name="Normal_Cardig GHS" xfId="1528"/>
    <cellStyle name="Normal_Cash Flows" xfId="1529"/>
    <cellStyle name="Normal_CBU BOX CHART V PLAN" xfId="1530"/>
    <cellStyle name="Normal_CBU BOX CHART V PLAN_1" xfId="1531"/>
    <cellStyle name="Normal_CCOCPX" xfId="1532"/>
    <cellStyle name="Normal_CEL-C-CO.XLS" xfId="1533"/>
    <cellStyle name="Normal_Certs Q2" xfId="1534"/>
    <cellStyle name="Normal_Certs Q2 (2)" xfId="1535"/>
    <cellStyle name="Normal_CFMACROS.XLM" xfId="1536"/>
    <cellStyle name="Normal_CFMODEL.XLS" xfId="1537"/>
    <cellStyle name="Normal_CHANGES.XLS" xfId="1538"/>
    <cellStyle name="Normal_CHANGES.XLS_1" xfId="1539"/>
    <cellStyle name="Normal_CHGOUT" xfId="1540"/>
    <cellStyle name="Normal_Cht-Capex per line" xfId="1541"/>
    <cellStyle name="Normal_Cht-Cum Real Opr Cf" xfId="1542"/>
    <cellStyle name="Normal_Cht-Dep%Rev" xfId="1543"/>
    <cellStyle name="Normal_Cht-Real Opr Cf" xfId="1544"/>
    <cellStyle name="Normal_Cht-Rev dist" xfId="1545"/>
    <cellStyle name="Normal_Cht-Rev p line" xfId="1546"/>
    <cellStyle name="Normal_Cht-Rev per Staff" xfId="1547"/>
    <cellStyle name="Normal_Cht-Staff cost%revenue" xfId="1548"/>
    <cellStyle name="Normal_Co-wide Monthly" xfId="1549"/>
    <cellStyle name="Normal_Co-wide Monthly_dimon" xfId="1550"/>
    <cellStyle name="Normal_combo-3 (2)" xfId="1551"/>
    <cellStyle name="Normal_combo-3 (2)_laroux" xfId="1552"/>
    <cellStyle name="Normal_combo-3 (2)_laroux_UNIMAP (2)" xfId="1553"/>
    <cellStyle name="Normal_combo-3 (2)_UNIMAP (2)" xfId="1554"/>
    <cellStyle name="Normal_combo-3 (4)" xfId="1555"/>
    <cellStyle name="Normal_COMOTH" xfId="0"/>
    <cellStyle name="Normal_coperdefault" xfId="0"/>
    <cellStyle name="Normal_coperdefault_1" xfId="0"/>
    <cellStyle name="Normal_Corp method" xfId="0"/>
    <cellStyle name="Normal_Cost Code" xfId="0"/>
    <cellStyle name="Normal_CROCF" xfId="0"/>
    <cellStyle name="Normal_CSWH112" xfId="0"/>
    <cellStyle name="Normal_CSWH181" xfId="0"/>
    <cellStyle name="Normal_CTCUR" xfId="0"/>
    <cellStyle name="Normal_Cum Real Opr Cf" xfId="0"/>
    <cellStyle name="Normal_CUMPLTCH" xfId="0"/>
    <cellStyle name="Normal_Curves" xfId="0"/>
    <cellStyle name="Normal_DB" xfId="0"/>
    <cellStyle name="Normal_DEFAULT" xfId="0"/>
    <cellStyle name="Normal_Demand Fcst." xfId="0"/>
    <cellStyle name="Normal_Dep%Rev" xfId="0"/>
    <cellStyle name="Normal_dimon" xfId="0"/>
    <cellStyle name="Normal_dimon_1" xfId="0"/>
    <cellStyle name="Normal_dimon_2" xfId="0"/>
    <cellStyle name="Normal_dimon_3" xfId="0"/>
    <cellStyle name="Normal_Direct" xfId="0"/>
    <cellStyle name="Normal_Direct_laroux" xfId="0"/>
    <cellStyle name="Normal_Direct_UNIMAP (2)" xfId="0"/>
    <cellStyle name="Normal_DIV" xfId="0"/>
    <cellStyle name="Normal_Dowell C1b" xfId="0"/>
    <cellStyle name="Normal_Dowell-C1a" xfId="0"/>
    <cellStyle name="Normal_Draft" xfId="0"/>
    <cellStyle name="Normal_Draft (2)" xfId="0"/>
    <cellStyle name="Normal_DRAFT Order Summary" xfId="0"/>
    <cellStyle name="Normal_E&amp;ONW1" xfId="0"/>
    <cellStyle name="Normal_E&amp;ONW2" xfId="0"/>
    <cellStyle name="Normal_E&amp;OOCPX" xfId="0"/>
    <cellStyle name="Normal_emserdefault" xfId="0"/>
    <cellStyle name="Normal_emserdefault_1" xfId="0"/>
    <cellStyle name="Normal_EPL 304 CA BDE" xfId="0"/>
    <cellStyle name="Normal_EPS" xfId="0"/>
    <cellStyle name="Normal_EQCON" xfId="0"/>
    <cellStyle name="Normal_F&amp;COCPX" xfId="0"/>
    <cellStyle name="Normal_FCST95" xfId="0"/>
    <cellStyle name="Normal_FCST_FSC" xfId="0"/>
    <cellStyle name="Normal_FCST_FSC (2)" xfId="0"/>
    <cellStyle name="Normal_FCST_LSI" xfId="0"/>
    <cellStyle name="Normal_FCST_LSI (2)" xfId="0"/>
    <cellStyle name="Normal_FCST_PLT" xfId="0"/>
    <cellStyle name="Normal_FCST_PLT (2)" xfId="0"/>
    <cellStyle name="Normal_FCST_PLT_1" xfId="0"/>
    <cellStyle name="Normal_FCST_PLT_FCST_PLT (2)" xfId="0"/>
    <cellStyle name="Normal_FCST_RFC" xfId="0"/>
    <cellStyle name="Normal_FCST_RFC (2)" xfId="0"/>
    <cellStyle name="Normal_FCST_SPC" xfId="0"/>
    <cellStyle name="Normal_FCST_SPC (2)" xfId="0"/>
    <cellStyle name="Normal_FCST_WB" xfId="0"/>
    <cellStyle name="Normal_FCST_WB (2)" xfId="0"/>
    <cellStyle name="Normal_FEBRUARY" xfId="0"/>
    <cellStyle name="Normal_FF" xfId="0"/>
    <cellStyle name="Normal_FIXVAR" xfId="0"/>
    <cellStyle name="Normal_FOODSHOW" xfId="0"/>
    <cellStyle name="Normal_FOODSHOW_laroux" xfId="0"/>
    <cellStyle name="Normal_FOODSHOW_UNIMAP (2)" xfId="0"/>
    <cellStyle name="Normal_FP 20 A (1)" xfId="0"/>
    <cellStyle name="Normal_FP 20 A (2)" xfId="0"/>
    <cellStyle name="Normal_FP-20 (App. E)" xfId="0"/>
    <cellStyle name="Normal_FP-20 (App.A) " xfId="0"/>
    <cellStyle name="Normal_FP-20 (App.A) _1" xfId="0"/>
    <cellStyle name="Normal_FP-20(C1) (a)" xfId="0"/>
    <cellStyle name="Normal_FP-20(C1) (a) (2)" xfId="0"/>
    <cellStyle name="Normal_FP-20(C1) (a)_1" xfId="0"/>
    <cellStyle name="Normal_FP-20(C1) (b)" xfId="0"/>
    <cellStyle name="Normal_FP-20(C1) (b) " xfId="0"/>
    <cellStyle name="Normal_FP-20(C1) (b) (2)" xfId="0"/>
    <cellStyle name="Normal_FP-20(C1) (e)" xfId="0"/>
    <cellStyle name="Normal_FP20_C1A" xfId="0"/>
    <cellStyle name="Normal_FP20_C1B" xfId="0"/>
    <cellStyle name="Normal_FY97COB1." xfId="0"/>
    <cellStyle name="Normal_GABS Rec." xfId="0"/>
    <cellStyle name="Normal_GABS Rec. (2)" xfId="0"/>
    <cellStyle name="Normal_gap_clsr (8)" xfId="0"/>
    <cellStyle name="Normal_gap_clsr (8)_laroux" xfId="0"/>
    <cellStyle name="Normal_gap_clsr (8)_UNIMAP (2)" xfId="0"/>
    <cellStyle name="Normal_GCM" xfId="0"/>
    <cellStyle name="Normal_GE03" xfId="0"/>
    <cellStyle name="Normal_GE04" xfId="0"/>
    <cellStyle name="Normal_GenAssum" xfId="0"/>
    <cellStyle name="Normal_GOLF" xfId="0"/>
    <cellStyle name="Normal_GP C1a" xfId="0"/>
    <cellStyle name="Normal_GP C1b" xfId="0"/>
    <cellStyle name="Normal_GP_EI_3" xfId="0"/>
    <cellStyle name="Normal_GQ C1A" xfId="0"/>
    <cellStyle name="Normal_GQ C1B" xfId="0"/>
    <cellStyle name="Normal_GSS ConEd" xfId="0"/>
    <cellStyle name="Normal_HC" xfId="0"/>
    <cellStyle name="Normal_Igobox" xfId="0"/>
    <cellStyle name="Normal_Igobox_1" xfId="0"/>
    <cellStyle name="Normal_Igobox_2" xfId="0"/>
    <cellStyle name="Normal_Igobox_Imacros" xfId="0"/>
    <cellStyle name="Normal_Igobox_IPP" xfId="0"/>
    <cellStyle name="Normal_Igobox_Iprintbox" xfId="0"/>
    <cellStyle name="Normal_Imacros" xfId="0"/>
    <cellStyle name="Normal_Imacros_1" xfId="0"/>
    <cellStyle name="Normal_Imacros_2" xfId="0"/>
    <cellStyle name="Normal_In millions" xfId="0"/>
    <cellStyle name="Normal_In millions_1" xfId="0"/>
    <cellStyle name="Normal_In millions_combo-3 (2)" xfId="0"/>
    <cellStyle name="Normal_In millions_combo-3 (4)" xfId="0"/>
    <cellStyle name="Normal_In millions_combo-3 (4)_laroux" xfId="0"/>
    <cellStyle name="Normal_In millions_combo-3 (4)_laroux_UNIMAP (2)" xfId="0"/>
    <cellStyle name="Normal_In millions_combo-3 (4)_UNIMAP (2)" xfId="0"/>
    <cellStyle name="Normal_In millions_non sec restruc (2)" xfId="0"/>
    <cellStyle name="Normal_In millions_RJRT % to Total (2)" xfId="0"/>
    <cellStyle name="Normal_In millions_RJRT % to Total (2)_laroux" xfId="0"/>
    <cellStyle name="Normal_In millions_RJRT % to Total (2)_laroux_UNIMAP (2)" xfId="0"/>
    <cellStyle name="Normal_In millions_RJRT % to Total (2)_UNIMAP (2)" xfId="0"/>
    <cellStyle name="Normal_In millions_severance" xfId="0"/>
    <cellStyle name="Normal_index" xfId="0"/>
    <cellStyle name="Normal_index_laroux" xfId="0"/>
    <cellStyle name="Normal_index_UNIMAP (2)" xfId="0"/>
    <cellStyle name="Normal_Input" xfId="0"/>
    <cellStyle name="Normal_INPUT_1" xfId="0"/>
    <cellStyle name="Normal_INPUT_GenAssum" xfId="0"/>
    <cellStyle name="Normal_Inputs" xfId="0"/>
    <cellStyle name="Normal_Inputs_dimon" xfId="0"/>
    <cellStyle name="Normal_INTL_MAY" xfId="0"/>
    <cellStyle name="Normal_INVREV" xfId="0"/>
    <cellStyle name="Normal_IPM C1b" xfId="0"/>
    <cellStyle name="Normal_IPMC1a" xfId="0"/>
    <cellStyle name="Normal_IPP" xfId="0"/>
    <cellStyle name="Normal_IPP_1" xfId="0"/>
    <cellStyle name="Normal_IPP_1_Igobox" xfId="0"/>
    <cellStyle name="Normal_IPP_1_Imacros" xfId="0"/>
    <cellStyle name="Normal_IPP_1_Iprintbox" xfId="0"/>
    <cellStyle name="Normal_IPP_2" xfId="0"/>
    <cellStyle name="Normal_Iprintbox" xfId="0"/>
    <cellStyle name="Normal_Iprintbox_1" xfId="0"/>
    <cellStyle name="Normal_Iprintbox_2" xfId="0"/>
    <cellStyle name="Normal_IRR" xfId="0"/>
    <cellStyle name="Normal_IS-Hold" xfId="0"/>
    <cellStyle name="Normal_issues" xfId="0"/>
    <cellStyle name="Normal_issues_laroux" xfId="0"/>
    <cellStyle name="Normal_issues_UNIMAP (2)" xfId="0"/>
    <cellStyle name="Normal_Iterbox" xfId="0"/>
    <cellStyle name="Normal_ITOCPX" xfId="0"/>
    <cellStyle name="Normal_jancf" xfId="0"/>
    <cellStyle name="Normal_JUNMTH55" xfId="0"/>
    <cellStyle name="Normal_JUNMTH57" xfId="0"/>
    <cellStyle name="Normal_JUNYTD55" xfId="0"/>
    <cellStyle name="Normal_JUNYTD57" xfId="0"/>
    <cellStyle name="Normal_laroux" xfId="0"/>
    <cellStyle name="Normal_laroux_1" xfId="0"/>
    <cellStyle name="Normal_laroux_1_dimon" xfId="0"/>
    <cellStyle name="Normal_laroux_1_dimon_1" xfId="0"/>
    <cellStyle name="Normal_laroux_1_dimon_2" xfId="0"/>
    <cellStyle name="Normal_laroux_1_EPL 304 CA BDE" xfId="0"/>
    <cellStyle name="Normal_laroux_1_laroux" xfId="0"/>
    <cellStyle name="Normal_laroux_1_laroux_1" xfId="0"/>
    <cellStyle name="Normal_laroux_1_laroux_1_PERSON2" xfId="0"/>
    <cellStyle name="Normal_laroux_1_laroux_2" xfId="0"/>
    <cellStyle name="Normal_laroux_1_laroux_PERSON2" xfId="0"/>
    <cellStyle name="Normal_laroux_1_Locas" xfId="0"/>
    <cellStyle name="Normal_laroux_1_Locas_1" xfId="0"/>
    <cellStyle name="Normal_laroux_1_PERSON2" xfId="0"/>
    <cellStyle name="Normal_laroux_1_pldt" xfId="0"/>
    <cellStyle name="Normal_laroux_1_pldt_1" xfId="0"/>
    <cellStyle name="Normal_laroux_1_pldt_2" xfId="0"/>
    <cellStyle name="Normal_laroux_1_pldt_3" xfId="0"/>
    <cellStyle name="Normal_laroux_1_PLDT_dimon" xfId="0"/>
    <cellStyle name="Normal_laroux_1_Sheet1 (2)" xfId="0"/>
    <cellStyle name="Normal_laroux_1_VERA" xfId="0"/>
    <cellStyle name="Normal_laroux_1_VERA_1" xfId="0"/>
    <cellStyle name="Normal_laroux_1_VIRUS-EDY" xfId="0"/>
    <cellStyle name="Normal_laroux_2" xfId="0"/>
    <cellStyle name="Normal_laroux_2_dimon" xfId="0"/>
    <cellStyle name="Normal_laroux_2_dimon_1" xfId="0"/>
    <cellStyle name="Normal_laroux_2_dimon_2" xfId="0"/>
    <cellStyle name="Normal_laroux_2_dimon_3" xfId="0"/>
    <cellStyle name="Normal_laroux_2_EPL 304 CA BDE" xfId="0"/>
    <cellStyle name="Normal_laroux_2_laroux" xfId="0"/>
    <cellStyle name="Normal_laroux_2_laroux_1" xfId="0"/>
    <cellStyle name="Normal_laroux_2_laroux_1_PERSON2" xfId="0"/>
    <cellStyle name="Normal_laroux_2_laroux_2" xfId="0"/>
    <cellStyle name="Normal_laroux_2_laroux_2_PERSON2" xfId="0"/>
    <cellStyle name="Normal_laroux_2_laroux_PERSON2" xfId="0"/>
    <cellStyle name="Normal_laroux_2_Locas" xfId="0"/>
    <cellStyle name="Normal_laroux_2_Locas_1" xfId="0"/>
    <cellStyle name="Normal_laroux_2_PERSON2" xfId="0"/>
    <cellStyle name="Normal_laroux_2_pldt" xfId="0"/>
    <cellStyle name="Normal_laroux_2_pldt_1" xfId="0"/>
    <cellStyle name="Normal_laroux_2_pldt_2" xfId="0"/>
    <cellStyle name="Normal_laroux_2_Sheet1 (2)" xfId="0"/>
    <cellStyle name="Normal_laroux_2_VIRUS-EDY" xfId="0"/>
    <cellStyle name="Normal_laroux_3" xfId="0"/>
    <cellStyle name="Normal_laroux_3_dimon" xfId="0"/>
    <cellStyle name="Normal_laroux_3_dimon_1" xfId="0"/>
    <cellStyle name="Normal_laroux_3_dimon_2" xfId="0"/>
    <cellStyle name="Normal_laroux_3_dimon_3" xfId="0"/>
    <cellStyle name="Normal_laroux_3_dimon_4" xfId="0"/>
    <cellStyle name="Normal_laroux_3_EPL 304 CA BDE" xfId="0"/>
    <cellStyle name="Normal_laroux_3_laroux" xfId="0"/>
    <cellStyle name="Normal_laroux_3_laroux_1" xfId="0"/>
    <cellStyle name="Normal_laroux_3_laroux_1_PERSON2" xfId="0"/>
    <cellStyle name="Normal_laroux_3_laroux_2" xfId="0"/>
    <cellStyle name="Normal_laroux_3_laroux_2_PERSON2" xfId="0"/>
    <cellStyle name="Normal_laroux_3_laroux_dimon" xfId="0"/>
    <cellStyle name="Normal_laroux_3_laroux_PERSON2" xfId="0"/>
    <cellStyle name="Normal_laroux_3_Locas" xfId="0"/>
    <cellStyle name="Normal_laroux_3_PERSON2" xfId="0"/>
    <cellStyle name="Normal_laroux_3_pldt" xfId="0"/>
    <cellStyle name="Normal_laroux_3_pldt_1" xfId="0"/>
    <cellStyle name="Normal_laroux_3_PLDT_dimon" xfId="0"/>
    <cellStyle name="Normal_laroux_3_Sheet1 (2)" xfId="0"/>
    <cellStyle name="Normal_laroux_3_VERA" xfId="0"/>
    <cellStyle name="Normal_laroux_3_VERA_1" xfId="0"/>
    <cellStyle name="Normal_laroux_3_VIRUS-EDY" xfId="0"/>
    <cellStyle name="Normal_laroux_4" xfId="0"/>
    <cellStyle name="Normal_laroux_4_dimon" xfId="0"/>
    <cellStyle name="Normal_laroux_4_dimon_1" xfId="0"/>
    <cellStyle name="Normal_laroux_4_dimon_2" xfId="0"/>
    <cellStyle name="Normal_laroux_4_dimon_3" xfId="0"/>
    <cellStyle name="Normal_laroux_4_EPL 304 CA BDE" xfId="0"/>
    <cellStyle name="Normal_laroux_4_laroux" xfId="0"/>
    <cellStyle name="Normal_laroux_4_laroux_1" xfId="0"/>
    <cellStyle name="Normal_laroux_4_laroux_1_PERSON2" xfId="0"/>
    <cellStyle name="Normal_laroux_4_laroux_2" xfId="0"/>
    <cellStyle name="Normal_laroux_4_laroux_PERSON2" xfId="0"/>
    <cellStyle name="Normal_laroux_4_PERSON2" xfId="0"/>
    <cellStyle name="Normal_laroux_4_pldt" xfId="0"/>
    <cellStyle name="Normal_laroux_4_pldt_1" xfId="0"/>
    <cellStyle name="Normal_laroux_4_pldt_2" xfId="0"/>
    <cellStyle name="Normal_laroux_4_PLDT_dimon" xfId="0"/>
    <cellStyle name="Normal_laroux_4_VERA" xfId="0"/>
    <cellStyle name="Normal_laroux_4_VIRUS-EDY" xfId="0"/>
    <cellStyle name="Normal_laroux_5" xfId="0"/>
    <cellStyle name="Normal_laroux_5_dimon" xfId="0"/>
    <cellStyle name="Normal_laroux_5_dimon_1" xfId="0"/>
    <cellStyle name="Normal_laroux_5_dimon_2" xfId="0"/>
    <cellStyle name="Normal_laroux_5_dimon_3" xfId="0"/>
    <cellStyle name="Normal_laroux_5_EPL 304 CA BDE" xfId="0"/>
    <cellStyle name="Normal_laroux_5_laroux" xfId="0"/>
    <cellStyle name="Normal_laroux_5_laroux_1" xfId="0"/>
    <cellStyle name="Normal_laroux_5_laroux_1_PERSON2" xfId="0"/>
    <cellStyle name="Normal_laroux_5_laroux_2" xfId="0"/>
    <cellStyle name="Normal_laroux_5_laroux_PERSON2" xfId="0"/>
    <cellStyle name="Normal_laroux_5_PERSON2" xfId="0"/>
    <cellStyle name="Normal_laroux_5_pldt" xfId="0"/>
    <cellStyle name="Normal_laroux_5_pldt_1" xfId="0"/>
    <cellStyle name="Normal_laroux_5_pldt_2" xfId="0"/>
    <cellStyle name="Normal_laroux_5_pldt_3" xfId="0"/>
    <cellStyle name="Normal_laroux_5_PLDT_dimon" xfId="0"/>
    <cellStyle name="Normal_laroux_5_VERA" xfId="0"/>
    <cellStyle name="Normal_laroux_5_VIRUS-EDY" xfId="0"/>
    <cellStyle name="Normal_laroux_6" xfId="0"/>
    <cellStyle name="Normal_laroux_6_dimon" xfId="0"/>
    <cellStyle name="Normal_laroux_6_dimon_1" xfId="0"/>
    <cellStyle name="Normal_laroux_6_dimon_2" xfId="0"/>
    <cellStyle name="Normal_laroux_6_dimon_3" xfId="0"/>
    <cellStyle name="Normal_laroux_6_EPL 304 CA BDE" xfId="0"/>
    <cellStyle name="Normal_laroux_6_laroux" xfId="0"/>
    <cellStyle name="Normal_laroux_6_laroux_1" xfId="0"/>
    <cellStyle name="Normal_laroux_6_laroux_1_PERSON2" xfId="0"/>
    <cellStyle name="Normal_laroux_6_laroux_dimon" xfId="0"/>
    <cellStyle name="Normal_laroux_6_laroux_laroux" xfId="0"/>
    <cellStyle name="Normal_laroux_6_laroux_PERSON2" xfId="0"/>
    <cellStyle name="Normal_laroux_6_laroux_UNIMAP (2)" xfId="0"/>
    <cellStyle name="Normal_laroux_6_PERSON2" xfId="0"/>
    <cellStyle name="Normal_laroux_6_pldt" xfId="0"/>
    <cellStyle name="Normal_laroux_6_pldt_1" xfId="0"/>
    <cellStyle name="Normal_laroux_6_pldt_2" xfId="0"/>
    <cellStyle name="Normal_laroux_6_PLDT_dimon" xfId="0"/>
    <cellStyle name="Normal_laroux_6_UNIMAP (2)" xfId="0"/>
    <cellStyle name="Normal_laroux_6_VERA" xfId="0"/>
    <cellStyle name="Normal_laroux_6_VIRUS-EDY" xfId="0"/>
    <cellStyle name="Normal_laroux_7" xfId="0"/>
    <cellStyle name="Normal_laroux_7_dimon" xfId="0"/>
    <cellStyle name="Normal_laroux_7_dimon_1" xfId="0"/>
    <cellStyle name="Normal_laroux_7_dimon_2" xfId="0"/>
    <cellStyle name="Normal_laroux_7_laroux" xfId="0"/>
    <cellStyle name="Normal_laroux_7_laroux_PERSON2" xfId="0"/>
    <cellStyle name="Normal_laroux_7_PERSON2" xfId="0"/>
    <cellStyle name="Normal_laroux_7_pldt" xfId="0"/>
    <cellStyle name="Normal_laroux_7_pldt_1" xfId="0"/>
    <cellStyle name="Normal_laroux_7_VERA" xfId="0"/>
    <cellStyle name="Normal_laroux_7_VIRUS-EDY" xfId="0"/>
    <cellStyle name="Normal_laroux_8" xfId="0"/>
    <cellStyle name="Normal_laroux_8_dimon" xfId="0"/>
    <cellStyle name="Normal_laroux_8_dimon_1" xfId="0"/>
    <cellStyle name="Normal_laroux_8_laroux" xfId="0"/>
    <cellStyle name="Normal_laroux_8_laroux_1" xfId="0"/>
    <cellStyle name="Normal_laroux_8_PERSON2" xfId="0"/>
    <cellStyle name="Normal_laroux_8_pldt" xfId="0"/>
    <cellStyle name="Normal_laroux_8_pldt_1" xfId="0"/>
    <cellStyle name="Normal_laroux_8_UNIMAP (2)" xfId="0"/>
    <cellStyle name="Normal_laroux_8_VERA" xfId="0"/>
    <cellStyle name="Normal_laroux_9" xfId="0"/>
    <cellStyle name="Normal_laroux_9_dimon" xfId="0"/>
    <cellStyle name="Normal_laroux_9_dimon_1" xfId="0"/>
    <cellStyle name="Normal_laroux_9_PERSON2" xfId="0"/>
    <cellStyle name="Normal_laroux_A" xfId="0"/>
    <cellStyle name="Normal_laroux_A_PERSON2" xfId="0"/>
    <cellStyle name="Normal_laroux_B" xfId="0"/>
    <cellStyle name="Normal_laroux_B_PERSON2" xfId="0"/>
    <cellStyle name="Normal_laroux_C" xfId="0"/>
    <cellStyle name="Normal_laroux_C_PERSON2" xfId="0"/>
    <cellStyle name="Normal_laroux_D" xfId="0"/>
    <cellStyle name="Normal_laroux_dimon" xfId="0"/>
    <cellStyle name="Normal_laroux_dimon_1" xfId="0"/>
    <cellStyle name="Normal_laroux_dimon_2" xfId="0"/>
    <cellStyle name="Normal_laroux_dimon_3" xfId="0"/>
    <cellStyle name="Normal_laroux_dimon_4" xfId="0"/>
    <cellStyle name="Normal_laroux_dimon_5" xfId="0"/>
    <cellStyle name="Normal_laroux_EPL 304 CA BDE" xfId="0"/>
    <cellStyle name="Normal_laroux_laroux" xfId="0"/>
    <cellStyle name="Normal_laroux_laroux_1" xfId="0"/>
    <cellStyle name="Normal_laroux_laroux_1_PERSON2" xfId="0"/>
    <cellStyle name="Normal_laroux_laroux_2" xfId="0"/>
    <cellStyle name="Normal_laroux_laroux_laroux" xfId="0"/>
    <cellStyle name="Normal_laroux_laroux_PERSON2" xfId="0"/>
    <cellStyle name="Normal_laroux_Locas" xfId="0"/>
    <cellStyle name="Normal_laroux_PERSON2" xfId="0"/>
    <cellStyle name="Normal_laroux_pldt" xfId="0"/>
    <cellStyle name="Normal_laroux_pldt_1" xfId="0"/>
    <cellStyle name="Normal_laroux_pldt_2" xfId="0"/>
    <cellStyle name="Normal_laroux_pldt_3" xfId="0"/>
    <cellStyle name="Normal_laroux_PLDT_dimon" xfId="0"/>
    <cellStyle name="Normal_laroux_Sheet1 (2)" xfId="0"/>
    <cellStyle name="Normal_laroux_VERA" xfId="0"/>
    <cellStyle name="Normal_laroux_VERA_1" xfId="0"/>
    <cellStyle name="Normal_laroux_VIRUS-EDY" xfId="0"/>
    <cellStyle name="Normal_Line Inst." xfId="0"/>
    <cellStyle name="Normal_List" xfId="0"/>
    <cellStyle name="Normal_Locas" xfId="0"/>
    <cellStyle name="Normal_Locas_1" xfId="0"/>
    <cellStyle name="Normal_MAJREP" xfId="0"/>
    <cellStyle name="Normal_MARCH 95" xfId="0"/>
    <cellStyle name="Normal_MATERAL2" xfId="0"/>
    <cellStyle name="Normal_MATERAL2_dimon" xfId="0"/>
    <cellStyle name="Normal_MATERAL2_laroux" xfId="0"/>
    <cellStyle name="Normal_MATERAL2_UNIMAP (2)" xfId="0"/>
    <cellStyle name="Normal_MED-A-CO.XLS" xfId="0"/>
    <cellStyle name="Normal_MID CURVE" xfId="0"/>
    <cellStyle name="Normal_MKGOCPX" xfId="0"/>
    <cellStyle name="Normal_Mkt Shr" xfId="0"/>
    <cellStyle name="Normal_MOBCPX" xfId="0"/>
    <cellStyle name="Normal_Module1 (2)" xfId="0"/>
    <cellStyle name="Normal_Module1 (2)_1" xfId="0"/>
    <cellStyle name="Normal_MONTHLY" xfId="0"/>
    <cellStyle name="Normal_MOR  - Supp" xfId="0"/>
    <cellStyle name="Normal_Movie Pallet" xfId="0"/>
    <cellStyle name="Normal_MTHLYR&amp;O" xfId="0"/>
    <cellStyle name="Normal_MTHLYR&amp;O_laroux" xfId="0"/>
    <cellStyle name="Normal_MTHLYR&amp;O_UNIMAP (2)" xfId="0"/>
    <cellStyle name="Normal_mud plant bolted" xfId="0"/>
    <cellStyle name="Normal_mud plant bolted_dimon" xfId="0"/>
    <cellStyle name="Normal_Multikarya" xfId="0"/>
    <cellStyle name="Normal_NA WITHOUT GOV'T &amp; PNX" xfId="0"/>
    <cellStyle name="Normal_NAOBU10" xfId="0"/>
    <cellStyle name="Normal_NAT ACCT" xfId="0"/>
    <cellStyle name="Normal_NCR-C&amp;W Val" xfId="0"/>
    <cellStyle name="Normal_NCR-Cap intensity" xfId="0"/>
    <cellStyle name="Normal_NCR-Line per Staff" xfId="0"/>
    <cellStyle name="Normal_NCR-Rev dist" xfId="0"/>
    <cellStyle name="Normal_NEHQ-ACT.XLS" xfId="0"/>
    <cellStyle name="Normal_non sec restruc (2)" xfId="0"/>
    <cellStyle name="Normal_non sec restruc (2)_laroux" xfId="0"/>
    <cellStyle name="Normal_non sec restruc (2)_laroux_UNIMAP (2)" xfId="0"/>
    <cellStyle name="Normal_non sec restruc (2)_UNIMAP (2)" xfId="0"/>
    <cellStyle name="Normal_NS-A-CO.XLS" xfId="0"/>
    <cellStyle name="Normal_NS_AT" xfId="0"/>
    <cellStyle name="Normal_NS_CONS GROUP" xfId="0"/>
    <cellStyle name="Normal_NSACTUAL.XLS" xfId="0"/>
    <cellStyle name="Normal_NSACTUAL.XLS_1" xfId="0"/>
    <cellStyle name="Normal_NSG1999" xfId="0"/>
    <cellStyle name="Normal_NTG_PJE" xfId="0"/>
    <cellStyle name="Normal_NTG_PJE_laroux" xfId="0"/>
    <cellStyle name="Normal_NTG_PJE_UNIMAP (2)" xfId="0"/>
    <cellStyle name="Normal_NX00" xfId="0"/>
    <cellStyle name="Normal_Op Cost Break" xfId="0"/>
    <cellStyle name="Normal_OPSTAT" xfId="0"/>
    <cellStyle name="Normal_OS-A-CO.XLS" xfId="0"/>
    <cellStyle name="Normal_OSMOCPX" xfId="0"/>
    <cellStyle name="Normal_Other Months" xfId="0"/>
    <cellStyle name="Normal_Outlook" xfId="0"/>
    <cellStyle name="Normal_Outlook_1" xfId="0"/>
    <cellStyle name="Normal_OWN, AR, SNIPS" xfId="0"/>
    <cellStyle name="Normal_Owners" xfId="0"/>
    <cellStyle name="Normal_P7INVENT" xfId="0"/>
    <cellStyle name="Normal_PAGE 1" xfId="0"/>
    <cellStyle name="Normal_pbdefault" xfId="0"/>
    <cellStyle name="Normal_pbdefault_1" xfId="0"/>
    <cellStyle name="Normal_percentages" xfId="0"/>
    <cellStyle name="Normal_PERSON2" xfId="0"/>
    <cellStyle name="Normal_PERSONAL" xfId="0"/>
    <cellStyle name="Normal_PERSONAL_dimon" xfId="0"/>
    <cellStyle name="Normal_PERSONAL_Locas" xfId="0"/>
    <cellStyle name="Normal_petes version - Hdcnt" xfId="0"/>
    <cellStyle name="Normal_petes version - Hdcnt_laroux" xfId="0"/>
    <cellStyle name="Normal_petes version - Hdcnt_UNIMAP (2)" xfId="0"/>
    <cellStyle name="Normal_PGL1999" xfId="0"/>
    <cellStyle name="Normal_PGMKOCPX" xfId="0"/>
    <cellStyle name="Normal_PGNW1" xfId="0"/>
    <cellStyle name="Normal_PGNW2" xfId="0"/>
    <cellStyle name="Normal_PGNWOCPX" xfId="0"/>
    <cellStyle name="Normal_Picks" xfId="0"/>
    <cellStyle name="Normal_PIG3" xfId="0"/>
    <cellStyle name="Normal_Pink" xfId="0"/>
    <cellStyle name="Normal_PLAN" xfId="0"/>
    <cellStyle name="Normal_PLANT" xfId="0"/>
    <cellStyle name="Normal_PLANTS" xfId="0"/>
    <cellStyle name="Normal_Playoff Prelim (2)" xfId="0"/>
    <cellStyle name="Normal_PLDT" xfId="0"/>
    <cellStyle name="Normal_PLDT_1" xfId="0"/>
    <cellStyle name="Normal_pldt_1_Calculations" xfId="0"/>
    <cellStyle name="Normal_PLDT_1_dimon" xfId="0"/>
    <cellStyle name="Normal_pldt_2" xfId="0"/>
    <cellStyle name="Normal_pldt_2_Calculations" xfId="0"/>
    <cellStyle name="Normal_PLDT_2_dimon" xfId="0"/>
    <cellStyle name="Normal_pldt_2_dimon_1" xfId="0"/>
    <cellStyle name="Normal_pldt_2_pldt" xfId="0"/>
    <cellStyle name="Normal_pldt_3" xfId="0"/>
    <cellStyle name="Normal_pldt_3_dimon" xfId="0"/>
    <cellStyle name="Normal_pldt_4" xfId="0"/>
    <cellStyle name="Normal_pldt_4_dimon" xfId="0"/>
    <cellStyle name="Normal_PLDT_4_dimon_1" xfId="0"/>
    <cellStyle name="Normal_pldt_5" xfId="0"/>
    <cellStyle name="Normal_pldt_6" xfId="0"/>
    <cellStyle name="Normal_pldt_Calculations" xfId="0"/>
    <cellStyle name="Normal_PLDT_dimon" xfId="0"/>
    <cellStyle name="Normal_PLDT_dimon_1" xfId="0"/>
    <cellStyle name="Normal_pldt_pldt" xfId="0"/>
    <cellStyle name="Normal_POW-Provision" xfId="0"/>
    <cellStyle name="Normal_priccurv" xfId="0"/>
    <cellStyle name="Normal_priccurv_1" xfId="0"/>
    <cellStyle name="Normal_priccurv_2" xfId="0"/>
    <cellStyle name="Normal_PriceSheet" xfId="0"/>
    <cellStyle name="Normal_PriceSheet_1" xfId="0"/>
    <cellStyle name="Normal_PrintBox (2)" xfId="0"/>
    <cellStyle name="Normal_PROCDS&amp;G" xfId="0"/>
    <cellStyle name="Normal_PROD SALES" xfId="0"/>
    <cellStyle name="Normal_PROD SALES by Region Pg 2" xfId="0"/>
    <cellStyle name="Normal_PRODUCT" xfId="0"/>
    <cellStyle name="Normal_Production Payment model" xfId="0"/>
    <cellStyle name="Normal_production tony" xfId="0"/>
    <cellStyle name="Normal_PROFILE4" xfId="0"/>
    <cellStyle name="Normal_PSTNOCFP" xfId="0"/>
    <cellStyle name="Normal_PURAZV12" xfId="0"/>
    <cellStyle name="Normal_Q08-95.XLS" xfId="0"/>
    <cellStyle name="Normal_QMM-1" xfId="0"/>
    <cellStyle name="Normal_Quarter End Months" xfId="0"/>
    <cellStyle name="Normal_r1" xfId="0"/>
    <cellStyle name="Normal_Real Opr Cf" xfId="0"/>
    <cellStyle name="Normal_Real Rev per Staff (1)" xfId="0"/>
    <cellStyle name="Normal_Real Rev per Staff (2)" xfId="0"/>
    <cellStyle name="Normal_recon" xfId="0"/>
    <cellStyle name="Normal_recon_laroux" xfId="0"/>
    <cellStyle name="Normal_recon_UNIMAP (2)" xfId="0"/>
    <cellStyle name="Normal_Region 2-C&amp;W" xfId="0"/>
    <cellStyle name="Normal_RELO-MOS" xfId="0"/>
    <cellStyle name="Normal_RELO694" xfId="0"/>
    <cellStyle name="Normal_REPORT-budget" xfId="0"/>
    <cellStyle name="Normal_REPORT-plan" xfId="0"/>
    <cellStyle name="Normal_Return on Rev" xfId="0"/>
    <cellStyle name="Normal_Rev p line" xfId="0"/>
    <cellStyle name="Normal_risk_op" xfId="0"/>
    <cellStyle name="Normal_risk_op (+)" xfId="0"/>
    <cellStyle name="Normal_risk_op_laroux" xfId="0"/>
    <cellStyle name="Normal_risk_op_UNIMAP (2)" xfId="0"/>
    <cellStyle name="Normal_RJRN Roadmap" xfId="0"/>
    <cellStyle name="Normal_RJRN Roadmap (2)" xfId="0"/>
    <cellStyle name="Normal_RJRT % to Total (2)" xfId="0"/>
    <cellStyle name="Normal_ROACE" xfId="0"/>
    <cellStyle name="Normal_ROAD" xfId="0"/>
    <cellStyle name="Normal_ROAD_1" xfId="0"/>
    <cellStyle name="Normal_ROAD_1_laroux" xfId="0"/>
    <cellStyle name="Normal_ROAD_1_UNIMAP (2)" xfId="0"/>
    <cellStyle name="Normal_ROCF (Tot)" xfId="0"/>
    <cellStyle name="Normal_Roster" xfId="0"/>
    <cellStyle name="Normal_RPACONS (BY RANK&amp;EVENT)" xfId="0"/>
    <cellStyle name="Normal_RPACONS (BY RANK)" xfId="0"/>
    <cellStyle name="Normal_Rules" xfId="0"/>
    <cellStyle name="Normal_Sales Order" xfId="0"/>
    <cellStyle name="Normal_SALES, BGP, MOI" xfId="0"/>
    <cellStyle name="Normal_SATOCPX" xfId="0"/>
    <cellStyle name="Normal_SC COP" xfId="0"/>
    <cellStyle name="Normal_SCH1_SIL" xfId="0"/>
    <cellStyle name="Normal_SCH2_SIL" xfId="0"/>
    <cellStyle name="Normal_SCH2_SIL_1" xfId="0"/>
    <cellStyle name="Normal_SERVR" xfId="0"/>
    <cellStyle name="Normal_severance" xfId="0"/>
    <cellStyle name="Normal_severance_laroux" xfId="0"/>
    <cellStyle name="Normal_severance_laroux_UNIMAP (2)" xfId="0"/>
    <cellStyle name="Normal_severance_UNIMAP (2)" xfId="0"/>
    <cellStyle name="Normal_Sheet1" xfId="0"/>
    <cellStyle name="Normal_Sheet1 (2)" xfId="0"/>
    <cellStyle name="Normal_Sheet1 (2)_1" xfId="0"/>
    <cellStyle name="Normal_Sheet1 (2)_dimon" xfId="0"/>
    <cellStyle name="Normal_Sheet1 (2)_laroux" xfId="0"/>
    <cellStyle name="Normal_Sheet1 (2)_PERSON2" xfId="0"/>
    <cellStyle name="Normal_Sheet1 (2)_VERA" xfId="0"/>
    <cellStyle name="Normal_Sheet1 (2)_VERA_1" xfId="0"/>
    <cellStyle name="Normal_Sheet1_1" xfId="0"/>
    <cellStyle name="Normal_Sheet1_dimon" xfId="0"/>
    <cellStyle name="Normal_Sheet1_FUNDS" xfId="0"/>
    <cellStyle name="Normal_Sheet1_FUNDS (2)" xfId="0"/>
    <cellStyle name="Normal_Sheet1_laroux" xfId="0"/>
    <cellStyle name="Normal_Sheet1_laroux_1" xfId="0"/>
    <cellStyle name="Normal_Sheet1_laroux_1_UNIMAP (2)" xfId="0"/>
    <cellStyle name="Normal_Sheet1_laroux_2" xfId="0"/>
    <cellStyle name="Normal_Sheet1_laroux_laroux" xfId="0"/>
    <cellStyle name="Normal_Sheet1_laroux_laroux_1" xfId="0"/>
    <cellStyle name="Normal_Sheet1_laroux_laroux_UNIMAP (2)" xfId="0"/>
    <cellStyle name="Normal_Sheet1_laroux_PERSON2" xfId="0"/>
    <cellStyle name="Normal_Sheet1_laroux_UNIMAP (2)" xfId="0"/>
    <cellStyle name="Normal_Sheet1_List" xfId="0"/>
    <cellStyle name="Normal_Sheet1_PERSON2" xfId="0"/>
    <cellStyle name="Normal_Sheet1_PLDT" xfId="0"/>
    <cellStyle name="Normal_Sheet1_UNIMAP (2)" xfId="0"/>
    <cellStyle name="Normal_Sheet1_VERA" xfId="0"/>
    <cellStyle name="Normal_Sheet1_VERA_1" xfId="0"/>
    <cellStyle name="Normal_Sheet2" xfId="0"/>
    <cellStyle name="Normal_Sheet2_laroux" xfId="0"/>
    <cellStyle name="Normal_Sheet2_laroux_1" xfId="0"/>
    <cellStyle name="Normal_Sheet2_laroux_UNIMAP (2)" xfId="0"/>
    <cellStyle name="Normal_Sheet2_PERSON2" xfId="0"/>
    <cellStyle name="Normal_Sheet2_UNIMAP (2)" xfId="0"/>
    <cellStyle name="Normal_Sheet3" xfId="0"/>
    <cellStyle name="Normal_Sheet3_laroux" xfId="0"/>
    <cellStyle name="Normal_Sheet3_laroux_1" xfId="0"/>
    <cellStyle name="Normal_Sheet3_laroux_UNIMAP (2)" xfId="0"/>
    <cellStyle name="Normal_Sheet3_PERSON2" xfId="0"/>
    <cellStyle name="Normal_Sheet3_UNIMAP (2)" xfId="0"/>
    <cellStyle name="Normal_Sheet4" xfId="0"/>
    <cellStyle name="Normal_Sheet4_laroux" xfId="0"/>
    <cellStyle name="Normal_Sheet4_laroux_1" xfId="0"/>
    <cellStyle name="Normal_Sheet4_laroux_UNIMAP (2)" xfId="0"/>
    <cellStyle name="Normal_Sheet4_UNIMAP (2)" xfId="0"/>
    <cellStyle name="Normal_Sheet5" xfId="0"/>
    <cellStyle name="Normal_Sheet5_laroux" xfId="0"/>
    <cellStyle name="Normal_Sheet5_laroux_1" xfId="0"/>
    <cellStyle name="Normal_Sheet5_laroux_UNIMAP (2)" xfId="0"/>
    <cellStyle name="Normal_Sheet5_UNIMAP (2)" xfId="0"/>
    <cellStyle name="Normal_SHENREPT" xfId="0"/>
    <cellStyle name="Normal_SHENREPT_laroux" xfId="0"/>
    <cellStyle name="Normal_SHENREPT_pldt" xfId="0"/>
    <cellStyle name="Normal_solInv_suppldata_qry" xfId="0"/>
    <cellStyle name="Normal_SOP" xfId="0"/>
    <cellStyle name="Normal_sprint contr" xfId="0"/>
    <cellStyle name="Normal_SS2" xfId="0"/>
    <cellStyle name="Normal_Staff cost%rev" xfId="0"/>
    <cellStyle name="Normal_Summ Rest" xfId="0"/>
    <cellStyle name="Normal_Summ Rest (2)" xfId="0"/>
    <cellStyle name="Normal_Summ Rest (2)_laroux" xfId="0"/>
    <cellStyle name="Normal_Summ Rest (2)_UNIMAP (2)" xfId="0"/>
    <cellStyle name="Normal_Summ Rest_laroux" xfId="0"/>
    <cellStyle name="Normal_Summ Rest_UNIMAP (2)" xfId="0"/>
    <cellStyle name="Normal_Summary" xfId="0"/>
    <cellStyle name="Normal_SUMPAGE" xfId="0"/>
    <cellStyle name="Normal_SWI-C-CO.XLS" xfId="0"/>
    <cellStyle name="Normal_Template" xfId="0"/>
    <cellStyle name="Normal_TMSNW1" xfId="0"/>
    <cellStyle name="Normal_TMSNW2" xfId="0"/>
    <cellStyle name="Normal_TMSOCPX" xfId="0"/>
    <cellStyle name="Normal_TOTAL MTH" xfId="0"/>
    <cellStyle name="Normal_TOTAL NX CASH FLOW" xfId="0"/>
    <cellStyle name="Normal_TOTAL YTD" xfId="0"/>
    <cellStyle name="Normal_Total-Rev dist." xfId="0"/>
    <cellStyle name="Normal_TRANSDSC.XLS" xfId="0"/>
    <cellStyle name="Normal_TRANSFXA.XLS" xfId="0"/>
    <cellStyle name="Normal_TRANSFXA.XLS_1" xfId="0"/>
    <cellStyle name="Normal_TRANSFXA.XLS_2" xfId="0"/>
    <cellStyle name="Normal_TRANSIME.XLS" xfId="0"/>
    <cellStyle name="Normal_TRANSIME.XLS_1" xfId="0"/>
    <cellStyle name="Normal_TRANSIME.XLS_TRANSDSC.XLS" xfId="0"/>
    <cellStyle name="Normal_TRANSIME.XLS_TRANSFXA.XLS" xfId="0"/>
    <cellStyle name="Normal_TRN-A-CO.XLS" xfId="0"/>
    <cellStyle name="Normal_util94" xfId="0"/>
    <cellStyle name="Normal_Variance" xfId="0"/>
    <cellStyle name="Normal_version2 (2)" xfId="0"/>
    <cellStyle name="Normal_version2.A" xfId="0"/>
    <cellStyle name="Normal_White" xfId="0"/>
    <cellStyle name="Normal_WO Var. &amp; Tot. Exp." xfId="0"/>
    <cellStyle name="Normal_WSP" xfId="0"/>
    <cellStyle name="Normal_WSS ConEd" xfId="0"/>
    <cellStyle name="Normal_yrcao" xfId="0"/>
    <cellStyle name="Normal_YREND55" xfId="0"/>
    <cellStyle name="Normal_YREND57" xfId="0"/>
    <cellStyle name="Normal_YTDCUR" xfId="0"/>
    <cellStyle name="Percent [2]" xfId="0"/>
    <cellStyle name="Total" xfId="0"/>
    <cellStyle name="Tusental (0)_laroux" xfId="0"/>
    <cellStyle name="Tusental_laroux" xfId="0"/>
    <cellStyle name="Unprot" xfId="0"/>
    <cellStyle name="Unprot$" xfId="0"/>
    <cellStyle name="Unprotect" xfId="0"/>
    <cellStyle name="Valuta (0)_laroux" xfId="0"/>
    <cellStyle name="Valuta (0)_laroux_1" xfId="0"/>
    <cellStyle name="Valuta (0)_laroux_1_Atlanta_Unwind_Model_11.04.99" xfId="0"/>
    <cellStyle name="Valuta (0)_laroux_1_Supply_Value_Model_10.11.99" xfId="0"/>
    <cellStyle name="Valuta (0)_laroux_Atlanta_Unwind_Model_11.04.99" xfId="0"/>
    <cellStyle name="Valuta_laroux" xfId="0"/>
    <cellStyle name="Valuta_laroux_1" xfId="0"/>
    <cellStyle name="Valuta_laroux_Atlanta_Unwind_Model_11.04.99" xfId="0"/>
    <cellStyle name="Valuta_laroux_Supply_Value_Model_10.11.99" xfId="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4.14"/>
    <col collapsed="false" customWidth="true" hidden="false" outlineLevel="0" max="4" min="4" style="0" width="9.7"/>
    <col collapsed="false" customWidth="true" hidden="false" outlineLevel="0" max="5" min="5" style="0" width="12.28"/>
    <col collapsed="false" customWidth="true" hidden="false" outlineLevel="0" max="7" min="7" style="0" width="12.28"/>
    <col collapsed="false" customWidth="true" hidden="false" outlineLevel="0" max="8" min="8" style="0" width="9.56"/>
    <col collapsed="false" customWidth="true" hidden="false" outlineLevel="0" max="9" min="9" style="0" width="16.42"/>
    <col collapsed="false" customWidth="true" hidden="false" outlineLevel="0" max="10" min="10" style="0" width="15.99"/>
  </cols>
  <sheetData>
    <row r="1" customFormat="false" ht="12.75" hidden="false" customHeight="false" outlineLevel="0" collapsed="false">
      <c r="G1" s="0" t="n">
        <v>40</v>
      </c>
      <c r="H1" s="1" t="s">
        <v>0</v>
      </c>
      <c r="I1" s="0" t="n">
        <v>20</v>
      </c>
    </row>
    <row r="2" customFormat="false" ht="15.75" hidden="false" customHeight="false" outlineLevel="0" collapsed="false">
      <c r="B2" s="2" t="s">
        <v>1</v>
      </c>
      <c r="G2" s="0" t="n">
        <v>25</v>
      </c>
      <c r="H2" s="1" t="s">
        <v>2</v>
      </c>
      <c r="I2" s="0" t="n">
        <v>12.5</v>
      </c>
    </row>
    <row r="3" customFormat="false" ht="12.75" hidden="false" customHeight="false" outlineLevel="0" collapsed="false">
      <c r="G3" s="0" t="n">
        <v>10</v>
      </c>
      <c r="H3" s="1" t="s">
        <v>3</v>
      </c>
      <c r="I3" s="0" t="n">
        <v>5</v>
      </c>
    </row>
    <row r="4" customFormat="false" ht="12.75" hidden="false" customHeight="false" outlineLevel="0" collapsed="false">
      <c r="A4" s="3"/>
      <c r="B4" s="4" t="n">
        <v>36915</v>
      </c>
      <c r="C4" s="3" t="n">
        <v>75000</v>
      </c>
      <c r="D4" s="3" t="n">
        <v>2</v>
      </c>
      <c r="E4" s="3" t="n">
        <f aca="false">C4/D4</f>
        <v>37500</v>
      </c>
      <c r="F4" s="3"/>
      <c r="G4" s="3"/>
      <c r="H4" s="3"/>
      <c r="I4" s="5" t="n">
        <f aca="false">I8-I14</f>
        <v>5637293.66405948</v>
      </c>
      <c r="J4" s="3"/>
    </row>
    <row r="5" customFormat="false" ht="12.75" hidden="false" customHeight="false" outlineLevel="0" collapsed="false">
      <c r="A5" s="3"/>
      <c r="B5" s="3"/>
      <c r="C5" s="3"/>
      <c r="D5" s="3"/>
      <c r="E5" s="3"/>
      <c r="F5" s="3"/>
      <c r="G5" s="3"/>
      <c r="H5" s="3"/>
      <c r="I5" s="3"/>
      <c r="J5" s="6" t="n">
        <f aca="false">J14*C8</f>
        <v>1798284.58981599</v>
      </c>
    </row>
    <row r="6" customFormat="false" ht="12.75" hidden="false" customHeight="false" outlineLevel="0" collapsed="false">
      <c r="A6" s="3"/>
      <c r="B6" s="3"/>
      <c r="C6" s="3" t="s">
        <v>4</v>
      </c>
      <c r="D6" s="3" t="s">
        <v>5</v>
      </c>
      <c r="E6" s="3" t="s">
        <v>6</v>
      </c>
      <c r="F6" s="3" t="s">
        <v>7</v>
      </c>
      <c r="G6" s="3" t="s">
        <v>8</v>
      </c>
      <c r="H6" s="3" t="s">
        <v>9</v>
      </c>
      <c r="I6" s="3" t="s">
        <v>10</v>
      </c>
      <c r="J6" s="3" t="s">
        <v>10</v>
      </c>
      <c r="K6" s="3" t="s">
        <v>11</v>
      </c>
      <c r="L6" s="3" t="s">
        <v>12</v>
      </c>
    </row>
    <row r="7" customFormat="false" ht="12.75" hidden="false" customHeight="false" outlineLevel="0" collapsed="false">
      <c r="A7" s="7"/>
      <c r="B7" s="7" t="s">
        <v>13</v>
      </c>
      <c r="C7" s="7" t="s">
        <v>14</v>
      </c>
      <c r="D7" s="7" t="s">
        <v>15</v>
      </c>
      <c r="E7" s="7" t="s">
        <v>15</v>
      </c>
      <c r="F7" s="7" t="s">
        <v>15</v>
      </c>
      <c r="G7" s="7" t="s">
        <v>16</v>
      </c>
      <c r="H7" s="7" t="s">
        <v>17</v>
      </c>
      <c r="I7" s="7" t="s">
        <v>16</v>
      </c>
      <c r="J7" s="7" t="s">
        <v>4</v>
      </c>
      <c r="K7" s="7" t="s">
        <v>18</v>
      </c>
      <c r="L7" s="7" t="s">
        <v>15</v>
      </c>
    </row>
    <row r="8" customFormat="false" ht="12.75" hidden="false" customHeight="false" outlineLevel="0" collapsed="false">
      <c r="B8" s="8" t="n">
        <v>36923</v>
      </c>
      <c r="C8" s="9" t="n">
        <f aca="false">37500*28</f>
        <v>1050000</v>
      </c>
      <c r="D8" s="10" t="n">
        <v>7.21</v>
      </c>
      <c r="E8" s="10" t="n">
        <v>-0.06</v>
      </c>
      <c r="F8" s="10" t="n">
        <v>0</v>
      </c>
      <c r="G8" s="11" t="n">
        <f aca="false">(D8+E8+F8)*C8</f>
        <v>7507500</v>
      </c>
      <c r="H8" s="12" t="n">
        <f aca="false">1/(1+L8/2)^(2*(K8-$B$4)/365.25)</f>
        <v>0.990420013836227</v>
      </c>
      <c r="I8" s="11" t="n">
        <f aca="false">H8*G8</f>
        <v>7435578.25387547</v>
      </c>
      <c r="J8" s="13" t="n">
        <f aca="false">H8*C8</f>
        <v>1039941.01452804</v>
      </c>
      <c r="K8" s="14" t="n">
        <v>36975</v>
      </c>
      <c r="L8" s="15" t="n">
        <v>0.059466222112673</v>
      </c>
    </row>
    <row r="9" customFormat="false" ht="12.75" hidden="false" customHeight="false" outlineLevel="0" collapsed="false">
      <c r="A9" s="16" t="n">
        <f aca="false">B10-B9</f>
        <v>30</v>
      </c>
      <c r="B9" s="8" t="n">
        <v>37043</v>
      </c>
      <c r="C9" s="13" t="n">
        <f aca="false">$C$8/$A$14*A9*-1</f>
        <v>-258196.721311475</v>
      </c>
      <c r="D9" s="10" t="n">
        <v>5.56</v>
      </c>
      <c r="E9" s="10" t="n">
        <v>-0.0075</v>
      </c>
      <c r="F9" s="10" t="n">
        <v>0</v>
      </c>
      <c r="G9" s="11" t="n">
        <f aca="false">(D9+E9+F9)*C9</f>
        <v>-1433637.29508197</v>
      </c>
      <c r="H9" s="12" t="n">
        <f aca="false">1/(1+L9/2)^(2*(K9-$B$4)/365.25)</f>
        <v>0.973074353257175</v>
      </c>
      <c r="I9" s="11" t="n">
        <f aca="false">H9*G9</f>
        <v>-1395035.68371725</v>
      </c>
      <c r="J9" s="13" t="n">
        <f aca="false">H9*C9</f>
        <v>-251244.607603287</v>
      </c>
      <c r="K9" s="14" t="n">
        <v>37097</v>
      </c>
      <c r="L9" s="15" t="n">
        <v>0.055534056838681</v>
      </c>
    </row>
    <row r="10" customFormat="false" ht="12.75" hidden="false" customHeight="false" outlineLevel="0" collapsed="false">
      <c r="A10" s="16" t="n">
        <f aca="false">B11-B10</f>
        <v>31</v>
      </c>
      <c r="B10" s="8" t="n">
        <v>37073</v>
      </c>
      <c r="C10" s="13" t="n">
        <f aca="false">$C$8/$A$14*A10*-1</f>
        <v>-266803.278688525</v>
      </c>
      <c r="D10" s="10" t="n">
        <v>5.56</v>
      </c>
      <c r="E10" s="10" t="n">
        <v>-0.0075</v>
      </c>
      <c r="F10" s="10" t="n">
        <v>0</v>
      </c>
      <c r="G10" s="11" t="n">
        <f aca="false">(D10+E10+F10)*C10</f>
        <v>-1481425.20491803</v>
      </c>
      <c r="H10" s="12" t="n">
        <f aca="false">1/(1+L10/2)^(2*(K10-$B$4)/365.25)</f>
        <v>0.968891301958761</v>
      </c>
      <c r="I10" s="11" t="n">
        <f aca="false">H10*G10</f>
        <v>-1435339.99554756</v>
      </c>
      <c r="J10" s="13" t="n">
        <f aca="false">H10*C10</f>
        <v>-258503.376055391</v>
      </c>
      <c r="K10" s="14" t="n">
        <f aca="false">EDATE(K9,1)</f>
        <v>37128</v>
      </c>
      <c r="L10" s="15" t="n">
        <v>0.054933084502795</v>
      </c>
    </row>
    <row r="11" customFormat="false" ht="12.75" hidden="false" customHeight="false" outlineLevel="0" collapsed="false">
      <c r="A11" s="16" t="n">
        <f aca="false">B12-B11</f>
        <v>31</v>
      </c>
      <c r="B11" s="8" t="n">
        <v>37104</v>
      </c>
      <c r="C11" s="13" t="n">
        <f aca="false">$C$8/$A$14*A11*-1</f>
        <v>-266803.278688525</v>
      </c>
      <c r="D11" s="10" t="n">
        <v>5.56</v>
      </c>
      <c r="E11" s="10" t="n">
        <v>-0.0075</v>
      </c>
      <c r="F11" s="10" t="n">
        <v>0</v>
      </c>
      <c r="G11" s="11" t="n">
        <f aca="false">(D11+E11+F11)*C11</f>
        <v>-1481425.20491803</v>
      </c>
      <c r="H11" s="12" t="n">
        <f aca="false">1/(1+L11/2)^(2*(K11-$B$4)/365.25)</f>
        <v>0.964822117548265</v>
      </c>
      <c r="I11" s="11" t="n">
        <f aca="false">H11*G11</f>
        <v>-1429311.80319839</v>
      </c>
      <c r="J11" s="13" t="n">
        <f aca="false">H11*C11</f>
        <v>-257417.704313082</v>
      </c>
      <c r="K11" s="14" t="n">
        <f aca="false">EDATE(K10,1)</f>
        <v>37159</v>
      </c>
      <c r="L11" s="15" t="n">
        <v>0.054332112287208</v>
      </c>
    </row>
    <row r="12" customFormat="false" ht="12.75" hidden="false" customHeight="false" outlineLevel="0" collapsed="false">
      <c r="A12" s="16" t="n">
        <f aca="false">B13-B12</f>
        <v>30</v>
      </c>
      <c r="B12" s="8" t="n">
        <v>37135</v>
      </c>
      <c r="C12" s="13" t="n">
        <f aca="false">$C$8/$A$14*A12*-1</f>
        <v>-258196.721311475</v>
      </c>
      <c r="D12" s="10" t="n">
        <v>5.56</v>
      </c>
      <c r="E12" s="10" t="n">
        <v>-0.0075</v>
      </c>
      <c r="F12" s="10" t="n">
        <v>0</v>
      </c>
      <c r="G12" s="11" t="n">
        <f aca="false">(D12+E12+F12)*C12</f>
        <v>-1433637.29508197</v>
      </c>
      <c r="H12" s="12" t="n">
        <f aca="false">1/(1+L12/2)^(2*(K12-$B$4)/365.25)</f>
        <v>0.96091681370323</v>
      </c>
      <c r="I12" s="11" t="n">
        <f aca="false">H12*G12</f>
        <v>-1377606.18159628</v>
      </c>
      <c r="J12" s="13" t="n">
        <f aca="false">H12*C12</f>
        <v>-248105.570751244</v>
      </c>
      <c r="K12" s="14" t="n">
        <f aca="false">EDATE(K11,1)</f>
        <v>37189</v>
      </c>
      <c r="L12" s="15" t="n">
        <v>0.053856835319186</v>
      </c>
    </row>
    <row r="13" customFormat="false" ht="12.75" hidden="false" customHeight="false" outlineLevel="0" collapsed="false">
      <c r="B13" s="8" t="n">
        <v>37165</v>
      </c>
    </row>
    <row r="14" customFormat="false" ht="15" hidden="false" customHeight="false" outlineLevel="0" collapsed="false">
      <c r="A14" s="16" t="n">
        <f aca="false">SUM(A9:A12)</f>
        <v>122</v>
      </c>
      <c r="C14" s="13" t="n">
        <f aca="false">SUM(C8:C13)</f>
        <v>0</v>
      </c>
      <c r="E14" s="17" t="n">
        <f aca="false">SUM(G9:G12)-SUM(I9:I12)</f>
        <v>-192831.335940521</v>
      </c>
      <c r="G14" s="11" t="n">
        <f aca="false">SUM(G8:G13)</f>
        <v>1677375</v>
      </c>
      <c r="H14" s="12"/>
      <c r="I14" s="18" t="n">
        <f aca="false">SUM(I8:I13)</f>
        <v>1798284.58981599</v>
      </c>
      <c r="J14" s="19" t="n">
        <f aca="false">I14/C8</f>
        <v>1.71265199030095</v>
      </c>
      <c r="K14" s="20" t="s">
        <v>19</v>
      </c>
    </row>
    <row r="15" customFormat="false" ht="12.75" hidden="false" customHeight="false" outlineLevel="0" collapsed="false">
      <c r="E15" s="17" t="n">
        <f aca="false">I4+SUM(G9:G12)</f>
        <v>-192831.335940521</v>
      </c>
    </row>
    <row r="16" customFormat="false" ht="12.75" hidden="false" customHeight="false" outlineLevel="0" collapsed="false">
      <c r="E16" s="0" t="s">
        <v>20</v>
      </c>
      <c r="H16" s="21" t="s">
        <v>21</v>
      </c>
      <c r="I16" s="22" t="n">
        <f aca="false">I14*(((1+L16/2)^(2*((K16-$B$4)/365.25))-1))</f>
        <v>17394.177468442</v>
      </c>
      <c r="K16" s="14" t="n">
        <v>36975</v>
      </c>
      <c r="L16" s="15" t="n">
        <v>0.059466222112673</v>
      </c>
    </row>
    <row r="17" customFormat="false" ht="12.75" hidden="false" customHeight="false" outlineLevel="0" collapsed="false">
      <c r="H17" s="12"/>
      <c r="I17" s="11"/>
      <c r="J17" s="13"/>
      <c r="K17" s="13"/>
      <c r="L17" s="13"/>
    </row>
    <row r="18" customFormat="false" ht="13.5" hidden="false" customHeight="false" outlineLevel="0" collapsed="false">
      <c r="G18" s="21" t="s">
        <v>22</v>
      </c>
      <c r="H18" s="23" t="n">
        <f aca="false">K16</f>
        <v>36975</v>
      </c>
      <c r="I18" s="24" t="n">
        <f aca="false">SUM(I14:I17)</f>
        <v>1815678.76728443</v>
      </c>
      <c r="J18" s="25" t="n">
        <f aca="false">I18/C8</f>
        <v>1.72921787360422</v>
      </c>
    </row>
    <row r="19" customFormat="false" ht="13.5" hidden="false" customHeight="false" outlineLevel="0" collapsed="false">
      <c r="A19" s="26" t="s">
        <v>4</v>
      </c>
      <c r="B19" s="27" t="s">
        <v>23</v>
      </c>
      <c r="C19" s="27" t="s">
        <v>24</v>
      </c>
      <c r="D19" s="28" t="s">
        <v>25</v>
      </c>
      <c r="I19" s="21" t="n">
        <v>50000</v>
      </c>
      <c r="J19" s="25"/>
    </row>
    <row r="20" customFormat="false" ht="15" hidden="false" customHeight="false" outlineLevel="0" collapsed="false">
      <c r="A20" s="29" t="n">
        <v>10</v>
      </c>
      <c r="B20" s="30" t="n">
        <v>-0.02</v>
      </c>
      <c r="C20" s="30" t="n">
        <f aca="false">A20/$A$23</f>
        <v>0.133333333333333</v>
      </c>
      <c r="D20" s="31" t="n">
        <f aca="false">C20*B20</f>
        <v>-0.00266666666666667</v>
      </c>
      <c r="F20" s="32" t="n">
        <f aca="false">C8/10000</f>
        <v>105</v>
      </c>
      <c r="H20" s="0" t="s">
        <v>26</v>
      </c>
      <c r="I20" s="33" t="n">
        <f aca="false">I18-I19</f>
        <v>1765678.76728443</v>
      </c>
      <c r="J20" s="34" t="n">
        <f aca="false">I20/C8</f>
        <v>1.68159882598518</v>
      </c>
      <c r="L20" s="17"/>
    </row>
    <row r="21" customFormat="false" ht="12.75" hidden="false" customHeight="false" outlineLevel="0" collapsed="false">
      <c r="A21" s="29" t="n">
        <v>25</v>
      </c>
      <c r="B21" s="30" t="n">
        <v>0.02</v>
      </c>
      <c r="C21" s="30" t="n">
        <f aca="false">A21/$A$23</f>
        <v>0.333333333333333</v>
      </c>
      <c r="D21" s="31" t="n">
        <f aca="false">C21*B21</f>
        <v>0.00666666666666667</v>
      </c>
      <c r="F21" s="32" t="n">
        <f aca="false">C9/10000</f>
        <v>-25.8196721311475</v>
      </c>
    </row>
    <row r="22" customFormat="false" ht="12.75" hidden="false" customHeight="false" outlineLevel="0" collapsed="false">
      <c r="A22" s="29" t="n">
        <v>40</v>
      </c>
      <c r="B22" s="30" t="n">
        <v>-0.025</v>
      </c>
      <c r="C22" s="30" t="n">
        <f aca="false">A22/$A$23</f>
        <v>0.533333333333333</v>
      </c>
      <c r="D22" s="31" t="n">
        <f aca="false">C22*B22</f>
        <v>-0.0133333333333333</v>
      </c>
      <c r="F22" s="32" t="n">
        <f aca="false">C10/10000</f>
        <v>-26.6803278688525</v>
      </c>
      <c r="I22" s="35" t="n">
        <v>35000</v>
      </c>
    </row>
    <row r="23" customFormat="false" ht="15.75" hidden="false" customHeight="false" outlineLevel="0" collapsed="false">
      <c r="A23" s="36" t="n">
        <f aca="false">SUM(A20:A22)</f>
        <v>75</v>
      </c>
      <c r="B23" s="37"/>
      <c r="C23" s="37" t="n">
        <f aca="false">SUM(C20:C22)</f>
        <v>1</v>
      </c>
      <c r="D23" s="38" t="n">
        <f aca="false">SUM(D20:D22)</f>
        <v>-0.00933333333333333</v>
      </c>
      <c r="F23" s="32" t="n">
        <f aca="false">C11/10000</f>
        <v>-26.6803278688525</v>
      </c>
      <c r="I23" s="39" t="n">
        <f aca="false">I18-I22</f>
        <v>1780678.76728443</v>
      </c>
      <c r="J23" s="34" t="n">
        <f aca="false">I23/C8</f>
        <v>1.69588454027089</v>
      </c>
    </row>
    <row r="24" customFormat="false" ht="13.5" hidden="false" customHeight="false" outlineLevel="0" collapsed="false">
      <c r="F24" s="32" t="n">
        <f aca="false">C12/10000</f>
        <v>-25.8196721311475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2000-12-19T21:18:40Z</dcterms:created>
  <dc:creator>jgriffit</dc:creator>
  <dc:description/>
  <dc:language>en-US</dc:language>
  <cp:lastModifiedBy>jkaiser</cp:lastModifiedBy>
  <cp:lastPrinted>2001-01-24T19:11:06Z</cp:lastPrinted>
  <cp:revision>0</cp:revision>
  <dc:subject/>
  <dc:title/>
</cp:coreProperties>
</file>