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Sheet1!$A$1:$M$24</definedName>
    <definedName function="false" hidden="false" localSheetId="1" name="Excel_BuiltIn_Print_Area" vbProcedure="false">Sheet1!$A$1:$M$24,#REF!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<sst xmlns="http://schemas.openxmlformats.org/spreadsheetml/2006/main" count="49" uniqueCount="30">
  <si>
    <t xml:space="preserve">ENRON position breakdown (12-13-01) BOD</t>
  </si>
  <si>
    <t xml:space="preserve">Option Contracts</t>
  </si>
  <si>
    <t xml:space="preserve">Futures Contracts</t>
  </si>
  <si>
    <t xml:space="preserve">Options</t>
  </si>
  <si>
    <t xml:space="preserve">Overall</t>
  </si>
  <si>
    <t xml:space="preserve">Month</t>
  </si>
  <si>
    <t xml:space="preserve">Bod</t>
  </si>
  <si>
    <t xml:space="preserve">Activity</t>
  </si>
  <si>
    <t xml:space="preserve">Eod</t>
  </si>
  <si>
    <t xml:space="preserve">Delta </t>
  </si>
  <si>
    <t xml:space="preserve"> Delta</t>
  </si>
  <si>
    <t xml:space="preserve">Gamma</t>
  </si>
  <si>
    <t xml:space="preserve">Vega</t>
  </si>
  <si>
    <t xml:space="preserve">Theta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</si>
  <si>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</si>
  <si>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</si>
  <si>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</si>
  <si>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</si>
  <si>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</si>
  <si>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</si>
  <si>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</si>
  <si>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</si>
  <si>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</si>
  <si>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Z02</t>
  </si>
  <si>
    <t xml:space="preserve">H03</t>
  </si>
  <si>
    <t xml:space="preserve">M03</t>
  </si>
  <si>
    <t xml:space="preserve">U03</t>
  </si>
  <si>
    <t xml:space="preserve">Z03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</si>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</sst>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0.0_);[RED]\(0.0\)"/>
    <numFmt numFmtId="169" formatCode="#,##0"/>
    <numFmt numFmtId="170" formatCode="#,##0.0_);[RED]\(#,##0.0\)"/>
    <numFmt numFmtId="171" formatCode="\$#,##0_);[RED]&quot;($&quot;#,##0\)"/>
    <numFmt numFmtId="172" formatCode="0.0%"/>
    <numFmt numFmtId="173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dotted"/>
      <top style="medium"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medium"/>
      <right style="dotted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 style="medium"/>
      <right style="dotted"/>
      <top style="dotted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(1,097)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20</c:v>
                  </c:pt>
                  <c:pt idx="8">
                    <c:v>4 </c:v>
                  </c:pt>
                  <c:pt idx="9">
                    <c:v>0.4 </c:v>
                  </c:pt>
                  <c:pt idx="10">
                    <c:v>33,494 </c:v>
                  </c:pt>
                  <c:pt idx="11">
                    <c:v>(693)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7,188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17</c:v>
                  </c:pt>
                  <c:pt idx="8">
                    <c:v>4 </c:v>
                  </c:pt>
                  <c:pt idx="9">
                    <c:v>0.4 </c:v>
                  </c:pt>
                  <c:pt idx="10">
                    <c:v>25,684 </c:v>
                  </c:pt>
                  <c:pt idx="11">
                    <c:v>(1,250)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-44</c:v>
                  </c:pt>
                  <c:pt idx="8">
                    <c:v>(15)</c:v>
                  </c:pt>
                  <c:pt idx="9">
                    <c:v>(0.2)</c:v>
                  </c:pt>
                  <c:pt idx="10">
                    <c:v>(14,090)</c:v>
                  </c:pt>
                  <c:pt idx="11">
                    <c:v>1,020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155 </c:v>
                  </c:pt>
                  <c:pt idx="3">
                    <c:v> 155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-30</c:v>
                  </c:pt>
                  <c:pt idx="8">
                    <c:v>(8)</c:v>
                  </c:pt>
                  <c:pt idx="9">
                    <c:v>(0.4)</c:v>
                  </c:pt>
                  <c:pt idx="10">
                    <c:v>(12,332)</c:v>
                  </c:pt>
                  <c:pt idx="11">
                    <c:v>1,251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135 </c:v>
                  </c:pt>
                  <c:pt idx="3">
                    <c:v> 135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-12</c:v>
                  </c:pt>
                  <c:pt idx="8">
                    <c:v>(14)</c:v>
                  </c:pt>
                  <c:pt idx="9">
                    <c:v>0.0 </c:v>
                  </c:pt>
                  <c:pt idx="10">
                    <c:v>(1,156)</c:v>
                  </c:pt>
                  <c:pt idx="11">
                    <c:v>206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560 </c:v>
                  </c:pt>
                  <c:pt idx="3">
                    <c:v> 560 </c:v>
                  </c:pt>
                  <c:pt idx="4">
                    <c:v> (61)</c:v>
                  </c:pt>
                  <c:pt idx="6">
                    <c:v>(61)</c:v>
                  </c:pt>
                  <c:pt idx="7">
                    <c:v>58</c:v>
                  </c:pt>
                  <c:pt idx="8">
                    <c:v>(3)</c:v>
                  </c:pt>
                  <c:pt idx="9">
                    <c:v>(1.6)</c:v>
                  </c:pt>
                  <c:pt idx="10">
                    <c:v>(28,536)</c:v>
                  </c:pt>
                  <c:pt idx="11">
                    <c:v>6,061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-53</c:v>
                  </c:pt>
                  <c:pt idx="8">
                    <c:v>(6)</c:v>
                  </c:pt>
                  <c:pt idx="9">
                    <c:v>(0.3)</c:v>
                  </c:pt>
                  <c:pt idx="10">
                    <c:v>(4,277)</c:v>
                  </c:pt>
                  <c:pt idx="11">
                    <c:v>1,523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1,252 </c:v>
                  </c:pt>
                  <c:pt idx="3">
                    <c:v> 1,252 </c:v>
                  </c:pt>
                  <c:pt idx="4">
                    <c:v> 216 </c:v>
                  </c:pt>
                  <c:pt idx="6">
                    <c:v>216 </c:v>
                  </c:pt>
                  <c:pt idx="7">
                    <c:v>-7</c:v>
                  </c:pt>
                  <c:pt idx="8">
                    <c:v>209 </c:v>
                  </c:pt>
                  <c:pt idx="9">
                    <c:v>(0.3)</c:v>
                  </c:pt>
                  <c:pt idx="10">
                    <c:v>(5,155)</c:v>
                  </c:pt>
                  <c:pt idx="11">
                    <c:v>3,065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916 </c:v>
                  </c:pt>
                  <c:pt idx="3">
                    <c:v> 916 </c:v>
                  </c:pt>
                  <c:pt idx="4">
                    <c:v> 23 </c:v>
                  </c:pt>
                  <c:pt idx="6">
                    <c:v>23 </c:v>
                  </c:pt>
                  <c:pt idx="7">
                    <c:v>-180</c:v>
                  </c:pt>
                  <c:pt idx="8">
                    <c:v>(157)</c:v>
                  </c:pt>
                  <c:pt idx="9">
                    <c:v>0.0 </c:v>
                  </c:pt>
                  <c:pt idx="10">
                    <c:v>(552)</c:v>
                  </c:pt>
                  <c:pt idx="11">
                    <c:v>1,437 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(170)</c:v>
                  </c:pt>
                  <c:pt idx="11">
                    <c:v>1,177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(12-13-01) BOD</c:v>
                  </c:pt>
                </c:lvl>
              </c:multiLvlStrCache>
            </c:multiLvlStrRef>
          </c:cat>
          <c:val>
            <c:numRef>
              <c:f>Sheet1!$A$19:$M$19</c:f>
              <c:numCache>
                <c:formatCode>_(* #,##0_);_(* \(#,##0\);_(* \-??_);_(@_)</c:formatCode>
                <c:ptCount val="13"/>
                <c:pt idx="1">
                  <c:v>4678</c:v>
                </c:pt>
                <c:pt idx="2">
                  <c:v>0</c:v>
                </c:pt>
                <c:pt idx="3">
                  <c:v>4678</c:v>
                </c:pt>
                <c:pt idx="8">
                  <c:v>-29</c:v>
                </c:pt>
                <c:pt idx="9">
                  <c:v>-1.9</c:v>
                </c:pt>
                <c:pt idx="10">
                  <c:v>-999</c:v>
                </c:pt>
                <c:pt idx="11">
                  <c:v>13630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(1,097)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20</c:v>
                  </c:pt>
                  <c:pt idx="8">
                    <c:v>4 </c:v>
                  </c:pt>
                  <c:pt idx="9">
                    <c:v>0.4 </c:v>
                  </c:pt>
                  <c:pt idx="10">
                    <c:v>33,494 </c:v>
                  </c:pt>
                  <c:pt idx="11">
                    <c:v>(693)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7,188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17</c:v>
                  </c:pt>
                  <c:pt idx="8">
                    <c:v>4 </c:v>
                  </c:pt>
                  <c:pt idx="9">
                    <c:v>0.4 </c:v>
                  </c:pt>
                  <c:pt idx="10">
                    <c:v>25,684 </c:v>
                  </c:pt>
                  <c:pt idx="11">
                    <c:v>(1,250)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-44</c:v>
                  </c:pt>
                  <c:pt idx="8">
                    <c:v>(15)</c:v>
                  </c:pt>
                  <c:pt idx="9">
                    <c:v>(0.2)</c:v>
                  </c:pt>
                  <c:pt idx="10">
                    <c:v>(14,090)</c:v>
                  </c:pt>
                  <c:pt idx="11">
                    <c:v>1,020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155 </c:v>
                  </c:pt>
                  <c:pt idx="3">
                    <c:v> 155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-30</c:v>
                  </c:pt>
                  <c:pt idx="8">
                    <c:v>(8)</c:v>
                  </c:pt>
                  <c:pt idx="9">
                    <c:v>(0.4)</c:v>
                  </c:pt>
                  <c:pt idx="10">
                    <c:v>(12,332)</c:v>
                  </c:pt>
                  <c:pt idx="11">
                    <c:v>1,251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135 </c:v>
                  </c:pt>
                  <c:pt idx="3">
                    <c:v> 135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-12</c:v>
                  </c:pt>
                  <c:pt idx="8">
                    <c:v>(14)</c:v>
                  </c:pt>
                  <c:pt idx="9">
                    <c:v>0.0 </c:v>
                  </c:pt>
                  <c:pt idx="10">
                    <c:v>(1,156)</c:v>
                  </c:pt>
                  <c:pt idx="11">
                    <c:v>206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560 </c:v>
                  </c:pt>
                  <c:pt idx="3">
                    <c:v> 560 </c:v>
                  </c:pt>
                  <c:pt idx="4">
                    <c:v> (61)</c:v>
                  </c:pt>
                  <c:pt idx="6">
                    <c:v>(61)</c:v>
                  </c:pt>
                  <c:pt idx="7">
                    <c:v>58</c:v>
                  </c:pt>
                  <c:pt idx="8">
                    <c:v>(3)</c:v>
                  </c:pt>
                  <c:pt idx="9">
                    <c:v>(1.6)</c:v>
                  </c:pt>
                  <c:pt idx="10">
                    <c:v>(28,536)</c:v>
                  </c:pt>
                  <c:pt idx="11">
                    <c:v>6,061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-53</c:v>
                  </c:pt>
                  <c:pt idx="8">
                    <c:v>(6)</c:v>
                  </c:pt>
                  <c:pt idx="9">
                    <c:v>(0.3)</c:v>
                  </c:pt>
                  <c:pt idx="10">
                    <c:v>(4,277)</c:v>
                  </c:pt>
                  <c:pt idx="11">
                    <c:v>1,523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1,252 </c:v>
                  </c:pt>
                  <c:pt idx="3">
                    <c:v> 1,252 </c:v>
                  </c:pt>
                  <c:pt idx="4">
                    <c:v> 216 </c:v>
                  </c:pt>
                  <c:pt idx="6">
                    <c:v>216 </c:v>
                  </c:pt>
                  <c:pt idx="7">
                    <c:v>-7</c:v>
                  </c:pt>
                  <c:pt idx="8">
                    <c:v>209 </c:v>
                  </c:pt>
                  <c:pt idx="9">
                    <c:v>(0.3)</c:v>
                  </c:pt>
                  <c:pt idx="10">
                    <c:v>(5,155)</c:v>
                  </c:pt>
                  <c:pt idx="11">
                    <c:v>3,065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916 </c:v>
                  </c:pt>
                  <c:pt idx="3">
                    <c:v> 916 </c:v>
                  </c:pt>
                  <c:pt idx="4">
                    <c:v> 23 </c:v>
                  </c:pt>
                  <c:pt idx="6">
                    <c:v>23 </c:v>
                  </c:pt>
                  <c:pt idx="7">
                    <c:v>-180</c:v>
                  </c:pt>
                  <c:pt idx="8">
                    <c:v>(157)</c:v>
                  </c:pt>
                  <c:pt idx="9">
                    <c:v>0.0 </c:v>
                  </c:pt>
                  <c:pt idx="10">
                    <c:v>(552)</c:v>
                  </c:pt>
                  <c:pt idx="11">
                    <c:v>1,437 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(170)</c:v>
                  </c:pt>
                  <c:pt idx="11">
                    <c:v>1,177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(12-13-01) BOD</c:v>
                  </c:pt>
                </c:lvl>
              </c:multiLvlStrCache>
            </c:multiLvlStrRef>
          </c:cat>
          <c:val>
            <c:numRef>
              <c:f>Sheet1!$A$20:$M$20</c:f>
              <c:numCache>
                <c:formatCode>General</c:formatCode>
                <c:ptCount val="13"/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(1,097)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20</c:v>
                  </c:pt>
                  <c:pt idx="8">
                    <c:v>4 </c:v>
                  </c:pt>
                  <c:pt idx="9">
                    <c:v>0.4 </c:v>
                  </c:pt>
                  <c:pt idx="10">
                    <c:v>33,494 </c:v>
                  </c:pt>
                  <c:pt idx="11">
                    <c:v>(693)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7,188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17</c:v>
                  </c:pt>
                  <c:pt idx="8">
                    <c:v>4 </c:v>
                  </c:pt>
                  <c:pt idx="9">
                    <c:v>0.4 </c:v>
                  </c:pt>
                  <c:pt idx="10">
                    <c:v>25,684 </c:v>
                  </c:pt>
                  <c:pt idx="11">
                    <c:v>(1,250)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-44</c:v>
                  </c:pt>
                  <c:pt idx="8">
                    <c:v>(15)</c:v>
                  </c:pt>
                  <c:pt idx="9">
                    <c:v>(0.2)</c:v>
                  </c:pt>
                  <c:pt idx="10">
                    <c:v>(14,090)</c:v>
                  </c:pt>
                  <c:pt idx="11">
                    <c:v>1,020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155 </c:v>
                  </c:pt>
                  <c:pt idx="3">
                    <c:v> 155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-30</c:v>
                  </c:pt>
                  <c:pt idx="8">
                    <c:v>(8)</c:v>
                  </c:pt>
                  <c:pt idx="9">
                    <c:v>(0.4)</c:v>
                  </c:pt>
                  <c:pt idx="10">
                    <c:v>(12,332)</c:v>
                  </c:pt>
                  <c:pt idx="11">
                    <c:v>1,251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135 </c:v>
                  </c:pt>
                  <c:pt idx="3">
                    <c:v> 135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-12</c:v>
                  </c:pt>
                  <c:pt idx="8">
                    <c:v>(14)</c:v>
                  </c:pt>
                  <c:pt idx="9">
                    <c:v>0.0 </c:v>
                  </c:pt>
                  <c:pt idx="10">
                    <c:v>(1,156)</c:v>
                  </c:pt>
                  <c:pt idx="11">
                    <c:v>206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560 </c:v>
                  </c:pt>
                  <c:pt idx="3">
                    <c:v> 560 </c:v>
                  </c:pt>
                  <c:pt idx="4">
                    <c:v> (61)</c:v>
                  </c:pt>
                  <c:pt idx="6">
                    <c:v>(61)</c:v>
                  </c:pt>
                  <c:pt idx="7">
                    <c:v>58</c:v>
                  </c:pt>
                  <c:pt idx="8">
                    <c:v>(3)</c:v>
                  </c:pt>
                  <c:pt idx="9">
                    <c:v>(1.6)</c:v>
                  </c:pt>
                  <c:pt idx="10">
                    <c:v>(28,536)</c:v>
                  </c:pt>
                  <c:pt idx="11">
                    <c:v>6,061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-53</c:v>
                  </c:pt>
                  <c:pt idx="8">
                    <c:v>(6)</c:v>
                  </c:pt>
                  <c:pt idx="9">
                    <c:v>(0.3)</c:v>
                  </c:pt>
                  <c:pt idx="10">
                    <c:v>(4,277)</c:v>
                  </c:pt>
                  <c:pt idx="11">
                    <c:v>1,523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1,252 </c:v>
                  </c:pt>
                  <c:pt idx="3">
                    <c:v> 1,252 </c:v>
                  </c:pt>
                  <c:pt idx="4">
                    <c:v> 216 </c:v>
                  </c:pt>
                  <c:pt idx="6">
                    <c:v>216 </c:v>
                  </c:pt>
                  <c:pt idx="7">
                    <c:v>-7</c:v>
                  </c:pt>
                  <c:pt idx="8">
                    <c:v>209 </c:v>
                  </c:pt>
                  <c:pt idx="9">
                    <c:v>(0.3)</c:v>
                  </c:pt>
                  <c:pt idx="10">
                    <c:v>(5,155)</c:v>
                  </c:pt>
                  <c:pt idx="11">
                    <c:v>3,065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916 </c:v>
                  </c:pt>
                  <c:pt idx="3">
                    <c:v> 916 </c:v>
                  </c:pt>
                  <c:pt idx="4">
                    <c:v> 23 </c:v>
                  </c:pt>
                  <c:pt idx="6">
                    <c:v>23 </c:v>
                  </c:pt>
                  <c:pt idx="7">
                    <c:v>-180</c:v>
                  </c:pt>
                  <c:pt idx="8">
                    <c:v>(157)</c:v>
                  </c:pt>
                  <c:pt idx="9">
                    <c:v>0.0 </c:v>
                  </c:pt>
                  <c:pt idx="10">
                    <c:v>(552)</c:v>
                  </c:pt>
                  <c:pt idx="11">
                    <c:v>1,437 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(170)</c:v>
                  </c:pt>
                  <c:pt idx="11">
                    <c:v>1,177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(12-13-01) BOD</c:v>
                  </c:pt>
                </c:lvl>
              </c:multiLvlStrCache>
            </c:multiLvlStrRef>
          </c:cat>
          <c:val>
            <c:numRef>
              <c:f>Sheet1!$A$21:$M$21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(1,097)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20</c:v>
                  </c:pt>
                  <c:pt idx="8">
                    <c:v>4 </c:v>
                  </c:pt>
                  <c:pt idx="9">
                    <c:v>0.4 </c:v>
                  </c:pt>
                  <c:pt idx="10">
                    <c:v>33,494 </c:v>
                  </c:pt>
                  <c:pt idx="11">
                    <c:v>(693)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7,188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17</c:v>
                  </c:pt>
                  <c:pt idx="8">
                    <c:v>4 </c:v>
                  </c:pt>
                  <c:pt idx="9">
                    <c:v>0.4 </c:v>
                  </c:pt>
                  <c:pt idx="10">
                    <c:v>25,684 </c:v>
                  </c:pt>
                  <c:pt idx="11">
                    <c:v>(1,250)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-44</c:v>
                  </c:pt>
                  <c:pt idx="8">
                    <c:v>(15)</c:v>
                  </c:pt>
                  <c:pt idx="9">
                    <c:v>(0.2)</c:v>
                  </c:pt>
                  <c:pt idx="10">
                    <c:v>(14,090)</c:v>
                  </c:pt>
                  <c:pt idx="11">
                    <c:v>1,020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155 </c:v>
                  </c:pt>
                  <c:pt idx="3">
                    <c:v> 155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-30</c:v>
                  </c:pt>
                  <c:pt idx="8">
                    <c:v>(8)</c:v>
                  </c:pt>
                  <c:pt idx="9">
                    <c:v>(0.4)</c:v>
                  </c:pt>
                  <c:pt idx="10">
                    <c:v>(12,332)</c:v>
                  </c:pt>
                  <c:pt idx="11">
                    <c:v>1,251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135 </c:v>
                  </c:pt>
                  <c:pt idx="3">
                    <c:v> 135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-12</c:v>
                  </c:pt>
                  <c:pt idx="8">
                    <c:v>(14)</c:v>
                  </c:pt>
                  <c:pt idx="9">
                    <c:v>0.0 </c:v>
                  </c:pt>
                  <c:pt idx="10">
                    <c:v>(1,156)</c:v>
                  </c:pt>
                  <c:pt idx="11">
                    <c:v>206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560 </c:v>
                  </c:pt>
                  <c:pt idx="3">
                    <c:v> 560 </c:v>
                  </c:pt>
                  <c:pt idx="4">
                    <c:v> (61)</c:v>
                  </c:pt>
                  <c:pt idx="6">
                    <c:v>(61)</c:v>
                  </c:pt>
                  <c:pt idx="7">
                    <c:v>58</c:v>
                  </c:pt>
                  <c:pt idx="8">
                    <c:v>(3)</c:v>
                  </c:pt>
                  <c:pt idx="9">
                    <c:v>(1.6)</c:v>
                  </c:pt>
                  <c:pt idx="10">
                    <c:v>(28,536)</c:v>
                  </c:pt>
                  <c:pt idx="11">
                    <c:v>6,061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-53</c:v>
                  </c:pt>
                  <c:pt idx="8">
                    <c:v>(6)</c:v>
                  </c:pt>
                  <c:pt idx="9">
                    <c:v>(0.3)</c:v>
                  </c:pt>
                  <c:pt idx="10">
                    <c:v>(4,277)</c:v>
                  </c:pt>
                  <c:pt idx="11">
                    <c:v>1,523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1,252 </c:v>
                  </c:pt>
                  <c:pt idx="3">
                    <c:v> 1,252 </c:v>
                  </c:pt>
                  <c:pt idx="4">
                    <c:v> 216 </c:v>
                  </c:pt>
                  <c:pt idx="6">
                    <c:v>216 </c:v>
                  </c:pt>
                  <c:pt idx="7">
                    <c:v>-7</c:v>
                  </c:pt>
                  <c:pt idx="8">
                    <c:v>209 </c:v>
                  </c:pt>
                  <c:pt idx="9">
                    <c:v>(0.3)</c:v>
                  </c:pt>
                  <c:pt idx="10">
                    <c:v>(5,155)</c:v>
                  </c:pt>
                  <c:pt idx="11">
                    <c:v>3,065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916 </c:v>
                  </c:pt>
                  <c:pt idx="3">
                    <c:v> 916 </c:v>
                  </c:pt>
                  <c:pt idx="4">
                    <c:v> 23 </c:v>
                  </c:pt>
                  <c:pt idx="6">
                    <c:v>23 </c:v>
                  </c:pt>
                  <c:pt idx="7">
                    <c:v>-180</c:v>
                  </c:pt>
                  <c:pt idx="8">
                    <c:v>(157)</c:v>
                  </c:pt>
                  <c:pt idx="9">
                    <c:v>0.0 </c:v>
                  </c:pt>
                  <c:pt idx="10">
                    <c:v>(552)</c:v>
                  </c:pt>
                  <c:pt idx="11">
                    <c:v>1,437 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(170)</c:v>
                  </c:pt>
                  <c:pt idx="11">
                    <c:v>1,177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(12-13-01) BOD</c:v>
                  </c:pt>
                </c:lvl>
              </c:multiLvlStrCache>
            </c:multiLvlStrRef>
          </c:cat>
          <c:val>
            <c:numRef>
              <c:f>Sheet1!$A$22:$M$22</c:f>
              <c:numCache>
                <c:formatCode>General</c:formatCode>
                <c:ptCount val="13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(1,097)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20</c:v>
                  </c:pt>
                  <c:pt idx="8">
                    <c:v>4 </c:v>
                  </c:pt>
                  <c:pt idx="9">
                    <c:v>0.4 </c:v>
                  </c:pt>
                  <c:pt idx="10">
                    <c:v>33,494 </c:v>
                  </c:pt>
                  <c:pt idx="11">
                    <c:v>(693)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7,188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17</c:v>
                  </c:pt>
                  <c:pt idx="8">
                    <c:v>4 </c:v>
                  </c:pt>
                  <c:pt idx="9">
                    <c:v>0.4 </c:v>
                  </c:pt>
                  <c:pt idx="10">
                    <c:v>25,684 </c:v>
                  </c:pt>
                  <c:pt idx="11">
                    <c:v>(1,250)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-44</c:v>
                  </c:pt>
                  <c:pt idx="8">
                    <c:v>(15)</c:v>
                  </c:pt>
                  <c:pt idx="9">
                    <c:v>(0.2)</c:v>
                  </c:pt>
                  <c:pt idx="10">
                    <c:v>(14,090)</c:v>
                  </c:pt>
                  <c:pt idx="11">
                    <c:v>1,020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155 </c:v>
                  </c:pt>
                  <c:pt idx="3">
                    <c:v> 155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-30</c:v>
                  </c:pt>
                  <c:pt idx="8">
                    <c:v>(8)</c:v>
                  </c:pt>
                  <c:pt idx="9">
                    <c:v>(0.4)</c:v>
                  </c:pt>
                  <c:pt idx="10">
                    <c:v>(12,332)</c:v>
                  </c:pt>
                  <c:pt idx="11">
                    <c:v>1,251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135 </c:v>
                  </c:pt>
                  <c:pt idx="3">
                    <c:v> 135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-12</c:v>
                  </c:pt>
                  <c:pt idx="8">
                    <c:v>(14)</c:v>
                  </c:pt>
                  <c:pt idx="9">
                    <c:v>0.0 </c:v>
                  </c:pt>
                  <c:pt idx="10">
                    <c:v>(1,156)</c:v>
                  </c:pt>
                  <c:pt idx="11">
                    <c:v>206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560 </c:v>
                  </c:pt>
                  <c:pt idx="3">
                    <c:v> 560 </c:v>
                  </c:pt>
                  <c:pt idx="4">
                    <c:v> (61)</c:v>
                  </c:pt>
                  <c:pt idx="6">
                    <c:v>(61)</c:v>
                  </c:pt>
                  <c:pt idx="7">
                    <c:v>58</c:v>
                  </c:pt>
                  <c:pt idx="8">
                    <c:v>(3)</c:v>
                  </c:pt>
                  <c:pt idx="9">
                    <c:v>(1.6)</c:v>
                  </c:pt>
                  <c:pt idx="10">
                    <c:v>(28,536)</c:v>
                  </c:pt>
                  <c:pt idx="11">
                    <c:v>6,061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-53</c:v>
                  </c:pt>
                  <c:pt idx="8">
                    <c:v>(6)</c:v>
                  </c:pt>
                  <c:pt idx="9">
                    <c:v>(0.3)</c:v>
                  </c:pt>
                  <c:pt idx="10">
                    <c:v>(4,277)</c:v>
                  </c:pt>
                  <c:pt idx="11">
                    <c:v>1,523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1,252 </c:v>
                  </c:pt>
                  <c:pt idx="3">
                    <c:v> 1,252 </c:v>
                  </c:pt>
                  <c:pt idx="4">
                    <c:v> 216 </c:v>
                  </c:pt>
                  <c:pt idx="6">
                    <c:v>216 </c:v>
                  </c:pt>
                  <c:pt idx="7">
                    <c:v>-7</c:v>
                  </c:pt>
                  <c:pt idx="8">
                    <c:v>209 </c:v>
                  </c:pt>
                  <c:pt idx="9">
                    <c:v>(0.3)</c:v>
                  </c:pt>
                  <c:pt idx="10">
                    <c:v>(5,155)</c:v>
                  </c:pt>
                  <c:pt idx="11">
                    <c:v>3,065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916 </c:v>
                  </c:pt>
                  <c:pt idx="3">
                    <c:v> 916 </c:v>
                  </c:pt>
                  <c:pt idx="4">
                    <c:v> 23 </c:v>
                  </c:pt>
                  <c:pt idx="6">
                    <c:v>23 </c:v>
                  </c:pt>
                  <c:pt idx="7">
                    <c:v>-180</c:v>
                  </c:pt>
                  <c:pt idx="8">
                    <c:v>(157)</c:v>
                  </c:pt>
                  <c:pt idx="9">
                    <c:v>0.0 </c:v>
                  </c:pt>
                  <c:pt idx="10">
                    <c:v>(552)</c:v>
                  </c:pt>
                  <c:pt idx="11">
                    <c:v>1,437 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(170)</c:v>
                  </c:pt>
                  <c:pt idx="11">
                    <c:v>1,177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(12-13-01) BOD</c:v>
                  </c:pt>
                </c:lvl>
              </c:multiLvlStrCache>
            </c:multiLvlStrRef>
          </c:cat>
          <c:val>
            <c:numRef>
              <c:f>Sheet1!$A$23:$M$23</c:f>
              <c:numCache>
                <c:formatCode>General</c:formatCode>
                <c:ptCount val="13"/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(1,097)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20</c:v>
                  </c:pt>
                  <c:pt idx="8">
                    <c:v>4 </c:v>
                  </c:pt>
                  <c:pt idx="9">
                    <c:v>0.4 </c:v>
                  </c:pt>
                  <c:pt idx="10">
                    <c:v>33,494 </c:v>
                  </c:pt>
                  <c:pt idx="11">
                    <c:v>(693)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7,188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17</c:v>
                  </c:pt>
                  <c:pt idx="8">
                    <c:v>4 </c:v>
                  </c:pt>
                  <c:pt idx="9">
                    <c:v>0.4 </c:v>
                  </c:pt>
                  <c:pt idx="10">
                    <c:v>25,684 </c:v>
                  </c:pt>
                  <c:pt idx="11">
                    <c:v>(1,250)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-44</c:v>
                  </c:pt>
                  <c:pt idx="8">
                    <c:v>(15)</c:v>
                  </c:pt>
                  <c:pt idx="9">
                    <c:v>(0.2)</c:v>
                  </c:pt>
                  <c:pt idx="10">
                    <c:v>(14,090)</c:v>
                  </c:pt>
                  <c:pt idx="11">
                    <c:v>1,020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155 </c:v>
                  </c:pt>
                  <c:pt idx="3">
                    <c:v> 155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-30</c:v>
                  </c:pt>
                  <c:pt idx="8">
                    <c:v>(8)</c:v>
                  </c:pt>
                  <c:pt idx="9">
                    <c:v>(0.4)</c:v>
                  </c:pt>
                  <c:pt idx="10">
                    <c:v>(12,332)</c:v>
                  </c:pt>
                  <c:pt idx="11">
                    <c:v>1,251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135 </c:v>
                  </c:pt>
                  <c:pt idx="3">
                    <c:v> 135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-12</c:v>
                  </c:pt>
                  <c:pt idx="8">
                    <c:v>(14)</c:v>
                  </c:pt>
                  <c:pt idx="9">
                    <c:v>0.0 </c:v>
                  </c:pt>
                  <c:pt idx="10">
                    <c:v>(1,156)</c:v>
                  </c:pt>
                  <c:pt idx="11">
                    <c:v>206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560 </c:v>
                  </c:pt>
                  <c:pt idx="3">
                    <c:v> 560 </c:v>
                  </c:pt>
                  <c:pt idx="4">
                    <c:v> (61)</c:v>
                  </c:pt>
                  <c:pt idx="6">
                    <c:v>(61)</c:v>
                  </c:pt>
                  <c:pt idx="7">
                    <c:v>58</c:v>
                  </c:pt>
                  <c:pt idx="8">
                    <c:v>(3)</c:v>
                  </c:pt>
                  <c:pt idx="9">
                    <c:v>(1.6)</c:v>
                  </c:pt>
                  <c:pt idx="10">
                    <c:v>(28,536)</c:v>
                  </c:pt>
                  <c:pt idx="11">
                    <c:v>6,061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-53</c:v>
                  </c:pt>
                  <c:pt idx="8">
                    <c:v>(6)</c:v>
                  </c:pt>
                  <c:pt idx="9">
                    <c:v>(0.3)</c:v>
                  </c:pt>
                  <c:pt idx="10">
                    <c:v>(4,277)</c:v>
                  </c:pt>
                  <c:pt idx="11">
                    <c:v>1,523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1,252 </c:v>
                  </c:pt>
                  <c:pt idx="3">
                    <c:v> 1,252 </c:v>
                  </c:pt>
                  <c:pt idx="4">
                    <c:v> 216 </c:v>
                  </c:pt>
                  <c:pt idx="6">
                    <c:v>216 </c:v>
                  </c:pt>
                  <c:pt idx="7">
                    <c:v>-7</c:v>
                  </c:pt>
                  <c:pt idx="8">
                    <c:v>209 </c:v>
                  </c:pt>
                  <c:pt idx="9">
                    <c:v>(0.3)</c:v>
                  </c:pt>
                  <c:pt idx="10">
                    <c:v>(5,155)</c:v>
                  </c:pt>
                  <c:pt idx="11">
                    <c:v>3,065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916 </c:v>
                  </c:pt>
                  <c:pt idx="3">
                    <c:v> 916 </c:v>
                  </c:pt>
                  <c:pt idx="4">
                    <c:v> 23 </c:v>
                  </c:pt>
                  <c:pt idx="6">
                    <c:v>23 </c:v>
                  </c:pt>
                  <c:pt idx="7">
                    <c:v>-180</c:v>
                  </c:pt>
                  <c:pt idx="8">
                    <c:v>(157)</c:v>
                  </c:pt>
                  <c:pt idx="9">
                    <c:v>0.0 </c:v>
                  </c:pt>
                  <c:pt idx="10">
                    <c:v>(552)</c:v>
                  </c:pt>
                  <c:pt idx="11">
                    <c:v>1,437 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(170)</c:v>
                  </c:pt>
                  <c:pt idx="11">
                    <c:v>1,177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(12-13-01) BOD</c:v>
                  </c:pt>
                </c:lvl>
              </c:multiLvlStrCache>
            </c:multiLvlStrRef>
          </c:cat>
          <c:val>
            <c:numRef>
              <c:f>Sheet1!$A$24:$M$24</c:f>
              <c:numCache>
                <c:formatCode>General</c:formatCode>
                <c:ptCount val="13"/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(1,097)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20</c:v>
                  </c:pt>
                  <c:pt idx="8">
                    <c:v>4 </c:v>
                  </c:pt>
                  <c:pt idx="9">
                    <c:v>0.4 </c:v>
                  </c:pt>
                  <c:pt idx="10">
                    <c:v>33,494 </c:v>
                  </c:pt>
                  <c:pt idx="11">
                    <c:v>(693)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7,188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17</c:v>
                  </c:pt>
                  <c:pt idx="8">
                    <c:v>4 </c:v>
                  </c:pt>
                  <c:pt idx="9">
                    <c:v>0.4 </c:v>
                  </c:pt>
                  <c:pt idx="10">
                    <c:v>25,684 </c:v>
                  </c:pt>
                  <c:pt idx="11">
                    <c:v>(1,250)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-44</c:v>
                  </c:pt>
                  <c:pt idx="8">
                    <c:v>(15)</c:v>
                  </c:pt>
                  <c:pt idx="9">
                    <c:v>(0.2)</c:v>
                  </c:pt>
                  <c:pt idx="10">
                    <c:v>(14,090)</c:v>
                  </c:pt>
                  <c:pt idx="11">
                    <c:v>1,020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155 </c:v>
                  </c:pt>
                  <c:pt idx="3">
                    <c:v> 155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-30</c:v>
                  </c:pt>
                  <c:pt idx="8">
                    <c:v>(8)</c:v>
                  </c:pt>
                  <c:pt idx="9">
                    <c:v>(0.4)</c:v>
                  </c:pt>
                  <c:pt idx="10">
                    <c:v>(12,332)</c:v>
                  </c:pt>
                  <c:pt idx="11">
                    <c:v>1,251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135 </c:v>
                  </c:pt>
                  <c:pt idx="3">
                    <c:v> 135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-12</c:v>
                  </c:pt>
                  <c:pt idx="8">
                    <c:v>(14)</c:v>
                  </c:pt>
                  <c:pt idx="9">
                    <c:v>0.0 </c:v>
                  </c:pt>
                  <c:pt idx="10">
                    <c:v>(1,156)</c:v>
                  </c:pt>
                  <c:pt idx="11">
                    <c:v>206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560 </c:v>
                  </c:pt>
                  <c:pt idx="3">
                    <c:v> 560 </c:v>
                  </c:pt>
                  <c:pt idx="4">
                    <c:v> (61)</c:v>
                  </c:pt>
                  <c:pt idx="6">
                    <c:v>(61)</c:v>
                  </c:pt>
                  <c:pt idx="7">
                    <c:v>58</c:v>
                  </c:pt>
                  <c:pt idx="8">
                    <c:v>(3)</c:v>
                  </c:pt>
                  <c:pt idx="9">
                    <c:v>(1.6)</c:v>
                  </c:pt>
                  <c:pt idx="10">
                    <c:v>(28,536)</c:v>
                  </c:pt>
                  <c:pt idx="11">
                    <c:v>6,061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-53</c:v>
                  </c:pt>
                  <c:pt idx="8">
                    <c:v>(6)</c:v>
                  </c:pt>
                  <c:pt idx="9">
                    <c:v>(0.3)</c:v>
                  </c:pt>
                  <c:pt idx="10">
                    <c:v>(4,277)</c:v>
                  </c:pt>
                  <c:pt idx="11">
                    <c:v>1,523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1,252 </c:v>
                  </c:pt>
                  <c:pt idx="3">
                    <c:v> 1,252 </c:v>
                  </c:pt>
                  <c:pt idx="4">
                    <c:v> 216 </c:v>
                  </c:pt>
                  <c:pt idx="6">
                    <c:v>216 </c:v>
                  </c:pt>
                  <c:pt idx="7">
                    <c:v>-7</c:v>
                  </c:pt>
                  <c:pt idx="8">
                    <c:v>209 </c:v>
                  </c:pt>
                  <c:pt idx="9">
                    <c:v>(0.3)</c:v>
                  </c:pt>
                  <c:pt idx="10">
                    <c:v>(5,155)</c:v>
                  </c:pt>
                  <c:pt idx="11">
                    <c:v>3,065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916 </c:v>
                  </c:pt>
                  <c:pt idx="3">
                    <c:v> 916 </c:v>
                  </c:pt>
                  <c:pt idx="4">
                    <c:v> 23 </c:v>
                  </c:pt>
                  <c:pt idx="6">
                    <c:v>23 </c:v>
                  </c:pt>
                  <c:pt idx="7">
                    <c:v>-180</c:v>
                  </c:pt>
                  <c:pt idx="8">
                    <c:v>(157)</c:v>
                  </c:pt>
                  <c:pt idx="9">
                    <c:v>0.0 </c:v>
                  </c:pt>
                  <c:pt idx="10">
                    <c:v>(552)</c:v>
                  </c:pt>
                  <c:pt idx="11">
                    <c:v>1,437 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(170)</c:v>
                  </c:pt>
                  <c:pt idx="11">
                    <c:v>1,177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(12-13-01) BOD</c:v>
                  </c:pt>
                </c:lvl>
              </c:multiLvlStrCache>
            </c:multiLvlStrRef>
          </c:cat>
          <c:val>
            <c:numRef>
              <c:f>Sheet1!$A$25:$M$25</c:f>
              <c:numCache>
                <c:formatCode>General</c:formatCode>
                <c:ptCount val="13"/>
              </c:numCache>
            </c:numRef>
          </c:val>
        </c:ser>
        <c:gapWidth val="150"/>
        <c:overlap val="0"/>
        <c:axId val="95855565"/>
        <c:axId val="68364073"/>
      </c:barChart>
      <c:catAx>
        <c:axId val="95855565"/>
        <c:scaling>
          <c:orientation val="minMax"/>
        </c:scaling>
        <c:delete val="0"/>
        <c:axPos val="b"/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364073"/>
        <c:crossesAt val="0"/>
        <c:auto val="1"/>
        <c:lblAlgn val="ctr"/>
        <c:lblOffset val="100"/>
        <c:noMultiLvlLbl val="0"/>
      </c:catAx>
      <c:valAx>
        <c:axId val="683640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8555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5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75" zoomScalePageLayoutView="75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4" min="2" style="1" width="9.7"/>
    <col collapsed="false" customWidth="true" hidden="false" outlineLevel="0" max="5" min="5" style="1" width="10.13"/>
    <col collapsed="false" customWidth="true" hidden="false" outlineLevel="0" max="6" min="6" style="1" width="8.85"/>
    <col collapsed="false" customWidth="true" hidden="false" outlineLevel="0" max="8" min="7" style="1" width="9.41"/>
    <col collapsed="false" customWidth="true" hidden="false" outlineLevel="0" max="9" min="9" style="1" width="9.14"/>
    <col collapsed="false" customWidth="true" hidden="false" outlineLevel="0" max="11" min="11" style="0" width="11.42"/>
    <col collapsed="false" customWidth="true" hidden="false" outlineLevel="0" max="12" min="12" style="0" width="11.99"/>
    <col collapsed="false" customWidth="true" hidden="false" outlineLevel="0" max="13" min="13" style="0" width="6.56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3.9" hidden="false" customHeight="true" outlineLevel="0" collapsed="false">
      <c r="A2" s="3"/>
      <c r="B2" s="4" t="s">
        <v>1</v>
      </c>
      <c r="C2" s="4"/>
      <c r="D2" s="4"/>
      <c r="E2" s="4" t="s">
        <v>2</v>
      </c>
      <c r="F2" s="4"/>
      <c r="G2" s="4"/>
      <c r="H2" s="5" t="s">
        <v>3</v>
      </c>
      <c r="I2" s="5" t="s">
        <v>4</v>
      </c>
      <c r="J2" s="5"/>
      <c r="K2" s="5"/>
      <c r="L2" s="5"/>
      <c r="M2" s="6"/>
    </row>
    <row r="3" customFormat="false" ht="12.75" hidden="false" customHeight="false" outlineLevel="0" collapsed="false">
      <c r="A3" s="7" t="s">
        <v>5</v>
      </c>
      <c r="B3" s="8" t="s">
        <v>6</v>
      </c>
      <c r="C3" s="4" t="s">
        <v>7</v>
      </c>
      <c r="D3" s="9" t="s">
        <v>8</v>
      </c>
      <c r="E3" s="4" t="s">
        <v>6</v>
      </c>
      <c r="F3" s="10" t="s">
        <v>7</v>
      </c>
      <c r="G3" s="4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5</v>
      </c>
    </row>
    <row r="4" customFormat="false" ht="13.5" hidden="false" customHeight="false" outlineLevel="0" collapsed="false">
      <c r="A4" s="12" t="s">
        <v>14</v>
      </c>
      <c r="B4" s="13" t="n">
        <v>410</v>
      </c>
      <c r="C4" s="14"/>
      <c r="D4" s="15" t="n">
        <f aca="false">SUM(B4-C4)</f>
        <v>410</v>
      </c>
      <c r="E4" s="16" t="n">
        <v>-7</v>
      </c>
      <c r="F4" s="17"/>
      <c r="G4" s="18" t="n">
        <f aca="false">SUM(E4+F4)</f>
        <v>-7</v>
      </c>
      <c r="H4" s="19" t="n">
        <v>-1</v>
      </c>
      <c r="I4" s="20" t="n">
        <f aca="false">H4+G4</f>
        <v>-8</v>
      </c>
      <c r="J4" s="21" t="n">
        <v>0</v>
      </c>
      <c r="K4" s="22" t="n">
        <v>-170</v>
      </c>
      <c r="L4" s="23" t="n">
        <v>1177</v>
      </c>
      <c r="M4" s="12" t="s">
        <v>14</v>
      </c>
    </row>
    <row r="5" customFormat="false" ht="13.5" hidden="false" customHeight="false" outlineLevel="0" collapsed="false">
      <c r="A5" s="24" t="s">
        <v>15</v>
      </c>
      <c r="B5" s="13" t="n">
        <v>916</v>
      </c>
      <c r="C5" s="25"/>
      <c r="D5" s="26" t="n">
        <f aca="false">SUM(B5-C5)</f>
        <v>916</v>
      </c>
      <c r="E5" s="16" t="n">
        <v>23</v>
      </c>
      <c r="F5" s="27"/>
      <c r="G5" s="28" t="n">
        <f aca="false">SUM(E5+F5)</f>
        <v>23</v>
      </c>
      <c r="H5" s="29" t="n">
        <v>-180</v>
      </c>
      <c r="I5" s="20" t="n">
        <f aca="false">H5+G5</f>
        <v>-157</v>
      </c>
      <c r="J5" s="30" t="n">
        <v>0</v>
      </c>
      <c r="K5" s="31" t="n">
        <v>-552</v>
      </c>
      <c r="L5" s="32" t="n">
        <v>1437</v>
      </c>
      <c r="M5" s="24" t="s">
        <v>15</v>
      </c>
    </row>
    <row r="6" customFormat="false" ht="13.5" hidden="false" customHeight="false" outlineLevel="0" collapsed="false">
      <c r="A6" s="24" t="s">
        <v>16</v>
      </c>
      <c r="B6" s="13" t="n">
        <v>1252</v>
      </c>
      <c r="C6" s="25"/>
      <c r="D6" s="26" t="n">
        <f aca="false">SUM(B6-C6)</f>
        <v>1252</v>
      </c>
      <c r="E6" s="16" t="n">
        <v>216</v>
      </c>
      <c r="F6" s="27"/>
      <c r="G6" s="28" t="n">
        <f aca="false">SUM(E6+F6)</f>
        <v>216</v>
      </c>
      <c r="H6" s="29" t="n">
        <v>-7</v>
      </c>
      <c r="I6" s="20" t="n">
        <f aca="false">H6+G6</f>
        <v>209</v>
      </c>
      <c r="J6" s="30" t="n">
        <v>-0.3</v>
      </c>
      <c r="K6" s="31" t="n">
        <v>-5155</v>
      </c>
      <c r="L6" s="32" t="n">
        <v>3065</v>
      </c>
      <c r="M6" s="24" t="s">
        <v>16</v>
      </c>
    </row>
    <row r="7" customFormat="false" ht="13.5" hidden="false" customHeight="false" outlineLevel="0" collapsed="false">
      <c r="A7" s="24" t="s">
        <v>17</v>
      </c>
      <c r="B7" s="13" t="n">
        <v>300</v>
      </c>
      <c r="C7" s="25"/>
      <c r="D7" s="26" t="n">
        <f aca="false">SUM(B7-C7)</f>
        <v>300</v>
      </c>
      <c r="E7" s="16" t="n">
        <v>47</v>
      </c>
      <c r="F7" s="27"/>
      <c r="G7" s="28" t="n">
        <f aca="false">SUM(E7+F7)</f>
        <v>47</v>
      </c>
      <c r="H7" s="29" t="n">
        <v>-53</v>
      </c>
      <c r="I7" s="20" t="n">
        <f aca="false">H7+G7</f>
        <v>-6</v>
      </c>
      <c r="J7" s="30" t="n">
        <v>-0.3</v>
      </c>
      <c r="K7" s="33" t="n">
        <v>-4277</v>
      </c>
      <c r="L7" s="32" t="n">
        <v>1523</v>
      </c>
      <c r="M7" s="34" t="s">
        <v>17</v>
      </c>
    </row>
    <row r="8" customFormat="false" ht="13.5" hidden="false" customHeight="false" outlineLevel="0" collapsed="false">
      <c r="A8" s="24" t="s">
        <v>18</v>
      </c>
      <c r="B8" s="13" t="n">
        <v>560</v>
      </c>
      <c r="C8" s="25"/>
      <c r="D8" s="26" t="n">
        <f aca="false">SUM(B8-C8)</f>
        <v>560</v>
      </c>
      <c r="E8" s="16" t="n">
        <v>-61</v>
      </c>
      <c r="F8" s="27"/>
      <c r="G8" s="28" t="n">
        <f aca="false">SUM(E8+F8)</f>
        <v>-61</v>
      </c>
      <c r="H8" s="29" t="n">
        <v>58</v>
      </c>
      <c r="I8" s="20" t="n">
        <f aca="false">H8+G8</f>
        <v>-3</v>
      </c>
      <c r="J8" s="30" t="n">
        <v>-1.6</v>
      </c>
      <c r="K8" s="35" t="n">
        <v>-28536</v>
      </c>
      <c r="L8" s="32" t="n">
        <v>6061</v>
      </c>
      <c r="M8" s="34" t="s">
        <v>18</v>
      </c>
    </row>
    <row r="9" customFormat="false" ht="13.5" hidden="false" customHeight="false" outlineLevel="0" collapsed="false">
      <c r="A9" s="34" t="s">
        <v>19</v>
      </c>
      <c r="B9" s="13" t="n">
        <v>135</v>
      </c>
      <c r="C9" s="25"/>
      <c r="D9" s="26" t="n">
        <f aca="false">SUM(B9-C9)</f>
        <v>135</v>
      </c>
      <c r="E9" s="16" t="n">
        <v>-2</v>
      </c>
      <c r="F9" s="27"/>
      <c r="G9" s="28" t="n">
        <f aca="false">SUM(E9+F9)</f>
        <v>-2</v>
      </c>
      <c r="H9" s="29" t="n">
        <v>-12</v>
      </c>
      <c r="I9" s="20" t="n">
        <f aca="false">H9+G9</f>
        <v>-14</v>
      </c>
      <c r="J9" s="30" t="n">
        <v>0</v>
      </c>
      <c r="K9" s="31" t="n">
        <v>-1156</v>
      </c>
      <c r="L9" s="32" t="n">
        <v>206</v>
      </c>
      <c r="M9" s="34" t="s">
        <v>19</v>
      </c>
    </row>
    <row r="10" customFormat="false" ht="13.5" hidden="false" customHeight="false" outlineLevel="0" collapsed="false">
      <c r="A10" s="24" t="s">
        <v>20</v>
      </c>
      <c r="B10" s="13" t="n">
        <v>0</v>
      </c>
      <c r="C10" s="25"/>
      <c r="D10" s="26" t="n">
        <f aca="false">SUM(B10-C10)</f>
        <v>0</v>
      </c>
      <c r="E10" s="16" t="n">
        <v>-18</v>
      </c>
      <c r="F10" s="27"/>
      <c r="G10" s="28" t="n">
        <f aca="false">SUM(E10+F10)</f>
        <v>-18</v>
      </c>
      <c r="H10" s="29" t="n">
        <v>0</v>
      </c>
      <c r="I10" s="20" t="n">
        <f aca="false">H10+G10</f>
        <v>-18</v>
      </c>
      <c r="J10" s="30" t="n">
        <v>0</v>
      </c>
      <c r="K10" s="31" t="n">
        <v>0</v>
      </c>
      <c r="L10" s="32" t="n">
        <v>0</v>
      </c>
      <c r="M10" s="34" t="s">
        <v>20</v>
      </c>
    </row>
    <row r="11" customFormat="false" ht="13.5" hidden="false" customHeight="false" outlineLevel="0" collapsed="false">
      <c r="A11" s="34" t="s">
        <v>21</v>
      </c>
      <c r="B11" s="13" t="n">
        <v>0</v>
      </c>
      <c r="C11" s="25"/>
      <c r="D11" s="26" t="n">
        <f aca="false">SUM(B11-C11)</f>
        <v>0</v>
      </c>
      <c r="E11" s="16" t="n">
        <v>-47</v>
      </c>
      <c r="F11" s="27"/>
      <c r="G11" s="28" t="n">
        <f aca="false">SUM(E11+F11)</f>
        <v>-47</v>
      </c>
      <c r="H11" s="29" t="n">
        <v>0</v>
      </c>
      <c r="I11" s="20" t="n">
        <f aca="false">H11+G11</f>
        <v>-47</v>
      </c>
      <c r="J11" s="30" t="n">
        <v>0</v>
      </c>
      <c r="K11" s="31" t="n">
        <v>0</v>
      </c>
      <c r="L11" s="32" t="n">
        <v>0</v>
      </c>
      <c r="M11" s="34" t="s">
        <v>21</v>
      </c>
    </row>
    <row r="12" customFormat="false" ht="13.5" hidden="false" customHeight="false" outlineLevel="0" collapsed="false">
      <c r="A12" s="34" t="s">
        <v>22</v>
      </c>
      <c r="B12" s="13" t="n">
        <v>155</v>
      </c>
      <c r="C12" s="25"/>
      <c r="D12" s="26" t="n">
        <f aca="false">SUM(B12-C12)</f>
        <v>155</v>
      </c>
      <c r="E12" s="16" t="n">
        <v>22</v>
      </c>
      <c r="F12" s="27"/>
      <c r="G12" s="28" t="n">
        <f aca="false">SUM(E12+F12)</f>
        <v>22</v>
      </c>
      <c r="H12" s="29" t="n">
        <v>-30</v>
      </c>
      <c r="I12" s="20" t="n">
        <f aca="false">H12+G12</f>
        <v>-8</v>
      </c>
      <c r="J12" s="30" t="n">
        <v>-0.4</v>
      </c>
      <c r="K12" s="33" t="n">
        <v>-12332</v>
      </c>
      <c r="L12" s="32" t="n">
        <v>1251</v>
      </c>
      <c r="M12" s="34" t="s">
        <v>22</v>
      </c>
    </row>
    <row r="13" customFormat="false" ht="13.5" hidden="false" customHeight="false" outlineLevel="0" collapsed="false">
      <c r="A13" s="24" t="s">
        <v>23</v>
      </c>
      <c r="B13" s="13" t="n">
        <v>300</v>
      </c>
      <c r="C13" s="25"/>
      <c r="D13" s="26" t="n">
        <f aca="false">SUM(B13-C13)</f>
        <v>300</v>
      </c>
      <c r="E13" s="16" t="n">
        <v>29</v>
      </c>
      <c r="F13" s="36"/>
      <c r="G13" s="28" t="n">
        <f aca="false">SUM(E13+F13)</f>
        <v>29</v>
      </c>
      <c r="H13" s="29" t="n">
        <v>-44</v>
      </c>
      <c r="I13" s="20" t="n">
        <f aca="false">H13+G13</f>
        <v>-15</v>
      </c>
      <c r="J13" s="30" t="n">
        <v>-0.2</v>
      </c>
      <c r="K13" s="35" t="n">
        <v>-14090</v>
      </c>
      <c r="L13" s="32" t="n">
        <v>1020</v>
      </c>
      <c r="M13" s="34" t="s">
        <v>23</v>
      </c>
    </row>
    <row r="14" customFormat="false" ht="13.5" hidden="false" customHeight="false" outlineLevel="0" collapsed="false">
      <c r="A14" s="24" t="s">
        <v>24</v>
      </c>
      <c r="B14" s="13" t="n">
        <v>200</v>
      </c>
      <c r="C14" s="25"/>
      <c r="D14" s="26" t="n">
        <f aca="false">SUM(B14-C14)</f>
        <v>200</v>
      </c>
      <c r="E14" s="16" t="n">
        <v>-13</v>
      </c>
      <c r="F14" s="37"/>
      <c r="G14" s="28" t="n">
        <f aca="false">SUM(E14+F14)</f>
        <v>-13</v>
      </c>
      <c r="H14" s="29" t="n">
        <v>17</v>
      </c>
      <c r="I14" s="20" t="n">
        <f aca="false">H14+G14</f>
        <v>4</v>
      </c>
      <c r="J14" s="30" t="n">
        <v>0.4</v>
      </c>
      <c r="K14" s="33" t="n">
        <v>25684</v>
      </c>
      <c r="L14" s="32" t="n">
        <v>-1250</v>
      </c>
      <c r="M14" s="34" t="s">
        <v>24</v>
      </c>
    </row>
    <row r="15" customFormat="false" ht="13.5" hidden="false" customHeight="false" outlineLevel="0" collapsed="false">
      <c r="A15" s="24" t="s">
        <v>25</v>
      </c>
      <c r="B15" s="13" t="n">
        <v>0</v>
      </c>
      <c r="C15" s="25"/>
      <c r="D15" s="26" t="n">
        <f aca="false">SUM(B15-C15)</f>
        <v>0</v>
      </c>
      <c r="E15" s="16" t="n">
        <v>22</v>
      </c>
      <c r="F15" s="37"/>
      <c r="G15" s="28" t="n">
        <f aca="false">SUM(E15+F15)</f>
        <v>22</v>
      </c>
      <c r="H15" s="29" t="n">
        <v>0</v>
      </c>
      <c r="I15" s="20" t="n">
        <f aca="false">H15+G15</f>
        <v>22</v>
      </c>
      <c r="J15" s="30" t="n">
        <v>0</v>
      </c>
      <c r="K15" s="31" t="n">
        <v>0</v>
      </c>
      <c r="L15" s="32" t="n">
        <v>0</v>
      </c>
      <c r="M15" s="24" t="s">
        <v>25</v>
      </c>
    </row>
    <row r="16" customFormat="false" ht="13.5" hidden="false" customHeight="false" outlineLevel="0" collapsed="false">
      <c r="A16" s="24" t="s">
        <v>26</v>
      </c>
      <c r="B16" s="13" t="n">
        <v>50</v>
      </c>
      <c r="C16" s="25"/>
      <c r="D16" s="26" t="n">
        <f aca="false">SUM(B16-C16)</f>
        <v>50</v>
      </c>
      <c r="E16" s="16" t="n">
        <v>-4</v>
      </c>
      <c r="F16" s="37"/>
      <c r="G16" s="28" t="n">
        <f aca="false">SUM(E16+F16)</f>
        <v>-4</v>
      </c>
      <c r="H16" s="29" t="n">
        <v>6</v>
      </c>
      <c r="I16" s="20" t="n">
        <f aca="false">H16+G16</f>
        <v>2</v>
      </c>
      <c r="J16" s="30" t="n">
        <v>0.1</v>
      </c>
      <c r="K16" s="31" t="n">
        <v>7188</v>
      </c>
      <c r="L16" s="32" t="n">
        <v>-170</v>
      </c>
      <c r="M16" s="24" t="s">
        <v>26</v>
      </c>
    </row>
    <row r="17" customFormat="false" ht="13.5" hidden="false" customHeight="false" outlineLevel="0" collapsed="false">
      <c r="A17" s="34" t="s">
        <v>27</v>
      </c>
      <c r="B17" s="13" t="n">
        <v>200</v>
      </c>
      <c r="C17" s="25"/>
      <c r="D17" s="26" t="n">
        <f aca="false">SUM(B17-C17)</f>
        <v>200</v>
      </c>
      <c r="E17" s="16" t="n">
        <v>-16</v>
      </c>
      <c r="F17" s="27"/>
      <c r="G17" s="28" t="n">
        <f aca="false">SUM(E17+F17)</f>
        <v>-16</v>
      </c>
      <c r="H17" s="29" t="n">
        <v>20</v>
      </c>
      <c r="I17" s="20" t="n">
        <f aca="false">H17+G17</f>
        <v>4</v>
      </c>
      <c r="J17" s="30" t="n">
        <v>0.4</v>
      </c>
      <c r="K17" s="31" t="n">
        <v>33494</v>
      </c>
      <c r="L17" s="32" t="n">
        <v>-693</v>
      </c>
      <c r="M17" s="24" t="s">
        <v>27</v>
      </c>
    </row>
    <row r="18" customFormat="false" ht="13.5" hidden="false" customHeight="false" outlineLevel="0" collapsed="false">
      <c r="A18" s="38" t="s">
        <v>28</v>
      </c>
      <c r="B18" s="13" t="n">
        <v>200</v>
      </c>
      <c r="C18" s="39"/>
      <c r="D18" s="40" t="n">
        <f aca="false">SUM(B18-C18)</f>
        <v>200</v>
      </c>
      <c r="E18" s="16" t="n">
        <v>46</v>
      </c>
      <c r="F18" s="41"/>
      <c r="G18" s="42" t="n">
        <f aca="false">SUM(E18+F18)</f>
        <v>46</v>
      </c>
      <c r="H18" s="43" t="n">
        <v>-40</v>
      </c>
      <c r="I18" s="20" t="n">
        <f aca="false">H18+G18</f>
        <v>6</v>
      </c>
      <c r="J18" s="44" t="n">
        <v>0</v>
      </c>
      <c r="K18" s="45" t="n">
        <v>-1097</v>
      </c>
      <c r="L18" s="46" t="n">
        <v>3</v>
      </c>
      <c r="M18" s="38" t="s">
        <v>28</v>
      </c>
    </row>
    <row r="19" customFormat="false" ht="13.5" hidden="false" customHeight="false" outlineLevel="0" collapsed="false">
      <c r="A19" s="47"/>
      <c r="B19" s="48" t="n">
        <f aca="false">SUM(B4:B18)</f>
        <v>4678</v>
      </c>
      <c r="C19" s="48" t="n">
        <f aca="false">SUM(C4:C18)</f>
        <v>0</v>
      </c>
      <c r="D19" s="49" t="n">
        <f aca="false">SUM(D4:D18)</f>
        <v>4678</v>
      </c>
      <c r="E19" s="50"/>
      <c r="F19" s="48"/>
      <c r="G19" s="51"/>
      <c r="H19" s="52" t="s">
        <v>29</v>
      </c>
      <c r="I19" s="53" t="n">
        <f aca="false">SUM(I4:I18)</f>
        <v>-29</v>
      </c>
      <c r="J19" s="54" t="n">
        <f aca="false">SUM(J4:J18)</f>
        <v>-1.9</v>
      </c>
      <c r="K19" s="55" t="n">
        <f aca="false">SUM(K4:K18)</f>
        <v>-999</v>
      </c>
      <c r="L19" s="55" t="n">
        <f aca="false">SUM(L4:L18)</f>
        <v>13630</v>
      </c>
      <c r="M19" s="56"/>
    </row>
    <row r="20" customFormat="false" ht="12.75" hidden="false" customHeight="false" outlineLevel="0" collapsed="false">
      <c r="C20" s="57"/>
      <c r="F20" s="58"/>
    </row>
    <row r="21" customFormat="false" ht="12.75" hidden="false" customHeight="false" outlineLevel="0" collapsed="false">
      <c r="C21" s="58"/>
      <c r="E21" s="59"/>
      <c r="F21" s="58"/>
      <c r="G21" s="59"/>
    </row>
    <row r="22" customFormat="false" ht="12.75" hidden="false" customHeight="false" outlineLevel="0" collapsed="false">
      <c r="E22" s="59"/>
    </row>
    <row r="23" customFormat="false" ht="12.75" hidden="false" customHeight="false" outlineLevel="0" collapsed="false">
      <c r="E23" s="57"/>
      <c r="F23" s="60"/>
      <c r="G23" s="61"/>
      <c r="H23" s="62"/>
      <c r="I23" s="62"/>
    </row>
    <row r="24" customFormat="false" ht="12.75" hidden="false" customHeight="false" outlineLevel="0" collapsed="false">
      <c r="E24" s="61"/>
      <c r="F24" s="63"/>
      <c r="G24" s="61"/>
    </row>
    <row r="25" customFormat="false" ht="12.75" hidden="false" customHeight="false" outlineLevel="0" collapsed="false">
      <c r="F25" s="64"/>
    </row>
  </sheetData>
  <mergeCells count="3">
    <mergeCell ref="A1:M1"/>
    <mergeCell ref="B2:D2"/>
    <mergeCell ref="E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lastPrinted>2001-12-06T19:13:23Z</cp:lastPrinted>
  <cp:revision>0</cp:revision>
  <dc:subject/>
  <dc:title/>
</cp:coreProperties>
</file>