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<sst xmlns="http://schemas.openxmlformats.org/spreadsheetml/2006/main" count="57" uniqueCount="56">
  <si>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Enron Global Markets</t>
  </si>
  <si>
    <t xml:space="preserve">Rate &amp; Currency - Total</t>
  </si>
  <si>
    <t xml:space="preserve">CO/PC/CC - XXXXXX</t>
  </si>
  <si>
    <t xml:space="preserve">G&amp;A Expense Worksheet</t>
  </si>
  <si>
    <t xml:space="preserve">2002 Plan</t>
  </si>
  <si>
    <t xml:space="preserve">Plan</t>
  </si>
  <si>
    <t xml:space="preserve">Estimated</t>
  </si>
  <si>
    <t xml:space="preserve">Variance</t>
  </si>
  <si>
    <t xml:space="preserve">Total Plan</t>
  </si>
  <si>
    <t xml:space="preserve">02 Plan vs. 01 Est.</t>
  </si>
  <si>
    <t xml:space="preserve">Headcount Summary</t>
  </si>
  <si>
    <t xml:space="preserve">(FTE)</t>
  </si>
  <si>
    <t xml:space="preserve">Pres./CEO</t>
  </si>
  <si>
    <t xml:space="preserve">Managing Dir.</t>
  </si>
  <si>
    <t xml:space="preserve">Vice-Pres.</t>
  </si>
  <si>
    <t xml:space="preserve">Sr. Dir./Dir.</t>
  </si>
  <si>
    <t xml:space="preserve">Manager</t>
  </si>
  <si>
    <t xml:space="preserve">Sr. Spec.</t>
  </si>
  <si>
    <t xml:space="preserve">Specialist</t>
  </si>
  <si>
    <t xml:space="preserve">Admin.</t>
  </si>
  <si>
    <t xml:space="preserve">Tech.</t>
  </si>
  <si>
    <t xml:space="preserve">Other</t>
  </si>
  <si>
    <t xml:space="preserve">Subtotal </t>
  </si>
  <si>
    <t xml:space="preserve">Associate</t>
  </si>
  <si>
    <t xml:space="preserve">3rd Yr. Analyst</t>
  </si>
  <si>
    <t xml:space="preserve">Analyst</t>
  </si>
  <si>
    <t xml:space="preserve">Tax Analyst</t>
  </si>
  <si>
    <t xml:space="preserve">Summer Assoc.</t>
  </si>
  <si>
    <t xml:space="preserve">Summer Analyst</t>
  </si>
  <si>
    <t xml:space="preserve">Subtotal</t>
  </si>
  <si>
    <t xml:space="preserve">Total Headcount</t>
  </si>
  <si>
    <t xml:space="preserve">ENA Allocation</t>
  </si>
  <si>
    <t xml:space="preserve">Percentage </t>
  </si>
  <si>
    <t xml:space="preserve">Salaries &amp; Wages</t>
  </si>
  <si>
    <t xml:space="preserve">Benefits &amp; Payroll Taxes</t>
  </si>
  <si>
    <t xml:space="preserve"> Employee Expenses</t>
  </si>
  <si>
    <t xml:space="preserve">Outside Services</t>
  </si>
  <si>
    <t xml:space="preserve">Supplies Expense</t>
  </si>
  <si>
    <t xml:space="preserve">Marketing Expense</t>
  </si>
  <si>
    <t xml:space="preserve">Charitable Contributions</t>
  </si>
  <si>
    <t xml:space="preserve">Rent</t>
  </si>
  <si>
    <t xml:space="preserve">Technology</t>
  </si>
  <si>
    <t xml:space="preserve">Corporate IT</t>
  </si>
  <si>
    <t xml:space="preserve">Corporate Rent</t>
  </si>
  <si>
    <t xml:space="preserve">Other Expenses</t>
  </si>
  <si>
    <t xml:space="preserve">Cash Expenses</t>
  </si>
  <si>
    <t xml:space="preserve">Depreciation Expense</t>
  </si>
  <si>
    <t xml:space="preserve">Total Direct Expenses</t>
  </si>
  <si>
    <t xml:space="preserve">Indirect Expenses</t>
  </si>
  <si>
    <t xml:space="preserve">EGM Alloc </t>
  </si>
  <si>
    <t xml:space="preserve">Corp</t>
  </si>
  <si>
    <t xml:space="preserve">Enron Europe</t>
  </si>
  <si>
    <t xml:space="preserve">EAs</t>
  </si>
  <si>
    <t xml:space="preserve">ENWs</t>
  </si>
  <si>
    <t xml:space="preserve">Total Indirects (estimate)</t>
  </si>
  <si>
    <t xml:space="preserve">Total Expenses Equity Trading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</si>
</sst>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.0_);_(* \(#,##0.0\);_(* \-??_);_(@_)"/>
    <numFmt numFmtId="167" formatCode="0%"/>
    <numFmt numFmtId="168" formatCode="0.0%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2" min="2" style="0" width="23.56"/>
    <col collapsed="false" customWidth="true" hidden="false" outlineLevel="0" max="3" min="3" style="0" width="2.7"/>
    <col collapsed="false" customWidth="true" hidden="false" outlineLevel="0" max="4" min="4" style="0" width="18.85"/>
    <col collapsed="false" customWidth="true" hidden="false" outlineLevel="0" max="5" min="5" style="0" width="17.14"/>
    <col collapsed="false" customWidth="true" hidden="false" outlineLevel="0" max="6" min="6" style="0" width="13.28"/>
    <col collapsed="false" customWidth="true" hidden="false" outlineLevel="0" max="7" min="7" style="0" width="2.7"/>
    <col collapsed="false" customWidth="true" hidden="false" outlineLevel="0" max="8" min="8" style="0" width="13.28"/>
    <col collapsed="false" customWidth="true" hidden="false" outlineLevel="0" max="9" min="9" style="0" width="16.99"/>
    <col collapsed="false" customWidth="true" hidden="false" outlineLevel="0" max="10" min="10" style="0" width="2.7"/>
    <col collapsed="false" customWidth="true" hidden="false" outlineLevel="0" max="11" min="11" style="0" width="13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customFormat="false" ht="12.75" hidden="false" customHeight="false" outlineLevel="0" collapsed="false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</row>
    <row r="7" customFormat="false" ht="12.75" hidden="false" customHeight="false" outlineLevel="0" collapsed="false">
      <c r="A7" s="2"/>
      <c r="B7" s="2"/>
      <c r="C7" s="2"/>
      <c r="D7" s="3" t="n">
        <v>2001</v>
      </c>
      <c r="E7" s="3"/>
      <c r="F7" s="3"/>
      <c r="G7" s="2"/>
      <c r="H7" s="4"/>
      <c r="I7" s="4"/>
      <c r="J7" s="2"/>
      <c r="K7" s="2"/>
    </row>
    <row r="8" customFormat="false" ht="12.75" hidden="false" customHeight="false" outlineLevel="0" collapsed="false">
      <c r="A8" s="2"/>
      <c r="B8" s="2"/>
      <c r="C8" s="2"/>
      <c r="D8" s="5" t="s">
        <v>5</v>
      </c>
      <c r="E8" s="5" t="s">
        <v>6</v>
      </c>
      <c r="F8" s="5" t="s">
        <v>7</v>
      </c>
      <c r="G8" s="2"/>
      <c r="H8" s="5" t="s">
        <v>8</v>
      </c>
      <c r="I8" s="5" t="s">
        <v>9</v>
      </c>
      <c r="J8" s="2"/>
      <c r="K8" s="2"/>
    </row>
    <row r="9" customFormat="false" ht="12.75" hidden="false" customHeight="false" outlineLevel="0" collapsed="false">
      <c r="A9" s="2"/>
      <c r="B9" s="2"/>
      <c r="C9" s="2"/>
      <c r="D9" s="6" t="n">
        <v>2001</v>
      </c>
      <c r="E9" s="6" t="n">
        <v>2001</v>
      </c>
      <c r="F9" s="6" t="n">
        <v>2001</v>
      </c>
      <c r="G9" s="2"/>
      <c r="H9" s="6" t="n">
        <v>2002</v>
      </c>
      <c r="I9" s="6" t="s">
        <v>7</v>
      </c>
      <c r="J9" s="2"/>
      <c r="K9" s="7"/>
    </row>
    <row r="10" customFormat="false" ht="12.75" hidden="false" customHeight="false" outlineLevel="0" collapsed="false">
      <c r="A10" s="8" t="s">
        <v>10</v>
      </c>
      <c r="E10" s="9" t="s">
        <v>11</v>
      </c>
    </row>
    <row r="11" customFormat="false" ht="12.75" hidden="false" customHeight="false" outlineLevel="0" collapsed="false">
      <c r="B11" s="0" t="s">
        <v>12</v>
      </c>
      <c r="D11" s="10" t="n">
        <v>0</v>
      </c>
      <c r="E11" s="10" t="n">
        <v>0</v>
      </c>
      <c r="F11" s="10" t="n">
        <v>0</v>
      </c>
      <c r="G11" s="10"/>
      <c r="H11" s="10" t="n">
        <v>0</v>
      </c>
      <c r="I11" s="10" t="n">
        <v>0</v>
      </c>
    </row>
    <row r="12" customFormat="false" ht="12.75" hidden="false" customHeight="false" outlineLevel="0" collapsed="false">
      <c r="B12" s="0" t="s">
        <v>13</v>
      </c>
      <c r="D12" s="10" t="n">
        <v>0</v>
      </c>
      <c r="E12" s="10" t="n">
        <v>0.5</v>
      </c>
      <c r="F12" s="10" t="n">
        <v>-0.5</v>
      </c>
      <c r="G12" s="10"/>
      <c r="H12" s="10" t="n">
        <v>0.5</v>
      </c>
      <c r="I12" s="10" t="n">
        <v>0</v>
      </c>
    </row>
    <row r="13" customFormat="false" ht="12.75" hidden="false" customHeight="false" outlineLevel="0" collapsed="false">
      <c r="B13" s="0" t="s">
        <v>14</v>
      </c>
      <c r="D13" s="10" t="n">
        <v>2</v>
      </c>
      <c r="E13" s="10" t="n">
        <v>0</v>
      </c>
      <c r="F13" s="10" t="n">
        <v>2</v>
      </c>
      <c r="G13" s="10"/>
      <c r="H13" s="10" t="n">
        <v>0</v>
      </c>
      <c r="I13" s="10" t="n">
        <v>0</v>
      </c>
    </row>
    <row r="14" customFormat="false" ht="12.75" hidden="false" customHeight="false" outlineLevel="0" collapsed="false">
      <c r="B14" s="0" t="s">
        <v>15</v>
      </c>
      <c r="D14" s="10" t="n">
        <v>2</v>
      </c>
      <c r="E14" s="10" t="n">
        <v>3</v>
      </c>
      <c r="F14" s="10" t="n">
        <v>-1</v>
      </c>
      <c r="G14" s="10"/>
      <c r="H14" s="10" t="n">
        <v>3</v>
      </c>
      <c r="I14" s="10" t="n">
        <v>0</v>
      </c>
    </row>
    <row r="15" customFormat="false" ht="12.75" hidden="false" customHeight="false" outlineLevel="0" collapsed="false">
      <c r="B15" s="0" t="s">
        <v>16</v>
      </c>
      <c r="D15" s="10" t="n">
        <v>8</v>
      </c>
      <c r="E15" s="10" t="n">
        <v>3</v>
      </c>
      <c r="F15" s="10" t="n">
        <v>5</v>
      </c>
      <c r="G15" s="10"/>
      <c r="H15" s="10" t="n">
        <v>3</v>
      </c>
      <c r="I15" s="10" t="n">
        <v>0</v>
      </c>
    </row>
    <row r="16" customFormat="false" ht="12.75" hidden="false" customHeight="false" outlineLevel="0" collapsed="false">
      <c r="B16" s="0" t="s">
        <v>17</v>
      </c>
      <c r="D16" s="10" t="n">
        <v>0</v>
      </c>
      <c r="E16" s="10" t="n">
        <v>1</v>
      </c>
      <c r="F16" s="10" t="n">
        <v>-1</v>
      </c>
      <c r="G16" s="10"/>
      <c r="H16" s="10" t="n">
        <v>1</v>
      </c>
      <c r="I16" s="10" t="n">
        <v>0</v>
      </c>
    </row>
    <row r="17" customFormat="false" ht="12.75" hidden="false" customHeight="false" outlineLevel="0" collapsed="false">
      <c r="B17" s="0" t="s">
        <v>18</v>
      </c>
      <c r="D17" s="10" t="n">
        <v>0</v>
      </c>
      <c r="E17" s="10" t="n">
        <v>0</v>
      </c>
      <c r="F17" s="10" t="n">
        <v>0</v>
      </c>
      <c r="G17" s="10"/>
      <c r="H17" s="10" t="n">
        <v>0</v>
      </c>
      <c r="I17" s="10" t="n">
        <v>0</v>
      </c>
    </row>
    <row r="18" customFormat="false" ht="12.75" hidden="false" customHeight="false" outlineLevel="0" collapsed="false">
      <c r="B18" s="0" t="s">
        <v>19</v>
      </c>
      <c r="D18" s="10" t="n">
        <v>4</v>
      </c>
      <c r="E18" s="10" t="n">
        <v>3.5</v>
      </c>
      <c r="F18" s="10" t="n">
        <v>0.5</v>
      </c>
      <c r="G18" s="10"/>
      <c r="H18" s="10" t="n">
        <v>3.5</v>
      </c>
      <c r="I18" s="10" t="n">
        <v>0</v>
      </c>
    </row>
    <row r="19" customFormat="false" ht="12.75" hidden="false" customHeight="false" outlineLevel="0" collapsed="false">
      <c r="B19" s="0" t="s">
        <v>20</v>
      </c>
      <c r="D19" s="10" t="n">
        <v>0</v>
      </c>
      <c r="E19" s="10" t="n">
        <v>0</v>
      </c>
      <c r="F19" s="10" t="n">
        <v>0</v>
      </c>
      <c r="G19" s="10"/>
      <c r="H19" s="10" t="n">
        <v>0</v>
      </c>
      <c r="I19" s="10" t="n">
        <v>0</v>
      </c>
    </row>
    <row r="20" customFormat="false" ht="12.75" hidden="false" customHeight="false" outlineLevel="0" collapsed="false">
      <c r="B20" s="0" t="s">
        <v>21</v>
      </c>
      <c r="D20" s="11" t="n">
        <v>0</v>
      </c>
      <c r="E20" s="11" t="n">
        <v>0</v>
      </c>
      <c r="F20" s="11" t="n">
        <v>0</v>
      </c>
      <c r="G20" s="10"/>
      <c r="H20" s="11" t="n">
        <v>0</v>
      </c>
      <c r="I20" s="11" t="n">
        <v>0</v>
      </c>
    </row>
    <row r="21" customFormat="false" ht="12.75" hidden="false" customHeight="false" outlineLevel="0" collapsed="false">
      <c r="A21" s="8"/>
      <c r="B21" s="8" t="s">
        <v>22</v>
      </c>
      <c r="C21" s="8"/>
      <c r="D21" s="12" t="n">
        <v>16</v>
      </c>
      <c r="E21" s="12" t="n">
        <v>11</v>
      </c>
      <c r="F21" s="12" t="n">
        <v>5</v>
      </c>
      <c r="G21" s="12"/>
      <c r="H21" s="12" t="n">
        <v>11</v>
      </c>
      <c r="I21" s="12" t="n">
        <v>0</v>
      </c>
      <c r="J21" s="8"/>
      <c r="K21" s="8"/>
    </row>
    <row r="22" customFormat="false" ht="12.75" hidden="false" customHeight="false" outlineLevel="0" collapsed="false">
      <c r="D22" s="10"/>
      <c r="E22" s="10"/>
      <c r="F22" s="10"/>
      <c r="G22" s="10"/>
      <c r="H22" s="10"/>
      <c r="I22" s="10" t="n">
        <v>0</v>
      </c>
    </row>
    <row r="23" customFormat="false" ht="12.75" hidden="false" customHeight="false" outlineLevel="0" collapsed="false">
      <c r="B23" s="0" t="s">
        <v>23</v>
      </c>
      <c r="D23" s="10" t="n">
        <v>3</v>
      </c>
      <c r="E23" s="10" t="n">
        <v>1</v>
      </c>
      <c r="F23" s="10" t="n">
        <v>2</v>
      </c>
      <c r="G23" s="10"/>
      <c r="H23" s="10" t="n">
        <v>2</v>
      </c>
      <c r="I23" s="10" t="n">
        <v>-1</v>
      </c>
    </row>
    <row r="24" customFormat="false" ht="12.75" hidden="false" customHeight="false" outlineLevel="0" collapsed="false">
      <c r="B24" s="0" t="s">
        <v>24</v>
      </c>
      <c r="D24" s="10" t="n">
        <v>0</v>
      </c>
      <c r="E24" s="10" t="n">
        <v>0</v>
      </c>
      <c r="F24" s="10" t="n">
        <v>0</v>
      </c>
      <c r="G24" s="10"/>
      <c r="H24" s="10" t="n">
        <v>0</v>
      </c>
      <c r="I24" s="10" t="n">
        <v>0</v>
      </c>
    </row>
    <row r="25" customFormat="false" ht="12.75" hidden="false" customHeight="false" outlineLevel="0" collapsed="false">
      <c r="B25" s="0" t="s">
        <v>25</v>
      </c>
      <c r="D25" s="10" t="n">
        <v>0</v>
      </c>
      <c r="E25" s="10" t="n">
        <v>0</v>
      </c>
      <c r="F25" s="10" t="n">
        <v>0</v>
      </c>
      <c r="G25" s="10"/>
      <c r="H25" s="10" t="n">
        <v>0</v>
      </c>
      <c r="I25" s="10" t="n">
        <v>0</v>
      </c>
    </row>
    <row r="26" customFormat="false" ht="12.75" hidden="false" customHeight="false" outlineLevel="0" collapsed="false">
      <c r="B26" s="0" t="s">
        <v>26</v>
      </c>
      <c r="D26" s="10" t="n">
        <v>0</v>
      </c>
      <c r="E26" s="10" t="n">
        <v>0</v>
      </c>
      <c r="F26" s="10" t="n">
        <v>0</v>
      </c>
      <c r="G26" s="10"/>
      <c r="H26" s="10" t="n">
        <v>0</v>
      </c>
      <c r="I26" s="10" t="n">
        <v>0</v>
      </c>
    </row>
    <row r="27" customFormat="false" ht="12.75" hidden="false" customHeight="false" outlineLevel="0" collapsed="false">
      <c r="B27" s="0" t="s">
        <v>27</v>
      </c>
      <c r="D27" s="10" t="n">
        <v>0</v>
      </c>
      <c r="E27" s="10" t="n">
        <v>0</v>
      </c>
      <c r="F27" s="10" t="n">
        <v>0</v>
      </c>
      <c r="G27" s="10"/>
      <c r="H27" s="10" t="n">
        <v>0</v>
      </c>
      <c r="I27" s="10" t="n">
        <v>0</v>
      </c>
    </row>
    <row r="28" customFormat="false" ht="12.75" hidden="false" customHeight="false" outlineLevel="0" collapsed="false">
      <c r="B28" s="0" t="s">
        <v>28</v>
      </c>
      <c r="D28" s="10" t="n">
        <v>0</v>
      </c>
      <c r="E28" s="10" t="n">
        <v>0</v>
      </c>
      <c r="F28" s="11" t="n">
        <v>0</v>
      </c>
      <c r="G28" s="10"/>
      <c r="H28" s="10" t="n">
        <v>0</v>
      </c>
      <c r="I28" s="10" t="n">
        <v>0</v>
      </c>
    </row>
    <row r="29" customFormat="false" ht="12.75" hidden="false" customHeight="false" outlineLevel="0" collapsed="false">
      <c r="A29" s="8"/>
      <c r="B29" s="8" t="s">
        <v>29</v>
      </c>
      <c r="C29" s="8"/>
      <c r="D29" s="13" t="n">
        <v>3</v>
      </c>
      <c r="E29" s="13" t="n">
        <v>1</v>
      </c>
      <c r="F29" s="13" t="n">
        <v>2</v>
      </c>
      <c r="G29" s="12"/>
      <c r="H29" s="13" t="n">
        <v>2</v>
      </c>
      <c r="I29" s="13" t="n">
        <v>-1</v>
      </c>
      <c r="J29" s="8"/>
      <c r="K29" s="8"/>
    </row>
    <row r="30" customFormat="false" ht="13.5" hidden="false" customHeight="false" outlineLevel="0" collapsed="false">
      <c r="A30" s="8" t="s">
        <v>30</v>
      </c>
      <c r="B30" s="8"/>
      <c r="C30" s="8"/>
      <c r="D30" s="14" t="n">
        <v>19</v>
      </c>
      <c r="E30" s="14" t="n">
        <v>12</v>
      </c>
      <c r="F30" s="14" t="n">
        <v>7</v>
      </c>
      <c r="G30" s="12"/>
      <c r="H30" s="14" t="n">
        <v>13</v>
      </c>
      <c r="I30" s="14" t="n">
        <v>-1</v>
      </c>
      <c r="J30" s="8"/>
      <c r="K30" s="8"/>
    </row>
    <row r="31" customFormat="false" ht="13.5" hidden="false" customHeight="false" outlineLevel="0" collapsed="false">
      <c r="D31" s="15"/>
      <c r="E31" s="15"/>
      <c r="F31" s="15"/>
      <c r="G31" s="15"/>
      <c r="H31" s="15"/>
      <c r="I31" s="15"/>
      <c r="K31" s="5" t="s">
        <v>31</v>
      </c>
      <c r="L31" s="16"/>
    </row>
    <row r="32" customFormat="false" ht="12.75" hidden="false" customHeight="false" outlineLevel="0" collapsed="false">
      <c r="D32" s="15"/>
      <c r="E32" s="15"/>
      <c r="F32" s="15"/>
      <c r="G32" s="15"/>
      <c r="H32" s="15"/>
      <c r="I32" s="15"/>
      <c r="K32" s="17" t="s">
        <v>32</v>
      </c>
    </row>
    <row r="33" customFormat="false" ht="12.75" hidden="false" customHeight="false" outlineLevel="0" collapsed="false">
      <c r="D33" s="15"/>
      <c r="E33" s="15"/>
      <c r="F33" s="15"/>
      <c r="G33" s="15"/>
      <c r="H33" s="15"/>
      <c r="I33" s="15"/>
      <c r="K33" s="18" t="n">
        <v>0.406583145400489</v>
      </c>
      <c r="L33" s="19"/>
    </row>
    <row r="34" customFormat="false" ht="12.75" hidden="false" customHeight="false" outlineLevel="0" collapsed="false">
      <c r="D34" s="15"/>
      <c r="E34" s="15"/>
      <c r="F34" s="15"/>
      <c r="G34" s="15"/>
      <c r="H34" s="15"/>
      <c r="I34" s="15"/>
      <c r="K34" s="20"/>
      <c r="L34" s="19"/>
    </row>
    <row r="35" customFormat="false" ht="12.75" hidden="false" customHeight="false" outlineLevel="0" collapsed="false">
      <c r="A35" s="21" t="s">
        <v>33</v>
      </c>
      <c r="B35" s="21"/>
      <c r="C35" s="21"/>
      <c r="D35" s="22" t="n">
        <v>2863532</v>
      </c>
      <c r="E35" s="22" t="n">
        <v>1421414.57142857</v>
      </c>
      <c r="F35" s="22" t="n">
        <v>1442117.42857143</v>
      </c>
      <c r="G35" s="22"/>
      <c r="H35" s="22" t="n">
        <v>1401485.5</v>
      </c>
      <c r="I35" s="22" t="n">
        <v>19929.0714285714</v>
      </c>
      <c r="J35" s="21"/>
      <c r="K35" s="23" t="n">
        <f aca="false">H35*$K$33</f>
        <v>569820.382823177</v>
      </c>
    </row>
    <row r="36" customFormat="false" ht="12.75" hidden="false" customHeight="false" outlineLevel="0" collapsed="false">
      <c r="A36" s="21" t="s">
        <v>34</v>
      </c>
      <c r="B36" s="21"/>
      <c r="C36" s="21"/>
      <c r="D36" s="22" t="n">
        <v>514694</v>
      </c>
      <c r="E36" s="22" t="n">
        <v>145800</v>
      </c>
      <c r="F36" s="22" t="n">
        <v>368894</v>
      </c>
      <c r="G36" s="22"/>
      <c r="H36" s="22" t="n">
        <v>310714</v>
      </c>
      <c r="I36" s="22" t="n">
        <v>-164914</v>
      </c>
      <c r="J36" s="21"/>
      <c r="K36" s="23" t="n">
        <f aca="false">H36*$K$33</f>
        <v>126331.075439967</v>
      </c>
    </row>
    <row r="37" customFormat="false" ht="12.75" hidden="false" customHeight="false" outlineLevel="0" collapsed="false">
      <c r="A37" s="21" t="s">
        <v>35</v>
      </c>
      <c r="B37" s="24"/>
      <c r="C37" s="25"/>
      <c r="D37" s="26" t="n">
        <v>676980</v>
      </c>
      <c r="E37" s="26" t="n">
        <v>394000</v>
      </c>
      <c r="F37" s="26" t="n">
        <v>282980</v>
      </c>
      <c r="G37" s="26"/>
      <c r="H37" s="26" t="n">
        <v>485000</v>
      </c>
      <c r="I37" s="26" t="n">
        <v>-91000</v>
      </c>
      <c r="J37" s="25"/>
      <c r="K37" s="27" t="n">
        <f aca="false">H37*$K$33</f>
        <v>197192.825519237</v>
      </c>
    </row>
    <row r="38" customFormat="false" ht="12.75" hidden="false" customHeight="false" outlineLevel="0" collapsed="false">
      <c r="A38" s="28" t="s">
        <v>36</v>
      </c>
      <c r="B38" s="24"/>
      <c r="C38" s="25"/>
      <c r="D38" s="26" t="n">
        <v>263988</v>
      </c>
      <c r="E38" s="26" t="n">
        <v>405000</v>
      </c>
      <c r="F38" s="26" t="n">
        <v>-141012</v>
      </c>
      <c r="G38" s="26"/>
      <c r="H38" s="26" t="n">
        <v>445000</v>
      </c>
      <c r="I38" s="26" t="n">
        <v>-40000</v>
      </c>
      <c r="J38" s="25"/>
      <c r="K38" s="27" t="n">
        <f aca="false">H38*$K$33</f>
        <v>180929.499703218</v>
      </c>
    </row>
    <row r="39" customFormat="false" ht="12.75" hidden="false" customHeight="false" outlineLevel="0" collapsed="false">
      <c r="A39" s="28" t="s">
        <v>37</v>
      </c>
      <c r="B39" s="24"/>
      <c r="C39" s="25"/>
      <c r="D39" s="26" t="n">
        <v>62004</v>
      </c>
      <c r="E39" s="26" t="n">
        <v>36898.2857142857</v>
      </c>
      <c r="F39" s="26" t="n">
        <v>25105.7142857143</v>
      </c>
      <c r="G39" s="26"/>
      <c r="H39" s="26" t="n">
        <v>49000</v>
      </c>
      <c r="I39" s="26" t="n">
        <v>-12101.7142857143</v>
      </c>
      <c r="J39" s="25"/>
      <c r="K39" s="27" t="n">
        <f aca="false">H39*$K$33</f>
        <v>19922.574124624</v>
      </c>
    </row>
    <row r="40" customFormat="false" ht="12.75" hidden="false" customHeight="false" outlineLevel="0" collapsed="false">
      <c r="A40" s="28" t="s">
        <v>38</v>
      </c>
      <c r="B40" s="28"/>
      <c r="C40" s="25"/>
      <c r="D40" s="26" t="n">
        <v>2004</v>
      </c>
      <c r="E40" s="26" t="n">
        <v>2634.85714285714</v>
      </c>
      <c r="F40" s="26" t="n">
        <v>-630.857142857143</v>
      </c>
      <c r="G40" s="26"/>
      <c r="H40" s="26" t="n">
        <v>2600</v>
      </c>
      <c r="I40" s="26" t="n">
        <v>34.8571428571431</v>
      </c>
      <c r="J40" s="25"/>
      <c r="K40" s="27" t="n">
        <f aca="false">H40*$K$33</f>
        <v>1057.11617804127</v>
      </c>
    </row>
    <row r="41" customFormat="false" ht="12.75" hidden="false" customHeight="false" outlineLevel="0" collapsed="false">
      <c r="A41" s="28" t="s">
        <v>39</v>
      </c>
      <c r="B41" s="28"/>
      <c r="C41" s="25"/>
      <c r="D41" s="26" t="n">
        <v>0</v>
      </c>
      <c r="E41" s="26" t="n">
        <v>0</v>
      </c>
      <c r="F41" s="26" t="n">
        <v>0</v>
      </c>
      <c r="G41" s="26"/>
      <c r="H41" s="26" t="n">
        <v>0</v>
      </c>
      <c r="I41" s="26" t="n">
        <v>0</v>
      </c>
      <c r="J41" s="25"/>
      <c r="K41" s="27" t="n">
        <f aca="false">H41*$K$33</f>
        <v>0</v>
      </c>
    </row>
    <row r="42" customFormat="false" ht="12.75" hidden="false" customHeight="false" outlineLevel="0" collapsed="false">
      <c r="A42" s="28" t="s">
        <v>40</v>
      </c>
      <c r="B42" s="28"/>
      <c r="C42" s="25"/>
      <c r="D42" s="26" t="n">
        <v>130500</v>
      </c>
      <c r="E42" s="26" t="n">
        <v>114565.142857143</v>
      </c>
      <c r="F42" s="26" t="n">
        <v>15934.8571428571</v>
      </c>
      <c r="G42" s="26"/>
      <c r="H42" s="26" t="n">
        <v>30000</v>
      </c>
      <c r="I42" s="26" t="n">
        <v>84565.1428571429</v>
      </c>
      <c r="J42" s="25"/>
      <c r="K42" s="27" t="n">
        <f aca="false">H42*$K$33</f>
        <v>12197.4943620147</v>
      </c>
    </row>
    <row r="43" customFormat="false" ht="12.75" hidden="false" customHeight="false" outlineLevel="0" collapsed="false">
      <c r="A43" s="28" t="s">
        <v>41</v>
      </c>
      <c r="B43" s="28"/>
      <c r="C43" s="25"/>
      <c r="D43" s="26" t="n">
        <v>122004</v>
      </c>
      <c r="E43" s="26" t="n">
        <v>217000</v>
      </c>
      <c r="F43" s="26" t="n">
        <v>-94996</v>
      </c>
      <c r="G43" s="26"/>
      <c r="H43" s="26" t="n">
        <v>321000</v>
      </c>
      <c r="I43" s="26" t="n">
        <v>-104000</v>
      </c>
      <c r="J43" s="25"/>
      <c r="K43" s="27" t="n">
        <f aca="false">H43*$K$33</f>
        <v>130513.189673557</v>
      </c>
    </row>
    <row r="44" customFormat="false" ht="12.75" hidden="false" customHeight="false" outlineLevel="0" collapsed="false">
      <c r="A44" s="28" t="s">
        <v>42</v>
      </c>
      <c r="B44" s="28"/>
      <c r="C44" s="25"/>
      <c r="D44" s="26" t="n">
        <v>459996</v>
      </c>
      <c r="E44" s="26" t="n">
        <v>655000</v>
      </c>
      <c r="F44" s="26" t="n">
        <v>-195004</v>
      </c>
      <c r="G44" s="26"/>
      <c r="H44" s="26" t="n">
        <v>630000</v>
      </c>
      <c r="I44" s="26" t="n">
        <v>25000</v>
      </c>
      <c r="J44" s="25"/>
      <c r="K44" s="27" t="n">
        <f aca="false">H44*$K$33</f>
        <v>256147.381602308</v>
      </c>
    </row>
    <row r="45" customFormat="false" ht="12.75" hidden="false" customHeight="false" outlineLevel="0" collapsed="false">
      <c r="A45" s="28" t="s">
        <v>43</v>
      </c>
      <c r="B45" s="28"/>
      <c r="C45" s="25"/>
      <c r="D45" s="26" t="n">
        <v>192996</v>
      </c>
      <c r="E45" s="26" t="n">
        <v>211500</v>
      </c>
      <c r="F45" s="26" t="n">
        <v>-18504</v>
      </c>
      <c r="G45" s="26"/>
      <c r="H45" s="26" t="n">
        <v>228000</v>
      </c>
      <c r="I45" s="26" t="n">
        <v>-16500</v>
      </c>
      <c r="J45" s="25"/>
      <c r="K45" s="27" t="n">
        <f aca="false">H45*$K$33</f>
        <v>92700.9571513115</v>
      </c>
    </row>
    <row r="46" customFormat="false" ht="12.75" hidden="false" customHeight="false" outlineLevel="0" collapsed="false">
      <c r="A46" s="28" t="s">
        <v>44</v>
      </c>
      <c r="B46" s="28"/>
      <c r="C46" s="25"/>
      <c r="D46" s="26" t="n">
        <v>892972.08</v>
      </c>
      <c r="E46" s="26" t="n">
        <v>294748.857142857</v>
      </c>
      <c r="F46" s="26" t="n">
        <v>598223.222857143</v>
      </c>
      <c r="G46" s="26"/>
      <c r="H46" s="26" t="n">
        <v>346400</v>
      </c>
      <c r="I46" s="26" t="n">
        <v>-51651.1428571428</v>
      </c>
      <c r="J46" s="25"/>
      <c r="K46" s="27" t="n">
        <f aca="false">H46*$K$33</f>
        <v>140840.401566729</v>
      </c>
    </row>
    <row r="47" customFormat="false" ht="12.75" hidden="false" customHeight="false" outlineLevel="0" collapsed="false">
      <c r="A47" s="28" t="s">
        <v>45</v>
      </c>
      <c r="B47" s="28"/>
      <c r="C47" s="25"/>
      <c r="D47" s="26" t="n">
        <v>0</v>
      </c>
      <c r="E47" s="26" t="n">
        <v>144</v>
      </c>
      <c r="F47" s="26" t="n">
        <v>-144</v>
      </c>
      <c r="G47" s="26"/>
      <c r="H47" s="26" t="n">
        <v>0</v>
      </c>
      <c r="I47" s="26" t="n">
        <v>144</v>
      </c>
      <c r="J47" s="25"/>
      <c r="K47" s="27" t="n">
        <f aca="false">H47*$K$33</f>
        <v>0</v>
      </c>
    </row>
    <row r="48" customFormat="false" ht="12.75" hidden="false" customHeight="false" outlineLevel="0" collapsed="false">
      <c r="A48" s="28" t="s">
        <v>46</v>
      </c>
      <c r="B48" s="28"/>
      <c r="C48" s="25"/>
      <c r="D48" s="29" t="n">
        <v>68004</v>
      </c>
      <c r="E48" s="29" t="n">
        <v>161000</v>
      </c>
      <c r="F48" s="29" t="n">
        <v>-92996</v>
      </c>
      <c r="G48" s="26"/>
      <c r="H48" s="29" t="n">
        <v>350000</v>
      </c>
      <c r="I48" s="29" t="n">
        <v>-189000</v>
      </c>
      <c r="J48" s="25"/>
      <c r="K48" s="30" t="n">
        <f aca="false">H48*$K$33</f>
        <v>142304.100890171</v>
      </c>
    </row>
    <row r="49" customFormat="false" ht="12.75" hidden="false" customHeight="false" outlineLevel="0" collapsed="false">
      <c r="A49" s="28"/>
      <c r="B49" s="28"/>
      <c r="C49" s="25"/>
      <c r="D49" s="26"/>
      <c r="E49" s="26"/>
      <c r="F49" s="26"/>
      <c r="G49" s="26"/>
      <c r="H49" s="26"/>
      <c r="I49" s="26"/>
      <c r="J49" s="25"/>
      <c r="K49" s="27"/>
    </row>
    <row r="50" customFormat="false" ht="13.5" hidden="false" customHeight="false" outlineLevel="0" collapsed="false">
      <c r="A50" s="21" t="s">
        <v>47</v>
      </c>
      <c r="B50" s="21"/>
      <c r="C50" s="21"/>
      <c r="D50" s="31" t="n">
        <v>6249674.08</v>
      </c>
      <c r="E50" s="31" t="n">
        <v>4059705.71428571</v>
      </c>
      <c r="F50" s="31" t="n">
        <v>2189968.36571429</v>
      </c>
      <c r="G50" s="22"/>
      <c r="H50" s="32" t="n">
        <v>4599199.5</v>
      </c>
      <c r="I50" s="32" t="n">
        <f aca="false">SUM(I35:I48)</f>
        <v>-539493.785714286</v>
      </c>
      <c r="J50" s="21"/>
      <c r="K50" s="33" t="n">
        <f aca="false">H50*$K$33</f>
        <v>1869956.99903436</v>
      </c>
    </row>
    <row r="51" customFormat="false" ht="13.5" hidden="false" customHeight="false" outlineLevel="0" collapsed="false">
      <c r="E51" s="34"/>
      <c r="F51" s="34"/>
      <c r="K51" s="35"/>
    </row>
    <row r="52" customFormat="false" ht="12.75" hidden="false" customHeight="false" outlineLevel="0" collapsed="false">
      <c r="A52" s="8" t="s">
        <v>48</v>
      </c>
      <c r="K52" s="35"/>
      <c r="L52" s="8"/>
      <c r="M52" s="8"/>
      <c r="N52" s="8"/>
    </row>
    <row r="53" customFormat="false" ht="12.75" hidden="false" customHeight="false" outlineLevel="0" collapsed="false">
      <c r="B53" s="0" t="s">
        <v>49</v>
      </c>
      <c r="E53" s="22" t="n">
        <v>1381900</v>
      </c>
      <c r="H53" s="22" t="n">
        <v>2081400</v>
      </c>
      <c r="I53" s="34" t="n">
        <f aca="false">E53-H53</f>
        <v>-699500</v>
      </c>
      <c r="K53" s="36" t="n">
        <f aca="false">H53*$K$33</f>
        <v>846262.158836577</v>
      </c>
    </row>
    <row r="54" customFormat="false" ht="12.75" hidden="false" customHeight="false" outlineLevel="0" collapsed="false">
      <c r="B54" s="0" t="s">
        <v>50</v>
      </c>
      <c r="E54" s="22" t="n">
        <v>541200</v>
      </c>
      <c r="H54" s="22" t="n">
        <v>506600</v>
      </c>
      <c r="I54" s="34" t="n">
        <f aca="false">E54-H54</f>
        <v>34600</v>
      </c>
      <c r="K54" s="36" t="n">
        <f aca="false">H54*$K$33</f>
        <v>205975.021459888</v>
      </c>
    </row>
    <row r="55" customFormat="false" ht="12.75" hidden="false" customHeight="false" outlineLevel="0" collapsed="false">
      <c r="B55" s="0" t="s">
        <v>51</v>
      </c>
      <c r="E55" s="22" t="n">
        <v>458700</v>
      </c>
      <c r="H55" s="22" t="n">
        <v>337800</v>
      </c>
      <c r="I55" s="34" t="n">
        <f aca="false">E55-H55</f>
        <v>120900</v>
      </c>
      <c r="K55" s="36" t="n">
        <f aca="false">H55*$K$33</f>
        <v>137343.786516285</v>
      </c>
    </row>
    <row r="56" customFormat="false" ht="12.75" hidden="false" customHeight="false" outlineLevel="0" collapsed="false">
      <c r="B56" s="0" t="s">
        <v>52</v>
      </c>
      <c r="E56" s="22" t="n">
        <v>948500</v>
      </c>
      <c r="H56" s="22" t="n">
        <v>772200</v>
      </c>
      <c r="I56" s="34" t="n">
        <f aca="false">E56-H56</f>
        <v>176300</v>
      </c>
      <c r="K56" s="36" t="n">
        <f aca="false">H56*$K$33</f>
        <v>313963.504878257</v>
      </c>
    </row>
    <row r="57" customFormat="false" ht="12.75" hidden="false" customHeight="false" outlineLevel="0" collapsed="false">
      <c r="B57" s="0" t="s">
        <v>53</v>
      </c>
      <c r="E57" s="22" t="n">
        <v>1984000</v>
      </c>
      <c r="H57" s="22" t="n">
        <v>2841600</v>
      </c>
      <c r="I57" s="34" t="n">
        <f aca="false">E57-H57</f>
        <v>-857600</v>
      </c>
      <c r="K57" s="36" t="n">
        <f aca="false">H57*$K$33</f>
        <v>1155346.66597003</v>
      </c>
    </row>
    <row r="58" customFormat="false" ht="12.75" hidden="false" customHeight="false" outlineLevel="0" collapsed="false">
      <c r="B58" s="0" t="s">
        <v>54</v>
      </c>
      <c r="E58" s="31"/>
      <c r="H58" s="31" t="n">
        <v>55000</v>
      </c>
      <c r="I58" s="37" t="n">
        <f aca="false">E58-H58</f>
        <v>-55000</v>
      </c>
      <c r="K58" s="38" t="n">
        <f aca="false">H58*$K$33</f>
        <v>22362.0729970269</v>
      </c>
    </row>
    <row r="59" customFormat="false" ht="12.75" hidden="false" customHeight="false" outlineLevel="0" collapsed="false">
      <c r="E59" s="22" t="n">
        <f aca="false">SUM(E53:E58)</f>
        <v>5314300</v>
      </c>
      <c r="H59" s="22" t="n">
        <f aca="false">SUM(H53:H58)</f>
        <v>6594600</v>
      </c>
      <c r="I59" s="34" t="n">
        <f aca="false">E59-H59</f>
        <v>-1280300</v>
      </c>
      <c r="K59" s="36" t="n">
        <f aca="false">H59*$K$33</f>
        <v>2681253.21065806</v>
      </c>
    </row>
    <row r="60" customFormat="false" ht="12.75" hidden="false" customHeight="false" outlineLevel="0" collapsed="false">
      <c r="E60" s="22"/>
      <c r="H60" s="22"/>
      <c r="K60" s="35"/>
    </row>
    <row r="61" customFormat="false" ht="12.75" hidden="false" customHeight="false" outlineLevel="0" collapsed="false">
      <c r="E61" s="22"/>
      <c r="H61" s="22"/>
      <c r="K61" s="35"/>
    </row>
    <row r="62" customFormat="false" ht="13.5" hidden="false" customHeight="false" outlineLevel="0" collapsed="false">
      <c r="A62" s="8" t="s">
        <v>55</v>
      </c>
      <c r="E62" s="32" t="n">
        <f aca="false">E59+E50</f>
        <v>9374005.71428572</v>
      </c>
      <c r="H62" s="32" t="n">
        <f aca="false">H59+H50</f>
        <v>11193799.5</v>
      </c>
      <c r="I62" s="39" t="n">
        <f aca="false">E62-H62</f>
        <v>-1819793.78571429</v>
      </c>
      <c r="K62" s="38" t="n">
        <f aca="false">H62*$K$33</f>
        <v>4551210.20969242</v>
      </c>
    </row>
    <row r="63" customFormat="false" ht="13.5" hidden="false" customHeight="false" outlineLevel="0" collapsed="false"/>
  </sheetData>
  <mergeCells count="7">
    <mergeCell ref="A1:K1"/>
    <mergeCell ref="A2:K2"/>
    <mergeCell ref="A3:K3"/>
    <mergeCell ref="A4:K4"/>
    <mergeCell ref="A5:K5"/>
    <mergeCell ref="D7:F7"/>
    <mergeCell ref="H7:I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2001-10-23T18:58:05Z</dcterms:created>
  <dc:creator>Sheila Glover</dc:creator>
  <dc:description/>
  <dc:language>en-US</dc:language>
  <cp:lastModifiedBy>Sheila Glover</cp:lastModifiedBy>
  <dcterms:modified xsi:type="dcterms:W3CDTF">2001-10-23T18:59:20Z</dcterms:modified>
  <cp:revision>0</cp:revision>
  <dc:subject/>
  <dc:title/>
</cp:coreProperties>
</file>