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Sheet1!$A$1:$J$22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<sst xmlns="http://schemas.openxmlformats.org/spreadsheetml/2006/main" count="23" uniqueCount="22">
  <si>
    <t xml:space="preserve">Cargo to</t>
  </si>
  <si>
    <t xml:space="preserve">LC</t>
  </si>
  <si>
    <t xml:space="preserve">ECO</t>
  </si>
  <si>
    <t xml:space="preserve">diff</t>
  </si>
  <si>
    <t xml:space="preserve">Volume Loaded</t>
  </si>
  <si>
    <t xml:space="preserve">Volume Unloaded</t>
  </si>
  <si>
    <t xml:space="preserve">Volume for Sale</t>
  </si>
  <si>
    <t xml:space="preserve">Sales Price</t>
  </si>
  <si>
    <t xml:space="preserve">Current Market</t>
  </si>
  <si>
    <t xml:space="preserve">Revenue - Lake Charles</t>
  </si>
  <si>
    <t xml:space="preserve">Revenue - Puerto Rico</t>
  </si>
  <si>
    <t xml:space="preserve">Cover Costs</t>
  </si>
  <si>
    <t xml:space="preserve">Supply Cost</t>
  </si>
  <si>
    <t xml:space="preserve">Charter Cost</t>
  </si>
  <si>
    <t xml:space="preserve">Terminal Fee</t>
  </si>
  <si>
    <t xml:space="preserve">Port Charge</t>
  </si>
  <si>
    <t xml:space="preserve">Bunker Fuel</t>
  </si>
  <si>
    <t xml:space="preserve">Suez Charge</t>
  </si>
  <si>
    <t xml:space="preserve">Interest Cost</t>
  </si>
  <si>
    <t xml:space="preserve">Other</t>
  </si>
  <si>
    <t xml:space="preserve">Gross Margin</t>
  </si>
  <si>
    <t xml:space="preserve">Eco Pricing for 2001 cargoes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</si>
</sst>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_);[RED]\(#,##0\)"/>
    <numFmt numFmtId="166" formatCode="0%"/>
    <numFmt numFmtId="167" formatCode="0.0%"/>
    <numFmt numFmtId="168" formatCode="[$-409]#,##0.00_);[RED]\(#,##0.00\)"/>
    <numFmt numFmtId="169" formatCode="0.00%"/>
    <numFmt numFmtId="170" formatCode="\$#,##0.000_);[RED]&quot;($&quot;#,##0.000\)"/>
    <numFmt numFmtId="171" formatCode="\$#,##0_);[RED]&quot;($&quot;#,##0\)"/>
    <numFmt numFmtId="172" formatCode="#,##0.0000_);[RED]\(#,##0.0000\)"/>
    <numFmt numFmtId="173" formatCode="#,##0.000_);[RED]\(#,##0.000\)"/>
  </numFmts>
  <fonts count="4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15"/>
    <col collapsed="false" customWidth="true" hidden="false" outlineLevel="0" max="9" min="8" style="0" width="17.49"/>
    <col collapsed="false" customWidth="true" hidden="false" outlineLevel="0" max="10" min="10" style="0" width="16.49"/>
  </cols>
  <sheetData>
    <row r="1" customFormat="false" ht="12.75" hidden="false" customHeight="false" outlineLevel="0" collapsed="false">
      <c r="H1" s="1" t="s">
        <v>0</v>
      </c>
      <c r="I1" s="1" t="s">
        <v>0</v>
      </c>
    </row>
    <row r="2" customFormat="false" ht="12.75" hidden="false" customHeight="false" outlineLevel="0" collapsed="false">
      <c r="H2" s="1" t="s">
        <v>1</v>
      </c>
      <c r="I2" s="1" t="s">
        <v>2</v>
      </c>
      <c r="J2" s="1" t="s">
        <v>3</v>
      </c>
    </row>
    <row r="3" customFormat="false" ht="12.75" hidden="false" customHeight="false" outlineLevel="0" collapsed="false">
      <c r="A3" s="2" t="s">
        <v>4</v>
      </c>
      <c r="B3" s="3"/>
      <c r="C3" s="4" t="n">
        <v>87600</v>
      </c>
      <c r="D3" s="5" t="n">
        <v>0.995</v>
      </c>
      <c r="E3" s="6" t="n">
        <v>24.15</v>
      </c>
      <c r="F3" s="4"/>
      <c r="G3" s="4"/>
      <c r="H3" s="7" t="n">
        <f aca="false">+C3*D3*E3</f>
        <v>2104962.3</v>
      </c>
      <c r="I3" s="8" t="n">
        <f aca="false">+H3</f>
        <v>2104962.3</v>
      </c>
      <c r="J3" s="8" t="n">
        <f aca="false">+I3-H3</f>
        <v>0</v>
      </c>
      <c r="K3" s="9"/>
      <c r="L3" s="9"/>
      <c r="M3" s="9"/>
      <c r="N3" s="9"/>
      <c r="O3" s="9"/>
      <c r="P3" s="9"/>
      <c r="Q3" s="9"/>
    </row>
    <row r="4" customFormat="false" ht="12.75" hidden="false" customHeight="false" outlineLevel="0" collapsed="false">
      <c r="A4" s="10" t="s">
        <v>5</v>
      </c>
      <c r="B4" s="11"/>
      <c r="C4" s="12" t="n">
        <v>0.875</v>
      </c>
      <c r="D4" s="13"/>
      <c r="E4" s="14" t="n">
        <v>24.2</v>
      </c>
      <c r="F4" s="13"/>
      <c r="G4" s="13"/>
      <c r="H4" s="15" t="n">
        <f aca="false">+C3*D3*C4*E4</f>
        <v>1845655.35</v>
      </c>
      <c r="I4" s="16" t="n">
        <f aca="false">+H4</f>
        <v>1845655.35</v>
      </c>
      <c r="J4" s="16" t="n">
        <f aca="false">+I4-H4</f>
        <v>0</v>
      </c>
      <c r="K4" s="9"/>
      <c r="L4" s="9"/>
      <c r="M4" s="9"/>
      <c r="N4" s="9"/>
      <c r="O4" s="9"/>
      <c r="P4" s="9"/>
      <c r="Q4" s="9"/>
    </row>
    <row r="5" customFormat="false" ht="12.75" hidden="false" customHeight="false" outlineLevel="0" collapsed="false">
      <c r="A5" s="17" t="s">
        <v>6</v>
      </c>
      <c r="B5" s="18"/>
      <c r="C5" s="19" t="n">
        <v>0.0151</v>
      </c>
      <c r="D5" s="19" t="n">
        <v>0.013</v>
      </c>
      <c r="E5" s="20"/>
      <c r="F5" s="20"/>
      <c r="G5" s="20"/>
      <c r="H5" s="21" t="n">
        <f aca="false">+(H4*(1-C5))*(1-D5)</f>
        <v>1794154.7368102</v>
      </c>
      <c r="I5" s="22" t="n">
        <f aca="false">+I4</f>
        <v>1845655.35</v>
      </c>
      <c r="J5" s="22" t="n">
        <f aca="false">+I5-H5</f>
        <v>51500.6131897951</v>
      </c>
      <c r="K5" s="9"/>
      <c r="L5" s="9"/>
      <c r="M5" s="9"/>
      <c r="N5" s="9"/>
      <c r="O5" s="9"/>
      <c r="P5" s="9"/>
      <c r="Q5" s="9"/>
    </row>
    <row r="6" customFormat="false" ht="12.75" hidden="false" customHeight="false" outlineLevel="0" collapsed="false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customFormat="false" ht="12.75" hidden="false" customHeight="false" outlineLevel="0" collapsed="false">
      <c r="A7" s="2" t="s">
        <v>7</v>
      </c>
      <c r="B7" s="3"/>
      <c r="C7" s="23" t="n">
        <v>5.1175</v>
      </c>
      <c r="D7" s="23" t="n">
        <v>3.48</v>
      </c>
      <c r="E7" s="23" t="n">
        <v>-0.1</v>
      </c>
      <c r="F7" s="4"/>
      <c r="G7" s="4"/>
      <c r="H7" s="24" t="n">
        <f aca="false">+C7</f>
        <v>5.1175</v>
      </c>
      <c r="I7" s="25" t="n">
        <f aca="false">+E7+D7</f>
        <v>3.38</v>
      </c>
      <c r="J7" s="25" t="n">
        <f aca="false">+I7-H7</f>
        <v>-1.7375</v>
      </c>
      <c r="K7" s="9"/>
      <c r="L7" s="9"/>
      <c r="M7" s="9"/>
      <c r="N7" s="9"/>
      <c r="O7" s="9"/>
      <c r="P7" s="9"/>
      <c r="Q7" s="9"/>
    </row>
    <row r="8" customFormat="false" ht="12.75" hidden="false" customHeight="false" outlineLevel="0" collapsed="false">
      <c r="A8" s="17" t="s">
        <v>8</v>
      </c>
      <c r="B8" s="18"/>
      <c r="C8" s="26" t="n">
        <v>2.9</v>
      </c>
      <c r="D8" s="20"/>
      <c r="E8" s="20"/>
      <c r="F8" s="20"/>
      <c r="G8" s="20"/>
      <c r="H8" s="21"/>
      <c r="I8" s="22"/>
      <c r="J8" s="22"/>
      <c r="K8" s="9"/>
      <c r="L8" s="9"/>
      <c r="M8" s="9"/>
      <c r="N8" s="9"/>
      <c r="O8" s="9"/>
      <c r="P8" s="9"/>
      <c r="Q8" s="9"/>
    </row>
    <row r="9" customFormat="false" ht="12.75" hidden="false" customHeight="false" outlineLevel="0" collapsed="false"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customFormat="false" ht="12.75" hidden="false" customHeight="false" outlineLevel="0" collapsed="false">
      <c r="A10" s="2" t="s">
        <v>9</v>
      </c>
      <c r="B10" s="3"/>
      <c r="C10" s="4"/>
      <c r="D10" s="4"/>
      <c r="E10" s="4"/>
      <c r="F10" s="4"/>
      <c r="G10" s="4"/>
      <c r="H10" s="27" t="n">
        <f aca="false">+H7*H5</f>
        <v>9181586.86562622</v>
      </c>
      <c r="I10" s="28" t="n">
        <f aca="false">+H10</f>
        <v>9181586.86562622</v>
      </c>
      <c r="J10" s="28" t="n">
        <f aca="false">+I10-H10</f>
        <v>0</v>
      </c>
      <c r="K10" s="9"/>
      <c r="L10" s="9"/>
      <c r="M10" s="9"/>
      <c r="N10" s="9"/>
      <c r="O10" s="9"/>
      <c r="P10" s="9"/>
      <c r="Q10" s="9"/>
    </row>
    <row r="11" customFormat="false" ht="12.75" hidden="false" customHeight="false" outlineLevel="0" collapsed="false">
      <c r="A11" s="17" t="s">
        <v>10</v>
      </c>
      <c r="B11" s="18"/>
      <c r="C11" s="20"/>
      <c r="D11" s="20"/>
      <c r="E11" s="20"/>
      <c r="F11" s="20"/>
      <c r="G11" s="20"/>
      <c r="H11" s="29" t="n">
        <v>0</v>
      </c>
      <c r="I11" s="30" t="n">
        <f aca="false">+I5*I7</f>
        <v>6238315.083</v>
      </c>
      <c r="J11" s="30" t="n">
        <f aca="false">+I11-H11</f>
        <v>6238315.083</v>
      </c>
      <c r="K11" s="9"/>
      <c r="L11" s="9"/>
      <c r="M11" s="9"/>
      <c r="N11" s="9"/>
      <c r="O11" s="9"/>
      <c r="P11" s="9"/>
      <c r="Q11" s="9"/>
    </row>
    <row r="12" customFormat="false" ht="12.75" hidden="false" customHeight="false" outlineLevel="0" collapsed="false">
      <c r="A12" s="10"/>
      <c r="B12" s="11"/>
      <c r="C12" s="13"/>
      <c r="D12" s="13"/>
      <c r="E12" s="13"/>
      <c r="F12" s="13"/>
      <c r="G12" s="13"/>
      <c r="H12" s="31"/>
      <c r="I12" s="32"/>
      <c r="J12" s="32"/>
      <c r="K12" s="9"/>
      <c r="L12" s="9"/>
      <c r="M12" s="9"/>
      <c r="N12" s="9"/>
      <c r="O12" s="9"/>
      <c r="P12" s="9"/>
      <c r="Q12" s="9"/>
    </row>
    <row r="13" customFormat="false" ht="12.75" hidden="false" customHeight="false" outlineLevel="0" collapsed="false">
      <c r="A13" s="10" t="s">
        <v>11</v>
      </c>
      <c r="B13" s="11"/>
      <c r="C13" s="33" t="n">
        <f aca="false">+C8</f>
        <v>2.9</v>
      </c>
      <c r="D13" s="13"/>
      <c r="E13" s="13"/>
      <c r="F13" s="13"/>
      <c r="G13" s="13"/>
      <c r="H13" s="31" t="n">
        <v>0</v>
      </c>
      <c r="I13" s="32" t="n">
        <f aca="false">-H5*C8</f>
        <v>-5203048.73674959</v>
      </c>
      <c r="J13" s="32" t="n">
        <f aca="false">+I13-H13</f>
        <v>-5203048.73674959</v>
      </c>
      <c r="K13" s="9"/>
      <c r="L13" s="9"/>
      <c r="M13" s="9"/>
      <c r="N13" s="9"/>
      <c r="O13" s="9"/>
      <c r="P13" s="9"/>
      <c r="Q13" s="9"/>
    </row>
    <row r="14" customFormat="false" ht="12.75" hidden="false" customHeight="false" outlineLevel="0" collapsed="false">
      <c r="A14" s="10" t="s">
        <v>12</v>
      </c>
      <c r="B14" s="11"/>
      <c r="C14" s="33" t="n">
        <v>2.43</v>
      </c>
      <c r="D14" s="14" t="n">
        <v>0.1</v>
      </c>
      <c r="E14" s="13"/>
      <c r="F14" s="13"/>
      <c r="G14" s="13"/>
      <c r="H14" s="31" t="n">
        <f aca="false">-C14*H3</f>
        <v>-5115058.389</v>
      </c>
      <c r="I14" s="32" t="n">
        <f aca="false">(-C14-D14)*I3</f>
        <v>-5325554.619</v>
      </c>
      <c r="J14" s="32" t="n">
        <f aca="false">+I14-H14</f>
        <v>-210496.23</v>
      </c>
      <c r="K14" s="9"/>
      <c r="L14" s="9"/>
      <c r="M14" s="9"/>
      <c r="N14" s="9"/>
      <c r="O14" s="9"/>
      <c r="P14" s="9"/>
      <c r="Q14" s="9"/>
    </row>
    <row r="15" customFormat="false" ht="12.75" hidden="false" customHeight="false" outlineLevel="0" collapsed="false">
      <c r="A15" s="10" t="s">
        <v>13</v>
      </c>
      <c r="B15" s="11"/>
      <c r="C15" s="13" t="n">
        <v>23600</v>
      </c>
      <c r="D15" s="13" t="n">
        <v>50</v>
      </c>
      <c r="E15" s="13"/>
      <c r="F15" s="13"/>
      <c r="G15" s="13"/>
      <c r="H15" s="31" t="n">
        <f aca="false">-C15*D15</f>
        <v>-1180000</v>
      </c>
      <c r="I15" s="32" t="n">
        <f aca="false">+H15</f>
        <v>-1180000</v>
      </c>
      <c r="J15" s="32" t="n">
        <f aca="false">+I15-H15</f>
        <v>0</v>
      </c>
      <c r="K15" s="9"/>
      <c r="L15" s="9"/>
      <c r="M15" s="9"/>
      <c r="N15" s="9"/>
      <c r="O15" s="9"/>
      <c r="P15" s="9"/>
      <c r="Q15" s="9"/>
    </row>
    <row r="16" customFormat="false" ht="12.75" hidden="false" customHeight="false" outlineLevel="0" collapsed="false">
      <c r="A16" s="10" t="s">
        <v>14</v>
      </c>
      <c r="B16" s="11"/>
      <c r="C16" s="34" t="n">
        <v>0.46</v>
      </c>
      <c r="D16" s="34" t="n">
        <v>0.113</v>
      </c>
      <c r="E16" s="13"/>
      <c r="F16" s="13"/>
      <c r="G16" s="13"/>
      <c r="H16" s="31" t="n">
        <f aca="false">-C16*H4-D16*H5</f>
        <v>-1051740.94625955</v>
      </c>
      <c r="I16" s="32" t="n">
        <f aca="false">+H16</f>
        <v>-1051740.94625955</v>
      </c>
      <c r="J16" s="32" t="n">
        <f aca="false">+I16-H16</f>
        <v>0</v>
      </c>
      <c r="K16" s="9"/>
      <c r="L16" s="9"/>
      <c r="M16" s="9"/>
      <c r="N16" s="9"/>
      <c r="O16" s="9"/>
      <c r="P16" s="9"/>
      <c r="Q16" s="9"/>
    </row>
    <row r="17" customFormat="false" ht="12.75" hidden="false" customHeight="false" outlineLevel="0" collapsed="false">
      <c r="A17" s="10" t="s">
        <v>15</v>
      </c>
      <c r="B17" s="11"/>
      <c r="C17" s="13" t="n">
        <v>105000</v>
      </c>
      <c r="D17" s="13" t="n">
        <v>85000</v>
      </c>
      <c r="E17" s="13"/>
      <c r="F17" s="13"/>
      <c r="G17" s="13"/>
      <c r="H17" s="31" t="n">
        <f aca="false">-C17</f>
        <v>-105000</v>
      </c>
      <c r="I17" s="32" t="n">
        <f aca="false">-D17</f>
        <v>-85000</v>
      </c>
      <c r="J17" s="32" t="n">
        <f aca="false">+I17-H17</f>
        <v>20000</v>
      </c>
      <c r="K17" s="9"/>
      <c r="L17" s="9"/>
      <c r="M17" s="9"/>
      <c r="N17" s="9"/>
      <c r="O17" s="9"/>
      <c r="P17" s="9"/>
      <c r="Q17" s="9"/>
    </row>
    <row r="18" customFormat="false" ht="12.75" hidden="false" customHeight="false" outlineLevel="0" collapsed="false">
      <c r="A18" s="10" t="s">
        <v>16</v>
      </c>
      <c r="B18" s="11"/>
      <c r="C18" s="13"/>
      <c r="D18" s="13"/>
      <c r="E18" s="13"/>
      <c r="F18" s="13"/>
      <c r="G18" s="13"/>
      <c r="H18" s="31" t="n">
        <v>-120000</v>
      </c>
      <c r="I18" s="32" t="n">
        <v>-120000</v>
      </c>
      <c r="J18" s="32" t="n">
        <f aca="false">+I18-H18</f>
        <v>0</v>
      </c>
      <c r="K18" s="9"/>
      <c r="L18" s="9"/>
      <c r="M18" s="9"/>
      <c r="N18" s="9"/>
      <c r="O18" s="9"/>
      <c r="P18" s="9"/>
      <c r="Q18" s="9"/>
    </row>
    <row r="19" customFormat="false" ht="12.75" hidden="false" customHeight="false" outlineLevel="0" collapsed="false">
      <c r="A19" s="10" t="s">
        <v>17</v>
      </c>
      <c r="B19" s="11"/>
      <c r="C19" s="13"/>
      <c r="D19" s="13"/>
      <c r="E19" s="13"/>
      <c r="F19" s="13"/>
      <c r="G19" s="13"/>
      <c r="H19" s="31" t="n">
        <v>-440000</v>
      </c>
      <c r="I19" s="32" t="n">
        <v>-440000</v>
      </c>
      <c r="J19" s="32" t="n">
        <f aca="false">+I19-H19</f>
        <v>0</v>
      </c>
      <c r="K19" s="9"/>
      <c r="L19" s="9"/>
      <c r="M19" s="9"/>
      <c r="N19" s="9"/>
      <c r="O19" s="9"/>
      <c r="P19" s="9"/>
      <c r="Q19" s="9"/>
    </row>
    <row r="20" customFormat="false" ht="12.75" hidden="false" customHeight="false" outlineLevel="0" collapsed="false">
      <c r="A20" s="10" t="s">
        <v>18</v>
      </c>
      <c r="B20" s="11"/>
      <c r="C20" s="13"/>
      <c r="D20" s="13"/>
      <c r="E20" s="13"/>
      <c r="F20" s="13"/>
      <c r="G20" s="13"/>
      <c r="H20" s="31" t="n">
        <v>-100000</v>
      </c>
      <c r="I20" s="32" t="n">
        <v>-70000</v>
      </c>
      <c r="J20" s="32" t="n">
        <f aca="false">+I20-H20</f>
        <v>30000</v>
      </c>
      <c r="K20" s="9"/>
      <c r="L20" s="9"/>
      <c r="M20" s="9"/>
      <c r="N20" s="9"/>
      <c r="O20" s="9"/>
      <c r="P20" s="9"/>
      <c r="Q20" s="9"/>
    </row>
    <row r="21" customFormat="false" ht="12.75" hidden="false" customHeight="false" outlineLevel="0" collapsed="false">
      <c r="A21" s="17" t="s">
        <v>19</v>
      </c>
      <c r="B21" s="18"/>
      <c r="C21" s="35" t="n">
        <v>0.06</v>
      </c>
      <c r="D21" s="35" t="n">
        <v>0.05</v>
      </c>
      <c r="E21" s="20"/>
      <c r="F21" s="20"/>
      <c r="G21" s="20"/>
      <c r="H21" s="29" t="n">
        <f aca="false">-C21*H3</f>
        <v>-126297.738</v>
      </c>
      <c r="I21" s="30" t="n">
        <f aca="false">-D21*I3</f>
        <v>-105248.115</v>
      </c>
      <c r="J21" s="30" t="n">
        <f aca="false">+I21-H21</f>
        <v>21049.623</v>
      </c>
      <c r="K21" s="9"/>
      <c r="L21" s="9"/>
      <c r="M21" s="9"/>
      <c r="N21" s="9"/>
      <c r="O21" s="9"/>
      <c r="P21" s="9"/>
      <c r="Q21" s="9"/>
    </row>
    <row r="22" customFormat="false" ht="12.75" hidden="false" customHeight="false" outlineLevel="0" collapsed="false">
      <c r="A22" s="36" t="s">
        <v>20</v>
      </c>
      <c r="B22" s="37"/>
      <c r="C22" s="38"/>
      <c r="D22" s="38"/>
      <c r="E22" s="38"/>
      <c r="F22" s="38"/>
      <c r="G22" s="38"/>
      <c r="H22" s="39" t="n">
        <f aca="false">SUM(H10:H21)</f>
        <v>943489.792366671</v>
      </c>
      <c r="I22" s="40" t="n">
        <f aca="false">SUM(I10:I21)</f>
        <v>1839309.53161708</v>
      </c>
      <c r="J22" s="40" t="n">
        <f aca="false">SUM(J10:J21)</f>
        <v>895819.739250405</v>
      </c>
      <c r="K22" s="9"/>
      <c r="L22" s="9"/>
      <c r="M22" s="9"/>
      <c r="N22" s="9"/>
      <c r="O22" s="9"/>
      <c r="P22" s="9"/>
      <c r="Q22" s="9"/>
    </row>
    <row r="23" customFormat="false" ht="12.75" hidden="false" customHeight="false" outlineLevel="0" collapsed="false">
      <c r="C23" s="9"/>
      <c r="D23" s="9"/>
      <c r="E23" s="9"/>
      <c r="F23" s="9"/>
      <c r="G23" s="9"/>
      <c r="H23" s="41"/>
      <c r="I23" s="41"/>
      <c r="J23" s="41"/>
      <c r="K23" s="9"/>
      <c r="L23" s="9"/>
      <c r="M23" s="9"/>
      <c r="N23" s="9"/>
      <c r="O23" s="9"/>
      <c r="P23" s="9"/>
      <c r="Q23" s="9"/>
    </row>
    <row r="24" customFormat="false" ht="12.75" hidden="false" customHeight="false" outlineLevel="0" collapsed="false">
      <c r="C24" s="9"/>
      <c r="D24" s="9"/>
      <c r="E24" s="9"/>
      <c r="F24" s="9"/>
      <c r="G24" s="9"/>
      <c r="H24" s="41"/>
      <c r="I24" s="41"/>
      <c r="J24" s="41"/>
      <c r="K24" s="9"/>
      <c r="L24" s="9"/>
      <c r="M24" s="9"/>
      <c r="N24" s="9"/>
      <c r="O24" s="9"/>
      <c r="P24" s="9"/>
      <c r="Q24" s="9"/>
    </row>
    <row r="25" customFormat="false" ht="12.75" hidden="false" customHeight="false" outlineLevel="0" collapsed="false">
      <c r="C25" s="9"/>
      <c r="D25" s="9"/>
      <c r="E25" s="9"/>
      <c r="F25" s="9"/>
      <c r="G25" s="9"/>
      <c r="H25" s="41"/>
      <c r="I25" s="41"/>
      <c r="J25" s="41"/>
      <c r="K25" s="9"/>
      <c r="L25" s="9"/>
      <c r="M25" s="9"/>
      <c r="N25" s="9"/>
      <c r="O25" s="9"/>
      <c r="P25" s="9"/>
      <c r="Q25" s="9"/>
    </row>
    <row r="26" customFormat="false" ht="12.75" hidden="false" customHeight="false" outlineLevel="0" collapsed="false">
      <c r="C26" s="9"/>
      <c r="D26" s="9"/>
      <c r="E26" s="9"/>
      <c r="F26" s="9"/>
      <c r="G26" s="9"/>
      <c r="H26" s="41"/>
      <c r="I26" s="41"/>
      <c r="J26" s="41"/>
      <c r="K26" s="9"/>
      <c r="L26" s="9"/>
      <c r="M26" s="9"/>
      <c r="N26" s="9"/>
      <c r="O26" s="9"/>
      <c r="P26" s="9"/>
      <c r="Q26" s="9"/>
    </row>
    <row r="27" customFormat="false" ht="12.75" hidden="false" customHeight="false" outlineLevel="0" collapsed="false">
      <c r="C27" s="9"/>
      <c r="D27" s="9"/>
      <c r="E27" s="9"/>
      <c r="F27" s="9"/>
      <c r="G27" s="9"/>
      <c r="H27" s="41"/>
      <c r="I27" s="41"/>
      <c r="J27" s="41"/>
      <c r="K27" s="9"/>
      <c r="L27" s="9"/>
      <c r="M27" s="9"/>
      <c r="N27" s="9"/>
      <c r="O27" s="9"/>
      <c r="P27" s="9"/>
      <c r="Q27" s="9"/>
    </row>
    <row r="28" customFormat="false" ht="12.75" hidden="false" customHeight="false" outlineLevel="0" collapsed="false">
      <c r="C28" s="9"/>
      <c r="D28" s="9"/>
      <c r="E28" s="9"/>
      <c r="F28" s="9"/>
      <c r="G28" s="9"/>
      <c r="H28" s="41"/>
      <c r="I28" s="41"/>
      <c r="J28" s="41"/>
      <c r="K28" s="9"/>
      <c r="L28" s="9"/>
      <c r="M28" s="9"/>
      <c r="N28" s="9"/>
      <c r="O28" s="9"/>
      <c r="P28" s="9"/>
      <c r="Q28" s="9"/>
    </row>
    <row r="29" customFormat="false" ht="12.75" hidden="false" customHeight="false" outlineLevel="0" collapsed="false">
      <c r="C29" s="9"/>
      <c r="D29" s="9"/>
      <c r="E29" s="9"/>
      <c r="F29" s="9"/>
      <c r="G29" s="9"/>
      <c r="H29" s="41"/>
      <c r="I29" s="41"/>
      <c r="J29" s="41"/>
      <c r="K29" s="9"/>
      <c r="L29" s="9"/>
      <c r="M29" s="9"/>
      <c r="N29" s="9"/>
      <c r="O29" s="9"/>
      <c r="P29" s="9"/>
      <c r="Q29" s="9"/>
    </row>
    <row r="30" customFormat="false" ht="12.75" hidden="false" customHeight="false" outlineLevel="0" collapsed="false">
      <c r="C30" s="9"/>
      <c r="D30" s="9"/>
      <c r="E30" s="9"/>
      <c r="F30" s="9"/>
      <c r="G30" s="9"/>
      <c r="H30" s="41"/>
      <c r="I30" s="41"/>
      <c r="J30" s="41"/>
      <c r="K30" s="9"/>
      <c r="L30" s="9"/>
      <c r="M30" s="9"/>
      <c r="N30" s="9"/>
      <c r="O30" s="9"/>
      <c r="P30" s="9"/>
      <c r="Q30" s="9"/>
    </row>
    <row r="31" customFormat="false" ht="12.75" hidden="false" customHeight="false" outlineLevel="0" collapsed="false">
      <c r="C31" s="9"/>
      <c r="D31" s="9"/>
      <c r="E31" s="9"/>
      <c r="F31" s="9"/>
      <c r="G31" s="9"/>
      <c r="H31" s="41"/>
      <c r="I31" s="41"/>
      <c r="J31" s="41"/>
      <c r="K31" s="9"/>
      <c r="L31" s="9"/>
      <c r="M31" s="9"/>
      <c r="N31" s="9"/>
      <c r="O31" s="9"/>
      <c r="P31" s="9"/>
      <c r="Q31" s="9"/>
    </row>
    <row r="32" customFormat="false" ht="12.75" hidden="false" customHeight="false" outlineLevel="0" collapsed="false">
      <c r="C32" s="9"/>
      <c r="D32" s="9"/>
      <c r="E32" s="9"/>
      <c r="F32" s="9"/>
      <c r="G32" s="9"/>
      <c r="H32" s="41"/>
      <c r="I32" s="41"/>
      <c r="J32" s="41"/>
      <c r="K32" s="9"/>
      <c r="L32" s="9"/>
      <c r="M32" s="9"/>
      <c r="N32" s="9"/>
      <c r="O32" s="9"/>
      <c r="P32" s="9"/>
      <c r="Q32" s="9"/>
    </row>
    <row r="33" customFormat="false" ht="12.75" hidden="false" customHeight="false" outlineLevel="0" collapsed="false">
      <c r="C33" s="9"/>
      <c r="D33" s="9"/>
      <c r="E33" s="9"/>
      <c r="F33" s="9"/>
      <c r="G33" s="9"/>
      <c r="H33" s="41"/>
      <c r="I33" s="41"/>
      <c r="J33" s="41"/>
      <c r="K33" s="9"/>
      <c r="L33" s="9"/>
      <c r="M33" s="9"/>
      <c r="N33" s="9"/>
      <c r="O33" s="9"/>
      <c r="P33" s="9"/>
      <c r="Q33" s="9"/>
    </row>
    <row r="34" customFormat="false" ht="12.75" hidden="false" customHeight="false" outlineLevel="0" collapsed="false">
      <c r="C34" s="9"/>
      <c r="D34" s="9"/>
      <c r="E34" s="9"/>
      <c r="F34" s="9"/>
      <c r="G34" s="9"/>
      <c r="H34" s="41"/>
      <c r="I34" s="41"/>
      <c r="J34" s="41"/>
      <c r="K34" s="9"/>
      <c r="L34" s="9"/>
      <c r="M34" s="9"/>
      <c r="N34" s="9"/>
      <c r="O34" s="9"/>
      <c r="P34" s="9"/>
      <c r="Q34" s="9"/>
    </row>
    <row r="35" customFormat="false" ht="12.75" hidden="false" customHeight="false" outlineLevel="0" collapsed="false">
      <c r="C35" s="9"/>
      <c r="D35" s="9"/>
      <c r="E35" s="9"/>
      <c r="F35" s="9"/>
      <c r="G35" s="9"/>
      <c r="H35" s="41"/>
      <c r="I35" s="41"/>
      <c r="J35" s="41"/>
      <c r="K35" s="9"/>
      <c r="L35" s="9"/>
      <c r="M35" s="9"/>
      <c r="N35" s="9"/>
      <c r="O35" s="9"/>
      <c r="P35" s="9"/>
      <c r="Q35" s="9"/>
    </row>
    <row r="36" customFormat="false" ht="12.75" hidden="false" customHeight="false" outlineLevel="0" collapsed="false">
      <c r="C36" s="9"/>
      <c r="D36" s="9"/>
      <c r="E36" s="9"/>
      <c r="F36" s="9"/>
      <c r="G36" s="9"/>
      <c r="H36" s="41"/>
      <c r="I36" s="41"/>
      <c r="J36" s="9"/>
      <c r="K36" s="9"/>
      <c r="L36" s="9"/>
      <c r="M36" s="9"/>
      <c r="N36" s="9"/>
      <c r="O36" s="9"/>
      <c r="P36" s="9"/>
      <c r="Q36" s="9"/>
    </row>
    <row r="37" customFormat="false" ht="12.75" hidden="false" customHeight="false" outlineLevel="0" collapsed="false">
      <c r="C37" s="9"/>
      <c r="D37" s="9"/>
      <c r="E37" s="9"/>
      <c r="F37" s="9"/>
      <c r="G37" s="9"/>
      <c r="H37" s="41"/>
      <c r="I37" s="41"/>
      <c r="J37" s="9"/>
      <c r="K37" s="9"/>
      <c r="L37" s="9"/>
      <c r="M37" s="9"/>
      <c r="N37" s="9"/>
      <c r="O37" s="9"/>
      <c r="P37" s="9"/>
      <c r="Q37" s="9"/>
    </row>
    <row r="38" customFormat="false" ht="12.75" hidden="false" customHeight="false" outlineLevel="0" collapsed="false">
      <c r="C38" s="9"/>
      <c r="D38" s="9"/>
      <c r="E38" s="9"/>
      <c r="F38" s="9"/>
      <c r="G38" s="9"/>
      <c r="H38" s="41"/>
      <c r="I38" s="41"/>
      <c r="J38" s="9"/>
      <c r="K38" s="9"/>
      <c r="L38" s="9"/>
      <c r="M38" s="9"/>
      <c r="N38" s="9"/>
      <c r="O38" s="9"/>
      <c r="P38" s="9"/>
      <c r="Q38" s="9"/>
    </row>
    <row r="39" customFormat="false" ht="12.75" hidden="false" customHeight="false" outlineLevel="0" collapsed="false">
      <c r="C39" s="9"/>
      <c r="D39" s="9"/>
      <c r="E39" s="9"/>
      <c r="F39" s="9"/>
      <c r="G39" s="9"/>
      <c r="H39" s="41"/>
      <c r="I39" s="41"/>
      <c r="J39" s="9"/>
      <c r="K39" s="9"/>
      <c r="L39" s="9"/>
      <c r="M39" s="9"/>
      <c r="N39" s="9"/>
      <c r="O39" s="9"/>
      <c r="P39" s="9"/>
      <c r="Q39" s="9"/>
    </row>
    <row r="40" customFormat="false" ht="12.75" hidden="false" customHeight="false" outlineLevel="0" collapsed="false">
      <c r="C40" s="9"/>
      <c r="D40" s="9"/>
      <c r="E40" s="9"/>
      <c r="F40" s="9"/>
      <c r="G40" s="9"/>
      <c r="H40" s="41"/>
      <c r="I40" s="41"/>
      <c r="J40" s="9"/>
      <c r="K40" s="9"/>
      <c r="L40" s="9"/>
      <c r="M40" s="9"/>
      <c r="N40" s="9"/>
      <c r="O40" s="9"/>
      <c r="P40" s="9"/>
      <c r="Q40" s="9"/>
    </row>
    <row r="41" customFormat="false" ht="12.75" hidden="false" customHeight="false" outlineLevel="0" collapsed="false">
      <c r="C41" s="9"/>
      <c r="D41" s="9"/>
      <c r="E41" s="9"/>
      <c r="F41" s="9"/>
      <c r="G41" s="9"/>
      <c r="H41" s="41"/>
      <c r="I41" s="41"/>
      <c r="J41" s="9"/>
      <c r="K41" s="9"/>
      <c r="L41" s="9"/>
      <c r="M41" s="9"/>
      <c r="N41" s="9"/>
      <c r="O41" s="9"/>
      <c r="P41" s="9"/>
      <c r="Q41" s="9"/>
    </row>
    <row r="42" customFormat="false" ht="12.75" hidden="false" customHeight="false" outlineLevel="0" collapsed="false">
      <c r="C42" s="9"/>
      <c r="D42" s="9"/>
      <c r="E42" s="9"/>
      <c r="F42" s="9"/>
      <c r="G42" s="9"/>
      <c r="H42" s="41"/>
      <c r="I42" s="41"/>
      <c r="J42" s="9"/>
      <c r="K42" s="9"/>
      <c r="L42" s="9"/>
      <c r="M42" s="9"/>
      <c r="N42" s="9"/>
      <c r="O42" s="9"/>
      <c r="P42" s="9"/>
      <c r="Q42" s="9"/>
    </row>
    <row r="43" customFormat="false" ht="12.75" hidden="false" customHeight="false" outlineLevel="0" collapsed="false">
      <c r="C43" s="9"/>
      <c r="D43" s="9"/>
      <c r="E43" s="9"/>
      <c r="F43" s="9"/>
      <c r="G43" s="9"/>
      <c r="H43" s="41"/>
      <c r="I43" s="41"/>
      <c r="J43" s="9"/>
      <c r="K43" s="9"/>
      <c r="L43" s="9"/>
      <c r="M43" s="9"/>
      <c r="N43" s="9"/>
      <c r="O43" s="9"/>
      <c r="P43" s="9"/>
      <c r="Q43" s="9"/>
    </row>
    <row r="44" customFormat="false" ht="12.75" hidden="false" customHeight="false" outlineLevel="0" collapsed="false">
      <c r="C44" s="9"/>
      <c r="D44" s="9"/>
      <c r="E44" s="9"/>
      <c r="F44" s="9"/>
      <c r="G44" s="9"/>
      <c r="H44" s="41"/>
      <c r="I44" s="41"/>
      <c r="J44" s="9"/>
      <c r="K44" s="9"/>
      <c r="L44" s="9"/>
      <c r="M44" s="9"/>
      <c r="N44" s="9"/>
      <c r="O44" s="9"/>
      <c r="P44" s="9"/>
      <c r="Q44" s="9"/>
    </row>
    <row r="45" customFormat="false" ht="12.75" hidden="false" customHeight="false" outlineLevel="0" collapsed="false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customFormat="false" ht="12.75" hidden="false" customHeight="false" outlineLevel="0" collapsed="false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customFormat="false" ht="12.75" hidden="false" customHeight="false" outlineLevel="0" collapsed="false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customFormat="false" ht="12.75" hidden="false" customHeight="false" outlineLevel="0" collapsed="false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customFormat="false" ht="12.75" hidden="false" customHeight="false" outlineLevel="0" collapsed="false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customFormat="false" ht="12.75" hidden="false" customHeight="false" outlineLevel="0" collapsed="false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customFormat="false" ht="12.75" hidden="false" customHeight="false" outlineLevel="0" collapsed="false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2001-07-23T11:42:31Z</dcterms:created>
  <dc:creator>egroves</dc:creator>
  <dc:description/>
  <dc:language>en-US</dc:language>
  <cp:lastModifiedBy>egroves</cp:lastModifiedBy>
  <dcterms:modified xsi:type="dcterms:W3CDTF">2001-07-23T12:23:51Z</dcterms:modified>
  <cp:revision>0</cp:revision>
  <dc:subject/>
  <dc:title/>
</cp:coreProperties>
</file>