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dat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<sst xmlns="http://schemas.openxmlformats.org/spreadsheetml/2006/main" count="23" uniqueCount="19">
  <si>
    <t xml:space="preserve">IMPLIED LOWER 48 NATURAL GAS DEMAND (BCF)</t>
  </si>
  <si>
    <t xml:space="preserve">source: Inventory:AGA, Supply: EIA, Gas Fundamentals forecast</t>
  </si>
  <si>
    <t xml:space="preserve">Inventory</t>
  </si>
  <si>
    <t xml:space="preserve">AGA</t>
  </si>
  <si>
    <t xml:space="preserve">Supply (Weekly)</t>
  </si>
  <si>
    <t xml:space="preserve">Supply (Daily)</t>
  </si>
  <si>
    <t xml:space="preserve">Implied Demand (Weekly)</t>
  </si>
  <si>
    <t xml:space="preserve">Implied Demand (Daily)</t>
  </si>
  <si>
    <t xml:space="preserve">DFS</t>
  </si>
  <si>
    <t xml:space="preserve">Weekly Prompt</t>
  </si>
  <si>
    <t xml:space="preserve">Producing</t>
  </si>
  <si>
    <t xml:space="preserve">West</t>
  </si>
  <si>
    <t xml:space="preserve">East</t>
  </si>
  <si>
    <t xml:space="preserve">Z6</t>
  </si>
  <si>
    <t xml:space="preserve">$</t>
  </si>
  <si>
    <t xml:space="preserve">HH</t>
  </si>
  <si>
    <t xml:space="preserve">Socal</t>
  </si>
  <si>
    <t xml:space="preserve">Zone 6</t>
  </si>
  <si>
    <t xml:space="preserve">WACOG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</si>
</sst>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0.0000"/>
    <numFmt numFmtId="167" formatCode="[$-409]m/d/yyyy"/>
    <numFmt numFmtId="168" formatCode="0_);[RED]\(0\)"/>
    <numFmt numFmtId="169" formatCode="#,##0.00"/>
    <numFmt numFmtId="170" formatCode="#,##0"/>
    <numFmt numFmtId="171" formatCode="0.00"/>
    <numFmt numFmtId="172" formatCode="0.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b val="true"/>
      <sz val="10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Days Forward NG and Weekly Prompt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6799256652564"/>
          <c:y val="0.165684724816784"/>
          <c:w val="0.921988058993318"/>
          <c:h val="0.815706279637879"/>
        </c:manualLayout>
      </c:layout>
      <c:lineChart>
        <c:grouping val="standard"/>
        <c:varyColors val="0"/>
        <c:ser>
          <c:idx val="0"/>
          <c:order val="0"/>
          <c:tx>
            <c:strRef>
              <c:f>"DFS NG"</c:f>
              <c:strCache>
                <c:ptCount val="1"/>
                <c:pt idx="0">
                  <c:v>DFS NG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197"/>
            <c:marker>
              <c:symbol val="none"/>
            </c:marker>
          </c:dPt>
          <c:dPt>
            <c:idx val="198"/>
            <c:marker>
              <c:symbol val="none"/>
            </c:marker>
          </c:dPt>
          <c:dPt>
            <c:idx val="199"/>
            <c:marker>
              <c:symbol val="none"/>
            </c:marker>
          </c:dPt>
          <c:dPt>
            <c:idx val="202"/>
            <c:marker>
              <c:symbol val="none"/>
            </c:marker>
          </c:dPt>
          <c:dPt>
            <c:idx val="203"/>
            <c:marker>
              <c:symbol val="none"/>
            </c:marker>
          </c:dPt>
          <c:dPt>
            <c:idx val="204"/>
            <c:marker>
              <c:symbol val="none"/>
            </c:marker>
          </c:dPt>
          <c:dPt>
            <c:idx val="205"/>
            <c:marker>
              <c:symbol val="none"/>
            </c:marker>
          </c:dPt>
          <c:dLbls>
            <c:dLbl>
              <c:idx val="19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9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9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data!$H$107:$H$312</c:f>
              <c:strCache>
                <c:ptCount val="206"/>
                <c:pt idx="0">
                  <c:v>1/2/1998</c:v>
                </c:pt>
                <c:pt idx="1">
                  <c:v>1/9/1998</c:v>
                </c:pt>
                <c:pt idx="2">
                  <c:v>1/16/1998</c:v>
                </c:pt>
                <c:pt idx="3">
                  <c:v>1/23/1998</c:v>
                </c:pt>
                <c:pt idx="4">
                  <c:v>1/30/1998</c:v>
                </c:pt>
                <c:pt idx="5">
                  <c:v>2/6/1998</c:v>
                </c:pt>
                <c:pt idx="6">
                  <c:v>2/13/1998</c:v>
                </c:pt>
                <c:pt idx="7">
                  <c:v>2/20/1998</c:v>
                </c:pt>
                <c:pt idx="8">
                  <c:v>2/27/1998</c:v>
                </c:pt>
                <c:pt idx="9">
                  <c:v>3/6/1998</c:v>
                </c:pt>
                <c:pt idx="10">
                  <c:v>3/13/1998</c:v>
                </c:pt>
                <c:pt idx="11">
                  <c:v>3/20/1998</c:v>
                </c:pt>
                <c:pt idx="12">
                  <c:v>3/27/1998</c:v>
                </c:pt>
                <c:pt idx="13">
                  <c:v>4/3/1998</c:v>
                </c:pt>
                <c:pt idx="14">
                  <c:v>4/10/1998</c:v>
                </c:pt>
                <c:pt idx="15">
                  <c:v>4/17/1998</c:v>
                </c:pt>
                <c:pt idx="16">
                  <c:v>4/24/1998</c:v>
                </c:pt>
                <c:pt idx="17">
                  <c:v>5/1/1998</c:v>
                </c:pt>
                <c:pt idx="18">
                  <c:v>5/8/1998</c:v>
                </c:pt>
                <c:pt idx="19">
                  <c:v>5/15/1998</c:v>
                </c:pt>
                <c:pt idx="20">
                  <c:v>5/22/1998</c:v>
                </c:pt>
                <c:pt idx="21">
                  <c:v>5/29/1998</c:v>
                </c:pt>
                <c:pt idx="22">
                  <c:v>6/5/1998</c:v>
                </c:pt>
                <c:pt idx="23">
                  <c:v>6/12/1998</c:v>
                </c:pt>
                <c:pt idx="24">
                  <c:v>6/19/1998</c:v>
                </c:pt>
                <c:pt idx="25">
                  <c:v>6/26/1998</c:v>
                </c:pt>
                <c:pt idx="26">
                  <c:v>7/3/1998</c:v>
                </c:pt>
                <c:pt idx="27">
                  <c:v>7/10/1998</c:v>
                </c:pt>
                <c:pt idx="28">
                  <c:v>7/17/1998</c:v>
                </c:pt>
                <c:pt idx="29">
                  <c:v>7/24/1998</c:v>
                </c:pt>
                <c:pt idx="30">
                  <c:v>7/31/1998</c:v>
                </c:pt>
                <c:pt idx="31">
                  <c:v>8/7/1998</c:v>
                </c:pt>
                <c:pt idx="32">
                  <c:v>8/14/1998</c:v>
                </c:pt>
                <c:pt idx="33">
                  <c:v>8/21/1998</c:v>
                </c:pt>
                <c:pt idx="34">
                  <c:v>8/28/1998</c:v>
                </c:pt>
                <c:pt idx="35">
                  <c:v>9/4/1998</c:v>
                </c:pt>
                <c:pt idx="36">
                  <c:v>9/11/1998</c:v>
                </c:pt>
                <c:pt idx="37">
                  <c:v>9/18/1998</c:v>
                </c:pt>
                <c:pt idx="38">
                  <c:v>9/25/1998</c:v>
                </c:pt>
                <c:pt idx="39">
                  <c:v>10/2/1998</c:v>
                </c:pt>
                <c:pt idx="40">
                  <c:v>10/9/1998</c:v>
                </c:pt>
                <c:pt idx="41">
                  <c:v>10/16/1998</c:v>
                </c:pt>
                <c:pt idx="42">
                  <c:v>10/23/1998</c:v>
                </c:pt>
                <c:pt idx="43">
                  <c:v>10/30/1998</c:v>
                </c:pt>
                <c:pt idx="44">
                  <c:v>11/6/1998</c:v>
                </c:pt>
                <c:pt idx="45">
                  <c:v>11/13/1998</c:v>
                </c:pt>
                <c:pt idx="46">
                  <c:v>11/20/1998</c:v>
                </c:pt>
                <c:pt idx="47">
                  <c:v>11/27/1998</c:v>
                </c:pt>
                <c:pt idx="48">
                  <c:v>12/4/1998</c:v>
                </c:pt>
                <c:pt idx="49">
                  <c:v>12/11/1998</c:v>
                </c:pt>
                <c:pt idx="50">
                  <c:v>12/18/1998</c:v>
                </c:pt>
                <c:pt idx="51">
                  <c:v>12/25/1998</c:v>
                </c:pt>
                <c:pt idx="52">
                  <c:v>1/1/1999</c:v>
                </c:pt>
                <c:pt idx="53">
                  <c:v>1/8/1999</c:v>
                </c:pt>
                <c:pt idx="54">
                  <c:v>1/15/1999</c:v>
                </c:pt>
                <c:pt idx="55">
                  <c:v>1/22/1999</c:v>
                </c:pt>
                <c:pt idx="56">
                  <c:v>1/29/1999</c:v>
                </c:pt>
                <c:pt idx="57">
                  <c:v>2/5/1999</c:v>
                </c:pt>
                <c:pt idx="58">
                  <c:v>2/12/1999</c:v>
                </c:pt>
                <c:pt idx="59">
                  <c:v>2/19/1999</c:v>
                </c:pt>
                <c:pt idx="60">
                  <c:v>2/26/1999</c:v>
                </c:pt>
                <c:pt idx="61">
                  <c:v>3/5/1999</c:v>
                </c:pt>
                <c:pt idx="62">
                  <c:v>3/12/1999</c:v>
                </c:pt>
                <c:pt idx="63">
                  <c:v>3/19/1999</c:v>
                </c:pt>
                <c:pt idx="64">
                  <c:v>3/26/1999</c:v>
                </c:pt>
                <c:pt idx="65">
                  <c:v>4/2/1999</c:v>
                </c:pt>
                <c:pt idx="66">
                  <c:v>4/9/1999</c:v>
                </c:pt>
                <c:pt idx="67">
                  <c:v>4/16/1999</c:v>
                </c:pt>
                <c:pt idx="68">
                  <c:v>4/23/1999</c:v>
                </c:pt>
                <c:pt idx="69">
                  <c:v>4/30/1999</c:v>
                </c:pt>
                <c:pt idx="70">
                  <c:v>5/7/1999</c:v>
                </c:pt>
                <c:pt idx="71">
                  <c:v>5/14/1999</c:v>
                </c:pt>
                <c:pt idx="72">
                  <c:v>5/21/1999</c:v>
                </c:pt>
                <c:pt idx="73">
                  <c:v>5/28/1999</c:v>
                </c:pt>
                <c:pt idx="74">
                  <c:v>6/4/1999</c:v>
                </c:pt>
                <c:pt idx="75">
                  <c:v>6/11/1999</c:v>
                </c:pt>
                <c:pt idx="76">
                  <c:v>6/18/1999</c:v>
                </c:pt>
                <c:pt idx="77">
                  <c:v>6/25/1999</c:v>
                </c:pt>
                <c:pt idx="78">
                  <c:v>7/2/1999</c:v>
                </c:pt>
                <c:pt idx="79">
                  <c:v>7/9/1999</c:v>
                </c:pt>
                <c:pt idx="80">
                  <c:v>7/16/1999</c:v>
                </c:pt>
                <c:pt idx="81">
                  <c:v>7/23/1999</c:v>
                </c:pt>
                <c:pt idx="82">
                  <c:v>7/30/1999</c:v>
                </c:pt>
                <c:pt idx="83">
                  <c:v>8/6/1999</c:v>
                </c:pt>
                <c:pt idx="84">
                  <c:v>8/13/1999</c:v>
                </c:pt>
                <c:pt idx="85">
                  <c:v>8/20/1999</c:v>
                </c:pt>
                <c:pt idx="86">
                  <c:v>8/27/1999</c:v>
                </c:pt>
                <c:pt idx="87">
                  <c:v>9/3/1999</c:v>
                </c:pt>
                <c:pt idx="88">
                  <c:v>9/10/1999</c:v>
                </c:pt>
                <c:pt idx="89">
                  <c:v>9/17/1999</c:v>
                </c:pt>
                <c:pt idx="90">
                  <c:v>9/24/1999</c:v>
                </c:pt>
                <c:pt idx="91">
                  <c:v>10/1/1999</c:v>
                </c:pt>
                <c:pt idx="92">
                  <c:v>10/8/1999</c:v>
                </c:pt>
                <c:pt idx="93">
                  <c:v>10/15/1999</c:v>
                </c:pt>
                <c:pt idx="94">
                  <c:v>10/22/1999</c:v>
                </c:pt>
                <c:pt idx="95">
                  <c:v>10/29/1999</c:v>
                </c:pt>
                <c:pt idx="96">
                  <c:v>11/5/1999</c:v>
                </c:pt>
                <c:pt idx="97">
                  <c:v>11/12/1999</c:v>
                </c:pt>
                <c:pt idx="98">
                  <c:v>11/19/1999</c:v>
                </c:pt>
                <c:pt idx="99">
                  <c:v>11/26/1999</c:v>
                </c:pt>
                <c:pt idx="100">
                  <c:v>12/3/1999</c:v>
                </c:pt>
                <c:pt idx="101">
                  <c:v>12/10/1999</c:v>
                </c:pt>
                <c:pt idx="102">
                  <c:v>12/17/1999</c:v>
                </c:pt>
                <c:pt idx="103">
                  <c:v>12/24/1999</c:v>
                </c:pt>
                <c:pt idx="104">
                  <c:v>12/31/1999</c:v>
                </c:pt>
                <c:pt idx="105">
                  <c:v>1/7/2000</c:v>
                </c:pt>
                <c:pt idx="106">
                  <c:v>1/14/2000</c:v>
                </c:pt>
                <c:pt idx="107">
                  <c:v>1/21/2000</c:v>
                </c:pt>
                <c:pt idx="108">
                  <c:v>1/28/2000</c:v>
                </c:pt>
                <c:pt idx="109">
                  <c:v>2/4/2000</c:v>
                </c:pt>
                <c:pt idx="110">
                  <c:v>2/11/2000</c:v>
                </c:pt>
                <c:pt idx="111">
                  <c:v>2/18/2000</c:v>
                </c:pt>
                <c:pt idx="112">
                  <c:v>2/25/2000</c:v>
                </c:pt>
                <c:pt idx="113">
                  <c:v>3/3/2000</c:v>
                </c:pt>
                <c:pt idx="114">
                  <c:v>3/10/2000</c:v>
                </c:pt>
                <c:pt idx="115">
                  <c:v>3/17/2000</c:v>
                </c:pt>
                <c:pt idx="116">
                  <c:v>3/24/2000</c:v>
                </c:pt>
                <c:pt idx="117">
                  <c:v>3/31/2000</c:v>
                </c:pt>
                <c:pt idx="118">
                  <c:v>4/7/2000</c:v>
                </c:pt>
                <c:pt idx="119">
                  <c:v>4/14/2000</c:v>
                </c:pt>
                <c:pt idx="120">
                  <c:v>4/21/2000</c:v>
                </c:pt>
                <c:pt idx="121">
                  <c:v>4/28/2000</c:v>
                </c:pt>
                <c:pt idx="122">
                  <c:v>5/5/2000</c:v>
                </c:pt>
                <c:pt idx="123">
                  <c:v>5/12/2000</c:v>
                </c:pt>
                <c:pt idx="124">
                  <c:v>5/19/2000</c:v>
                </c:pt>
                <c:pt idx="125">
                  <c:v>5/26/2000</c:v>
                </c:pt>
                <c:pt idx="126">
                  <c:v>6/2/2000</c:v>
                </c:pt>
                <c:pt idx="127">
                  <c:v>6/9/2000</c:v>
                </c:pt>
                <c:pt idx="128">
                  <c:v>6/16/2000</c:v>
                </c:pt>
                <c:pt idx="129">
                  <c:v>6/23/2000</c:v>
                </c:pt>
                <c:pt idx="130">
                  <c:v>6/30/2000</c:v>
                </c:pt>
                <c:pt idx="131">
                  <c:v>7/7/2000</c:v>
                </c:pt>
                <c:pt idx="132">
                  <c:v>7/14/2000</c:v>
                </c:pt>
                <c:pt idx="133">
                  <c:v>7/21/2000</c:v>
                </c:pt>
                <c:pt idx="134">
                  <c:v>7/28/2000</c:v>
                </c:pt>
                <c:pt idx="135">
                  <c:v>8/4/2000</c:v>
                </c:pt>
                <c:pt idx="136">
                  <c:v>8/11/2000</c:v>
                </c:pt>
                <c:pt idx="137">
                  <c:v>8/18/2000</c:v>
                </c:pt>
                <c:pt idx="138">
                  <c:v>8/25/2000</c:v>
                </c:pt>
                <c:pt idx="139">
                  <c:v>9/1/2000</c:v>
                </c:pt>
                <c:pt idx="140">
                  <c:v>9/8/2000</c:v>
                </c:pt>
                <c:pt idx="141">
                  <c:v>9/15/2000</c:v>
                </c:pt>
                <c:pt idx="142">
                  <c:v>9/22/2000</c:v>
                </c:pt>
                <c:pt idx="143">
                  <c:v>9/29/2000</c:v>
                </c:pt>
                <c:pt idx="144">
                  <c:v>10/6/2000</c:v>
                </c:pt>
                <c:pt idx="145">
                  <c:v>10/13/2000</c:v>
                </c:pt>
                <c:pt idx="146">
                  <c:v>10/20/2000</c:v>
                </c:pt>
                <c:pt idx="147">
                  <c:v>10/27/2000</c:v>
                </c:pt>
                <c:pt idx="148">
                  <c:v>11/3/2000</c:v>
                </c:pt>
                <c:pt idx="149">
                  <c:v>11/10/2000</c:v>
                </c:pt>
                <c:pt idx="150">
                  <c:v>11/17/2000</c:v>
                </c:pt>
                <c:pt idx="151">
                  <c:v>11/24/2000</c:v>
                </c:pt>
                <c:pt idx="152">
                  <c:v>12/1/2000</c:v>
                </c:pt>
                <c:pt idx="153">
                  <c:v>12/8/2000</c:v>
                </c:pt>
                <c:pt idx="154">
                  <c:v>12/15/2000</c:v>
                </c:pt>
                <c:pt idx="155">
                  <c:v>12/22/2000</c:v>
                </c:pt>
                <c:pt idx="156">
                  <c:v>12/29/2000</c:v>
                </c:pt>
                <c:pt idx="157">
                  <c:v>1/5/2001</c:v>
                </c:pt>
                <c:pt idx="158">
                  <c:v>1/12/2001</c:v>
                </c:pt>
                <c:pt idx="159">
                  <c:v>1/19/2001</c:v>
                </c:pt>
                <c:pt idx="160">
                  <c:v>1/26/2001</c:v>
                </c:pt>
                <c:pt idx="161">
                  <c:v>2/2/2001</c:v>
                </c:pt>
                <c:pt idx="162">
                  <c:v>2/9/2001</c:v>
                </c:pt>
                <c:pt idx="163">
                  <c:v>2/16/2001</c:v>
                </c:pt>
                <c:pt idx="164">
                  <c:v>2/23/2001</c:v>
                </c:pt>
                <c:pt idx="165">
                  <c:v>3/2/2001</c:v>
                </c:pt>
                <c:pt idx="166">
                  <c:v>3/9/2001</c:v>
                </c:pt>
                <c:pt idx="167">
                  <c:v>3/16/2001</c:v>
                </c:pt>
                <c:pt idx="168">
                  <c:v>3/23/2001</c:v>
                </c:pt>
                <c:pt idx="169">
                  <c:v>3/30/2001</c:v>
                </c:pt>
                <c:pt idx="170">
                  <c:v>4/6/2001</c:v>
                </c:pt>
                <c:pt idx="171">
                  <c:v>4/13/2001</c:v>
                </c:pt>
                <c:pt idx="172">
                  <c:v>4/20/2001</c:v>
                </c:pt>
                <c:pt idx="173">
                  <c:v>4/27/2001</c:v>
                </c:pt>
                <c:pt idx="174">
                  <c:v>5/4/2001</c:v>
                </c:pt>
                <c:pt idx="175">
                  <c:v>5/11/2001</c:v>
                </c:pt>
                <c:pt idx="176">
                  <c:v>5/18/2001</c:v>
                </c:pt>
                <c:pt idx="177">
                  <c:v>5/25/2001</c:v>
                </c:pt>
                <c:pt idx="178">
                  <c:v>6/1/2001</c:v>
                </c:pt>
                <c:pt idx="179">
                  <c:v>6/8/2001</c:v>
                </c:pt>
                <c:pt idx="180">
                  <c:v>6/15/2001</c:v>
                </c:pt>
                <c:pt idx="181">
                  <c:v>6/22/2001</c:v>
                </c:pt>
                <c:pt idx="182">
                  <c:v>6/29/2001</c:v>
                </c:pt>
                <c:pt idx="183">
                  <c:v>7/6/2001</c:v>
                </c:pt>
                <c:pt idx="184">
                  <c:v>7/13/2001</c:v>
                </c:pt>
                <c:pt idx="185">
                  <c:v>7/20/2001</c:v>
                </c:pt>
                <c:pt idx="186">
                  <c:v>7/27/2001</c:v>
                </c:pt>
                <c:pt idx="187">
                  <c:v>8/3/2001</c:v>
                </c:pt>
                <c:pt idx="188">
                  <c:v>8/10/2001</c:v>
                </c:pt>
                <c:pt idx="189">
                  <c:v>8/17/2001</c:v>
                </c:pt>
                <c:pt idx="190">
                  <c:v>8/24/2001</c:v>
                </c:pt>
                <c:pt idx="191">
                  <c:v>8/31/2001</c:v>
                </c:pt>
                <c:pt idx="192">
                  <c:v>9/7/2001</c:v>
                </c:pt>
                <c:pt idx="193">
                  <c:v>9/14/2001</c:v>
                </c:pt>
                <c:pt idx="194">
                  <c:v>9/21/2001</c:v>
                </c:pt>
                <c:pt idx="195">
                  <c:v>9/28/2001</c:v>
                </c:pt>
                <c:pt idx="196">
                  <c:v>10/5/2001</c:v>
                </c:pt>
                <c:pt idx="197">
                  <c:v>10/12/2001</c:v>
                </c:pt>
                <c:pt idx="198">
                  <c:v>10/19/2001</c:v>
                </c:pt>
                <c:pt idx="199">
                  <c:v>10/26/2001</c:v>
                </c:pt>
                <c:pt idx="200">
                  <c:v>11/2/2001</c:v>
                </c:pt>
                <c:pt idx="201">
                  <c:v>11/9/2001</c:v>
                </c:pt>
                <c:pt idx="202">
                  <c:v>11/16/2001</c:v>
                </c:pt>
                <c:pt idx="203">
                  <c:v>11/23/2001</c:v>
                </c:pt>
                <c:pt idx="204">
                  <c:v>11/30/2001</c:v>
                </c:pt>
                <c:pt idx="205">
                  <c:v>12/7/2001</c:v>
                </c:pt>
              </c:strCache>
            </c:strRef>
          </c:cat>
          <c:val>
            <c:numRef>
              <c:f>data!$I$107:$I$312</c:f>
              <c:numCache>
                <c:formatCode>0</c:formatCode>
                <c:ptCount val="206"/>
                <c:pt idx="0">
                  <c:v>26.0649353824951</c:v>
                </c:pt>
                <c:pt idx="1">
                  <c:v>30.2723117605535</c:v>
                </c:pt>
                <c:pt idx="2">
                  <c:v>22.1900550528191</c:v>
                </c:pt>
                <c:pt idx="3">
                  <c:v>21.321752069882</c:v>
                </c:pt>
                <c:pt idx="4">
                  <c:v>21.2635504878821</c:v>
                </c:pt>
                <c:pt idx="5">
                  <c:v>21.1287569643087</c:v>
                </c:pt>
                <c:pt idx="6">
                  <c:v>19.4749644648501</c:v>
                </c:pt>
                <c:pt idx="7">
                  <c:v>19.1215113696101</c:v>
                </c:pt>
                <c:pt idx="8">
                  <c:v>19.7653757614038</c:v>
                </c:pt>
                <c:pt idx="9">
                  <c:v>18.6608978891332</c:v>
                </c:pt>
                <c:pt idx="10">
                  <c:v>13.8751335559368</c:v>
                </c:pt>
                <c:pt idx="11">
                  <c:v>14.5926474261679</c:v>
                </c:pt>
                <c:pt idx="12">
                  <c:v>16.2122197585934</c:v>
                </c:pt>
                <c:pt idx="13">
                  <c:v>20.5304934513777</c:v>
                </c:pt>
                <c:pt idx="14">
                  <c:v>19.3133698310882</c:v>
                </c:pt>
                <c:pt idx="15">
                  <c:v>22.1000274222208</c:v>
                </c:pt>
                <c:pt idx="16">
                  <c:v>24.0347642991422</c:v>
                </c:pt>
                <c:pt idx="17">
                  <c:v>26.6912945249404</c:v>
                </c:pt>
                <c:pt idx="18">
                  <c:v>30.7354956105415</c:v>
                </c:pt>
                <c:pt idx="19">
                  <c:v>31.9036505080559</c:v>
                </c:pt>
                <c:pt idx="20">
                  <c:v>33.82793209565</c:v>
                </c:pt>
                <c:pt idx="21">
                  <c:v>37.6759707216017</c:v>
                </c:pt>
                <c:pt idx="22">
                  <c:v>37.3210175958779</c:v>
                </c:pt>
                <c:pt idx="23">
                  <c:v>41.9564627688536</c:v>
                </c:pt>
                <c:pt idx="24">
                  <c:v>41.0250853025604</c:v>
                </c:pt>
                <c:pt idx="25">
                  <c:v>41.4185885979729</c:v>
                </c:pt>
                <c:pt idx="26">
                  <c:v>43.2480144427481</c:v>
                </c:pt>
                <c:pt idx="27">
                  <c:v>47.9390781225005</c:v>
                </c:pt>
                <c:pt idx="28">
                  <c:v>47.6396190599546</c:v>
                </c:pt>
                <c:pt idx="29">
                  <c:v>47.2370051743218</c:v>
                </c:pt>
                <c:pt idx="30">
                  <c:v>49.2894051062967</c:v>
                </c:pt>
                <c:pt idx="31">
                  <c:v>51.399441112188</c:v>
                </c:pt>
                <c:pt idx="32">
                  <c:v>52.940867588251</c:v>
                </c:pt>
                <c:pt idx="33">
                  <c:v>53.4237319151863</c:v>
                </c:pt>
                <c:pt idx="34">
                  <c:v>52.2603087081864</c:v>
                </c:pt>
                <c:pt idx="35">
                  <c:v>50.6641722606182</c:v>
                </c:pt>
                <c:pt idx="36">
                  <c:v>58.3496541238767</c:v>
                </c:pt>
                <c:pt idx="37">
                  <c:v>57.3572952131464</c:v>
                </c:pt>
                <c:pt idx="38">
                  <c:v>57.3398845532248</c:v>
                </c:pt>
                <c:pt idx="39">
                  <c:v>57.682131018218</c:v>
                </c:pt>
                <c:pt idx="40">
                  <c:v>58.0229456461078</c:v>
                </c:pt>
                <c:pt idx="41">
                  <c:v>61.6028184022081</c:v>
                </c:pt>
                <c:pt idx="42">
                  <c:v>58.1100247942526</c:v>
                </c:pt>
                <c:pt idx="43">
                  <c:v>60.5277280782338</c:v>
                </c:pt>
                <c:pt idx="44">
                  <c:v>58.75978329251</c:v>
                </c:pt>
                <c:pt idx="45">
                  <c:v>47.922743138628</c:v>
                </c:pt>
                <c:pt idx="46">
                  <c:v>51.4132934462223</c:v>
                </c:pt>
                <c:pt idx="47">
                  <c:v>54.3207215321618</c:v>
                </c:pt>
                <c:pt idx="48">
                  <c:v>57.7121872220856</c:v>
                </c:pt>
                <c:pt idx="49">
                  <c:v>47.3769619775931</c:v>
                </c:pt>
                <c:pt idx="50">
                  <c:v>42.7470126230072</c:v>
                </c:pt>
                <c:pt idx="51">
                  <c:v>34.5854296614083</c:v>
                </c:pt>
                <c:pt idx="52">
                  <c:v>33.2232840874783</c:v>
                </c:pt>
                <c:pt idx="53">
                  <c:v>26.425580810644</c:v>
                </c:pt>
                <c:pt idx="54">
                  <c:v>25.167667932606</c:v>
                </c:pt>
                <c:pt idx="55">
                  <c:v>29.1212469754999</c:v>
                </c:pt>
                <c:pt idx="56">
                  <c:v>28.5262893168587</c:v>
                </c:pt>
                <c:pt idx="57">
                  <c:v>26.1273620691434</c:v>
                </c:pt>
                <c:pt idx="58">
                  <c:v>27.1774322871785</c:v>
                </c:pt>
                <c:pt idx="59">
                  <c:v>23.9722641736674</c:v>
                </c:pt>
                <c:pt idx="60">
                  <c:v>21.0628651054468</c:v>
                </c:pt>
                <c:pt idx="61">
                  <c:v>22.8543497727027</c:v>
                </c:pt>
                <c:pt idx="62">
                  <c:v>18.4253308255738</c:v>
                </c:pt>
                <c:pt idx="63">
                  <c:v>18.8807339927487</c:v>
                </c:pt>
                <c:pt idx="64">
                  <c:v>20.3133599539094</c:v>
                </c:pt>
                <c:pt idx="65">
                  <c:v>22.3621137897075</c:v>
                </c:pt>
                <c:pt idx="66">
                  <c:v>24.5263364854282</c:v>
                </c:pt>
                <c:pt idx="67">
                  <c:v>23.0593671047038</c:v>
                </c:pt>
                <c:pt idx="68">
                  <c:v>23.4581391200448</c:v>
                </c:pt>
                <c:pt idx="69">
                  <c:v>26.0441436572908</c:v>
                </c:pt>
                <c:pt idx="70">
                  <c:v>30.6018587474146</c:v>
                </c:pt>
                <c:pt idx="71">
                  <c:v>32.9052223584909</c:v>
                </c:pt>
                <c:pt idx="72">
                  <c:v>33.82308917015</c:v>
                </c:pt>
                <c:pt idx="73">
                  <c:v>35.0756509664119</c:v>
                </c:pt>
                <c:pt idx="74">
                  <c:v>39.2402457329898</c:v>
                </c:pt>
                <c:pt idx="75">
                  <c:v>37.1106639487205</c:v>
                </c:pt>
                <c:pt idx="76">
                  <c:v>41.3913198348896</c:v>
                </c:pt>
                <c:pt idx="77">
                  <c:v>44.1167325821816</c:v>
                </c:pt>
                <c:pt idx="78">
                  <c:v>42.6263736994616</c:v>
                </c:pt>
                <c:pt idx="79">
                  <c:v>42.7699227073699</c:v>
                </c:pt>
                <c:pt idx="80">
                  <c:v>46.7480069112307</c:v>
                </c:pt>
                <c:pt idx="81">
                  <c:v>42.8056320023155</c:v>
                </c:pt>
                <c:pt idx="82">
                  <c:v>41.5569691567366</c:v>
                </c:pt>
                <c:pt idx="83">
                  <c:v>44.5208421383049</c:v>
                </c:pt>
                <c:pt idx="84">
                  <c:v>46.2096293620457</c:v>
                </c:pt>
                <c:pt idx="85">
                  <c:v>47.0143512758564</c:v>
                </c:pt>
                <c:pt idx="86">
                  <c:v>50.9592254242597</c:v>
                </c:pt>
                <c:pt idx="87">
                  <c:v>51.9225517796986</c:v>
                </c:pt>
                <c:pt idx="88">
                  <c:v>55.7057749689219</c:v>
                </c:pt>
                <c:pt idx="89">
                  <c:v>56.9385076931246</c:v>
                </c:pt>
                <c:pt idx="90">
                  <c:v>58.8676452782289</c:v>
                </c:pt>
                <c:pt idx="91">
                  <c:v>57.3705554510258</c:v>
                </c:pt>
                <c:pt idx="92">
                  <c:v>56.5606544383532</c:v>
                </c:pt>
                <c:pt idx="93">
                  <c:v>56.2332585802906</c:v>
                </c:pt>
                <c:pt idx="94">
                  <c:v>52.3360048812655</c:v>
                </c:pt>
                <c:pt idx="95">
                  <c:v>51.2099124827524</c:v>
                </c:pt>
                <c:pt idx="96">
                  <c:v>52.1530770031915</c:v>
                </c:pt>
                <c:pt idx="97">
                  <c:v>51.9291336953627</c:v>
                </c:pt>
                <c:pt idx="98">
                  <c:v>48.1552834993898</c:v>
                </c:pt>
                <c:pt idx="99">
                  <c:v>51.1789806519753</c:v>
                </c:pt>
                <c:pt idx="100">
                  <c:v>42.4202087072058</c:v>
                </c:pt>
                <c:pt idx="101">
                  <c:v>41.2740767695798</c:v>
                </c:pt>
                <c:pt idx="102">
                  <c:v>36.4199811273381</c:v>
                </c:pt>
                <c:pt idx="103">
                  <c:v>30.8290474369997</c:v>
                </c:pt>
                <c:pt idx="104">
                  <c:v>31.4236976949355</c:v>
                </c:pt>
                <c:pt idx="105">
                  <c:v>31.1157297044343</c:v>
                </c:pt>
                <c:pt idx="106">
                  <c:v>29.7582220898219</c:v>
                </c:pt>
                <c:pt idx="107">
                  <c:v>23.2480905642066</c:v>
                </c:pt>
                <c:pt idx="108">
                  <c:v>18.8486591821736</c:v>
                </c:pt>
                <c:pt idx="109">
                  <c:v>17.2893897292893</c:v>
                </c:pt>
                <c:pt idx="110">
                  <c:v>17.0621500833538</c:v>
                </c:pt>
                <c:pt idx="111">
                  <c:v>16.1113777252825</c:v>
                </c:pt>
                <c:pt idx="112">
                  <c:v>17.0694003144592</c:v>
                </c:pt>
                <c:pt idx="113">
                  <c:v>17.9331636618588</c:v>
                </c:pt>
                <c:pt idx="114">
                  <c:v>17.7212292935434</c:v>
                </c:pt>
                <c:pt idx="115">
                  <c:v>15.5394937097971</c:v>
                </c:pt>
                <c:pt idx="116">
                  <c:v>16.1249199760113</c:v>
                </c:pt>
                <c:pt idx="117">
                  <c:v>16.870407447728</c:v>
                </c:pt>
                <c:pt idx="118">
                  <c:v>17.2491761729897</c:v>
                </c:pt>
                <c:pt idx="119">
                  <c:v>15.8444650577544</c:v>
                </c:pt>
                <c:pt idx="120">
                  <c:v>18.036964939742</c:v>
                </c:pt>
                <c:pt idx="121">
                  <c:v>19.2177112500001</c:v>
                </c:pt>
                <c:pt idx="122">
                  <c:v>21.7854179495836</c:v>
                </c:pt>
                <c:pt idx="123">
                  <c:v>21.8294208789338</c:v>
                </c:pt>
                <c:pt idx="124">
                  <c:v>23.4841788788618</c:v>
                </c:pt>
                <c:pt idx="125">
                  <c:v>24.440261133284</c:v>
                </c:pt>
                <c:pt idx="126">
                  <c:v>27.699549592754</c:v>
                </c:pt>
                <c:pt idx="127">
                  <c:v>29.0040666247518</c:v>
                </c:pt>
                <c:pt idx="128">
                  <c:v>28.9828294473939</c:v>
                </c:pt>
                <c:pt idx="129">
                  <c:v>31.1933175333439</c:v>
                </c:pt>
                <c:pt idx="130">
                  <c:v>31.9020141853235</c:v>
                </c:pt>
                <c:pt idx="131">
                  <c:v>36.8130965755704</c:v>
                </c:pt>
                <c:pt idx="132">
                  <c:v>35.4461331259283</c:v>
                </c:pt>
                <c:pt idx="133">
                  <c:v>34.5805855908375</c:v>
                </c:pt>
                <c:pt idx="134">
                  <c:v>36.9720395987733</c:v>
                </c:pt>
                <c:pt idx="135">
                  <c:v>38.592392139916</c:v>
                </c:pt>
                <c:pt idx="136">
                  <c:v>38.3532004605999</c:v>
                </c:pt>
                <c:pt idx="137">
                  <c:v>39.5504936751323</c:v>
                </c:pt>
                <c:pt idx="138">
                  <c:v>40.1629798023536</c:v>
                </c:pt>
                <c:pt idx="139">
                  <c:v>39.8329969348661</c:v>
                </c:pt>
                <c:pt idx="140">
                  <c:v>45.243451164653</c:v>
                </c:pt>
                <c:pt idx="141">
                  <c:v>46.1303647990386</c:v>
                </c:pt>
                <c:pt idx="142">
                  <c:v>48.9862368623896</c:v>
                </c:pt>
                <c:pt idx="143">
                  <c:v>50.6395464335579</c:v>
                </c:pt>
                <c:pt idx="144">
                  <c:v>49.6403193087436</c:v>
                </c:pt>
                <c:pt idx="145">
                  <c:v>45.5182462970671</c:v>
                </c:pt>
                <c:pt idx="146">
                  <c:v>52.1796282667059</c:v>
                </c:pt>
                <c:pt idx="147">
                  <c:v>53.4239759825181</c:v>
                </c:pt>
                <c:pt idx="148">
                  <c:v>49.5290821554441</c:v>
                </c:pt>
                <c:pt idx="149">
                  <c:v>45.1362748182049</c:v>
                </c:pt>
                <c:pt idx="150">
                  <c:v>35.9111413498436</c:v>
                </c:pt>
                <c:pt idx="151">
                  <c:v>30.5657307870972</c:v>
                </c:pt>
                <c:pt idx="152">
                  <c:v>34.0851239152008</c:v>
                </c:pt>
                <c:pt idx="153">
                  <c:v>27.0059141153773</c:v>
                </c:pt>
                <c:pt idx="154">
                  <c:v>25.0673016805254</c:v>
                </c:pt>
                <c:pt idx="155">
                  <c:v>22.384536136837</c:v>
                </c:pt>
                <c:pt idx="156">
                  <c:v>18.7379472308058</c:v>
                </c:pt>
                <c:pt idx="157">
                  <c:v>17.9624398834059</c:v>
                </c:pt>
                <c:pt idx="158">
                  <c:v>18.8181392635296</c:v>
                </c:pt>
                <c:pt idx="159">
                  <c:v>18.0375244641762</c:v>
                </c:pt>
                <c:pt idx="160">
                  <c:v>15.2243709954523</c:v>
                </c:pt>
                <c:pt idx="161">
                  <c:v>14.548498978723</c:v>
                </c:pt>
                <c:pt idx="162">
                  <c:v>13.6823359277623</c:v>
                </c:pt>
                <c:pt idx="163">
                  <c:v>12.9594306057212</c:v>
                </c:pt>
                <c:pt idx="164">
                  <c:v>11.0664481055824</c:v>
                </c:pt>
                <c:pt idx="165">
                  <c:v>10.7195641675813</c:v>
                </c:pt>
                <c:pt idx="166">
                  <c:v>9.62844584942821</c:v>
                </c:pt>
                <c:pt idx="167">
                  <c:v>10.4049334801981</c:v>
                </c:pt>
                <c:pt idx="168">
                  <c:v>10.4893624080607</c:v>
                </c:pt>
                <c:pt idx="169">
                  <c:v>8.97527691141063</c:v>
                </c:pt>
                <c:pt idx="170">
                  <c:v>10.713323061741</c:v>
                </c:pt>
                <c:pt idx="171">
                  <c:v>13.6393778022272</c:v>
                </c:pt>
                <c:pt idx="172">
                  <c:v>13.4923730827401</c:v>
                </c:pt>
                <c:pt idx="173">
                  <c:v>17.3666347965342</c:v>
                </c:pt>
                <c:pt idx="174">
                  <c:v>19.9238911580578</c:v>
                </c:pt>
                <c:pt idx="175">
                  <c:v>22.8975743391007</c:v>
                </c:pt>
                <c:pt idx="176">
                  <c:v>25.8844909717848</c:v>
                </c:pt>
                <c:pt idx="177">
                  <c:v>26.4959426287691</c:v>
                </c:pt>
                <c:pt idx="178">
                  <c:v>29.9626226901252</c:v>
                </c:pt>
                <c:pt idx="179">
                  <c:v>31.5017847627097</c:v>
                </c:pt>
                <c:pt idx="180">
                  <c:v>33.5499470227086</c:v>
                </c:pt>
                <c:pt idx="181">
                  <c:v>35.9074587816141</c:v>
                </c:pt>
                <c:pt idx="182">
                  <c:v>37.9546959223725</c:v>
                </c:pt>
                <c:pt idx="183">
                  <c:v>40.8162359719404</c:v>
                </c:pt>
                <c:pt idx="184">
                  <c:v>40.8222630907013</c:v>
                </c:pt>
                <c:pt idx="185">
                  <c:v>40.8700897829132</c:v>
                </c:pt>
                <c:pt idx="186">
                  <c:v>41.5220940807149</c:v>
                </c:pt>
                <c:pt idx="187">
                  <c:v>43.7703705732519</c:v>
                </c:pt>
                <c:pt idx="188">
                  <c:v>41.2170006562011</c:v>
                </c:pt>
                <c:pt idx="189">
                  <c:v>47.236867799258</c:v>
                </c:pt>
                <c:pt idx="190">
                  <c:v>48.0111059185749</c:v>
                </c:pt>
                <c:pt idx="191">
                  <c:v>50.4560754788182</c:v>
                </c:pt>
                <c:pt idx="192">
                  <c:v>54.9195734231237</c:v>
                </c:pt>
                <c:pt idx="193">
                  <c:v>55.7704823123385</c:v>
                </c:pt>
                <c:pt idx="194">
                  <c:v>58.7682096516927</c:v>
                </c:pt>
                <c:pt idx="195">
                  <c:v>56.2201703662394</c:v>
                </c:pt>
                <c:pt idx="196">
                  <c:v>56.706676600519</c:v>
                </c:pt>
                <c:pt idx="197">
                  <c:v>56.9898147762597</c:v>
                </c:pt>
                <c:pt idx="198">
                  <c:v>51.6632773325262</c:v>
                </c:pt>
                <c:pt idx="199">
                  <c:v>51.3207339769529</c:v>
                </c:pt>
                <c:pt idx="200">
                  <c:v>50.2271851812667</c:v>
                </c:pt>
                <c:pt idx="201">
                  <c:v>49.9201979380904</c:v>
                </c:pt>
                <c:pt idx="202">
                  <c:v>49.0600372586323</c:v>
                </c:pt>
                <c:pt idx="203">
                  <c:v>47.9983438032266</c:v>
                </c:pt>
                <c:pt idx="204">
                  <c:v>45.0469546318799</c:v>
                </c:pt>
                <c:pt idx="205">
                  <c:v>39.269451292343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2780290"/>
        <c:axId val="83736915"/>
      </c:lineChart>
      <c:lineChart>
        <c:grouping val="standard"/>
        <c:varyColors val="0"/>
        <c:ser>
          <c:idx val="1"/>
          <c:order val="1"/>
          <c:tx>
            <c:strRef>
              <c:f>"NG 1"</c:f>
              <c:strCache>
                <c:ptCount val="1"/>
                <c:pt idx="0">
                  <c:v>NG 1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data!$H$107:$H$312</c:f>
              <c:strCache>
                <c:ptCount val="206"/>
                <c:pt idx="0">
                  <c:v>1/2/1998</c:v>
                </c:pt>
                <c:pt idx="1">
                  <c:v>1/9/1998</c:v>
                </c:pt>
                <c:pt idx="2">
                  <c:v>1/16/1998</c:v>
                </c:pt>
                <c:pt idx="3">
                  <c:v>1/23/1998</c:v>
                </c:pt>
                <c:pt idx="4">
                  <c:v>1/30/1998</c:v>
                </c:pt>
                <c:pt idx="5">
                  <c:v>2/6/1998</c:v>
                </c:pt>
                <c:pt idx="6">
                  <c:v>2/13/1998</c:v>
                </c:pt>
                <c:pt idx="7">
                  <c:v>2/20/1998</c:v>
                </c:pt>
                <c:pt idx="8">
                  <c:v>2/27/1998</c:v>
                </c:pt>
                <c:pt idx="9">
                  <c:v>3/6/1998</c:v>
                </c:pt>
                <c:pt idx="10">
                  <c:v>3/13/1998</c:v>
                </c:pt>
                <c:pt idx="11">
                  <c:v>3/20/1998</c:v>
                </c:pt>
                <c:pt idx="12">
                  <c:v>3/27/1998</c:v>
                </c:pt>
                <c:pt idx="13">
                  <c:v>4/3/1998</c:v>
                </c:pt>
                <c:pt idx="14">
                  <c:v>4/10/1998</c:v>
                </c:pt>
                <c:pt idx="15">
                  <c:v>4/17/1998</c:v>
                </c:pt>
                <c:pt idx="16">
                  <c:v>4/24/1998</c:v>
                </c:pt>
                <c:pt idx="17">
                  <c:v>5/1/1998</c:v>
                </c:pt>
                <c:pt idx="18">
                  <c:v>5/8/1998</c:v>
                </c:pt>
                <c:pt idx="19">
                  <c:v>5/15/1998</c:v>
                </c:pt>
                <c:pt idx="20">
                  <c:v>5/22/1998</c:v>
                </c:pt>
                <c:pt idx="21">
                  <c:v>5/29/1998</c:v>
                </c:pt>
                <c:pt idx="22">
                  <c:v>6/5/1998</c:v>
                </c:pt>
                <c:pt idx="23">
                  <c:v>6/12/1998</c:v>
                </c:pt>
                <c:pt idx="24">
                  <c:v>6/19/1998</c:v>
                </c:pt>
                <c:pt idx="25">
                  <c:v>6/26/1998</c:v>
                </c:pt>
                <c:pt idx="26">
                  <c:v>7/3/1998</c:v>
                </c:pt>
                <c:pt idx="27">
                  <c:v>7/10/1998</c:v>
                </c:pt>
                <c:pt idx="28">
                  <c:v>7/17/1998</c:v>
                </c:pt>
                <c:pt idx="29">
                  <c:v>7/24/1998</c:v>
                </c:pt>
                <c:pt idx="30">
                  <c:v>7/31/1998</c:v>
                </c:pt>
                <c:pt idx="31">
                  <c:v>8/7/1998</c:v>
                </c:pt>
                <c:pt idx="32">
                  <c:v>8/14/1998</c:v>
                </c:pt>
                <c:pt idx="33">
                  <c:v>8/21/1998</c:v>
                </c:pt>
                <c:pt idx="34">
                  <c:v>8/28/1998</c:v>
                </c:pt>
                <c:pt idx="35">
                  <c:v>9/4/1998</c:v>
                </c:pt>
                <c:pt idx="36">
                  <c:v>9/11/1998</c:v>
                </c:pt>
                <c:pt idx="37">
                  <c:v>9/18/1998</c:v>
                </c:pt>
                <c:pt idx="38">
                  <c:v>9/25/1998</c:v>
                </c:pt>
                <c:pt idx="39">
                  <c:v>10/2/1998</c:v>
                </c:pt>
                <c:pt idx="40">
                  <c:v>10/9/1998</c:v>
                </c:pt>
                <c:pt idx="41">
                  <c:v>10/16/1998</c:v>
                </c:pt>
                <c:pt idx="42">
                  <c:v>10/23/1998</c:v>
                </c:pt>
                <c:pt idx="43">
                  <c:v>10/30/1998</c:v>
                </c:pt>
                <c:pt idx="44">
                  <c:v>11/6/1998</c:v>
                </c:pt>
                <c:pt idx="45">
                  <c:v>11/13/1998</c:v>
                </c:pt>
                <c:pt idx="46">
                  <c:v>11/20/1998</c:v>
                </c:pt>
                <c:pt idx="47">
                  <c:v>11/27/1998</c:v>
                </c:pt>
                <c:pt idx="48">
                  <c:v>12/4/1998</c:v>
                </c:pt>
                <c:pt idx="49">
                  <c:v>12/11/1998</c:v>
                </c:pt>
                <c:pt idx="50">
                  <c:v>12/18/1998</c:v>
                </c:pt>
                <c:pt idx="51">
                  <c:v>12/25/1998</c:v>
                </c:pt>
                <c:pt idx="52">
                  <c:v>1/1/1999</c:v>
                </c:pt>
                <c:pt idx="53">
                  <c:v>1/8/1999</c:v>
                </c:pt>
                <c:pt idx="54">
                  <c:v>1/15/1999</c:v>
                </c:pt>
                <c:pt idx="55">
                  <c:v>1/22/1999</c:v>
                </c:pt>
                <c:pt idx="56">
                  <c:v>1/29/1999</c:v>
                </c:pt>
                <c:pt idx="57">
                  <c:v>2/5/1999</c:v>
                </c:pt>
                <c:pt idx="58">
                  <c:v>2/12/1999</c:v>
                </c:pt>
                <c:pt idx="59">
                  <c:v>2/19/1999</c:v>
                </c:pt>
                <c:pt idx="60">
                  <c:v>2/26/1999</c:v>
                </c:pt>
                <c:pt idx="61">
                  <c:v>3/5/1999</c:v>
                </c:pt>
                <c:pt idx="62">
                  <c:v>3/12/1999</c:v>
                </c:pt>
                <c:pt idx="63">
                  <c:v>3/19/1999</c:v>
                </c:pt>
                <c:pt idx="64">
                  <c:v>3/26/1999</c:v>
                </c:pt>
                <c:pt idx="65">
                  <c:v>4/2/1999</c:v>
                </c:pt>
                <c:pt idx="66">
                  <c:v>4/9/1999</c:v>
                </c:pt>
                <c:pt idx="67">
                  <c:v>4/16/1999</c:v>
                </c:pt>
                <c:pt idx="68">
                  <c:v>4/23/1999</c:v>
                </c:pt>
                <c:pt idx="69">
                  <c:v>4/30/1999</c:v>
                </c:pt>
                <c:pt idx="70">
                  <c:v>5/7/1999</c:v>
                </c:pt>
                <c:pt idx="71">
                  <c:v>5/14/1999</c:v>
                </c:pt>
                <c:pt idx="72">
                  <c:v>5/21/1999</c:v>
                </c:pt>
                <c:pt idx="73">
                  <c:v>5/28/1999</c:v>
                </c:pt>
                <c:pt idx="74">
                  <c:v>6/4/1999</c:v>
                </c:pt>
                <c:pt idx="75">
                  <c:v>6/11/1999</c:v>
                </c:pt>
                <c:pt idx="76">
                  <c:v>6/18/1999</c:v>
                </c:pt>
                <c:pt idx="77">
                  <c:v>6/25/1999</c:v>
                </c:pt>
                <c:pt idx="78">
                  <c:v>7/2/1999</c:v>
                </c:pt>
                <c:pt idx="79">
                  <c:v>7/9/1999</c:v>
                </c:pt>
                <c:pt idx="80">
                  <c:v>7/16/1999</c:v>
                </c:pt>
                <c:pt idx="81">
                  <c:v>7/23/1999</c:v>
                </c:pt>
                <c:pt idx="82">
                  <c:v>7/30/1999</c:v>
                </c:pt>
                <c:pt idx="83">
                  <c:v>8/6/1999</c:v>
                </c:pt>
                <c:pt idx="84">
                  <c:v>8/13/1999</c:v>
                </c:pt>
                <c:pt idx="85">
                  <c:v>8/20/1999</c:v>
                </c:pt>
                <c:pt idx="86">
                  <c:v>8/27/1999</c:v>
                </c:pt>
                <c:pt idx="87">
                  <c:v>9/3/1999</c:v>
                </c:pt>
                <c:pt idx="88">
                  <c:v>9/10/1999</c:v>
                </c:pt>
                <c:pt idx="89">
                  <c:v>9/17/1999</c:v>
                </c:pt>
                <c:pt idx="90">
                  <c:v>9/24/1999</c:v>
                </c:pt>
                <c:pt idx="91">
                  <c:v>10/1/1999</c:v>
                </c:pt>
                <c:pt idx="92">
                  <c:v>10/8/1999</c:v>
                </c:pt>
                <c:pt idx="93">
                  <c:v>10/15/1999</c:v>
                </c:pt>
                <c:pt idx="94">
                  <c:v>10/22/1999</c:v>
                </c:pt>
                <c:pt idx="95">
                  <c:v>10/29/1999</c:v>
                </c:pt>
                <c:pt idx="96">
                  <c:v>11/5/1999</c:v>
                </c:pt>
                <c:pt idx="97">
                  <c:v>11/12/1999</c:v>
                </c:pt>
                <c:pt idx="98">
                  <c:v>11/19/1999</c:v>
                </c:pt>
                <c:pt idx="99">
                  <c:v>11/26/1999</c:v>
                </c:pt>
                <c:pt idx="100">
                  <c:v>12/3/1999</c:v>
                </c:pt>
                <c:pt idx="101">
                  <c:v>12/10/1999</c:v>
                </c:pt>
                <c:pt idx="102">
                  <c:v>12/17/1999</c:v>
                </c:pt>
                <c:pt idx="103">
                  <c:v>12/24/1999</c:v>
                </c:pt>
                <c:pt idx="104">
                  <c:v>12/31/1999</c:v>
                </c:pt>
                <c:pt idx="105">
                  <c:v>1/7/2000</c:v>
                </c:pt>
                <c:pt idx="106">
                  <c:v>1/14/2000</c:v>
                </c:pt>
                <c:pt idx="107">
                  <c:v>1/21/2000</c:v>
                </c:pt>
                <c:pt idx="108">
                  <c:v>1/28/2000</c:v>
                </c:pt>
                <c:pt idx="109">
                  <c:v>2/4/2000</c:v>
                </c:pt>
                <c:pt idx="110">
                  <c:v>2/11/2000</c:v>
                </c:pt>
                <c:pt idx="111">
                  <c:v>2/18/2000</c:v>
                </c:pt>
                <c:pt idx="112">
                  <c:v>2/25/2000</c:v>
                </c:pt>
                <c:pt idx="113">
                  <c:v>3/3/2000</c:v>
                </c:pt>
                <c:pt idx="114">
                  <c:v>3/10/2000</c:v>
                </c:pt>
                <c:pt idx="115">
                  <c:v>3/17/2000</c:v>
                </c:pt>
                <c:pt idx="116">
                  <c:v>3/24/2000</c:v>
                </c:pt>
                <c:pt idx="117">
                  <c:v>3/31/2000</c:v>
                </c:pt>
                <c:pt idx="118">
                  <c:v>4/7/2000</c:v>
                </c:pt>
                <c:pt idx="119">
                  <c:v>4/14/2000</c:v>
                </c:pt>
                <c:pt idx="120">
                  <c:v>4/21/2000</c:v>
                </c:pt>
                <c:pt idx="121">
                  <c:v>4/28/2000</c:v>
                </c:pt>
                <c:pt idx="122">
                  <c:v>5/5/2000</c:v>
                </c:pt>
                <c:pt idx="123">
                  <c:v>5/12/2000</c:v>
                </c:pt>
                <c:pt idx="124">
                  <c:v>5/19/2000</c:v>
                </c:pt>
                <c:pt idx="125">
                  <c:v>5/26/2000</c:v>
                </c:pt>
                <c:pt idx="126">
                  <c:v>6/2/2000</c:v>
                </c:pt>
                <c:pt idx="127">
                  <c:v>6/9/2000</c:v>
                </c:pt>
                <c:pt idx="128">
                  <c:v>6/16/2000</c:v>
                </c:pt>
                <c:pt idx="129">
                  <c:v>6/23/2000</c:v>
                </c:pt>
                <c:pt idx="130">
                  <c:v>6/30/2000</c:v>
                </c:pt>
                <c:pt idx="131">
                  <c:v>7/7/2000</c:v>
                </c:pt>
                <c:pt idx="132">
                  <c:v>7/14/2000</c:v>
                </c:pt>
                <c:pt idx="133">
                  <c:v>7/21/2000</c:v>
                </c:pt>
                <c:pt idx="134">
                  <c:v>7/28/2000</c:v>
                </c:pt>
                <c:pt idx="135">
                  <c:v>8/4/2000</c:v>
                </c:pt>
                <c:pt idx="136">
                  <c:v>8/11/2000</c:v>
                </c:pt>
                <c:pt idx="137">
                  <c:v>8/18/2000</c:v>
                </c:pt>
                <c:pt idx="138">
                  <c:v>8/25/2000</c:v>
                </c:pt>
                <c:pt idx="139">
                  <c:v>9/1/2000</c:v>
                </c:pt>
                <c:pt idx="140">
                  <c:v>9/8/2000</c:v>
                </c:pt>
                <c:pt idx="141">
                  <c:v>9/15/2000</c:v>
                </c:pt>
                <c:pt idx="142">
                  <c:v>9/22/2000</c:v>
                </c:pt>
                <c:pt idx="143">
                  <c:v>9/29/2000</c:v>
                </c:pt>
                <c:pt idx="144">
                  <c:v>10/6/2000</c:v>
                </c:pt>
                <c:pt idx="145">
                  <c:v>10/13/2000</c:v>
                </c:pt>
                <c:pt idx="146">
                  <c:v>10/20/2000</c:v>
                </c:pt>
                <c:pt idx="147">
                  <c:v>10/27/2000</c:v>
                </c:pt>
                <c:pt idx="148">
                  <c:v>11/3/2000</c:v>
                </c:pt>
                <c:pt idx="149">
                  <c:v>11/10/2000</c:v>
                </c:pt>
                <c:pt idx="150">
                  <c:v>11/17/2000</c:v>
                </c:pt>
                <c:pt idx="151">
                  <c:v>11/24/2000</c:v>
                </c:pt>
                <c:pt idx="152">
                  <c:v>12/1/2000</c:v>
                </c:pt>
                <c:pt idx="153">
                  <c:v>12/8/2000</c:v>
                </c:pt>
                <c:pt idx="154">
                  <c:v>12/15/2000</c:v>
                </c:pt>
                <c:pt idx="155">
                  <c:v>12/22/2000</c:v>
                </c:pt>
                <c:pt idx="156">
                  <c:v>12/29/2000</c:v>
                </c:pt>
                <c:pt idx="157">
                  <c:v>1/5/2001</c:v>
                </c:pt>
                <c:pt idx="158">
                  <c:v>1/12/2001</c:v>
                </c:pt>
                <c:pt idx="159">
                  <c:v>1/19/2001</c:v>
                </c:pt>
                <c:pt idx="160">
                  <c:v>1/26/2001</c:v>
                </c:pt>
                <c:pt idx="161">
                  <c:v>2/2/2001</c:v>
                </c:pt>
                <c:pt idx="162">
                  <c:v>2/9/2001</c:v>
                </c:pt>
                <c:pt idx="163">
                  <c:v>2/16/2001</c:v>
                </c:pt>
                <c:pt idx="164">
                  <c:v>2/23/2001</c:v>
                </c:pt>
                <c:pt idx="165">
                  <c:v>3/2/2001</c:v>
                </c:pt>
                <c:pt idx="166">
                  <c:v>3/9/2001</c:v>
                </c:pt>
                <c:pt idx="167">
                  <c:v>3/16/2001</c:v>
                </c:pt>
                <c:pt idx="168">
                  <c:v>3/23/2001</c:v>
                </c:pt>
                <c:pt idx="169">
                  <c:v>3/30/2001</c:v>
                </c:pt>
                <c:pt idx="170">
                  <c:v>4/6/2001</c:v>
                </c:pt>
                <c:pt idx="171">
                  <c:v>4/13/2001</c:v>
                </c:pt>
                <c:pt idx="172">
                  <c:v>4/20/2001</c:v>
                </c:pt>
                <c:pt idx="173">
                  <c:v>4/27/2001</c:v>
                </c:pt>
                <c:pt idx="174">
                  <c:v>5/4/2001</c:v>
                </c:pt>
                <c:pt idx="175">
                  <c:v>5/11/2001</c:v>
                </c:pt>
                <c:pt idx="176">
                  <c:v>5/18/2001</c:v>
                </c:pt>
                <c:pt idx="177">
                  <c:v>5/25/2001</c:v>
                </c:pt>
                <c:pt idx="178">
                  <c:v>6/1/2001</c:v>
                </c:pt>
                <c:pt idx="179">
                  <c:v>6/8/2001</c:v>
                </c:pt>
                <c:pt idx="180">
                  <c:v>6/15/2001</c:v>
                </c:pt>
                <c:pt idx="181">
                  <c:v>6/22/2001</c:v>
                </c:pt>
                <c:pt idx="182">
                  <c:v>6/29/2001</c:v>
                </c:pt>
                <c:pt idx="183">
                  <c:v>7/6/2001</c:v>
                </c:pt>
                <c:pt idx="184">
                  <c:v>7/13/2001</c:v>
                </c:pt>
                <c:pt idx="185">
                  <c:v>7/20/2001</c:v>
                </c:pt>
                <c:pt idx="186">
                  <c:v>7/27/2001</c:v>
                </c:pt>
                <c:pt idx="187">
                  <c:v>8/3/2001</c:v>
                </c:pt>
                <c:pt idx="188">
                  <c:v>8/10/2001</c:v>
                </c:pt>
                <c:pt idx="189">
                  <c:v>8/17/2001</c:v>
                </c:pt>
                <c:pt idx="190">
                  <c:v>8/24/2001</c:v>
                </c:pt>
                <c:pt idx="191">
                  <c:v>8/31/2001</c:v>
                </c:pt>
                <c:pt idx="192">
                  <c:v>9/7/2001</c:v>
                </c:pt>
                <c:pt idx="193">
                  <c:v>9/14/2001</c:v>
                </c:pt>
                <c:pt idx="194">
                  <c:v>9/21/2001</c:v>
                </c:pt>
                <c:pt idx="195">
                  <c:v>9/28/2001</c:v>
                </c:pt>
                <c:pt idx="196">
                  <c:v>10/5/2001</c:v>
                </c:pt>
                <c:pt idx="197">
                  <c:v>10/12/2001</c:v>
                </c:pt>
                <c:pt idx="198">
                  <c:v>10/19/2001</c:v>
                </c:pt>
                <c:pt idx="199">
                  <c:v>10/26/2001</c:v>
                </c:pt>
                <c:pt idx="200">
                  <c:v>11/2/2001</c:v>
                </c:pt>
                <c:pt idx="201">
                  <c:v>11/9/2001</c:v>
                </c:pt>
                <c:pt idx="202">
                  <c:v>11/16/2001</c:v>
                </c:pt>
                <c:pt idx="203">
                  <c:v>11/23/2001</c:v>
                </c:pt>
                <c:pt idx="204">
                  <c:v>11/30/2001</c:v>
                </c:pt>
                <c:pt idx="205">
                  <c:v>12/7/2001</c:v>
                </c:pt>
              </c:strCache>
            </c:strRef>
          </c:cat>
          <c:val>
            <c:numRef>
              <c:f>data!$J$107:$J$309</c:f>
              <c:numCache>
                <c:formatCode>General</c:formatCode>
                <c:ptCount val="203"/>
                <c:pt idx="0">
                  <c:v>2.153</c:v>
                </c:pt>
                <c:pt idx="1">
                  <c:v>2.046</c:v>
                </c:pt>
                <c:pt idx="2">
                  <c:v>2.176</c:v>
                </c:pt>
                <c:pt idx="3">
                  <c:v>2.117</c:v>
                </c:pt>
                <c:pt idx="4">
                  <c:v>2.257</c:v>
                </c:pt>
                <c:pt idx="5">
                  <c:v>2.359</c:v>
                </c:pt>
                <c:pt idx="6">
                  <c:v>2.208</c:v>
                </c:pt>
                <c:pt idx="7">
                  <c:v>2.198</c:v>
                </c:pt>
                <c:pt idx="8">
                  <c:v>2.321</c:v>
                </c:pt>
                <c:pt idx="9">
                  <c:v>2.129</c:v>
                </c:pt>
                <c:pt idx="10">
                  <c:v>2.137</c:v>
                </c:pt>
                <c:pt idx="11">
                  <c:v>2.343</c:v>
                </c:pt>
                <c:pt idx="12">
                  <c:v>2.3</c:v>
                </c:pt>
                <c:pt idx="13">
                  <c:v>2.556</c:v>
                </c:pt>
                <c:pt idx="14">
                  <c:v>2.657</c:v>
                </c:pt>
                <c:pt idx="15">
                  <c:v>2.475</c:v>
                </c:pt>
                <c:pt idx="16">
                  <c:v>2.342</c:v>
                </c:pt>
                <c:pt idx="17">
                  <c:v>2.202</c:v>
                </c:pt>
                <c:pt idx="18">
                  <c:v>2.167</c:v>
                </c:pt>
                <c:pt idx="19">
                  <c:v>2.178</c:v>
                </c:pt>
                <c:pt idx="20">
                  <c:v>2.094</c:v>
                </c:pt>
                <c:pt idx="21">
                  <c:v>2.17</c:v>
                </c:pt>
                <c:pt idx="22">
                  <c:v>2.027</c:v>
                </c:pt>
                <c:pt idx="23">
                  <c:v>2.035</c:v>
                </c:pt>
                <c:pt idx="24">
                  <c:v>2.284</c:v>
                </c:pt>
                <c:pt idx="25">
                  <c:v>2.358</c:v>
                </c:pt>
                <c:pt idx="26">
                  <c:v>2.439</c:v>
                </c:pt>
                <c:pt idx="27">
                  <c:v>2.309</c:v>
                </c:pt>
                <c:pt idx="28">
                  <c:v>2.165</c:v>
                </c:pt>
                <c:pt idx="29">
                  <c:v>2.031</c:v>
                </c:pt>
                <c:pt idx="30">
                  <c:v>1.844</c:v>
                </c:pt>
                <c:pt idx="31">
                  <c:v>1.833</c:v>
                </c:pt>
                <c:pt idx="32">
                  <c:v>1.877</c:v>
                </c:pt>
                <c:pt idx="33">
                  <c:v>1.947</c:v>
                </c:pt>
                <c:pt idx="34">
                  <c:v>1.664</c:v>
                </c:pt>
                <c:pt idx="35">
                  <c:v>1.783</c:v>
                </c:pt>
                <c:pt idx="36">
                  <c:v>1.878</c:v>
                </c:pt>
                <c:pt idx="37">
                  <c:v>2.26</c:v>
                </c:pt>
                <c:pt idx="38">
                  <c:v>2.181</c:v>
                </c:pt>
                <c:pt idx="39">
                  <c:v>2.432</c:v>
                </c:pt>
                <c:pt idx="40">
                  <c:v>2.191</c:v>
                </c:pt>
                <c:pt idx="41">
                  <c:v>2.109</c:v>
                </c:pt>
                <c:pt idx="42">
                  <c:v>2.164</c:v>
                </c:pt>
                <c:pt idx="43">
                  <c:v>2.275</c:v>
                </c:pt>
                <c:pt idx="44">
                  <c:v>2.553</c:v>
                </c:pt>
                <c:pt idx="45">
                  <c:v>2.459</c:v>
                </c:pt>
                <c:pt idx="46">
                  <c:v>2.163</c:v>
                </c:pt>
                <c:pt idx="47">
                  <c:v>2.196</c:v>
                </c:pt>
                <c:pt idx="48">
                  <c:v>1.978</c:v>
                </c:pt>
                <c:pt idx="49">
                  <c:v>1.858</c:v>
                </c:pt>
                <c:pt idx="50">
                  <c:v>2.074</c:v>
                </c:pt>
                <c:pt idx="51">
                  <c:v>1.881</c:v>
                </c:pt>
                <c:pt idx="52">
                  <c:v>1.945</c:v>
                </c:pt>
                <c:pt idx="53">
                  <c:v>1.83</c:v>
                </c:pt>
                <c:pt idx="54">
                  <c:v>1.796</c:v>
                </c:pt>
                <c:pt idx="55">
                  <c:v>1.778</c:v>
                </c:pt>
                <c:pt idx="56">
                  <c:v>1.777</c:v>
                </c:pt>
                <c:pt idx="57">
                  <c:v>1.8</c:v>
                </c:pt>
                <c:pt idx="58">
                  <c:v>1.807</c:v>
                </c:pt>
                <c:pt idx="59">
                  <c:v>1.745</c:v>
                </c:pt>
                <c:pt idx="60">
                  <c:v>1.628</c:v>
                </c:pt>
                <c:pt idx="61">
                  <c:v>1.853</c:v>
                </c:pt>
                <c:pt idx="62">
                  <c:v>1.759</c:v>
                </c:pt>
                <c:pt idx="63">
                  <c:v>1.699</c:v>
                </c:pt>
                <c:pt idx="64">
                  <c:v>1.854</c:v>
                </c:pt>
                <c:pt idx="65">
                  <c:v>2.038</c:v>
                </c:pt>
                <c:pt idx="66">
                  <c:v>2.096</c:v>
                </c:pt>
                <c:pt idx="67">
                  <c:v>2.124</c:v>
                </c:pt>
                <c:pt idx="68">
                  <c:v>2.226</c:v>
                </c:pt>
                <c:pt idx="69">
                  <c:v>2.253</c:v>
                </c:pt>
                <c:pt idx="70">
                  <c:v>2.273</c:v>
                </c:pt>
                <c:pt idx="71">
                  <c:v>2.288</c:v>
                </c:pt>
                <c:pt idx="72">
                  <c:v>2.225</c:v>
                </c:pt>
                <c:pt idx="73">
                  <c:v>2.358</c:v>
                </c:pt>
                <c:pt idx="74">
                  <c:v>2.437</c:v>
                </c:pt>
                <c:pt idx="75">
                  <c:v>2.378</c:v>
                </c:pt>
                <c:pt idx="76">
                  <c:v>2.308</c:v>
                </c:pt>
                <c:pt idx="77">
                  <c:v>2.258</c:v>
                </c:pt>
                <c:pt idx="78">
                  <c:v>2.287</c:v>
                </c:pt>
                <c:pt idx="79">
                  <c:v>2.163</c:v>
                </c:pt>
                <c:pt idx="80">
                  <c:v>2.187</c:v>
                </c:pt>
                <c:pt idx="81">
                  <c:v>2.528</c:v>
                </c:pt>
                <c:pt idx="82">
                  <c:v>2.543</c:v>
                </c:pt>
                <c:pt idx="83">
                  <c:v>2.698</c:v>
                </c:pt>
                <c:pt idx="84">
                  <c:v>2.745</c:v>
                </c:pt>
                <c:pt idx="85">
                  <c:v>2.938</c:v>
                </c:pt>
                <c:pt idx="86">
                  <c:v>2.912</c:v>
                </c:pt>
                <c:pt idx="87">
                  <c:v>2.561</c:v>
                </c:pt>
                <c:pt idx="88">
                  <c:v>2.801</c:v>
                </c:pt>
                <c:pt idx="89">
                  <c:v>2.608</c:v>
                </c:pt>
                <c:pt idx="90">
                  <c:v>2.63</c:v>
                </c:pt>
                <c:pt idx="91">
                  <c:v>2.793</c:v>
                </c:pt>
                <c:pt idx="92">
                  <c:v>2.692</c:v>
                </c:pt>
                <c:pt idx="93">
                  <c:v>2.975</c:v>
                </c:pt>
                <c:pt idx="94">
                  <c:v>3.072</c:v>
                </c:pt>
                <c:pt idx="95">
                  <c:v>2.961</c:v>
                </c:pt>
                <c:pt idx="96">
                  <c:v>2.884</c:v>
                </c:pt>
                <c:pt idx="97">
                  <c:v>2.649</c:v>
                </c:pt>
                <c:pt idx="98">
                  <c:v>2.434</c:v>
                </c:pt>
                <c:pt idx="99">
                  <c:v>2.12</c:v>
                </c:pt>
                <c:pt idx="100">
                  <c:v>2.331</c:v>
                </c:pt>
                <c:pt idx="101">
                  <c:v>2.446</c:v>
                </c:pt>
                <c:pt idx="102">
                  <c:v>2.655</c:v>
                </c:pt>
                <c:pt idx="103">
                  <c:v>2.399</c:v>
                </c:pt>
                <c:pt idx="104">
                  <c:v>2.329</c:v>
                </c:pt>
                <c:pt idx="105">
                  <c:v>2.173</c:v>
                </c:pt>
                <c:pt idx="106">
                  <c:v>2.322</c:v>
                </c:pt>
                <c:pt idx="107">
                  <c:v>2.485</c:v>
                </c:pt>
                <c:pt idx="108">
                  <c:v>2.532</c:v>
                </c:pt>
                <c:pt idx="109">
                  <c:v>2.742</c:v>
                </c:pt>
                <c:pt idx="110">
                  <c:v>2.57</c:v>
                </c:pt>
                <c:pt idx="111">
                  <c:v>2.633</c:v>
                </c:pt>
                <c:pt idx="112">
                  <c:v>2.603</c:v>
                </c:pt>
                <c:pt idx="113">
                  <c:v>2.825</c:v>
                </c:pt>
                <c:pt idx="114">
                  <c:v>2.774</c:v>
                </c:pt>
                <c:pt idx="115">
                  <c:v>2.785</c:v>
                </c:pt>
                <c:pt idx="116">
                  <c:v>2.836</c:v>
                </c:pt>
                <c:pt idx="117">
                  <c:v>2.945</c:v>
                </c:pt>
                <c:pt idx="118">
                  <c:v>2.971</c:v>
                </c:pt>
                <c:pt idx="119">
                  <c:v>3.078</c:v>
                </c:pt>
                <c:pt idx="120">
                  <c:v>3.073</c:v>
                </c:pt>
                <c:pt idx="121">
                  <c:v>3.141</c:v>
                </c:pt>
                <c:pt idx="122">
                  <c:v>3.025</c:v>
                </c:pt>
                <c:pt idx="123">
                  <c:v>3.354</c:v>
                </c:pt>
                <c:pt idx="124">
                  <c:v>3.825</c:v>
                </c:pt>
                <c:pt idx="125">
                  <c:v>4.406</c:v>
                </c:pt>
                <c:pt idx="126">
                  <c:v>4.043</c:v>
                </c:pt>
                <c:pt idx="127">
                  <c:v>4.16</c:v>
                </c:pt>
                <c:pt idx="128">
                  <c:v>4.488</c:v>
                </c:pt>
                <c:pt idx="129">
                  <c:v>4.448</c:v>
                </c:pt>
                <c:pt idx="130">
                  <c:v>4.476</c:v>
                </c:pt>
                <c:pt idx="131">
                  <c:v>4.262</c:v>
                </c:pt>
                <c:pt idx="132">
                  <c:v>4.15</c:v>
                </c:pt>
                <c:pt idx="133">
                  <c:v>3.834</c:v>
                </c:pt>
                <c:pt idx="134">
                  <c:v>3.845</c:v>
                </c:pt>
                <c:pt idx="135">
                  <c:v>4.296</c:v>
                </c:pt>
                <c:pt idx="136">
                  <c:v>4.475</c:v>
                </c:pt>
                <c:pt idx="137">
                  <c:v>4.436</c:v>
                </c:pt>
                <c:pt idx="138">
                  <c:v>4.628</c:v>
                </c:pt>
                <c:pt idx="139">
                  <c:v>4.835</c:v>
                </c:pt>
                <c:pt idx="140">
                  <c:v>4.88</c:v>
                </c:pt>
                <c:pt idx="141">
                  <c:v>5.206</c:v>
                </c:pt>
                <c:pt idx="142">
                  <c:v>5.131</c:v>
                </c:pt>
                <c:pt idx="143">
                  <c:v>5.186</c:v>
                </c:pt>
                <c:pt idx="144">
                  <c:v>5.008</c:v>
                </c:pt>
                <c:pt idx="145">
                  <c:v>5.537</c:v>
                </c:pt>
                <c:pt idx="146">
                  <c:v>4.937</c:v>
                </c:pt>
                <c:pt idx="147">
                  <c:v>4.541</c:v>
                </c:pt>
                <c:pt idx="148">
                  <c:v>4.931</c:v>
                </c:pt>
                <c:pt idx="149">
                  <c:v>5.456</c:v>
                </c:pt>
                <c:pt idx="150">
                  <c:v>6.1</c:v>
                </c:pt>
                <c:pt idx="151">
                  <c:v>6.577</c:v>
                </c:pt>
                <c:pt idx="152">
                  <c:v>6.673</c:v>
                </c:pt>
                <c:pt idx="153">
                  <c:v>8.584</c:v>
                </c:pt>
                <c:pt idx="154">
                  <c:v>8.396</c:v>
                </c:pt>
                <c:pt idx="155">
                  <c:v>9.579</c:v>
                </c:pt>
                <c:pt idx="156">
                  <c:v>9.775</c:v>
                </c:pt>
                <c:pt idx="157">
                  <c:v>9.261</c:v>
                </c:pt>
                <c:pt idx="158">
                  <c:v>8.472</c:v>
                </c:pt>
                <c:pt idx="159">
                  <c:v>7.459</c:v>
                </c:pt>
                <c:pt idx="160">
                  <c:v>7.256</c:v>
                </c:pt>
                <c:pt idx="161">
                  <c:v>6.743</c:v>
                </c:pt>
                <c:pt idx="162">
                  <c:v>6.21</c:v>
                </c:pt>
                <c:pt idx="163">
                  <c:v>5.568</c:v>
                </c:pt>
                <c:pt idx="164">
                  <c:v>5.131</c:v>
                </c:pt>
                <c:pt idx="165">
                  <c:v>5.27</c:v>
                </c:pt>
                <c:pt idx="166">
                  <c:v>5.072</c:v>
                </c:pt>
                <c:pt idx="167">
                  <c:v>5.035</c:v>
                </c:pt>
                <c:pt idx="168">
                  <c:v>5.273</c:v>
                </c:pt>
                <c:pt idx="169">
                  <c:v>5.025</c:v>
                </c:pt>
                <c:pt idx="170">
                  <c:v>5.388</c:v>
                </c:pt>
                <c:pt idx="171">
                  <c:v>5.381</c:v>
                </c:pt>
                <c:pt idx="172">
                  <c:v>5.128</c:v>
                </c:pt>
                <c:pt idx="173">
                  <c:v>4.867</c:v>
                </c:pt>
                <c:pt idx="174">
                  <c:v>4.49</c:v>
                </c:pt>
                <c:pt idx="175">
                  <c:v>4.278</c:v>
                </c:pt>
                <c:pt idx="176">
                  <c:v>4.291</c:v>
                </c:pt>
                <c:pt idx="177">
                  <c:v>3.973</c:v>
                </c:pt>
                <c:pt idx="178">
                  <c:v>3.93</c:v>
                </c:pt>
                <c:pt idx="179">
                  <c:v>3.922</c:v>
                </c:pt>
                <c:pt idx="180">
                  <c:v>3.979</c:v>
                </c:pt>
                <c:pt idx="181">
                  <c:v>3.742</c:v>
                </c:pt>
                <c:pt idx="182">
                  <c:v>3.096</c:v>
                </c:pt>
                <c:pt idx="183">
                  <c:v>3.218</c:v>
                </c:pt>
                <c:pt idx="184">
                  <c:v>3.25</c:v>
                </c:pt>
                <c:pt idx="185">
                  <c:v>2.955</c:v>
                </c:pt>
                <c:pt idx="186">
                  <c:v>3.167</c:v>
                </c:pt>
                <c:pt idx="187">
                  <c:v>2.971</c:v>
                </c:pt>
                <c:pt idx="188">
                  <c:v>3.04</c:v>
                </c:pt>
                <c:pt idx="189">
                  <c:v>3.303</c:v>
                </c:pt>
                <c:pt idx="190">
                  <c:v>2.706</c:v>
                </c:pt>
                <c:pt idx="191">
                  <c:v>2.38</c:v>
                </c:pt>
                <c:pt idx="192">
                  <c:v>2.5</c:v>
                </c:pt>
                <c:pt idx="193">
                  <c:v>2.552</c:v>
                </c:pt>
                <c:pt idx="194">
                  <c:v>2.103</c:v>
                </c:pt>
                <c:pt idx="195">
                  <c:v>1.895</c:v>
                </c:pt>
                <c:pt idx="196">
                  <c:v>2.227</c:v>
                </c:pt>
                <c:pt idx="197">
                  <c:v>2.43</c:v>
                </c:pt>
                <c:pt idx="198">
                  <c:v>2.68</c:v>
                </c:pt>
                <c:pt idx="199">
                  <c:v>3.041</c:v>
                </c:pt>
                <c:pt idx="200">
                  <c:v>3.248</c:v>
                </c:pt>
                <c:pt idx="201">
                  <c:v>2.925</c:v>
                </c:pt>
                <c:pt idx="202">
                  <c:v>2.637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175860"/>
        <c:axId val="50472402"/>
      </c:lineChart>
      <c:catAx>
        <c:axId val="52780290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36915"/>
        <c:crossesAt val="0"/>
        <c:auto val="1"/>
        <c:lblAlgn val="ctr"/>
        <c:lblOffset val="100"/>
        <c:noMultiLvlLbl val="0"/>
      </c:catAx>
      <c:valAx>
        <c:axId val="837369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DFS 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780290"/>
        <c:crossesAt val="1"/>
        <c:crossBetween val="midCat"/>
      </c:valAx>
      <c:catAx>
        <c:axId val="87175860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72402"/>
        <c:auto val="1"/>
        <c:lblAlgn val="ctr"/>
        <c:lblOffset val="100"/>
        <c:noMultiLvlLbl val="0"/>
      </c:catAx>
      <c:valAx>
        <c:axId val="50472402"/>
        <c:scaling>
          <c:orientation val="minMax"/>
          <c:max val="14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NG1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75860"/>
        <c:crosses val="max"/>
        <c:crossBetween val="midCat"/>
        <c:majorUnit val="1"/>
        <c:minorUnit val="1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3312640860385"/>
          <c:y val="0.08233941658284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Supply vs. Implied Demand</a:t>
            </a:r>
          </a:p>
        </c:rich>
      </c:tx>
      <c:layout>
        <c:manualLayout>
          <c:xMode val="edge"/>
          <c:yMode val="edge"/>
          <c:x val="0.390100176782557"/>
          <c:y val="0.04331945978085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5004630019362"/>
          <c:y val="0.135649367196127"/>
          <c:w val="0.940020203720852"/>
          <c:h val="0.851184914635182"/>
        </c:manualLayout>
      </c:layout>
      <c:lineChart>
        <c:grouping val="standard"/>
        <c:varyColors val="0"/>
        <c:ser>
          <c:idx val="0"/>
          <c:order val="0"/>
          <c:tx>
            <c:strRef>
              <c:f>"Supply"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data!$A$3:$A$294</c:f>
              <c:strCache>
                <c:ptCount val="292"/>
                <c:pt idx="0">
                  <c:v>1/5/1996</c:v>
                </c:pt>
                <c:pt idx="1">
                  <c:v>1/12/1996</c:v>
                </c:pt>
                <c:pt idx="2">
                  <c:v>1/19/1996</c:v>
                </c:pt>
                <c:pt idx="3">
                  <c:v>1/26/1996</c:v>
                </c:pt>
                <c:pt idx="4">
                  <c:v>2/2/1996</c:v>
                </c:pt>
                <c:pt idx="5">
                  <c:v>2/9/1996</c:v>
                </c:pt>
                <c:pt idx="6">
                  <c:v>2/16/1996</c:v>
                </c:pt>
                <c:pt idx="7">
                  <c:v>2/23/1996</c:v>
                </c:pt>
                <c:pt idx="8">
                  <c:v>3/1/1996</c:v>
                </c:pt>
                <c:pt idx="9">
                  <c:v>3/8/1996</c:v>
                </c:pt>
                <c:pt idx="10">
                  <c:v>3/15/1996</c:v>
                </c:pt>
                <c:pt idx="11">
                  <c:v>3/22/1996</c:v>
                </c:pt>
                <c:pt idx="12">
                  <c:v>3/29/1996</c:v>
                </c:pt>
                <c:pt idx="13">
                  <c:v>4/5/1996</c:v>
                </c:pt>
                <c:pt idx="14">
                  <c:v>4/12/1996</c:v>
                </c:pt>
                <c:pt idx="15">
                  <c:v>4/19/1996</c:v>
                </c:pt>
                <c:pt idx="16">
                  <c:v>4/26/1996</c:v>
                </c:pt>
                <c:pt idx="17">
                  <c:v>5/3/1996</c:v>
                </c:pt>
                <c:pt idx="18">
                  <c:v>5/10/1996</c:v>
                </c:pt>
                <c:pt idx="19">
                  <c:v>5/17/1996</c:v>
                </c:pt>
                <c:pt idx="20">
                  <c:v>5/24/1996</c:v>
                </c:pt>
                <c:pt idx="21">
                  <c:v>5/31/1996</c:v>
                </c:pt>
                <c:pt idx="22">
                  <c:v>6/7/1996</c:v>
                </c:pt>
                <c:pt idx="23">
                  <c:v>6/14/1996</c:v>
                </c:pt>
                <c:pt idx="24">
                  <c:v>6/21/1996</c:v>
                </c:pt>
                <c:pt idx="25">
                  <c:v>6/28/1996</c:v>
                </c:pt>
                <c:pt idx="26">
                  <c:v>7/5/1996</c:v>
                </c:pt>
                <c:pt idx="27">
                  <c:v>7/12/1996</c:v>
                </c:pt>
                <c:pt idx="28">
                  <c:v>7/19/1996</c:v>
                </c:pt>
                <c:pt idx="29">
                  <c:v>7/26/1996</c:v>
                </c:pt>
                <c:pt idx="30">
                  <c:v>8/2/1996</c:v>
                </c:pt>
                <c:pt idx="31">
                  <c:v>8/9/1996</c:v>
                </c:pt>
                <c:pt idx="32">
                  <c:v>8/16/1996</c:v>
                </c:pt>
                <c:pt idx="33">
                  <c:v>8/23/1996</c:v>
                </c:pt>
                <c:pt idx="34">
                  <c:v>8/30/1996</c:v>
                </c:pt>
                <c:pt idx="35">
                  <c:v>9/6/1996</c:v>
                </c:pt>
                <c:pt idx="36">
                  <c:v>9/13/1996</c:v>
                </c:pt>
                <c:pt idx="37">
                  <c:v>9/20/1996</c:v>
                </c:pt>
                <c:pt idx="38">
                  <c:v>9/27/1996</c:v>
                </c:pt>
                <c:pt idx="39">
                  <c:v>10/4/1996</c:v>
                </c:pt>
                <c:pt idx="40">
                  <c:v>10/11/1996</c:v>
                </c:pt>
                <c:pt idx="41">
                  <c:v>10/18/1996</c:v>
                </c:pt>
                <c:pt idx="42">
                  <c:v>10/25/1996</c:v>
                </c:pt>
                <c:pt idx="43">
                  <c:v>11/1/1996</c:v>
                </c:pt>
                <c:pt idx="44">
                  <c:v>11/8/1996</c:v>
                </c:pt>
                <c:pt idx="45">
                  <c:v>11/15/1996</c:v>
                </c:pt>
                <c:pt idx="46">
                  <c:v>11/22/1996</c:v>
                </c:pt>
                <c:pt idx="47">
                  <c:v>11/29/1996</c:v>
                </c:pt>
                <c:pt idx="48">
                  <c:v>12/6/1996</c:v>
                </c:pt>
                <c:pt idx="49">
                  <c:v>12/13/1996</c:v>
                </c:pt>
                <c:pt idx="50">
                  <c:v>12/20/1996</c:v>
                </c:pt>
                <c:pt idx="51">
                  <c:v>12/27/1996</c:v>
                </c:pt>
                <c:pt idx="52">
                  <c:v>1/3/1997</c:v>
                </c:pt>
                <c:pt idx="53">
                  <c:v>1/10/1997</c:v>
                </c:pt>
                <c:pt idx="54">
                  <c:v>1/17/1997</c:v>
                </c:pt>
                <c:pt idx="55">
                  <c:v>1/24/1997</c:v>
                </c:pt>
                <c:pt idx="56">
                  <c:v>1/31/1997</c:v>
                </c:pt>
                <c:pt idx="57">
                  <c:v>2/7/1997</c:v>
                </c:pt>
                <c:pt idx="58">
                  <c:v>2/14/1997</c:v>
                </c:pt>
                <c:pt idx="59">
                  <c:v>2/21/1997</c:v>
                </c:pt>
                <c:pt idx="60">
                  <c:v>2/28/1997</c:v>
                </c:pt>
                <c:pt idx="61">
                  <c:v>3/7/1997</c:v>
                </c:pt>
                <c:pt idx="62">
                  <c:v>3/14/1997</c:v>
                </c:pt>
                <c:pt idx="63">
                  <c:v>3/21/1997</c:v>
                </c:pt>
                <c:pt idx="64">
                  <c:v>3/28/1997</c:v>
                </c:pt>
                <c:pt idx="65">
                  <c:v>4/4/1997</c:v>
                </c:pt>
                <c:pt idx="66">
                  <c:v>4/11/1997</c:v>
                </c:pt>
                <c:pt idx="67">
                  <c:v>4/18/1997</c:v>
                </c:pt>
                <c:pt idx="68">
                  <c:v>4/25/1997</c:v>
                </c:pt>
                <c:pt idx="69">
                  <c:v>5/2/1997</c:v>
                </c:pt>
                <c:pt idx="70">
                  <c:v>5/9/1997</c:v>
                </c:pt>
                <c:pt idx="71">
                  <c:v>5/16/1997</c:v>
                </c:pt>
                <c:pt idx="72">
                  <c:v>5/23/1997</c:v>
                </c:pt>
                <c:pt idx="73">
                  <c:v>5/30/1997</c:v>
                </c:pt>
                <c:pt idx="74">
                  <c:v>6/6/1997</c:v>
                </c:pt>
                <c:pt idx="75">
                  <c:v>6/13/1997</c:v>
                </c:pt>
                <c:pt idx="76">
                  <c:v>6/20/1997</c:v>
                </c:pt>
                <c:pt idx="77">
                  <c:v>6/27/1997</c:v>
                </c:pt>
                <c:pt idx="78">
                  <c:v>7/4/1997</c:v>
                </c:pt>
                <c:pt idx="79">
                  <c:v>7/11/1997</c:v>
                </c:pt>
                <c:pt idx="80">
                  <c:v>7/18/1997</c:v>
                </c:pt>
                <c:pt idx="81">
                  <c:v>7/25/1997</c:v>
                </c:pt>
                <c:pt idx="82">
                  <c:v>8/1/1997</c:v>
                </c:pt>
                <c:pt idx="83">
                  <c:v>8/8/1997</c:v>
                </c:pt>
                <c:pt idx="84">
                  <c:v>8/15/1997</c:v>
                </c:pt>
                <c:pt idx="85">
                  <c:v>8/22/1997</c:v>
                </c:pt>
                <c:pt idx="86">
                  <c:v>8/29/1997</c:v>
                </c:pt>
                <c:pt idx="87">
                  <c:v>9/5/1997</c:v>
                </c:pt>
                <c:pt idx="88">
                  <c:v>9/12/1997</c:v>
                </c:pt>
                <c:pt idx="89">
                  <c:v>9/19/1997</c:v>
                </c:pt>
                <c:pt idx="90">
                  <c:v>9/26/1997</c:v>
                </c:pt>
                <c:pt idx="91">
                  <c:v>10/3/1997</c:v>
                </c:pt>
                <c:pt idx="92">
                  <c:v>10/10/1997</c:v>
                </c:pt>
                <c:pt idx="93">
                  <c:v>10/17/1997</c:v>
                </c:pt>
                <c:pt idx="94">
                  <c:v>10/24/1997</c:v>
                </c:pt>
                <c:pt idx="95">
                  <c:v>10/31/1997</c:v>
                </c:pt>
                <c:pt idx="96">
                  <c:v>11/7/1997</c:v>
                </c:pt>
                <c:pt idx="97">
                  <c:v>11/14/1997</c:v>
                </c:pt>
                <c:pt idx="98">
                  <c:v>11/21/1997</c:v>
                </c:pt>
                <c:pt idx="99">
                  <c:v>11/28/1997</c:v>
                </c:pt>
                <c:pt idx="100">
                  <c:v>12/5/1997</c:v>
                </c:pt>
                <c:pt idx="101">
                  <c:v>12/12/1997</c:v>
                </c:pt>
                <c:pt idx="102">
                  <c:v>12/19/1997</c:v>
                </c:pt>
                <c:pt idx="103">
                  <c:v>12/26/1997</c:v>
                </c:pt>
                <c:pt idx="104">
                  <c:v>1/2/1998</c:v>
                </c:pt>
                <c:pt idx="105">
                  <c:v>1/9/1998</c:v>
                </c:pt>
                <c:pt idx="106">
                  <c:v>1/16/1998</c:v>
                </c:pt>
                <c:pt idx="107">
                  <c:v>1/23/1998</c:v>
                </c:pt>
                <c:pt idx="108">
                  <c:v>1/30/1998</c:v>
                </c:pt>
                <c:pt idx="109">
                  <c:v>2/6/1998</c:v>
                </c:pt>
                <c:pt idx="110">
                  <c:v>2/13/1998</c:v>
                </c:pt>
                <c:pt idx="111">
                  <c:v>2/20/1998</c:v>
                </c:pt>
                <c:pt idx="112">
                  <c:v>2/27/1998</c:v>
                </c:pt>
                <c:pt idx="113">
                  <c:v>3/6/1998</c:v>
                </c:pt>
                <c:pt idx="114">
                  <c:v>3/13/1998</c:v>
                </c:pt>
                <c:pt idx="115">
                  <c:v>3/20/1998</c:v>
                </c:pt>
                <c:pt idx="116">
                  <c:v>3/27/1998</c:v>
                </c:pt>
                <c:pt idx="117">
                  <c:v>4/3/1998</c:v>
                </c:pt>
                <c:pt idx="118">
                  <c:v>4/10/1998</c:v>
                </c:pt>
                <c:pt idx="119">
                  <c:v>4/17/1998</c:v>
                </c:pt>
                <c:pt idx="120">
                  <c:v>4/24/1998</c:v>
                </c:pt>
                <c:pt idx="121">
                  <c:v>5/1/1998</c:v>
                </c:pt>
                <c:pt idx="122">
                  <c:v>5/8/1998</c:v>
                </c:pt>
                <c:pt idx="123">
                  <c:v>5/15/1998</c:v>
                </c:pt>
                <c:pt idx="124">
                  <c:v>5/22/1998</c:v>
                </c:pt>
                <c:pt idx="125">
                  <c:v>5/29/1998</c:v>
                </c:pt>
                <c:pt idx="126">
                  <c:v>6/5/1998</c:v>
                </c:pt>
                <c:pt idx="127">
                  <c:v>6/12/1998</c:v>
                </c:pt>
                <c:pt idx="128">
                  <c:v>6/19/1998</c:v>
                </c:pt>
                <c:pt idx="129">
                  <c:v>6/26/1998</c:v>
                </c:pt>
                <c:pt idx="130">
                  <c:v>7/3/1998</c:v>
                </c:pt>
                <c:pt idx="131">
                  <c:v>7/10/1998</c:v>
                </c:pt>
                <c:pt idx="132">
                  <c:v>7/17/1998</c:v>
                </c:pt>
                <c:pt idx="133">
                  <c:v>7/24/1998</c:v>
                </c:pt>
                <c:pt idx="134">
                  <c:v>7/31/1998</c:v>
                </c:pt>
                <c:pt idx="135">
                  <c:v>8/7/1998</c:v>
                </c:pt>
                <c:pt idx="136">
                  <c:v>8/14/1998</c:v>
                </c:pt>
                <c:pt idx="137">
                  <c:v>8/21/1998</c:v>
                </c:pt>
                <c:pt idx="138">
                  <c:v>8/28/1998</c:v>
                </c:pt>
                <c:pt idx="139">
                  <c:v>9/4/1998</c:v>
                </c:pt>
                <c:pt idx="140">
                  <c:v>9/11/1998</c:v>
                </c:pt>
                <c:pt idx="141">
                  <c:v>9/18/1998</c:v>
                </c:pt>
                <c:pt idx="142">
                  <c:v>9/25/1998</c:v>
                </c:pt>
                <c:pt idx="143">
                  <c:v>10/2/1998</c:v>
                </c:pt>
                <c:pt idx="144">
                  <c:v>10/9/1998</c:v>
                </c:pt>
                <c:pt idx="145">
                  <c:v>10/16/1998</c:v>
                </c:pt>
                <c:pt idx="146">
                  <c:v>10/23/1998</c:v>
                </c:pt>
                <c:pt idx="147">
                  <c:v>10/30/1998</c:v>
                </c:pt>
                <c:pt idx="148">
                  <c:v>11/6/1998</c:v>
                </c:pt>
                <c:pt idx="149">
                  <c:v>11/13/1998</c:v>
                </c:pt>
                <c:pt idx="150">
                  <c:v>11/20/1998</c:v>
                </c:pt>
                <c:pt idx="151">
                  <c:v>11/27/1998</c:v>
                </c:pt>
                <c:pt idx="152">
                  <c:v>12/4/1998</c:v>
                </c:pt>
                <c:pt idx="153">
                  <c:v>12/11/1998</c:v>
                </c:pt>
                <c:pt idx="154">
                  <c:v>12/18/1998</c:v>
                </c:pt>
                <c:pt idx="155">
                  <c:v>12/25/1998</c:v>
                </c:pt>
                <c:pt idx="156">
                  <c:v>1/1/1999</c:v>
                </c:pt>
                <c:pt idx="157">
                  <c:v>1/8/1999</c:v>
                </c:pt>
                <c:pt idx="158">
                  <c:v>1/15/1999</c:v>
                </c:pt>
                <c:pt idx="159">
                  <c:v>1/22/1999</c:v>
                </c:pt>
                <c:pt idx="160">
                  <c:v>1/29/1999</c:v>
                </c:pt>
                <c:pt idx="161">
                  <c:v>2/5/1999</c:v>
                </c:pt>
                <c:pt idx="162">
                  <c:v>2/12/1999</c:v>
                </c:pt>
                <c:pt idx="163">
                  <c:v>2/19/1999</c:v>
                </c:pt>
                <c:pt idx="164">
                  <c:v>2/26/1999</c:v>
                </c:pt>
                <c:pt idx="165">
                  <c:v>3/5/1999</c:v>
                </c:pt>
                <c:pt idx="166">
                  <c:v>3/12/1999</c:v>
                </c:pt>
                <c:pt idx="167">
                  <c:v>3/19/1999</c:v>
                </c:pt>
                <c:pt idx="168">
                  <c:v>3/26/1999</c:v>
                </c:pt>
                <c:pt idx="169">
                  <c:v>4/2/1999</c:v>
                </c:pt>
                <c:pt idx="170">
                  <c:v>4/9/1999</c:v>
                </c:pt>
                <c:pt idx="171">
                  <c:v>4/16/1999</c:v>
                </c:pt>
                <c:pt idx="172">
                  <c:v>4/23/1999</c:v>
                </c:pt>
                <c:pt idx="173">
                  <c:v>4/30/1999</c:v>
                </c:pt>
                <c:pt idx="174">
                  <c:v>5/7/1999</c:v>
                </c:pt>
                <c:pt idx="175">
                  <c:v>5/14/1999</c:v>
                </c:pt>
                <c:pt idx="176">
                  <c:v>5/21/1999</c:v>
                </c:pt>
                <c:pt idx="177">
                  <c:v>5/28/1999</c:v>
                </c:pt>
                <c:pt idx="178">
                  <c:v>6/4/1999</c:v>
                </c:pt>
                <c:pt idx="179">
                  <c:v>6/11/1999</c:v>
                </c:pt>
                <c:pt idx="180">
                  <c:v>6/18/1999</c:v>
                </c:pt>
                <c:pt idx="181">
                  <c:v>6/25/1999</c:v>
                </c:pt>
                <c:pt idx="182">
                  <c:v>7/2/1999</c:v>
                </c:pt>
                <c:pt idx="183">
                  <c:v>7/9/1999</c:v>
                </c:pt>
                <c:pt idx="184">
                  <c:v>7/16/1999</c:v>
                </c:pt>
                <c:pt idx="185">
                  <c:v>7/23/1999</c:v>
                </c:pt>
                <c:pt idx="186">
                  <c:v>7/30/1999</c:v>
                </c:pt>
                <c:pt idx="187">
                  <c:v>8/6/1999</c:v>
                </c:pt>
                <c:pt idx="188">
                  <c:v>8/13/1999</c:v>
                </c:pt>
                <c:pt idx="189">
                  <c:v>8/20/1999</c:v>
                </c:pt>
                <c:pt idx="190">
                  <c:v>8/27/1999</c:v>
                </c:pt>
                <c:pt idx="191">
                  <c:v>9/3/1999</c:v>
                </c:pt>
                <c:pt idx="192">
                  <c:v>9/10/1999</c:v>
                </c:pt>
                <c:pt idx="193">
                  <c:v>9/17/1999</c:v>
                </c:pt>
                <c:pt idx="194">
                  <c:v>9/24/1999</c:v>
                </c:pt>
                <c:pt idx="195">
                  <c:v>10/1/1999</c:v>
                </c:pt>
                <c:pt idx="196">
                  <c:v>10/8/1999</c:v>
                </c:pt>
                <c:pt idx="197">
                  <c:v>10/15/1999</c:v>
                </c:pt>
                <c:pt idx="198">
                  <c:v>10/22/1999</c:v>
                </c:pt>
                <c:pt idx="199">
                  <c:v>10/29/1999</c:v>
                </c:pt>
                <c:pt idx="200">
                  <c:v>11/5/1999</c:v>
                </c:pt>
                <c:pt idx="201">
                  <c:v>11/12/1999</c:v>
                </c:pt>
                <c:pt idx="202">
                  <c:v>11/19/1999</c:v>
                </c:pt>
                <c:pt idx="203">
                  <c:v>11/26/1999</c:v>
                </c:pt>
                <c:pt idx="204">
                  <c:v>12/3/1999</c:v>
                </c:pt>
                <c:pt idx="205">
                  <c:v>12/10/1999</c:v>
                </c:pt>
                <c:pt idx="206">
                  <c:v>12/17/1999</c:v>
                </c:pt>
                <c:pt idx="207">
                  <c:v>12/24/1999</c:v>
                </c:pt>
                <c:pt idx="208">
                  <c:v>12/31/1999</c:v>
                </c:pt>
                <c:pt idx="209">
                  <c:v>1/7/2000</c:v>
                </c:pt>
                <c:pt idx="210">
                  <c:v>1/14/2000</c:v>
                </c:pt>
                <c:pt idx="211">
                  <c:v>1/21/2000</c:v>
                </c:pt>
                <c:pt idx="212">
                  <c:v>1/28/2000</c:v>
                </c:pt>
                <c:pt idx="213">
                  <c:v>2/4/2000</c:v>
                </c:pt>
                <c:pt idx="214">
                  <c:v>2/11/2000</c:v>
                </c:pt>
                <c:pt idx="215">
                  <c:v>2/18/2000</c:v>
                </c:pt>
                <c:pt idx="216">
                  <c:v>2/25/2000</c:v>
                </c:pt>
                <c:pt idx="217">
                  <c:v>3/3/2000</c:v>
                </c:pt>
                <c:pt idx="218">
                  <c:v>3/10/2000</c:v>
                </c:pt>
                <c:pt idx="219">
                  <c:v>3/17/2000</c:v>
                </c:pt>
                <c:pt idx="220">
                  <c:v>3/24/2000</c:v>
                </c:pt>
                <c:pt idx="221">
                  <c:v>3/31/2000</c:v>
                </c:pt>
                <c:pt idx="222">
                  <c:v>4/7/2000</c:v>
                </c:pt>
                <c:pt idx="223">
                  <c:v>4/14/2000</c:v>
                </c:pt>
                <c:pt idx="224">
                  <c:v>4/21/2000</c:v>
                </c:pt>
                <c:pt idx="225">
                  <c:v>4/28/2000</c:v>
                </c:pt>
                <c:pt idx="226">
                  <c:v>5/5/2000</c:v>
                </c:pt>
                <c:pt idx="227">
                  <c:v>5/12/2000</c:v>
                </c:pt>
                <c:pt idx="228">
                  <c:v>5/19/2000</c:v>
                </c:pt>
                <c:pt idx="229">
                  <c:v>5/26/2000</c:v>
                </c:pt>
                <c:pt idx="230">
                  <c:v>6/2/2000</c:v>
                </c:pt>
                <c:pt idx="231">
                  <c:v>6/9/2000</c:v>
                </c:pt>
                <c:pt idx="232">
                  <c:v>6/16/2000</c:v>
                </c:pt>
                <c:pt idx="233">
                  <c:v>6/23/2000</c:v>
                </c:pt>
                <c:pt idx="234">
                  <c:v>6/30/2000</c:v>
                </c:pt>
                <c:pt idx="235">
                  <c:v>7/7/2000</c:v>
                </c:pt>
                <c:pt idx="236">
                  <c:v>7/14/2000</c:v>
                </c:pt>
                <c:pt idx="237">
                  <c:v>7/21/2000</c:v>
                </c:pt>
                <c:pt idx="238">
                  <c:v>7/28/2000</c:v>
                </c:pt>
                <c:pt idx="239">
                  <c:v>8/4/2000</c:v>
                </c:pt>
                <c:pt idx="240">
                  <c:v>8/11/2000</c:v>
                </c:pt>
                <c:pt idx="241">
                  <c:v>8/18/2000</c:v>
                </c:pt>
                <c:pt idx="242">
                  <c:v>8/25/2000</c:v>
                </c:pt>
                <c:pt idx="243">
                  <c:v>9/1/2000</c:v>
                </c:pt>
                <c:pt idx="244">
                  <c:v>9/8/2000</c:v>
                </c:pt>
                <c:pt idx="245">
                  <c:v>9/15/2000</c:v>
                </c:pt>
                <c:pt idx="246">
                  <c:v>9/22/2000</c:v>
                </c:pt>
                <c:pt idx="247">
                  <c:v>9/29/2000</c:v>
                </c:pt>
                <c:pt idx="248">
                  <c:v>10/6/2000</c:v>
                </c:pt>
                <c:pt idx="249">
                  <c:v>10/13/2000</c:v>
                </c:pt>
                <c:pt idx="250">
                  <c:v>10/20/2000</c:v>
                </c:pt>
                <c:pt idx="251">
                  <c:v>10/27/2000</c:v>
                </c:pt>
                <c:pt idx="252">
                  <c:v>11/3/2000</c:v>
                </c:pt>
                <c:pt idx="253">
                  <c:v>11/10/2000</c:v>
                </c:pt>
                <c:pt idx="254">
                  <c:v>11/17/2000</c:v>
                </c:pt>
                <c:pt idx="255">
                  <c:v>11/24/2000</c:v>
                </c:pt>
                <c:pt idx="256">
                  <c:v>12/1/2000</c:v>
                </c:pt>
                <c:pt idx="257">
                  <c:v>12/8/2000</c:v>
                </c:pt>
                <c:pt idx="258">
                  <c:v>12/15/2000</c:v>
                </c:pt>
                <c:pt idx="259">
                  <c:v>12/22/2000</c:v>
                </c:pt>
                <c:pt idx="260">
                  <c:v>12/29/2000</c:v>
                </c:pt>
                <c:pt idx="261">
                  <c:v>1/5/2001</c:v>
                </c:pt>
                <c:pt idx="262">
                  <c:v>1/12/2001</c:v>
                </c:pt>
                <c:pt idx="263">
                  <c:v>1/19/2001</c:v>
                </c:pt>
                <c:pt idx="264">
                  <c:v>1/26/2001</c:v>
                </c:pt>
                <c:pt idx="265">
                  <c:v>2/2/2001</c:v>
                </c:pt>
                <c:pt idx="266">
                  <c:v>2/9/2001</c:v>
                </c:pt>
                <c:pt idx="267">
                  <c:v>2/16/2001</c:v>
                </c:pt>
                <c:pt idx="268">
                  <c:v>2/23/2001</c:v>
                </c:pt>
                <c:pt idx="269">
                  <c:v>3/2/2001</c:v>
                </c:pt>
                <c:pt idx="270">
                  <c:v>3/9/2001</c:v>
                </c:pt>
                <c:pt idx="271">
                  <c:v>3/16/2001</c:v>
                </c:pt>
                <c:pt idx="272">
                  <c:v>3/23/2001</c:v>
                </c:pt>
                <c:pt idx="273">
                  <c:v>3/30/2001</c:v>
                </c:pt>
                <c:pt idx="274">
                  <c:v>4/6/2001</c:v>
                </c:pt>
                <c:pt idx="275">
                  <c:v>4/13/2001</c:v>
                </c:pt>
                <c:pt idx="276">
                  <c:v>4/20/2001</c:v>
                </c:pt>
                <c:pt idx="277">
                  <c:v>4/27/2001</c:v>
                </c:pt>
                <c:pt idx="278">
                  <c:v>5/4/2001</c:v>
                </c:pt>
                <c:pt idx="279">
                  <c:v>5/11/2001</c:v>
                </c:pt>
                <c:pt idx="280">
                  <c:v>5/18/2001</c:v>
                </c:pt>
                <c:pt idx="281">
                  <c:v>5/25/2001</c:v>
                </c:pt>
                <c:pt idx="282">
                  <c:v>6/1/2001</c:v>
                </c:pt>
                <c:pt idx="283">
                  <c:v>6/8/2001</c:v>
                </c:pt>
                <c:pt idx="284">
                  <c:v>6/15/2001</c:v>
                </c:pt>
                <c:pt idx="285">
                  <c:v>6/22/2001</c:v>
                </c:pt>
                <c:pt idx="286">
                  <c:v>6/29/2001</c:v>
                </c:pt>
                <c:pt idx="287">
                  <c:v>7/6/2001</c:v>
                </c:pt>
                <c:pt idx="288">
                  <c:v>7/13/2001</c:v>
                </c:pt>
                <c:pt idx="289">
                  <c:v>7/20/2001</c:v>
                </c:pt>
                <c:pt idx="290">
                  <c:v>7/27/2001</c:v>
                </c:pt>
                <c:pt idx="291">
                  <c:v>8/3/2001</c:v>
                </c:pt>
              </c:strCache>
            </c:strRef>
          </c:cat>
          <c:val>
            <c:numRef>
              <c:f>data!$E$3:$E$297</c:f>
              <c:numCache>
                <c:formatCode>#,##0.00</c:formatCode>
                <c:ptCount val="295"/>
                <c:pt idx="0">
                  <c:v>59.4243597580723</c:v>
                </c:pt>
                <c:pt idx="1">
                  <c:v>59.0164442193705</c:v>
                </c:pt>
                <c:pt idx="2">
                  <c:v>58.6085286806687</c:v>
                </c:pt>
                <c:pt idx="3">
                  <c:v>58.2006131419668</c:v>
                </c:pt>
                <c:pt idx="4">
                  <c:v>58.2355276597011</c:v>
                </c:pt>
                <c:pt idx="5">
                  <c:v>58.2733400871128</c:v>
                </c:pt>
                <c:pt idx="6">
                  <c:v>58.3086341091852</c:v>
                </c:pt>
                <c:pt idx="7">
                  <c:v>58.3439281312576</c:v>
                </c:pt>
                <c:pt idx="8">
                  <c:v>58.37922215333</c:v>
                </c:pt>
                <c:pt idx="9">
                  <c:v>58.17500256025</c:v>
                </c:pt>
                <c:pt idx="10">
                  <c:v>57.9748193898618</c:v>
                </c:pt>
                <c:pt idx="11">
                  <c:v>57.7746362194737</c:v>
                </c:pt>
                <c:pt idx="12">
                  <c:v>57.5744530490855</c:v>
                </c:pt>
                <c:pt idx="13">
                  <c:v>57.8904367933205</c:v>
                </c:pt>
                <c:pt idx="14">
                  <c:v>58.2049795676629</c:v>
                </c:pt>
                <c:pt idx="15">
                  <c:v>58.5195223420054</c:v>
                </c:pt>
                <c:pt idx="16">
                  <c:v>58.8340651163479</c:v>
                </c:pt>
                <c:pt idx="17">
                  <c:v>58.7174325313729</c:v>
                </c:pt>
                <c:pt idx="18">
                  <c:v>58.5993493332797</c:v>
                </c:pt>
                <c:pt idx="19">
                  <c:v>58.483706597122</c:v>
                </c:pt>
                <c:pt idx="20">
                  <c:v>58.3680638609642</c:v>
                </c:pt>
                <c:pt idx="21">
                  <c:v>58.2524211248065</c:v>
                </c:pt>
                <c:pt idx="22">
                  <c:v>58.2148399585306</c:v>
                </c:pt>
                <c:pt idx="23">
                  <c:v>58.178777725588</c:v>
                </c:pt>
                <c:pt idx="24">
                  <c:v>58.1427154926454</c:v>
                </c:pt>
                <c:pt idx="25">
                  <c:v>58.1066532597028</c:v>
                </c:pt>
                <c:pt idx="26">
                  <c:v>57.9923471502234</c:v>
                </c:pt>
                <c:pt idx="27">
                  <c:v>57.8772761547225</c:v>
                </c:pt>
                <c:pt idx="28">
                  <c:v>57.7622051592216</c:v>
                </c:pt>
                <c:pt idx="29">
                  <c:v>57.6471341637206</c:v>
                </c:pt>
                <c:pt idx="30">
                  <c:v>57.6758718189269</c:v>
                </c:pt>
                <c:pt idx="31">
                  <c:v>57.7046094741331</c:v>
                </c:pt>
                <c:pt idx="32">
                  <c:v>57.7333471293393</c:v>
                </c:pt>
                <c:pt idx="33">
                  <c:v>57.7620847845456</c:v>
                </c:pt>
                <c:pt idx="34">
                  <c:v>57.7908224397518</c:v>
                </c:pt>
                <c:pt idx="35">
                  <c:v>57.760607123608</c:v>
                </c:pt>
                <c:pt idx="36">
                  <c:v>57.7275967074642</c:v>
                </c:pt>
                <c:pt idx="37">
                  <c:v>57.6945862913204</c:v>
                </c:pt>
                <c:pt idx="38">
                  <c:v>57.6615758751766</c:v>
                </c:pt>
                <c:pt idx="39">
                  <c:v>57.4956941280897</c:v>
                </c:pt>
                <c:pt idx="40">
                  <c:v>57.3269575631534</c:v>
                </c:pt>
                <c:pt idx="41">
                  <c:v>57.1605913818729</c:v>
                </c:pt>
                <c:pt idx="42">
                  <c:v>56.9942252005924</c:v>
                </c:pt>
                <c:pt idx="43">
                  <c:v>56.8278590193119</c:v>
                </c:pt>
                <c:pt idx="44">
                  <c:v>57.1497359045134</c:v>
                </c:pt>
                <c:pt idx="45">
                  <c:v>57.4673046692848</c:v>
                </c:pt>
                <c:pt idx="46">
                  <c:v>57.7848734340562</c:v>
                </c:pt>
                <c:pt idx="47">
                  <c:v>58.1024421988275</c:v>
                </c:pt>
                <c:pt idx="48">
                  <c:v>58.099748291339</c:v>
                </c:pt>
                <c:pt idx="49">
                  <c:v>58.101407946216</c:v>
                </c:pt>
                <c:pt idx="50">
                  <c:v>58.1030676010931</c:v>
                </c:pt>
                <c:pt idx="51">
                  <c:v>58.1047272559702</c:v>
                </c:pt>
                <c:pt idx="52">
                  <c:v>58.426715634774</c:v>
                </c:pt>
                <c:pt idx="53">
                  <c:v>58.7487040135779</c:v>
                </c:pt>
                <c:pt idx="54">
                  <c:v>59.0706923923818</c:v>
                </c:pt>
                <c:pt idx="55">
                  <c:v>59.3926807711856</c:v>
                </c:pt>
                <c:pt idx="56">
                  <c:v>59.7146691499895</c:v>
                </c:pt>
                <c:pt idx="57">
                  <c:v>59.7337915001908</c:v>
                </c:pt>
                <c:pt idx="58">
                  <c:v>59.7238042455534</c:v>
                </c:pt>
                <c:pt idx="59">
                  <c:v>59.7138169909159</c:v>
                </c:pt>
                <c:pt idx="60">
                  <c:v>59.7038297362785</c:v>
                </c:pt>
                <c:pt idx="61">
                  <c:v>59.519838721238</c:v>
                </c:pt>
                <c:pt idx="62">
                  <c:v>59.3536172038934</c:v>
                </c:pt>
                <c:pt idx="63">
                  <c:v>59.1873956865488</c:v>
                </c:pt>
                <c:pt idx="64">
                  <c:v>59.0211741692041</c:v>
                </c:pt>
                <c:pt idx="65">
                  <c:v>58.7982241204385</c:v>
                </c:pt>
                <c:pt idx="66">
                  <c:v>58.5762263969418</c:v>
                </c:pt>
                <c:pt idx="67">
                  <c:v>58.3540733710257</c:v>
                </c:pt>
                <c:pt idx="68">
                  <c:v>58.1319203451095</c:v>
                </c:pt>
                <c:pt idx="69">
                  <c:v>58.187777972661</c:v>
                </c:pt>
                <c:pt idx="70">
                  <c:v>58.2409777298898</c:v>
                </c:pt>
                <c:pt idx="71">
                  <c:v>58.2967796077639</c:v>
                </c:pt>
                <c:pt idx="72">
                  <c:v>58.3525814856379</c:v>
                </c:pt>
                <c:pt idx="73">
                  <c:v>58.4083833635119</c:v>
                </c:pt>
                <c:pt idx="74">
                  <c:v>58.1865725605076</c:v>
                </c:pt>
                <c:pt idx="75">
                  <c:v>57.9619366381485</c:v>
                </c:pt>
                <c:pt idx="76">
                  <c:v>57.7373007157894</c:v>
                </c:pt>
                <c:pt idx="77">
                  <c:v>57.5126647934303</c:v>
                </c:pt>
                <c:pt idx="78">
                  <c:v>57.563778547881</c:v>
                </c:pt>
                <c:pt idx="79">
                  <c:v>57.6110264001811</c:v>
                </c:pt>
                <c:pt idx="80">
                  <c:v>57.6620171772124</c:v>
                </c:pt>
                <c:pt idx="81">
                  <c:v>57.7130079542438</c:v>
                </c:pt>
                <c:pt idx="82">
                  <c:v>57.7639987312751</c:v>
                </c:pt>
                <c:pt idx="83">
                  <c:v>57.7549838409035</c:v>
                </c:pt>
                <c:pt idx="84">
                  <c:v>57.745968950532</c:v>
                </c:pt>
                <c:pt idx="85">
                  <c:v>57.7369540601604</c:v>
                </c:pt>
                <c:pt idx="86">
                  <c:v>57.7279391697888</c:v>
                </c:pt>
                <c:pt idx="87">
                  <c:v>57.7980523553196</c:v>
                </c:pt>
                <c:pt idx="88">
                  <c:v>57.8600700892376</c:v>
                </c:pt>
                <c:pt idx="89">
                  <c:v>57.9220878231555</c:v>
                </c:pt>
                <c:pt idx="90">
                  <c:v>57.9841055570734</c:v>
                </c:pt>
                <c:pt idx="91">
                  <c:v>57.8751741330175</c:v>
                </c:pt>
                <c:pt idx="92">
                  <c:v>57.7597518231551</c:v>
                </c:pt>
                <c:pt idx="93">
                  <c:v>57.6515198868411</c:v>
                </c:pt>
                <c:pt idx="94">
                  <c:v>57.543287950527</c:v>
                </c:pt>
                <c:pt idx="95">
                  <c:v>57.435056014213</c:v>
                </c:pt>
                <c:pt idx="96">
                  <c:v>57.9618628306962</c:v>
                </c:pt>
                <c:pt idx="97">
                  <c:v>58.4842772245987</c:v>
                </c:pt>
                <c:pt idx="98">
                  <c:v>59.0066916185011</c:v>
                </c:pt>
                <c:pt idx="99">
                  <c:v>59.5291060124037</c:v>
                </c:pt>
                <c:pt idx="100">
                  <c:v>59.4470259635966</c:v>
                </c:pt>
                <c:pt idx="101">
                  <c:v>59.376300961026</c:v>
                </c:pt>
                <c:pt idx="102">
                  <c:v>59.3055759584555</c:v>
                </c:pt>
                <c:pt idx="103">
                  <c:v>59.2348509558849</c:v>
                </c:pt>
                <c:pt idx="104">
                  <c:v>59.5134163719955</c:v>
                </c:pt>
                <c:pt idx="105">
                  <c:v>59.7919817881062</c:v>
                </c:pt>
                <c:pt idx="106">
                  <c:v>60.0705472042168</c:v>
                </c:pt>
                <c:pt idx="107">
                  <c:v>60.3491126203274</c:v>
                </c:pt>
                <c:pt idx="108">
                  <c:v>60.627678036438</c:v>
                </c:pt>
                <c:pt idx="109">
                  <c:v>60.2737823212069</c:v>
                </c:pt>
                <c:pt idx="110">
                  <c:v>59.8851509331646</c:v>
                </c:pt>
                <c:pt idx="111">
                  <c:v>59.4965195451223</c:v>
                </c:pt>
                <c:pt idx="112">
                  <c:v>59.1078881570801</c:v>
                </c:pt>
                <c:pt idx="113">
                  <c:v>59.1099371826288</c:v>
                </c:pt>
                <c:pt idx="114">
                  <c:v>59.1382302565645</c:v>
                </c:pt>
                <c:pt idx="115">
                  <c:v>59.1665233305003</c:v>
                </c:pt>
                <c:pt idx="116">
                  <c:v>59.1948164044361</c:v>
                </c:pt>
                <c:pt idx="117">
                  <c:v>59.1532379667082</c:v>
                </c:pt>
                <c:pt idx="118">
                  <c:v>59.1144462261846</c:v>
                </c:pt>
                <c:pt idx="119">
                  <c:v>59.0716880521126</c:v>
                </c:pt>
                <c:pt idx="120">
                  <c:v>59.0289298780407</c:v>
                </c:pt>
                <c:pt idx="121">
                  <c:v>58.9861717039687</c:v>
                </c:pt>
                <c:pt idx="122">
                  <c:v>59.0873344531055</c:v>
                </c:pt>
                <c:pt idx="123">
                  <c:v>59.1877446904144</c:v>
                </c:pt>
                <c:pt idx="124">
                  <c:v>59.2881549277232</c:v>
                </c:pt>
                <c:pt idx="125">
                  <c:v>59.3885651650321</c:v>
                </c:pt>
                <c:pt idx="126">
                  <c:v>59.2565664468734</c:v>
                </c:pt>
                <c:pt idx="127">
                  <c:v>59.1173086921556</c:v>
                </c:pt>
                <c:pt idx="128">
                  <c:v>58.9780509374378</c:v>
                </c:pt>
                <c:pt idx="129">
                  <c:v>58.83879318272</c:v>
                </c:pt>
                <c:pt idx="130">
                  <c:v>58.7817343361044</c:v>
                </c:pt>
                <c:pt idx="131">
                  <c:v>58.7183776847575</c:v>
                </c:pt>
                <c:pt idx="132">
                  <c:v>58.6622476110451</c:v>
                </c:pt>
                <c:pt idx="133">
                  <c:v>58.6061175373326</c:v>
                </c:pt>
                <c:pt idx="134">
                  <c:v>58.5499874636202</c:v>
                </c:pt>
                <c:pt idx="135">
                  <c:v>58.7303720101108</c:v>
                </c:pt>
                <c:pt idx="136">
                  <c:v>58.9107565566014</c:v>
                </c:pt>
                <c:pt idx="137">
                  <c:v>59.091141103092</c:v>
                </c:pt>
                <c:pt idx="138">
                  <c:v>59.2715256495826</c:v>
                </c:pt>
                <c:pt idx="139">
                  <c:v>58.4302620414896</c:v>
                </c:pt>
                <c:pt idx="140">
                  <c:v>57.5923986473752</c:v>
                </c:pt>
                <c:pt idx="141">
                  <c:v>56.750980888207</c:v>
                </c:pt>
                <c:pt idx="142">
                  <c:v>55.9095631290387</c:v>
                </c:pt>
                <c:pt idx="143">
                  <c:v>56.3233782165925</c:v>
                </c:pt>
                <c:pt idx="144">
                  <c:v>56.7335671256516</c:v>
                </c:pt>
                <c:pt idx="145">
                  <c:v>57.147115079872</c:v>
                </c:pt>
                <c:pt idx="146">
                  <c:v>57.5606630340923</c:v>
                </c:pt>
                <c:pt idx="147">
                  <c:v>57.9742109883127</c:v>
                </c:pt>
                <c:pt idx="148">
                  <c:v>57.9309557696124</c:v>
                </c:pt>
                <c:pt idx="149">
                  <c:v>57.8832729724174</c:v>
                </c:pt>
                <c:pt idx="150">
                  <c:v>57.8355901752224</c:v>
                </c:pt>
                <c:pt idx="151">
                  <c:v>57.7879073780274</c:v>
                </c:pt>
                <c:pt idx="152">
                  <c:v>57.641276666789</c:v>
                </c:pt>
                <c:pt idx="153">
                  <c:v>57.4828176497442</c:v>
                </c:pt>
                <c:pt idx="154">
                  <c:v>57.3356822393661</c:v>
                </c:pt>
                <c:pt idx="155">
                  <c:v>57.188546828988</c:v>
                </c:pt>
                <c:pt idx="156">
                  <c:v>57.0414114186099</c:v>
                </c:pt>
                <c:pt idx="157">
                  <c:v>57.9894791446026</c:v>
                </c:pt>
                <c:pt idx="158">
                  <c:v>58.7713424189824</c:v>
                </c:pt>
                <c:pt idx="159">
                  <c:v>59.5532056933622</c:v>
                </c:pt>
                <c:pt idx="160">
                  <c:v>60.335068967742</c:v>
                </c:pt>
                <c:pt idx="161">
                  <c:v>61.1955898294931</c:v>
                </c:pt>
                <c:pt idx="162">
                  <c:v>61.0040364815668</c:v>
                </c:pt>
                <c:pt idx="163">
                  <c:v>60.8124831336406</c:v>
                </c:pt>
                <c:pt idx="164">
                  <c:v>60.6209297857143</c:v>
                </c:pt>
                <c:pt idx="165">
                  <c:v>59.8451245817972</c:v>
                </c:pt>
                <c:pt idx="166">
                  <c:v>60.0416098179724</c:v>
                </c:pt>
                <c:pt idx="167">
                  <c:v>60.2380950541475</c:v>
                </c:pt>
                <c:pt idx="168">
                  <c:v>60.4345802903226</c:v>
                </c:pt>
                <c:pt idx="169">
                  <c:v>60.0743376946237</c:v>
                </c:pt>
                <c:pt idx="170">
                  <c:v>60.0217187563441</c:v>
                </c:pt>
                <c:pt idx="171">
                  <c:v>59.6542127264516</c:v>
                </c:pt>
                <c:pt idx="172">
                  <c:v>59.2867066965592</c:v>
                </c:pt>
                <c:pt idx="173">
                  <c:v>58.9192006666667</c:v>
                </c:pt>
                <c:pt idx="174">
                  <c:v>58.6487896209678</c:v>
                </c:pt>
                <c:pt idx="175">
                  <c:v>58.6642119301076</c:v>
                </c:pt>
                <c:pt idx="176">
                  <c:v>58.6796342392473</c:v>
                </c:pt>
                <c:pt idx="177">
                  <c:v>58.6950565483871</c:v>
                </c:pt>
                <c:pt idx="178">
                  <c:v>58.7183681317205</c:v>
                </c:pt>
                <c:pt idx="179">
                  <c:v>59.0395250962366</c:v>
                </c:pt>
                <c:pt idx="180">
                  <c:v>59.060906814785</c:v>
                </c:pt>
                <c:pt idx="181">
                  <c:v>59.0822885333334</c:v>
                </c:pt>
                <c:pt idx="182">
                  <c:v>59.1693366369893</c:v>
                </c:pt>
                <c:pt idx="183">
                  <c:v>58.9547324129033</c:v>
                </c:pt>
                <c:pt idx="184">
                  <c:v>59.0379471784946</c:v>
                </c:pt>
                <c:pt idx="185">
                  <c:v>59.1211619440861</c:v>
                </c:pt>
                <c:pt idx="186">
                  <c:v>59.2043767096775</c:v>
                </c:pt>
                <c:pt idx="187">
                  <c:v>59.2352994032258</c:v>
                </c:pt>
                <c:pt idx="188">
                  <c:v>59.2662220967742</c:v>
                </c:pt>
                <c:pt idx="189">
                  <c:v>59.2971447903226</c:v>
                </c:pt>
                <c:pt idx="190">
                  <c:v>59.328067483871</c:v>
                </c:pt>
                <c:pt idx="191">
                  <c:v>59.252779047957</c:v>
                </c:pt>
                <c:pt idx="192">
                  <c:v>59.4659242765592</c:v>
                </c:pt>
                <c:pt idx="193">
                  <c:v>59.3703241288172</c:v>
                </c:pt>
                <c:pt idx="194">
                  <c:v>59.2747239810753</c:v>
                </c:pt>
                <c:pt idx="195">
                  <c:v>59.1791238333334</c:v>
                </c:pt>
                <c:pt idx="196">
                  <c:v>58.9088760403226</c:v>
                </c:pt>
                <c:pt idx="197">
                  <c:v>58.9579838548387</c:v>
                </c:pt>
                <c:pt idx="198">
                  <c:v>59.0070916693549</c:v>
                </c:pt>
                <c:pt idx="199">
                  <c:v>59.056199483871</c:v>
                </c:pt>
                <c:pt idx="200">
                  <c:v>59.3714782096774</c:v>
                </c:pt>
                <c:pt idx="201">
                  <c:v>59.364865339785</c:v>
                </c:pt>
                <c:pt idx="202">
                  <c:v>59.3582524698925</c:v>
                </c:pt>
                <c:pt idx="203">
                  <c:v>59.3516396</c:v>
                </c:pt>
                <c:pt idx="204">
                  <c:v>59.2608574864516</c:v>
                </c:pt>
                <c:pt idx="205">
                  <c:v>58.8400888</c:v>
                </c:pt>
                <c:pt idx="206">
                  <c:v>58.744371027957</c:v>
                </c:pt>
                <c:pt idx="207">
                  <c:v>58.648653255914</c:v>
                </c:pt>
                <c:pt idx="208">
                  <c:v>58.552935483871</c:v>
                </c:pt>
                <c:pt idx="209">
                  <c:v>58.1960644728354</c:v>
                </c:pt>
                <c:pt idx="210">
                  <c:v>58.6181120117385</c:v>
                </c:pt>
                <c:pt idx="211">
                  <c:v>58.9026705748226</c:v>
                </c:pt>
                <c:pt idx="212">
                  <c:v>59.5997261427877</c:v>
                </c:pt>
                <c:pt idx="213">
                  <c:v>59.9158550929658</c:v>
                </c:pt>
                <c:pt idx="214">
                  <c:v>59.7159732589991</c:v>
                </c:pt>
                <c:pt idx="215">
                  <c:v>59.2735744475206</c:v>
                </c:pt>
                <c:pt idx="216">
                  <c:v>59.378304752746</c:v>
                </c:pt>
                <c:pt idx="217">
                  <c:v>59.231624752504</c:v>
                </c:pt>
                <c:pt idx="218">
                  <c:v>59.1110386824636</c:v>
                </c:pt>
                <c:pt idx="219">
                  <c:v>59.6135563735011</c:v>
                </c:pt>
                <c:pt idx="220">
                  <c:v>60.2483808627413</c:v>
                </c:pt>
                <c:pt idx="221">
                  <c:v>60.3986425415666</c:v>
                </c:pt>
                <c:pt idx="222">
                  <c:v>60.1726323414047</c:v>
                </c:pt>
                <c:pt idx="223">
                  <c:v>60.0470019862303</c:v>
                </c:pt>
                <c:pt idx="224">
                  <c:v>59.6529116655478</c:v>
                </c:pt>
                <c:pt idx="225">
                  <c:v>59.6768459764277</c:v>
                </c:pt>
                <c:pt idx="226">
                  <c:v>59.5585428623792</c:v>
                </c:pt>
                <c:pt idx="227">
                  <c:v>59.8481511400213</c:v>
                </c:pt>
                <c:pt idx="228">
                  <c:v>59.7218474432728</c:v>
                </c:pt>
                <c:pt idx="229">
                  <c:v>60.1271026136869</c:v>
                </c:pt>
                <c:pt idx="230">
                  <c:v>59.9523150538145</c:v>
                </c:pt>
                <c:pt idx="231">
                  <c:v>60.4462882272296</c:v>
                </c:pt>
                <c:pt idx="232">
                  <c:v>60.6906193346654</c:v>
                </c:pt>
                <c:pt idx="233">
                  <c:v>60.6636898421536</c:v>
                </c:pt>
                <c:pt idx="234">
                  <c:v>61.1391713364807</c:v>
                </c:pt>
                <c:pt idx="235">
                  <c:v>60.9327806384546</c:v>
                </c:pt>
                <c:pt idx="236">
                  <c:v>60.8659151505904</c:v>
                </c:pt>
                <c:pt idx="237">
                  <c:v>61.4149379233689</c:v>
                </c:pt>
                <c:pt idx="238">
                  <c:v>60.9311355509774</c:v>
                </c:pt>
                <c:pt idx="239">
                  <c:v>60.7207223257296</c:v>
                </c:pt>
                <c:pt idx="240">
                  <c:v>60.540175559043</c:v>
                </c:pt>
                <c:pt idx="241">
                  <c:v>60.7515521452717</c:v>
                </c:pt>
                <c:pt idx="242">
                  <c:v>60.8110647234131</c:v>
                </c:pt>
                <c:pt idx="243">
                  <c:v>60.8791245502942</c:v>
                </c:pt>
                <c:pt idx="244">
                  <c:v>60.193489706792</c:v>
                </c:pt>
                <c:pt idx="245">
                  <c:v>59.9720705374869</c:v>
                </c:pt>
                <c:pt idx="246">
                  <c:v>60.0341809016196</c:v>
                </c:pt>
                <c:pt idx="247">
                  <c:v>60.1164395435981</c:v>
                </c:pt>
                <c:pt idx="248">
                  <c:v>60.0655161190017</c:v>
                </c:pt>
                <c:pt idx="249">
                  <c:v>60.6257010384854</c:v>
                </c:pt>
                <c:pt idx="250">
                  <c:v>60.7756440706585</c:v>
                </c:pt>
                <c:pt idx="251">
                  <c:v>60.763724528617</c:v>
                </c:pt>
                <c:pt idx="252">
                  <c:v>60.6254116423644</c:v>
                </c:pt>
                <c:pt idx="253">
                  <c:v>59.8922213968621</c:v>
                </c:pt>
                <c:pt idx="254">
                  <c:v>60.3089902435399</c:v>
                </c:pt>
                <c:pt idx="255">
                  <c:v>60.9992347124775</c:v>
                </c:pt>
                <c:pt idx="256">
                  <c:v>60.8341884206527</c:v>
                </c:pt>
                <c:pt idx="257">
                  <c:v>61.5212627663877</c:v>
                </c:pt>
                <c:pt idx="258">
                  <c:v>61.7216487980265</c:v>
                </c:pt>
                <c:pt idx="259">
                  <c:v>61.5776260965597</c:v>
                </c:pt>
                <c:pt idx="260">
                  <c:v>62.4155046587745</c:v>
                </c:pt>
                <c:pt idx="261">
                  <c:v>63.1020904173418</c:v>
                </c:pt>
                <c:pt idx="262">
                  <c:v>62.8172905785737</c:v>
                </c:pt>
                <c:pt idx="263">
                  <c:v>63.0401901010983</c:v>
                </c:pt>
                <c:pt idx="264">
                  <c:v>63.2283266142812</c:v>
                </c:pt>
                <c:pt idx="265">
                  <c:v>63.0836567168469</c:v>
                </c:pt>
                <c:pt idx="266">
                  <c:v>62.5120710222151</c:v>
                </c:pt>
                <c:pt idx="267">
                  <c:v>62.5059000710957</c:v>
                </c:pt>
                <c:pt idx="268">
                  <c:v>63.1934434947789</c:v>
                </c:pt>
                <c:pt idx="269">
                  <c:v>62.8953051500176</c:v>
                </c:pt>
                <c:pt idx="270">
                  <c:v>62.700835922335</c:v>
                </c:pt>
                <c:pt idx="271">
                  <c:v>62.693907999995</c:v>
                </c:pt>
                <c:pt idx="272">
                  <c:v>62.7319574129915</c:v>
                </c:pt>
                <c:pt idx="273">
                  <c:v>62.5728545572002</c:v>
                </c:pt>
                <c:pt idx="274">
                  <c:v>62.1177567160518</c:v>
                </c:pt>
                <c:pt idx="275">
                  <c:v>61.5457176750411</c:v>
                </c:pt>
                <c:pt idx="276">
                  <c:v>62.0101564670326</c:v>
                </c:pt>
                <c:pt idx="277">
                  <c:v>63.6587133456904</c:v>
                </c:pt>
                <c:pt idx="278">
                  <c:v>63.5115484133437</c:v>
                </c:pt>
                <c:pt idx="279">
                  <c:v>63.4678041543936</c:v>
                </c:pt>
                <c:pt idx="280">
                  <c:v>62.5215525335174</c:v>
                </c:pt>
                <c:pt idx="281">
                  <c:v>62.4898821175075</c:v>
                </c:pt>
                <c:pt idx="282">
                  <c:v>63.372417562695</c:v>
                </c:pt>
                <c:pt idx="283">
                  <c:v>62.7115824173614</c:v>
                </c:pt>
                <c:pt idx="284">
                  <c:v>63.101204108679</c:v>
                </c:pt>
                <c:pt idx="285">
                  <c:v>63.2459346801076</c:v>
                </c:pt>
                <c:pt idx="286">
                  <c:v>63.004600108679</c:v>
                </c:pt>
                <c:pt idx="287">
                  <c:v>63.048390733871</c:v>
                </c:pt>
                <c:pt idx="288">
                  <c:v>63.7360102684332</c:v>
                </c:pt>
                <c:pt idx="289">
                  <c:v>64.0184812730416</c:v>
                </c:pt>
                <c:pt idx="290">
                  <c:v>64.0560909504609</c:v>
                </c:pt>
                <c:pt idx="291">
                  <c:v>63.5871428571429</c:v>
                </c:pt>
                <c:pt idx="292">
                  <c:v>63.7457142857143</c:v>
                </c:pt>
                <c:pt idx="293">
                  <c:v>63.4957142857143</c:v>
                </c:pt>
                <c:pt idx="294">
                  <c:v>62.8242857142857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"Implied Demand"</c:f>
              <c:strCache>
                <c:ptCount val="1"/>
                <c:pt idx="0">
                  <c:v>Implied Demand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data!$A$3:$A$294</c:f>
              <c:strCache>
                <c:ptCount val="292"/>
                <c:pt idx="0">
                  <c:v>1/5/1996</c:v>
                </c:pt>
                <c:pt idx="1">
                  <c:v>1/12/1996</c:v>
                </c:pt>
                <c:pt idx="2">
                  <c:v>1/19/1996</c:v>
                </c:pt>
                <c:pt idx="3">
                  <c:v>1/26/1996</c:v>
                </c:pt>
                <c:pt idx="4">
                  <c:v>2/2/1996</c:v>
                </c:pt>
                <c:pt idx="5">
                  <c:v>2/9/1996</c:v>
                </c:pt>
                <c:pt idx="6">
                  <c:v>2/16/1996</c:v>
                </c:pt>
                <c:pt idx="7">
                  <c:v>2/23/1996</c:v>
                </c:pt>
                <c:pt idx="8">
                  <c:v>3/1/1996</c:v>
                </c:pt>
                <c:pt idx="9">
                  <c:v>3/8/1996</c:v>
                </c:pt>
                <c:pt idx="10">
                  <c:v>3/15/1996</c:v>
                </c:pt>
                <c:pt idx="11">
                  <c:v>3/22/1996</c:v>
                </c:pt>
                <c:pt idx="12">
                  <c:v>3/29/1996</c:v>
                </c:pt>
                <c:pt idx="13">
                  <c:v>4/5/1996</c:v>
                </c:pt>
                <c:pt idx="14">
                  <c:v>4/12/1996</c:v>
                </c:pt>
                <c:pt idx="15">
                  <c:v>4/19/1996</c:v>
                </c:pt>
                <c:pt idx="16">
                  <c:v>4/26/1996</c:v>
                </c:pt>
                <c:pt idx="17">
                  <c:v>5/3/1996</c:v>
                </c:pt>
                <c:pt idx="18">
                  <c:v>5/10/1996</c:v>
                </c:pt>
                <c:pt idx="19">
                  <c:v>5/17/1996</c:v>
                </c:pt>
                <c:pt idx="20">
                  <c:v>5/24/1996</c:v>
                </c:pt>
                <c:pt idx="21">
                  <c:v>5/31/1996</c:v>
                </c:pt>
                <c:pt idx="22">
                  <c:v>6/7/1996</c:v>
                </c:pt>
                <c:pt idx="23">
                  <c:v>6/14/1996</c:v>
                </c:pt>
                <c:pt idx="24">
                  <c:v>6/21/1996</c:v>
                </c:pt>
                <c:pt idx="25">
                  <c:v>6/28/1996</c:v>
                </c:pt>
                <c:pt idx="26">
                  <c:v>7/5/1996</c:v>
                </c:pt>
                <c:pt idx="27">
                  <c:v>7/12/1996</c:v>
                </c:pt>
                <c:pt idx="28">
                  <c:v>7/19/1996</c:v>
                </c:pt>
                <c:pt idx="29">
                  <c:v>7/26/1996</c:v>
                </c:pt>
                <c:pt idx="30">
                  <c:v>8/2/1996</c:v>
                </c:pt>
                <c:pt idx="31">
                  <c:v>8/9/1996</c:v>
                </c:pt>
                <c:pt idx="32">
                  <c:v>8/16/1996</c:v>
                </c:pt>
                <c:pt idx="33">
                  <c:v>8/23/1996</c:v>
                </c:pt>
                <c:pt idx="34">
                  <c:v>8/30/1996</c:v>
                </c:pt>
                <c:pt idx="35">
                  <c:v>9/6/1996</c:v>
                </c:pt>
                <c:pt idx="36">
                  <c:v>9/13/1996</c:v>
                </c:pt>
                <c:pt idx="37">
                  <c:v>9/20/1996</c:v>
                </c:pt>
                <c:pt idx="38">
                  <c:v>9/27/1996</c:v>
                </c:pt>
                <c:pt idx="39">
                  <c:v>10/4/1996</c:v>
                </c:pt>
                <c:pt idx="40">
                  <c:v>10/11/1996</c:v>
                </c:pt>
                <c:pt idx="41">
                  <c:v>10/18/1996</c:v>
                </c:pt>
                <c:pt idx="42">
                  <c:v>10/25/1996</c:v>
                </c:pt>
                <c:pt idx="43">
                  <c:v>11/1/1996</c:v>
                </c:pt>
                <c:pt idx="44">
                  <c:v>11/8/1996</c:v>
                </c:pt>
                <c:pt idx="45">
                  <c:v>11/15/1996</c:v>
                </c:pt>
                <c:pt idx="46">
                  <c:v>11/22/1996</c:v>
                </c:pt>
                <c:pt idx="47">
                  <c:v>11/29/1996</c:v>
                </c:pt>
                <c:pt idx="48">
                  <c:v>12/6/1996</c:v>
                </c:pt>
                <c:pt idx="49">
                  <c:v>12/13/1996</c:v>
                </c:pt>
                <c:pt idx="50">
                  <c:v>12/20/1996</c:v>
                </c:pt>
                <c:pt idx="51">
                  <c:v>12/27/1996</c:v>
                </c:pt>
                <c:pt idx="52">
                  <c:v>1/3/1997</c:v>
                </c:pt>
                <c:pt idx="53">
                  <c:v>1/10/1997</c:v>
                </c:pt>
                <c:pt idx="54">
                  <c:v>1/17/1997</c:v>
                </c:pt>
                <c:pt idx="55">
                  <c:v>1/24/1997</c:v>
                </c:pt>
                <c:pt idx="56">
                  <c:v>1/31/1997</c:v>
                </c:pt>
                <c:pt idx="57">
                  <c:v>2/7/1997</c:v>
                </c:pt>
                <c:pt idx="58">
                  <c:v>2/14/1997</c:v>
                </c:pt>
                <c:pt idx="59">
                  <c:v>2/21/1997</c:v>
                </c:pt>
                <c:pt idx="60">
                  <c:v>2/28/1997</c:v>
                </c:pt>
                <c:pt idx="61">
                  <c:v>3/7/1997</c:v>
                </c:pt>
                <c:pt idx="62">
                  <c:v>3/14/1997</c:v>
                </c:pt>
                <c:pt idx="63">
                  <c:v>3/21/1997</c:v>
                </c:pt>
                <c:pt idx="64">
                  <c:v>3/28/1997</c:v>
                </c:pt>
                <c:pt idx="65">
                  <c:v>4/4/1997</c:v>
                </c:pt>
                <c:pt idx="66">
                  <c:v>4/11/1997</c:v>
                </c:pt>
                <c:pt idx="67">
                  <c:v>4/18/1997</c:v>
                </c:pt>
                <c:pt idx="68">
                  <c:v>4/25/1997</c:v>
                </c:pt>
                <c:pt idx="69">
                  <c:v>5/2/1997</c:v>
                </c:pt>
                <c:pt idx="70">
                  <c:v>5/9/1997</c:v>
                </c:pt>
                <c:pt idx="71">
                  <c:v>5/16/1997</c:v>
                </c:pt>
                <c:pt idx="72">
                  <c:v>5/23/1997</c:v>
                </c:pt>
                <c:pt idx="73">
                  <c:v>5/30/1997</c:v>
                </c:pt>
                <c:pt idx="74">
                  <c:v>6/6/1997</c:v>
                </c:pt>
                <c:pt idx="75">
                  <c:v>6/13/1997</c:v>
                </c:pt>
                <c:pt idx="76">
                  <c:v>6/20/1997</c:v>
                </c:pt>
                <c:pt idx="77">
                  <c:v>6/27/1997</c:v>
                </c:pt>
                <c:pt idx="78">
                  <c:v>7/4/1997</c:v>
                </c:pt>
                <c:pt idx="79">
                  <c:v>7/11/1997</c:v>
                </c:pt>
                <c:pt idx="80">
                  <c:v>7/18/1997</c:v>
                </c:pt>
                <c:pt idx="81">
                  <c:v>7/25/1997</c:v>
                </c:pt>
                <c:pt idx="82">
                  <c:v>8/1/1997</c:v>
                </c:pt>
                <c:pt idx="83">
                  <c:v>8/8/1997</c:v>
                </c:pt>
                <c:pt idx="84">
                  <c:v>8/15/1997</c:v>
                </c:pt>
                <c:pt idx="85">
                  <c:v>8/22/1997</c:v>
                </c:pt>
                <c:pt idx="86">
                  <c:v>8/29/1997</c:v>
                </c:pt>
                <c:pt idx="87">
                  <c:v>9/5/1997</c:v>
                </c:pt>
                <c:pt idx="88">
                  <c:v>9/12/1997</c:v>
                </c:pt>
                <c:pt idx="89">
                  <c:v>9/19/1997</c:v>
                </c:pt>
                <c:pt idx="90">
                  <c:v>9/26/1997</c:v>
                </c:pt>
                <c:pt idx="91">
                  <c:v>10/3/1997</c:v>
                </c:pt>
                <c:pt idx="92">
                  <c:v>10/10/1997</c:v>
                </c:pt>
                <c:pt idx="93">
                  <c:v>10/17/1997</c:v>
                </c:pt>
                <c:pt idx="94">
                  <c:v>10/24/1997</c:v>
                </c:pt>
                <c:pt idx="95">
                  <c:v>10/31/1997</c:v>
                </c:pt>
                <c:pt idx="96">
                  <c:v>11/7/1997</c:v>
                </c:pt>
                <c:pt idx="97">
                  <c:v>11/14/1997</c:v>
                </c:pt>
                <c:pt idx="98">
                  <c:v>11/21/1997</c:v>
                </c:pt>
                <c:pt idx="99">
                  <c:v>11/28/1997</c:v>
                </c:pt>
                <c:pt idx="100">
                  <c:v>12/5/1997</c:v>
                </c:pt>
                <c:pt idx="101">
                  <c:v>12/12/1997</c:v>
                </c:pt>
                <c:pt idx="102">
                  <c:v>12/19/1997</c:v>
                </c:pt>
                <c:pt idx="103">
                  <c:v>12/26/1997</c:v>
                </c:pt>
                <c:pt idx="104">
                  <c:v>1/2/1998</c:v>
                </c:pt>
                <c:pt idx="105">
                  <c:v>1/9/1998</c:v>
                </c:pt>
                <c:pt idx="106">
                  <c:v>1/16/1998</c:v>
                </c:pt>
                <c:pt idx="107">
                  <c:v>1/23/1998</c:v>
                </c:pt>
                <c:pt idx="108">
                  <c:v>1/30/1998</c:v>
                </c:pt>
                <c:pt idx="109">
                  <c:v>2/6/1998</c:v>
                </c:pt>
                <c:pt idx="110">
                  <c:v>2/13/1998</c:v>
                </c:pt>
                <c:pt idx="111">
                  <c:v>2/20/1998</c:v>
                </c:pt>
                <c:pt idx="112">
                  <c:v>2/27/1998</c:v>
                </c:pt>
                <c:pt idx="113">
                  <c:v>3/6/1998</c:v>
                </c:pt>
                <c:pt idx="114">
                  <c:v>3/13/1998</c:v>
                </c:pt>
                <c:pt idx="115">
                  <c:v>3/20/1998</c:v>
                </c:pt>
                <c:pt idx="116">
                  <c:v>3/27/1998</c:v>
                </c:pt>
                <c:pt idx="117">
                  <c:v>4/3/1998</c:v>
                </c:pt>
                <c:pt idx="118">
                  <c:v>4/10/1998</c:v>
                </c:pt>
                <c:pt idx="119">
                  <c:v>4/17/1998</c:v>
                </c:pt>
                <c:pt idx="120">
                  <c:v>4/24/1998</c:v>
                </c:pt>
                <c:pt idx="121">
                  <c:v>5/1/1998</c:v>
                </c:pt>
                <c:pt idx="122">
                  <c:v>5/8/1998</c:v>
                </c:pt>
                <c:pt idx="123">
                  <c:v>5/15/1998</c:v>
                </c:pt>
                <c:pt idx="124">
                  <c:v>5/22/1998</c:v>
                </c:pt>
                <c:pt idx="125">
                  <c:v>5/29/1998</c:v>
                </c:pt>
                <c:pt idx="126">
                  <c:v>6/5/1998</c:v>
                </c:pt>
                <c:pt idx="127">
                  <c:v>6/12/1998</c:v>
                </c:pt>
                <c:pt idx="128">
                  <c:v>6/19/1998</c:v>
                </c:pt>
                <c:pt idx="129">
                  <c:v>6/26/1998</c:v>
                </c:pt>
                <c:pt idx="130">
                  <c:v>7/3/1998</c:v>
                </c:pt>
                <c:pt idx="131">
                  <c:v>7/10/1998</c:v>
                </c:pt>
                <c:pt idx="132">
                  <c:v>7/17/1998</c:v>
                </c:pt>
                <c:pt idx="133">
                  <c:v>7/24/1998</c:v>
                </c:pt>
                <c:pt idx="134">
                  <c:v>7/31/1998</c:v>
                </c:pt>
                <c:pt idx="135">
                  <c:v>8/7/1998</c:v>
                </c:pt>
                <c:pt idx="136">
                  <c:v>8/14/1998</c:v>
                </c:pt>
                <c:pt idx="137">
                  <c:v>8/21/1998</c:v>
                </c:pt>
                <c:pt idx="138">
                  <c:v>8/28/1998</c:v>
                </c:pt>
                <c:pt idx="139">
                  <c:v>9/4/1998</c:v>
                </c:pt>
                <c:pt idx="140">
                  <c:v>9/11/1998</c:v>
                </c:pt>
                <c:pt idx="141">
                  <c:v>9/18/1998</c:v>
                </c:pt>
                <c:pt idx="142">
                  <c:v>9/25/1998</c:v>
                </c:pt>
                <c:pt idx="143">
                  <c:v>10/2/1998</c:v>
                </c:pt>
                <c:pt idx="144">
                  <c:v>10/9/1998</c:v>
                </c:pt>
                <c:pt idx="145">
                  <c:v>10/16/1998</c:v>
                </c:pt>
                <c:pt idx="146">
                  <c:v>10/23/1998</c:v>
                </c:pt>
                <c:pt idx="147">
                  <c:v>10/30/1998</c:v>
                </c:pt>
                <c:pt idx="148">
                  <c:v>11/6/1998</c:v>
                </c:pt>
                <c:pt idx="149">
                  <c:v>11/13/1998</c:v>
                </c:pt>
                <c:pt idx="150">
                  <c:v>11/20/1998</c:v>
                </c:pt>
                <c:pt idx="151">
                  <c:v>11/27/1998</c:v>
                </c:pt>
                <c:pt idx="152">
                  <c:v>12/4/1998</c:v>
                </c:pt>
                <c:pt idx="153">
                  <c:v>12/11/1998</c:v>
                </c:pt>
                <c:pt idx="154">
                  <c:v>12/18/1998</c:v>
                </c:pt>
                <c:pt idx="155">
                  <c:v>12/25/1998</c:v>
                </c:pt>
                <c:pt idx="156">
                  <c:v>1/1/1999</c:v>
                </c:pt>
                <c:pt idx="157">
                  <c:v>1/8/1999</c:v>
                </c:pt>
                <c:pt idx="158">
                  <c:v>1/15/1999</c:v>
                </c:pt>
                <c:pt idx="159">
                  <c:v>1/22/1999</c:v>
                </c:pt>
                <c:pt idx="160">
                  <c:v>1/29/1999</c:v>
                </c:pt>
                <c:pt idx="161">
                  <c:v>2/5/1999</c:v>
                </c:pt>
                <c:pt idx="162">
                  <c:v>2/12/1999</c:v>
                </c:pt>
                <c:pt idx="163">
                  <c:v>2/19/1999</c:v>
                </c:pt>
                <c:pt idx="164">
                  <c:v>2/26/1999</c:v>
                </c:pt>
                <c:pt idx="165">
                  <c:v>3/5/1999</c:v>
                </c:pt>
                <c:pt idx="166">
                  <c:v>3/12/1999</c:v>
                </c:pt>
                <c:pt idx="167">
                  <c:v>3/19/1999</c:v>
                </c:pt>
                <c:pt idx="168">
                  <c:v>3/26/1999</c:v>
                </c:pt>
                <c:pt idx="169">
                  <c:v>4/2/1999</c:v>
                </c:pt>
                <c:pt idx="170">
                  <c:v>4/9/1999</c:v>
                </c:pt>
                <c:pt idx="171">
                  <c:v>4/16/1999</c:v>
                </c:pt>
                <c:pt idx="172">
                  <c:v>4/23/1999</c:v>
                </c:pt>
                <c:pt idx="173">
                  <c:v>4/30/1999</c:v>
                </c:pt>
                <c:pt idx="174">
                  <c:v>5/7/1999</c:v>
                </c:pt>
                <c:pt idx="175">
                  <c:v>5/14/1999</c:v>
                </c:pt>
                <c:pt idx="176">
                  <c:v>5/21/1999</c:v>
                </c:pt>
                <c:pt idx="177">
                  <c:v>5/28/1999</c:v>
                </c:pt>
                <c:pt idx="178">
                  <c:v>6/4/1999</c:v>
                </c:pt>
                <c:pt idx="179">
                  <c:v>6/11/1999</c:v>
                </c:pt>
                <c:pt idx="180">
                  <c:v>6/18/1999</c:v>
                </c:pt>
                <c:pt idx="181">
                  <c:v>6/25/1999</c:v>
                </c:pt>
                <c:pt idx="182">
                  <c:v>7/2/1999</c:v>
                </c:pt>
                <c:pt idx="183">
                  <c:v>7/9/1999</c:v>
                </c:pt>
                <c:pt idx="184">
                  <c:v>7/16/1999</c:v>
                </c:pt>
                <c:pt idx="185">
                  <c:v>7/23/1999</c:v>
                </c:pt>
                <c:pt idx="186">
                  <c:v>7/30/1999</c:v>
                </c:pt>
                <c:pt idx="187">
                  <c:v>8/6/1999</c:v>
                </c:pt>
                <c:pt idx="188">
                  <c:v>8/13/1999</c:v>
                </c:pt>
                <c:pt idx="189">
                  <c:v>8/20/1999</c:v>
                </c:pt>
                <c:pt idx="190">
                  <c:v>8/27/1999</c:v>
                </c:pt>
                <c:pt idx="191">
                  <c:v>9/3/1999</c:v>
                </c:pt>
                <c:pt idx="192">
                  <c:v>9/10/1999</c:v>
                </c:pt>
                <c:pt idx="193">
                  <c:v>9/17/1999</c:v>
                </c:pt>
                <c:pt idx="194">
                  <c:v>9/24/1999</c:v>
                </c:pt>
                <c:pt idx="195">
                  <c:v>10/1/1999</c:v>
                </c:pt>
                <c:pt idx="196">
                  <c:v>10/8/1999</c:v>
                </c:pt>
                <c:pt idx="197">
                  <c:v>10/15/1999</c:v>
                </c:pt>
                <c:pt idx="198">
                  <c:v>10/22/1999</c:v>
                </c:pt>
                <c:pt idx="199">
                  <c:v>10/29/1999</c:v>
                </c:pt>
                <c:pt idx="200">
                  <c:v>11/5/1999</c:v>
                </c:pt>
                <c:pt idx="201">
                  <c:v>11/12/1999</c:v>
                </c:pt>
                <c:pt idx="202">
                  <c:v>11/19/1999</c:v>
                </c:pt>
                <c:pt idx="203">
                  <c:v>11/26/1999</c:v>
                </c:pt>
                <c:pt idx="204">
                  <c:v>12/3/1999</c:v>
                </c:pt>
                <c:pt idx="205">
                  <c:v>12/10/1999</c:v>
                </c:pt>
                <c:pt idx="206">
                  <c:v>12/17/1999</c:v>
                </c:pt>
                <c:pt idx="207">
                  <c:v>12/24/1999</c:v>
                </c:pt>
                <c:pt idx="208">
                  <c:v>12/31/1999</c:v>
                </c:pt>
                <c:pt idx="209">
                  <c:v>1/7/2000</c:v>
                </c:pt>
                <c:pt idx="210">
                  <c:v>1/14/2000</c:v>
                </c:pt>
                <c:pt idx="211">
                  <c:v>1/21/2000</c:v>
                </c:pt>
                <c:pt idx="212">
                  <c:v>1/28/2000</c:v>
                </c:pt>
                <c:pt idx="213">
                  <c:v>2/4/2000</c:v>
                </c:pt>
                <c:pt idx="214">
                  <c:v>2/11/2000</c:v>
                </c:pt>
                <c:pt idx="215">
                  <c:v>2/18/2000</c:v>
                </c:pt>
                <c:pt idx="216">
                  <c:v>2/25/2000</c:v>
                </c:pt>
                <c:pt idx="217">
                  <c:v>3/3/2000</c:v>
                </c:pt>
                <c:pt idx="218">
                  <c:v>3/10/2000</c:v>
                </c:pt>
                <c:pt idx="219">
                  <c:v>3/17/2000</c:v>
                </c:pt>
                <c:pt idx="220">
                  <c:v>3/24/2000</c:v>
                </c:pt>
                <c:pt idx="221">
                  <c:v>3/31/2000</c:v>
                </c:pt>
                <c:pt idx="222">
                  <c:v>4/7/2000</c:v>
                </c:pt>
                <c:pt idx="223">
                  <c:v>4/14/2000</c:v>
                </c:pt>
                <c:pt idx="224">
                  <c:v>4/21/2000</c:v>
                </c:pt>
                <c:pt idx="225">
                  <c:v>4/28/2000</c:v>
                </c:pt>
                <c:pt idx="226">
                  <c:v>5/5/2000</c:v>
                </c:pt>
                <c:pt idx="227">
                  <c:v>5/12/2000</c:v>
                </c:pt>
                <c:pt idx="228">
                  <c:v>5/19/2000</c:v>
                </c:pt>
                <c:pt idx="229">
                  <c:v>5/26/2000</c:v>
                </c:pt>
                <c:pt idx="230">
                  <c:v>6/2/2000</c:v>
                </c:pt>
                <c:pt idx="231">
                  <c:v>6/9/2000</c:v>
                </c:pt>
                <c:pt idx="232">
                  <c:v>6/16/2000</c:v>
                </c:pt>
                <c:pt idx="233">
                  <c:v>6/23/2000</c:v>
                </c:pt>
                <c:pt idx="234">
                  <c:v>6/30/2000</c:v>
                </c:pt>
                <c:pt idx="235">
                  <c:v>7/7/2000</c:v>
                </c:pt>
                <c:pt idx="236">
                  <c:v>7/14/2000</c:v>
                </c:pt>
                <c:pt idx="237">
                  <c:v>7/21/2000</c:v>
                </c:pt>
                <c:pt idx="238">
                  <c:v>7/28/2000</c:v>
                </c:pt>
                <c:pt idx="239">
                  <c:v>8/4/2000</c:v>
                </c:pt>
                <c:pt idx="240">
                  <c:v>8/11/2000</c:v>
                </c:pt>
                <c:pt idx="241">
                  <c:v>8/18/2000</c:v>
                </c:pt>
                <c:pt idx="242">
                  <c:v>8/25/2000</c:v>
                </c:pt>
                <c:pt idx="243">
                  <c:v>9/1/2000</c:v>
                </c:pt>
                <c:pt idx="244">
                  <c:v>9/8/2000</c:v>
                </c:pt>
                <c:pt idx="245">
                  <c:v>9/15/2000</c:v>
                </c:pt>
                <c:pt idx="246">
                  <c:v>9/22/2000</c:v>
                </c:pt>
                <c:pt idx="247">
                  <c:v>9/29/2000</c:v>
                </c:pt>
                <c:pt idx="248">
                  <c:v>10/6/2000</c:v>
                </c:pt>
                <c:pt idx="249">
                  <c:v>10/13/2000</c:v>
                </c:pt>
                <c:pt idx="250">
                  <c:v>10/20/2000</c:v>
                </c:pt>
                <c:pt idx="251">
                  <c:v>10/27/2000</c:v>
                </c:pt>
                <c:pt idx="252">
                  <c:v>11/3/2000</c:v>
                </c:pt>
                <c:pt idx="253">
                  <c:v>11/10/2000</c:v>
                </c:pt>
                <c:pt idx="254">
                  <c:v>11/17/2000</c:v>
                </c:pt>
                <c:pt idx="255">
                  <c:v>11/24/2000</c:v>
                </c:pt>
                <c:pt idx="256">
                  <c:v>12/1/2000</c:v>
                </c:pt>
                <c:pt idx="257">
                  <c:v>12/8/2000</c:v>
                </c:pt>
                <c:pt idx="258">
                  <c:v>12/15/2000</c:v>
                </c:pt>
                <c:pt idx="259">
                  <c:v>12/22/2000</c:v>
                </c:pt>
                <c:pt idx="260">
                  <c:v>12/29/2000</c:v>
                </c:pt>
                <c:pt idx="261">
                  <c:v>1/5/2001</c:v>
                </c:pt>
                <c:pt idx="262">
                  <c:v>1/12/2001</c:v>
                </c:pt>
                <c:pt idx="263">
                  <c:v>1/19/2001</c:v>
                </c:pt>
                <c:pt idx="264">
                  <c:v>1/26/2001</c:v>
                </c:pt>
                <c:pt idx="265">
                  <c:v>2/2/2001</c:v>
                </c:pt>
                <c:pt idx="266">
                  <c:v>2/9/2001</c:v>
                </c:pt>
                <c:pt idx="267">
                  <c:v>2/16/2001</c:v>
                </c:pt>
                <c:pt idx="268">
                  <c:v>2/23/2001</c:v>
                </c:pt>
                <c:pt idx="269">
                  <c:v>3/2/2001</c:v>
                </c:pt>
                <c:pt idx="270">
                  <c:v>3/9/2001</c:v>
                </c:pt>
                <c:pt idx="271">
                  <c:v>3/16/2001</c:v>
                </c:pt>
                <c:pt idx="272">
                  <c:v>3/23/2001</c:v>
                </c:pt>
                <c:pt idx="273">
                  <c:v>3/30/2001</c:v>
                </c:pt>
                <c:pt idx="274">
                  <c:v>4/6/2001</c:v>
                </c:pt>
                <c:pt idx="275">
                  <c:v>4/13/2001</c:v>
                </c:pt>
                <c:pt idx="276">
                  <c:v>4/20/2001</c:v>
                </c:pt>
                <c:pt idx="277">
                  <c:v>4/27/2001</c:v>
                </c:pt>
                <c:pt idx="278">
                  <c:v>5/4/2001</c:v>
                </c:pt>
                <c:pt idx="279">
                  <c:v>5/11/2001</c:v>
                </c:pt>
                <c:pt idx="280">
                  <c:v>5/18/2001</c:v>
                </c:pt>
                <c:pt idx="281">
                  <c:v>5/25/2001</c:v>
                </c:pt>
                <c:pt idx="282">
                  <c:v>6/1/2001</c:v>
                </c:pt>
                <c:pt idx="283">
                  <c:v>6/8/2001</c:v>
                </c:pt>
                <c:pt idx="284">
                  <c:v>6/15/2001</c:v>
                </c:pt>
                <c:pt idx="285">
                  <c:v>6/22/2001</c:v>
                </c:pt>
                <c:pt idx="286">
                  <c:v>6/29/2001</c:v>
                </c:pt>
                <c:pt idx="287">
                  <c:v>7/6/2001</c:v>
                </c:pt>
                <c:pt idx="288">
                  <c:v>7/13/2001</c:v>
                </c:pt>
                <c:pt idx="289">
                  <c:v>7/20/2001</c:v>
                </c:pt>
                <c:pt idx="290">
                  <c:v>7/27/2001</c:v>
                </c:pt>
                <c:pt idx="291">
                  <c:v>8/3/2001</c:v>
                </c:pt>
              </c:strCache>
            </c:strRef>
          </c:cat>
          <c:val>
            <c:numRef>
              <c:f>data!$G$3:$G$297</c:f>
              <c:numCache>
                <c:formatCode>0.00</c:formatCode>
                <c:ptCount val="295"/>
                <c:pt idx="0">
                  <c:v>79.1386454723581</c:v>
                </c:pt>
                <c:pt idx="1">
                  <c:v>87.1593013622277</c:v>
                </c:pt>
                <c:pt idx="2">
                  <c:v>73.6085286806687</c:v>
                </c:pt>
                <c:pt idx="3">
                  <c:v>81.2006131419668</c:v>
                </c:pt>
                <c:pt idx="4">
                  <c:v>88.6640990882725</c:v>
                </c:pt>
                <c:pt idx="5">
                  <c:v>90.7019115156842</c:v>
                </c:pt>
                <c:pt idx="6">
                  <c:v>71.5943483948995</c:v>
                </c:pt>
                <c:pt idx="7">
                  <c:v>67.4867852741147</c:v>
                </c:pt>
                <c:pt idx="8">
                  <c:v>67.2363650104729</c:v>
                </c:pt>
                <c:pt idx="9">
                  <c:v>75.0321454173928</c:v>
                </c:pt>
                <c:pt idx="10">
                  <c:v>68.2605336755761</c:v>
                </c:pt>
                <c:pt idx="11">
                  <c:v>63.9174933623308</c:v>
                </c:pt>
                <c:pt idx="12">
                  <c:v>64.8601673347998</c:v>
                </c:pt>
                <c:pt idx="13">
                  <c:v>60.0332939361776</c:v>
                </c:pt>
                <c:pt idx="14">
                  <c:v>60.0621224248058</c:v>
                </c:pt>
                <c:pt idx="15">
                  <c:v>54.6623794848625</c:v>
                </c:pt>
                <c:pt idx="16">
                  <c:v>49.1197794020621</c:v>
                </c:pt>
                <c:pt idx="17">
                  <c:v>51.1460039599443</c:v>
                </c:pt>
                <c:pt idx="18">
                  <c:v>50.0279207618511</c:v>
                </c:pt>
                <c:pt idx="19">
                  <c:v>50.0551351685505</c:v>
                </c:pt>
                <c:pt idx="20">
                  <c:v>46.5109210038213</c:v>
                </c:pt>
                <c:pt idx="21">
                  <c:v>45.6809925533779</c:v>
                </c:pt>
                <c:pt idx="22">
                  <c:v>45.643411387102</c:v>
                </c:pt>
                <c:pt idx="23">
                  <c:v>45.7502062970165</c:v>
                </c:pt>
                <c:pt idx="24">
                  <c:v>45.1427154926454</c:v>
                </c:pt>
                <c:pt idx="25">
                  <c:v>44.8209389739886</c:v>
                </c:pt>
                <c:pt idx="26">
                  <c:v>45.1352042930806</c:v>
                </c:pt>
                <c:pt idx="27">
                  <c:v>44.4487047261511</c:v>
                </c:pt>
                <c:pt idx="28">
                  <c:v>44.9050623020787</c:v>
                </c:pt>
                <c:pt idx="29">
                  <c:v>46.0757055922921</c:v>
                </c:pt>
                <c:pt idx="30">
                  <c:v>45.6758718189269</c:v>
                </c:pt>
                <c:pt idx="31">
                  <c:v>46.2760380455617</c:v>
                </c:pt>
                <c:pt idx="32">
                  <c:v>44.447632843625</c:v>
                </c:pt>
                <c:pt idx="33">
                  <c:v>47.6192276416884</c:v>
                </c:pt>
                <c:pt idx="34">
                  <c:v>44.3622510111804</c:v>
                </c:pt>
                <c:pt idx="35">
                  <c:v>43.760607123608</c:v>
                </c:pt>
                <c:pt idx="36">
                  <c:v>45.7275967074642</c:v>
                </c:pt>
                <c:pt idx="37">
                  <c:v>44.9803005770347</c:v>
                </c:pt>
                <c:pt idx="38">
                  <c:v>45.6615758751766</c:v>
                </c:pt>
                <c:pt idx="39">
                  <c:v>44.0671226995183</c:v>
                </c:pt>
                <c:pt idx="40">
                  <c:v>51.8983861345819</c:v>
                </c:pt>
                <c:pt idx="41">
                  <c:v>49.0177342390157</c:v>
                </c:pt>
                <c:pt idx="42">
                  <c:v>52.1370823434496</c:v>
                </c:pt>
                <c:pt idx="43">
                  <c:v>52.9707161621691</c:v>
                </c:pt>
                <c:pt idx="44">
                  <c:v>60.2925930473706</c:v>
                </c:pt>
                <c:pt idx="45">
                  <c:v>69.7530189549991</c:v>
                </c:pt>
                <c:pt idx="46">
                  <c:v>65.7848734340562</c:v>
                </c:pt>
                <c:pt idx="47">
                  <c:v>74.3881564845418</c:v>
                </c:pt>
                <c:pt idx="48">
                  <c:v>68.3854625770533</c:v>
                </c:pt>
                <c:pt idx="49">
                  <c:v>65.6728365176446</c:v>
                </c:pt>
                <c:pt idx="50">
                  <c:v>76.6744961725217</c:v>
                </c:pt>
                <c:pt idx="51">
                  <c:v>76.3904415416845</c:v>
                </c:pt>
                <c:pt idx="52">
                  <c:v>60.5695727776312</c:v>
                </c:pt>
                <c:pt idx="53">
                  <c:v>76.8915611564351</c:v>
                </c:pt>
                <c:pt idx="54">
                  <c:v>96.4992638209532</c:v>
                </c:pt>
                <c:pt idx="55">
                  <c:v>80.8212521997571</c:v>
                </c:pt>
                <c:pt idx="56">
                  <c:v>82.7146691499895</c:v>
                </c:pt>
                <c:pt idx="57">
                  <c:v>70.4480772144765</c:v>
                </c:pt>
                <c:pt idx="58">
                  <c:v>80.7238042455533</c:v>
                </c:pt>
                <c:pt idx="59">
                  <c:v>68.7138169909159</c:v>
                </c:pt>
                <c:pt idx="60">
                  <c:v>70.5609725934213</c:v>
                </c:pt>
                <c:pt idx="61">
                  <c:v>67.6626958640951</c:v>
                </c:pt>
                <c:pt idx="62">
                  <c:v>65.7821886324648</c:v>
                </c:pt>
                <c:pt idx="63">
                  <c:v>66.9016814008345</c:v>
                </c:pt>
                <c:pt idx="64">
                  <c:v>59.1640313120613</c:v>
                </c:pt>
                <c:pt idx="65">
                  <c:v>55.7982241204385</c:v>
                </c:pt>
                <c:pt idx="66">
                  <c:v>60.8619406826561</c:v>
                </c:pt>
                <c:pt idx="67">
                  <c:v>59.3540733710257</c:v>
                </c:pt>
                <c:pt idx="68">
                  <c:v>54.560491773681</c:v>
                </c:pt>
                <c:pt idx="69">
                  <c:v>51.6163494012324</c:v>
                </c:pt>
                <c:pt idx="70">
                  <c:v>48.2409777298898</c:v>
                </c:pt>
                <c:pt idx="71">
                  <c:v>49.439636750621</c:v>
                </c:pt>
                <c:pt idx="72">
                  <c:v>47.495438628495</c:v>
                </c:pt>
                <c:pt idx="73">
                  <c:v>45.1226690777976</c:v>
                </c:pt>
                <c:pt idx="74">
                  <c:v>45.1865725605076</c:v>
                </c:pt>
                <c:pt idx="75">
                  <c:v>44.5333652095771</c:v>
                </c:pt>
                <c:pt idx="76">
                  <c:v>43.8801578586465</c:v>
                </c:pt>
                <c:pt idx="77">
                  <c:v>46.6555219362874</c:v>
                </c:pt>
                <c:pt idx="78">
                  <c:v>43.8494928335953</c:v>
                </c:pt>
                <c:pt idx="79">
                  <c:v>45.1824549716097</c:v>
                </c:pt>
                <c:pt idx="80">
                  <c:v>49.3763028914982</c:v>
                </c:pt>
                <c:pt idx="81">
                  <c:v>49.1415793828152</c:v>
                </c:pt>
                <c:pt idx="82">
                  <c:v>49.9068558741323</c:v>
                </c:pt>
                <c:pt idx="83">
                  <c:v>46.6121266980464</c:v>
                </c:pt>
                <c:pt idx="84">
                  <c:v>47.745968950532</c:v>
                </c:pt>
                <c:pt idx="85">
                  <c:v>48.4512397744461</c:v>
                </c:pt>
                <c:pt idx="86">
                  <c:v>45.7279391697888</c:v>
                </c:pt>
                <c:pt idx="87">
                  <c:v>44.0837666410339</c:v>
                </c:pt>
                <c:pt idx="88">
                  <c:v>45.288641517809</c:v>
                </c:pt>
                <c:pt idx="89">
                  <c:v>47.4935163945841</c:v>
                </c:pt>
                <c:pt idx="90">
                  <c:v>45.555534128502</c:v>
                </c:pt>
                <c:pt idx="91">
                  <c:v>45.446602704446</c:v>
                </c:pt>
                <c:pt idx="92">
                  <c:v>46.7597518231551</c:v>
                </c:pt>
                <c:pt idx="93">
                  <c:v>48.6515198868411</c:v>
                </c:pt>
                <c:pt idx="94">
                  <c:v>53.4004308076699</c:v>
                </c:pt>
                <c:pt idx="95">
                  <c:v>58.1493417284987</c:v>
                </c:pt>
                <c:pt idx="96">
                  <c:v>56.9618628306962</c:v>
                </c:pt>
                <c:pt idx="97">
                  <c:v>67.6271343674558</c:v>
                </c:pt>
                <c:pt idx="98">
                  <c:v>74.4352630470726</c:v>
                </c:pt>
                <c:pt idx="99">
                  <c:v>64.6719631552608</c:v>
                </c:pt>
                <c:pt idx="100">
                  <c:v>69.3041688207394</c:v>
                </c:pt>
                <c:pt idx="101">
                  <c:v>78.8048723895974</c:v>
                </c:pt>
                <c:pt idx="102">
                  <c:v>78.5912902441697</c:v>
                </c:pt>
                <c:pt idx="103">
                  <c:v>72.9491366701706</c:v>
                </c:pt>
                <c:pt idx="104">
                  <c:v>78.2277020862812</c:v>
                </c:pt>
                <c:pt idx="105">
                  <c:v>65.9348389309633</c:v>
                </c:pt>
                <c:pt idx="106">
                  <c:v>82.7848329185025</c:v>
                </c:pt>
                <c:pt idx="107">
                  <c:v>79.7776840488989</c:v>
                </c:pt>
                <c:pt idx="108">
                  <c:v>75.1991066078666</c:v>
                </c:pt>
                <c:pt idx="109">
                  <c:v>71.8452108926354</c:v>
                </c:pt>
                <c:pt idx="110">
                  <c:v>73.1708652188789</c:v>
                </c:pt>
                <c:pt idx="111">
                  <c:v>70.4965195451223</c:v>
                </c:pt>
                <c:pt idx="112">
                  <c:v>65.8221738713658</c:v>
                </c:pt>
                <c:pt idx="113">
                  <c:v>66.8242228969145</c:v>
                </c:pt>
                <c:pt idx="114">
                  <c:v>79.5668016851359</c:v>
                </c:pt>
                <c:pt idx="115">
                  <c:v>70.3093804733574</c:v>
                </c:pt>
                <c:pt idx="116">
                  <c:v>62.0519592615789</c:v>
                </c:pt>
                <c:pt idx="117">
                  <c:v>51.5818093952796</c:v>
                </c:pt>
                <c:pt idx="118">
                  <c:v>55.9715890833275</c:v>
                </c:pt>
                <c:pt idx="119">
                  <c:v>51.3574023378269</c:v>
                </c:pt>
                <c:pt idx="120">
                  <c:v>49.8860727351835</c:v>
                </c:pt>
                <c:pt idx="121">
                  <c:v>47.8433145611115</c:v>
                </c:pt>
                <c:pt idx="122">
                  <c:v>44.8016201673912</c:v>
                </c:pt>
                <c:pt idx="123">
                  <c:v>46.0448875475572</c:v>
                </c:pt>
                <c:pt idx="124">
                  <c:v>46.1452977848661</c:v>
                </c:pt>
                <c:pt idx="125">
                  <c:v>44.2457080221749</c:v>
                </c:pt>
                <c:pt idx="126">
                  <c:v>46.9708521611591</c:v>
                </c:pt>
                <c:pt idx="127">
                  <c:v>44.2601658350128</c:v>
                </c:pt>
                <c:pt idx="128">
                  <c:v>47.2637652231521</c:v>
                </c:pt>
                <c:pt idx="129">
                  <c:v>48.5530788970057</c:v>
                </c:pt>
                <c:pt idx="130">
                  <c:v>48.2103057646758</c:v>
                </c:pt>
                <c:pt idx="131">
                  <c:v>45.4326633990432</c:v>
                </c:pt>
                <c:pt idx="132">
                  <c:v>47.3765333253308</c:v>
                </c:pt>
                <c:pt idx="133">
                  <c:v>49.1775461087612</c:v>
                </c:pt>
                <c:pt idx="134">
                  <c:v>48.5499874636202</c:v>
                </c:pt>
                <c:pt idx="135">
                  <c:v>48.0160862958251</c:v>
                </c:pt>
                <c:pt idx="136">
                  <c:v>48.0536136994585</c:v>
                </c:pt>
                <c:pt idx="137">
                  <c:v>48.9482839602348</c:v>
                </c:pt>
                <c:pt idx="138">
                  <c:v>51.1286685067254</c:v>
                </c:pt>
                <c:pt idx="139">
                  <c:v>53.4302620414896</c:v>
                </c:pt>
                <c:pt idx="140">
                  <c:v>47.5923986473752</c:v>
                </c:pt>
                <c:pt idx="141">
                  <c:v>49.3224094596355</c:v>
                </c:pt>
                <c:pt idx="142">
                  <c:v>50.0524202718959</c:v>
                </c:pt>
                <c:pt idx="143">
                  <c:v>50.4662353594496</c:v>
                </c:pt>
                <c:pt idx="144">
                  <c:v>50.8764242685087</c:v>
                </c:pt>
                <c:pt idx="145">
                  <c:v>48.8614007941577</c:v>
                </c:pt>
                <c:pt idx="146">
                  <c:v>52.4178058912352</c:v>
                </c:pt>
                <c:pt idx="147">
                  <c:v>51.1170681311699</c:v>
                </c:pt>
                <c:pt idx="148">
                  <c:v>53.2166700553266</c:v>
                </c:pt>
                <c:pt idx="149">
                  <c:v>64.3118444009888</c:v>
                </c:pt>
                <c:pt idx="150">
                  <c:v>59.6927330323652</c:v>
                </c:pt>
                <c:pt idx="151">
                  <c:v>56.6450502351702</c:v>
                </c:pt>
                <c:pt idx="152">
                  <c:v>53.7841338096462</c:v>
                </c:pt>
                <c:pt idx="153">
                  <c:v>64.4828176497442</c:v>
                </c:pt>
                <c:pt idx="154">
                  <c:v>69.4785393822232</c:v>
                </c:pt>
                <c:pt idx="155">
                  <c:v>81.0456896861308</c:v>
                </c:pt>
                <c:pt idx="156">
                  <c:v>79.6128399900384</c:v>
                </c:pt>
                <c:pt idx="157">
                  <c:v>91.2751934303168</c:v>
                </c:pt>
                <c:pt idx="158">
                  <c:v>87.7713424189824</c:v>
                </c:pt>
                <c:pt idx="159">
                  <c:v>72.6960628362193</c:v>
                </c:pt>
                <c:pt idx="160">
                  <c:v>71.4779261105991</c:v>
                </c:pt>
                <c:pt idx="161">
                  <c:v>74.4813041152074</c:v>
                </c:pt>
                <c:pt idx="162">
                  <c:v>69.4326079101383</c:v>
                </c:pt>
                <c:pt idx="163">
                  <c:v>74.6696259907834</c:v>
                </c:pt>
                <c:pt idx="164">
                  <c:v>78.9066440714286</c:v>
                </c:pt>
                <c:pt idx="165">
                  <c:v>69.7022674389401</c:v>
                </c:pt>
                <c:pt idx="166">
                  <c:v>79.1844669608295</c:v>
                </c:pt>
                <c:pt idx="167">
                  <c:v>72.6666664827189</c:v>
                </c:pt>
                <c:pt idx="168">
                  <c:v>65.7202945760369</c:v>
                </c:pt>
                <c:pt idx="169">
                  <c:v>59.7886234089094</c:v>
                </c:pt>
                <c:pt idx="170">
                  <c:v>55.7360044706298</c:v>
                </c:pt>
                <c:pt idx="171">
                  <c:v>59.3684984407374</c:v>
                </c:pt>
                <c:pt idx="172">
                  <c:v>58.5724209822735</c:v>
                </c:pt>
                <c:pt idx="173">
                  <c:v>54.0620578095238</c:v>
                </c:pt>
                <c:pt idx="174">
                  <c:v>48.3630753352535</c:v>
                </c:pt>
                <c:pt idx="175">
                  <c:v>47.3784976443933</c:v>
                </c:pt>
                <c:pt idx="176">
                  <c:v>48.2510628106759</c:v>
                </c:pt>
                <c:pt idx="177">
                  <c:v>48.55219940553</c:v>
                </c:pt>
                <c:pt idx="178">
                  <c:v>45.7183681317205</c:v>
                </c:pt>
                <c:pt idx="179">
                  <c:v>50.0395250962366</c:v>
                </c:pt>
                <c:pt idx="180">
                  <c:v>46.9180496719278</c:v>
                </c:pt>
                <c:pt idx="181">
                  <c:v>46.0822885333334</c:v>
                </c:pt>
                <c:pt idx="182">
                  <c:v>49.3121937798464</c:v>
                </c:pt>
                <c:pt idx="183">
                  <c:v>50.5261609843318</c:v>
                </c:pt>
                <c:pt idx="184">
                  <c:v>47.8950900356375</c:v>
                </c:pt>
                <c:pt idx="185">
                  <c:v>53.2640190869432</c:v>
                </c:pt>
                <c:pt idx="186">
                  <c:v>55.4900909953917</c:v>
                </c:pt>
                <c:pt idx="187">
                  <c:v>52.8067279746544</c:v>
                </c:pt>
                <c:pt idx="188">
                  <c:v>51.9805078110599</c:v>
                </c:pt>
                <c:pt idx="189">
                  <c:v>52.1542876474655</c:v>
                </c:pt>
                <c:pt idx="190">
                  <c:v>49.4709246267281</c:v>
                </c:pt>
                <c:pt idx="191">
                  <c:v>49.8242076193856</c:v>
                </c:pt>
                <c:pt idx="192">
                  <c:v>47.8944957051306</c:v>
                </c:pt>
                <c:pt idx="193">
                  <c:v>48.2274669859601</c:v>
                </c:pt>
                <c:pt idx="194">
                  <c:v>47.989009695361</c:v>
                </c:pt>
                <c:pt idx="195">
                  <c:v>50.3219809761905</c:v>
                </c:pt>
                <c:pt idx="196">
                  <c:v>51.9088760403226</c:v>
                </c:pt>
                <c:pt idx="197">
                  <c:v>52.9579838548387</c:v>
                </c:pt>
                <c:pt idx="198">
                  <c:v>57.149948812212</c:v>
                </c:pt>
                <c:pt idx="199">
                  <c:v>58.4847709124424</c:v>
                </c:pt>
                <c:pt idx="200">
                  <c:v>57.6571924953917</c:v>
                </c:pt>
                <c:pt idx="201">
                  <c:v>58.0791510540707</c:v>
                </c:pt>
                <c:pt idx="202">
                  <c:v>62.2153953270353</c:v>
                </c:pt>
                <c:pt idx="203">
                  <c:v>58.6373538857143</c:v>
                </c:pt>
                <c:pt idx="204">
                  <c:v>69.1180003435945</c:v>
                </c:pt>
                <c:pt idx="205">
                  <c:v>69.2686602285715</c:v>
                </c:pt>
                <c:pt idx="206">
                  <c:v>75.3157995993856</c:v>
                </c:pt>
                <c:pt idx="207">
                  <c:v>83.3629389701997</c:v>
                </c:pt>
                <c:pt idx="208">
                  <c:v>77.552935483871</c:v>
                </c:pt>
                <c:pt idx="209">
                  <c:v>74.6246359014068</c:v>
                </c:pt>
                <c:pt idx="210">
                  <c:v>74.3323977260242</c:v>
                </c:pt>
                <c:pt idx="211">
                  <c:v>86.7598134319655</c:v>
                </c:pt>
                <c:pt idx="212">
                  <c:v>94.1711547142163</c:v>
                </c:pt>
                <c:pt idx="213">
                  <c:v>90.3444265215372</c:v>
                </c:pt>
                <c:pt idx="214">
                  <c:v>82.2874018304277</c:v>
                </c:pt>
                <c:pt idx="215">
                  <c:v>78.702145876092</c:v>
                </c:pt>
                <c:pt idx="216">
                  <c:v>69.9497333241746</c:v>
                </c:pt>
                <c:pt idx="217">
                  <c:v>64.5173390382182</c:v>
                </c:pt>
                <c:pt idx="218">
                  <c:v>63.539610111035</c:v>
                </c:pt>
                <c:pt idx="219">
                  <c:v>68.4706992306439</c:v>
                </c:pt>
                <c:pt idx="220">
                  <c:v>64.2483808627413</c:v>
                </c:pt>
                <c:pt idx="221">
                  <c:v>61.1129282558523</c:v>
                </c:pt>
                <c:pt idx="222">
                  <c:v>59.8869180556904</c:v>
                </c:pt>
                <c:pt idx="223">
                  <c:v>63.6184305576589</c:v>
                </c:pt>
                <c:pt idx="224">
                  <c:v>56.9386259512621</c:v>
                </c:pt>
                <c:pt idx="225">
                  <c:v>55.1054174049991</c:v>
                </c:pt>
                <c:pt idx="226">
                  <c:v>51.272828576665</c:v>
                </c:pt>
                <c:pt idx="227">
                  <c:v>53.2767225685927</c:v>
                </c:pt>
                <c:pt idx="228">
                  <c:v>51.8647045861299</c:v>
                </c:pt>
                <c:pt idx="229">
                  <c:v>52.1271026136869</c:v>
                </c:pt>
                <c:pt idx="230">
                  <c:v>48.8094579109574</c:v>
                </c:pt>
                <c:pt idx="231">
                  <c:v>49.3034310843725</c:v>
                </c:pt>
                <c:pt idx="232">
                  <c:v>51.5477621918083</c:v>
                </c:pt>
                <c:pt idx="233">
                  <c:v>50.2351184135822</c:v>
                </c:pt>
                <c:pt idx="234">
                  <c:v>51.2820284793378</c:v>
                </c:pt>
                <c:pt idx="235">
                  <c:v>47.0756377813118</c:v>
                </c:pt>
                <c:pt idx="236">
                  <c:v>50.8659151505904</c:v>
                </c:pt>
                <c:pt idx="237">
                  <c:v>53.7006522090832</c:v>
                </c:pt>
                <c:pt idx="238">
                  <c:v>51.9311355509774</c:v>
                </c:pt>
                <c:pt idx="239">
                  <c:v>51.4350080400153</c:v>
                </c:pt>
                <c:pt idx="240">
                  <c:v>53.1116041304715</c:v>
                </c:pt>
                <c:pt idx="241">
                  <c:v>52.8944092881288</c:v>
                </c:pt>
                <c:pt idx="242">
                  <c:v>53.3824932948417</c:v>
                </c:pt>
                <c:pt idx="243">
                  <c:v>54.8791245502942</c:v>
                </c:pt>
                <c:pt idx="244">
                  <c:v>49.9077754210777</c:v>
                </c:pt>
                <c:pt idx="245">
                  <c:v>50.4006419660583</c:v>
                </c:pt>
                <c:pt idx="246">
                  <c:v>49.0341809016196</c:v>
                </c:pt>
                <c:pt idx="247">
                  <c:v>48.973582400741</c:v>
                </c:pt>
                <c:pt idx="248">
                  <c:v>51.2083732618589</c:v>
                </c:pt>
                <c:pt idx="249">
                  <c:v>56.4828438956282</c:v>
                </c:pt>
                <c:pt idx="250">
                  <c:v>50.6327869278014</c:v>
                </c:pt>
                <c:pt idx="251">
                  <c:v>50.763724528617</c:v>
                </c:pt>
                <c:pt idx="252">
                  <c:v>55.4825544995073</c:v>
                </c:pt>
                <c:pt idx="253">
                  <c:v>60.749364254005</c:v>
                </c:pt>
                <c:pt idx="254">
                  <c:v>73.7375616721114</c:v>
                </c:pt>
                <c:pt idx="255">
                  <c:v>81.8563775696203</c:v>
                </c:pt>
                <c:pt idx="256">
                  <c:v>71.2627598492241</c:v>
                </c:pt>
                <c:pt idx="257">
                  <c:v>84.0926913378163</c:v>
                </c:pt>
                <c:pt idx="258">
                  <c:v>84.2930773694551</c:v>
                </c:pt>
                <c:pt idx="259">
                  <c:v>86.5776260965597</c:v>
                </c:pt>
                <c:pt idx="260">
                  <c:v>92.2726475159174</c:v>
                </c:pt>
                <c:pt idx="261">
                  <c:v>86.9592332744847</c:v>
                </c:pt>
                <c:pt idx="262">
                  <c:v>77.5315762928594</c:v>
                </c:pt>
                <c:pt idx="263">
                  <c:v>75.8973329582411</c:v>
                </c:pt>
                <c:pt idx="264">
                  <c:v>81.5140408999954</c:v>
                </c:pt>
                <c:pt idx="265">
                  <c:v>78.0836567168469</c:v>
                </c:pt>
                <c:pt idx="266">
                  <c:v>76.0834995936436</c:v>
                </c:pt>
                <c:pt idx="267">
                  <c:v>74.0773286425243</c:v>
                </c:pt>
                <c:pt idx="268">
                  <c:v>77.6220149233503</c:v>
                </c:pt>
                <c:pt idx="269">
                  <c:v>73.3238765785891</c:v>
                </c:pt>
                <c:pt idx="270">
                  <c:v>73.8436930651921</c:v>
                </c:pt>
                <c:pt idx="271">
                  <c:v>66.1224794285664</c:v>
                </c:pt>
                <c:pt idx="272">
                  <c:v>64.4462431272772</c:v>
                </c:pt>
                <c:pt idx="273">
                  <c:v>69.8585688429145</c:v>
                </c:pt>
                <c:pt idx="274">
                  <c:v>59.8320424303375</c:v>
                </c:pt>
                <c:pt idx="275">
                  <c:v>51.6885748178982</c:v>
                </c:pt>
                <c:pt idx="276">
                  <c:v>55.4387278956041</c:v>
                </c:pt>
                <c:pt idx="277">
                  <c:v>48.9444276314047</c:v>
                </c:pt>
                <c:pt idx="278">
                  <c:v>48.0829769847723</c:v>
                </c:pt>
                <c:pt idx="279">
                  <c:v>46.4678041543936</c:v>
                </c:pt>
                <c:pt idx="280">
                  <c:v>45.6644096763745</c:v>
                </c:pt>
                <c:pt idx="281">
                  <c:v>48.3470249746503</c:v>
                </c:pt>
                <c:pt idx="282">
                  <c:v>46.6581318484093</c:v>
                </c:pt>
                <c:pt idx="283">
                  <c:v>47.7115824173614</c:v>
                </c:pt>
                <c:pt idx="284">
                  <c:v>47.9583469658218</c:v>
                </c:pt>
                <c:pt idx="285">
                  <c:v>47.8173632515361</c:v>
                </c:pt>
                <c:pt idx="286">
                  <c:v>48.004600108679</c:v>
                </c:pt>
                <c:pt idx="287">
                  <c:v>47.3341050195853</c:v>
                </c:pt>
                <c:pt idx="288">
                  <c:v>50.0217245541475</c:v>
                </c:pt>
                <c:pt idx="289">
                  <c:v>52.0184812730416</c:v>
                </c:pt>
                <c:pt idx="290">
                  <c:v>53.0560909504609</c:v>
                </c:pt>
                <c:pt idx="291">
                  <c:v>52.1585714285714</c:v>
                </c:pt>
                <c:pt idx="292">
                  <c:v>56.6028571428572</c:v>
                </c:pt>
                <c:pt idx="293">
                  <c:v>51.21</c:v>
                </c:pt>
                <c:pt idx="294">
                  <c:v>51.9671428571429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722063"/>
        <c:axId val="41554024"/>
      </c:lineChart>
      <c:catAx>
        <c:axId val="177220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54024"/>
        <c:crossesAt val="0"/>
        <c:auto val="1"/>
        <c:lblAlgn val="ctr"/>
        <c:lblOffset val="100"/>
        <c:noMultiLvlLbl val="0"/>
      </c:catAx>
      <c:valAx>
        <c:axId val="41554024"/>
        <c:scaling>
          <c:orientation val="minMax"/>
          <c:min val="3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2206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2523781463086"/>
          <c:y val="0.10048415866813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309240</xdr:colOff>
      <xdr:row>0</xdr:row>
      <xdr:rowOff>105120</xdr:rowOff>
    </xdr:from>
    <xdr:to>
      <xdr:col>14</xdr:col>
      <xdr:colOff>479160</xdr:colOff>
      <xdr:row>31</xdr:row>
      <xdr:rowOff>95400</xdr:rowOff>
    </xdr:to>
    <xdr:graphicFrame>
      <xdr:nvGraphicFramePr>
        <xdr:cNvPr id="0" name="Chart 1"/>
        <xdr:cNvGraphicFramePr/>
      </xdr:nvGraphicFramePr>
      <xdr:xfrm>
        <a:off x="309240" y="105120"/>
        <a:ext cx="9104400" cy="50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30</xdr:col>
      <xdr:colOff>331920</xdr:colOff>
      <xdr:row>2</xdr:row>
      <xdr:rowOff>114480</xdr:rowOff>
    </xdr:from>
    <xdr:to>
      <xdr:col>43</xdr:col>
      <xdr:colOff>513720</xdr:colOff>
      <xdr:row>32</xdr:row>
      <xdr:rowOff>66240</xdr:rowOff>
    </xdr:to>
    <xdr:graphicFrame>
      <xdr:nvGraphicFramePr>
        <xdr:cNvPr id="1" name="Chart 2"/>
        <xdr:cNvGraphicFramePr/>
      </xdr:nvGraphicFramePr>
      <xdr:xfrm>
        <a:off x="25246800" y="400320"/>
        <a:ext cx="8552520" cy="423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C282" activePane="bottomRight" state="frozen"/>
      <selection pane="topLeft" activeCell="A1" activeCellId="0" sqref="A1"/>
      <selection pane="topRight" activeCell="C1" activeCellId="0" sqref="C1"/>
      <selection pane="bottomLeft" activeCell="A282" activeCellId="0" sqref="A282"/>
      <selection pane="bottomRight" activeCell="C309" activeCellId="0" sqref="C30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15.28"/>
    <col collapsed="false" customWidth="false" hidden="false" outlineLevel="0" max="3" min="3" style="1" width="9.14"/>
    <col collapsed="false" customWidth="true" hidden="false" outlineLevel="0" max="5" min="4" style="1" width="16.13"/>
    <col collapsed="false" customWidth="true" hidden="false" outlineLevel="0" max="6" min="6" style="1" width="21.42"/>
    <col collapsed="false" customWidth="true" hidden="false" outlineLevel="0" max="7" min="7" style="1" width="19.14"/>
    <col collapsed="false" customWidth="false" hidden="false" outlineLevel="0" max="8" min="8" style="1" width="9.14"/>
    <col collapsed="false" customWidth="false" hidden="false" outlineLevel="0" max="9" min="9" style="2" width="9.14"/>
    <col collapsed="false" customWidth="true" hidden="false" outlineLevel="0" max="17" min="10" style="1" width="13.14"/>
    <col collapsed="false" customWidth="true" hidden="false" outlineLevel="0" max="18" min="18" style="3" width="13.14"/>
    <col collapsed="false" customWidth="false" hidden="false" outlineLevel="0" max="257" min="19" style="1" width="9.14"/>
  </cols>
  <sheetData>
    <row r="1" customFormat="false" ht="11.25" hidden="false" customHeight="false" outlineLevel="0" collapsed="false">
      <c r="B1" s="4" t="s">
        <v>0</v>
      </c>
      <c r="E1" s="1" t="s">
        <v>1</v>
      </c>
    </row>
    <row r="2" customFormat="false" ht="11.25" hidden="false" customHeight="false" outlineLevel="0" collapsed="false">
      <c r="A2" s="4"/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5" t="s">
        <v>8</v>
      </c>
      <c r="J2" s="4" t="s">
        <v>9</v>
      </c>
      <c r="K2" s="4"/>
      <c r="L2" s="4" t="s">
        <v>10</v>
      </c>
      <c r="M2" s="4" t="s">
        <v>11</v>
      </c>
      <c r="N2" s="4" t="s">
        <v>12</v>
      </c>
      <c r="O2" s="4"/>
      <c r="P2" s="4" t="s">
        <v>13</v>
      </c>
      <c r="Q2" s="4" t="s">
        <v>14</v>
      </c>
      <c r="R2" s="6" t="s">
        <v>15</v>
      </c>
      <c r="S2" s="4" t="s">
        <v>14</v>
      </c>
      <c r="T2" s="4" t="s">
        <v>16</v>
      </c>
      <c r="U2" s="4" t="s">
        <v>14</v>
      </c>
      <c r="V2" s="4"/>
      <c r="W2" s="4" t="s">
        <v>17</v>
      </c>
      <c r="X2" s="4" t="s">
        <v>15</v>
      </c>
      <c r="Y2" s="4" t="s">
        <v>16</v>
      </c>
      <c r="Z2" s="4" t="s">
        <v>18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7" t="n">
        <v>35069</v>
      </c>
      <c r="B3" s="8" t="n">
        <v>1980</v>
      </c>
      <c r="C3" s="8" t="n">
        <v>-138</v>
      </c>
      <c r="D3" s="9" t="n">
        <v>415.970518306506</v>
      </c>
      <c r="E3" s="9" t="n">
        <f aca="false">D3/7</f>
        <v>59.4243597580723</v>
      </c>
      <c r="F3" s="10" t="n">
        <f aca="false">D3-C3</f>
        <v>553.970518306506</v>
      </c>
      <c r="G3" s="11" t="n">
        <f aca="false">F3/7</f>
        <v>79.1386454723581</v>
      </c>
      <c r="H3" s="7" t="n">
        <v>35069</v>
      </c>
      <c r="I3" s="5" t="n">
        <f aca="false">B3/G3</f>
        <v>25.0193819742794</v>
      </c>
      <c r="J3" s="4" t="n">
        <v>2.916</v>
      </c>
      <c r="K3" s="4"/>
      <c r="L3" s="12" t="n">
        <v>-42</v>
      </c>
      <c r="M3" s="12" t="n">
        <v>-10</v>
      </c>
      <c r="N3" s="12" t="n">
        <v>-86</v>
      </c>
      <c r="O3" s="4"/>
      <c r="P3" s="4" t="n">
        <v>3.2</v>
      </c>
      <c r="Q3" s="4" t="n">
        <f aca="false">J3+P3</f>
        <v>6.116</v>
      </c>
      <c r="R3" s="6" t="n">
        <v>-0.005</v>
      </c>
      <c r="S3" s="6" t="n">
        <f aca="false">R3+J3</f>
        <v>2.911</v>
      </c>
      <c r="T3" s="4" t="n">
        <v>-1.416</v>
      </c>
      <c r="U3" s="4" t="n">
        <f aca="false">T3+J3</f>
        <v>1.5</v>
      </c>
      <c r="V3" s="4"/>
      <c r="W3" s="13" t="n">
        <f aca="false">Q3*N3</f>
        <v>-525.976</v>
      </c>
      <c r="X3" s="13" t="n">
        <f aca="false">S3*L3</f>
        <v>-122.262</v>
      </c>
      <c r="Y3" s="13" t="n">
        <f aca="false">U3*M3</f>
        <v>-15</v>
      </c>
      <c r="Z3" s="14" t="n">
        <f aca="false">(W3+X3+Y3)/C3</f>
        <v>4.80607246376812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7" t="n">
        <v>35076</v>
      </c>
      <c r="B4" s="8" t="n">
        <v>1783</v>
      </c>
      <c r="C4" s="8" t="n">
        <v>-197</v>
      </c>
      <c r="D4" s="9" t="n">
        <v>413.115109535594</v>
      </c>
      <c r="E4" s="9" t="n">
        <f aca="false">D4/7</f>
        <v>59.0164442193705</v>
      </c>
      <c r="F4" s="10" t="n">
        <f aca="false">D4-C4</f>
        <v>610.115109535594</v>
      </c>
      <c r="G4" s="11" t="n">
        <f aca="false">F4/7</f>
        <v>87.1593013622277</v>
      </c>
      <c r="H4" s="7" t="n">
        <v>35076</v>
      </c>
      <c r="I4" s="5" t="n">
        <f aca="false">B4/G4</f>
        <v>20.4567954553695</v>
      </c>
      <c r="J4" s="4" t="n">
        <v>2.317</v>
      </c>
      <c r="K4" s="4"/>
      <c r="L4" s="12" t="n">
        <v>-59</v>
      </c>
      <c r="M4" s="12" t="n">
        <v>-11</v>
      </c>
      <c r="N4" s="12" t="n">
        <v>-127</v>
      </c>
      <c r="O4" s="4"/>
      <c r="P4" s="4" t="n">
        <v>3.06</v>
      </c>
      <c r="Q4" s="4" t="n">
        <f aca="false">J4+P4</f>
        <v>5.377</v>
      </c>
      <c r="R4" s="6" t="n">
        <v>-0.0025</v>
      </c>
      <c r="S4" s="6" t="n">
        <f aca="false">R4+J4</f>
        <v>2.3145</v>
      </c>
      <c r="T4" s="4" t="n">
        <v>-1.197</v>
      </c>
      <c r="U4" s="4" t="n">
        <f aca="false">T4+J4</f>
        <v>1.12</v>
      </c>
      <c r="V4" s="4"/>
      <c r="W4" s="13" t="n">
        <f aca="false">Q4*N4</f>
        <v>-682.879</v>
      </c>
      <c r="X4" s="13" t="n">
        <f aca="false">S4*L4</f>
        <v>-136.5555</v>
      </c>
      <c r="Y4" s="13" t="n">
        <f aca="false">U4*M4</f>
        <v>-12.32</v>
      </c>
      <c r="Z4" s="14" t="n">
        <f aca="false">(W4+X4+Y4)/C4</f>
        <v>4.22210406091371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1.25" hidden="false" customHeight="false" outlineLevel="0" collapsed="false">
      <c r="A5" s="7" t="n">
        <v>35083</v>
      </c>
      <c r="B5" s="8" t="n">
        <v>1678</v>
      </c>
      <c r="C5" s="8" t="n">
        <v>-105</v>
      </c>
      <c r="D5" s="9" t="n">
        <v>410.259700764681</v>
      </c>
      <c r="E5" s="9" t="n">
        <f aca="false">D5/7</f>
        <v>58.6085286806687</v>
      </c>
      <c r="F5" s="10" t="n">
        <f aca="false">D5-C5</f>
        <v>515.259700764681</v>
      </c>
      <c r="G5" s="11" t="n">
        <f aca="false">F5/7</f>
        <v>73.6085286806687</v>
      </c>
      <c r="H5" s="7" t="n">
        <v>35083</v>
      </c>
      <c r="I5" s="5" t="n">
        <f aca="false">B5/G5</f>
        <v>22.7962714385933</v>
      </c>
      <c r="J5" s="4" t="n">
        <v>2.168</v>
      </c>
      <c r="K5" s="4"/>
      <c r="L5" s="12" t="n">
        <v>-29</v>
      </c>
      <c r="M5" s="12" t="n">
        <v>-15</v>
      </c>
      <c r="N5" s="12" t="n">
        <v>-61</v>
      </c>
      <c r="O5" s="4"/>
      <c r="P5" s="4" t="n">
        <v>3</v>
      </c>
      <c r="Q5" s="4" t="n">
        <f aca="false">J5+P5</f>
        <v>5.168</v>
      </c>
      <c r="R5" s="6" t="n">
        <v>0</v>
      </c>
      <c r="S5" s="6" t="n">
        <f aca="false">R5+J5</f>
        <v>2.168</v>
      </c>
      <c r="T5" s="4" t="n">
        <v>-0.878</v>
      </c>
      <c r="U5" s="4" t="n">
        <f aca="false">T5+J5</f>
        <v>1.29</v>
      </c>
      <c r="V5" s="4"/>
      <c r="W5" s="13" t="n">
        <f aca="false">Q5*N5</f>
        <v>-315.248</v>
      </c>
      <c r="X5" s="13" t="n">
        <f aca="false">S5*L5</f>
        <v>-62.872</v>
      </c>
      <c r="Y5" s="13" t="n">
        <f aca="false">U5*M5</f>
        <v>-19.35</v>
      </c>
      <c r="Z5" s="14" t="n">
        <f aca="false">(W5+X5+Y5)/C5</f>
        <v>3.78542857142857</v>
      </c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1.25" hidden="false" customHeight="false" outlineLevel="0" collapsed="false">
      <c r="A6" s="7" t="n">
        <v>35090</v>
      </c>
      <c r="B6" s="8" t="n">
        <v>1517</v>
      </c>
      <c r="C6" s="8" t="n">
        <v>-161</v>
      </c>
      <c r="D6" s="9" t="n">
        <v>407.404291993768</v>
      </c>
      <c r="E6" s="9" t="n">
        <f aca="false">D6/7</f>
        <v>58.2006131419668</v>
      </c>
      <c r="F6" s="10" t="n">
        <f aca="false">D6-C6</f>
        <v>568.404291993768</v>
      </c>
      <c r="G6" s="11" t="n">
        <f aca="false">F6/7</f>
        <v>81.2006131419668</v>
      </c>
      <c r="H6" s="7" t="n">
        <v>35090</v>
      </c>
      <c r="I6" s="5" t="n">
        <f aca="false">B6/G6</f>
        <v>18.6821249409504</v>
      </c>
      <c r="J6" s="4" t="n">
        <v>2.126</v>
      </c>
      <c r="K6" s="4"/>
      <c r="L6" s="12" t="n">
        <v>-48</v>
      </c>
      <c r="M6" s="12" t="n">
        <v>-27</v>
      </c>
      <c r="N6" s="12" t="n">
        <v>-86</v>
      </c>
      <c r="O6" s="4"/>
      <c r="P6" s="4" t="n">
        <v>2.35</v>
      </c>
      <c r="Q6" s="4" t="n">
        <f aca="false">J6+P6</f>
        <v>4.476</v>
      </c>
      <c r="R6" s="6" t="n">
        <v>-0.08</v>
      </c>
      <c r="S6" s="6" t="n">
        <f aca="false">R6+J6</f>
        <v>2.046</v>
      </c>
      <c r="T6" s="4" t="n">
        <v>-1.036</v>
      </c>
      <c r="U6" s="4" t="n">
        <f aca="false">T6+J6</f>
        <v>1.09</v>
      </c>
      <c r="V6" s="4"/>
      <c r="W6" s="13" t="n">
        <f aca="false">Q6*N6</f>
        <v>-384.936</v>
      </c>
      <c r="X6" s="13" t="n">
        <f aca="false">S6*L6</f>
        <v>-98.208</v>
      </c>
      <c r="Y6" s="13" t="n">
        <f aca="false">U6*M6</f>
        <v>-29.43</v>
      </c>
      <c r="Z6" s="14" t="n">
        <f aca="false">(W6+X6+Y6)/C6</f>
        <v>3.18368944099379</v>
      </c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1.25" hidden="false" customHeight="false" outlineLevel="0" collapsed="false">
      <c r="A7" s="7" t="n">
        <v>35097</v>
      </c>
      <c r="B7" s="8" t="n">
        <v>1304</v>
      </c>
      <c r="C7" s="8" t="n">
        <v>-213</v>
      </c>
      <c r="D7" s="9" t="n">
        <v>407.648693617908</v>
      </c>
      <c r="E7" s="9" t="n">
        <f aca="false">D7/7</f>
        <v>58.2355276597011</v>
      </c>
      <c r="F7" s="10" t="n">
        <f aca="false">D7-C7</f>
        <v>620.648693617908</v>
      </c>
      <c r="G7" s="11" t="n">
        <f aca="false">F7/7</f>
        <v>88.6640990882725</v>
      </c>
      <c r="H7" s="7" t="n">
        <v>35097</v>
      </c>
      <c r="I7" s="5" t="n">
        <f aca="false">B7/G7</f>
        <v>14.7071928030505</v>
      </c>
      <c r="J7" s="4" t="n">
        <v>2.467</v>
      </c>
      <c r="K7" s="4"/>
      <c r="L7" s="12" t="n">
        <v>-54</v>
      </c>
      <c r="M7" s="12" t="n">
        <v>-32</v>
      </c>
      <c r="N7" s="12" t="n">
        <v>-127</v>
      </c>
      <c r="O7" s="4"/>
      <c r="P7" s="4" t="n">
        <v>1.45</v>
      </c>
      <c r="Q7" s="4" t="n">
        <f aca="false">J7+P7</f>
        <v>3.917</v>
      </c>
      <c r="R7" s="6" t="n">
        <v>-0.0025</v>
      </c>
      <c r="S7" s="6" t="n">
        <f aca="false">R7+J7</f>
        <v>2.4645</v>
      </c>
      <c r="T7" s="4" t="n">
        <v>-0.957</v>
      </c>
      <c r="U7" s="4" t="n">
        <f aca="false">T7+J7</f>
        <v>1.51</v>
      </c>
      <c r="V7" s="4"/>
      <c r="W7" s="13" t="n">
        <f aca="false">Q7*N7</f>
        <v>-497.459</v>
      </c>
      <c r="X7" s="13" t="n">
        <f aca="false">S7*L7</f>
        <v>-133.083</v>
      </c>
      <c r="Y7" s="13" t="n">
        <f aca="false">U7*M7</f>
        <v>-48.32</v>
      </c>
      <c r="Z7" s="14" t="n">
        <f aca="false">(W7+X7+Y7)/C7</f>
        <v>3.1871455399061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1.25" hidden="false" customHeight="false" outlineLevel="0" collapsed="false">
      <c r="A8" s="7" t="n">
        <v>35104</v>
      </c>
      <c r="B8" s="8" t="n">
        <v>1077</v>
      </c>
      <c r="C8" s="8" t="n">
        <v>-227</v>
      </c>
      <c r="D8" s="9" t="n">
        <v>407.913380609789</v>
      </c>
      <c r="E8" s="9" t="n">
        <f aca="false">D8/7</f>
        <v>58.2733400871128</v>
      </c>
      <c r="F8" s="10" t="n">
        <f aca="false">D8-C8</f>
        <v>634.913380609789</v>
      </c>
      <c r="G8" s="11" t="n">
        <f aca="false">F8/7</f>
        <v>90.7019115156842</v>
      </c>
      <c r="H8" s="7" t="n">
        <v>35104</v>
      </c>
      <c r="I8" s="5" t="n">
        <f aca="false">B8/G8</f>
        <v>11.8740606675502</v>
      </c>
      <c r="J8" s="4" t="n">
        <v>2.551</v>
      </c>
      <c r="K8" s="4"/>
      <c r="L8" s="12" t="n">
        <v>-62</v>
      </c>
      <c r="M8" s="12" t="n">
        <v>-8</v>
      </c>
      <c r="N8" s="12" t="n">
        <v>-157</v>
      </c>
      <c r="O8" s="4"/>
      <c r="P8" s="4" t="n">
        <v>1.65</v>
      </c>
      <c r="Q8" s="4" t="n">
        <f aca="false">J8+P8</f>
        <v>4.201</v>
      </c>
      <c r="R8" s="6" t="n">
        <v>0</v>
      </c>
      <c r="S8" s="6" t="n">
        <f aca="false">R8+J8</f>
        <v>2.551</v>
      </c>
      <c r="T8" s="4" t="n">
        <v>-1.141</v>
      </c>
      <c r="U8" s="4" t="n">
        <f aca="false">T8+J8</f>
        <v>1.41</v>
      </c>
      <c r="V8" s="4"/>
      <c r="W8" s="13" t="n">
        <f aca="false">Q8*N8</f>
        <v>-659.557</v>
      </c>
      <c r="X8" s="13" t="n">
        <f aca="false">S8*L8</f>
        <v>-158.162</v>
      </c>
      <c r="Y8" s="13" t="n">
        <f aca="false">U8*M8</f>
        <v>-11.28</v>
      </c>
      <c r="Z8" s="14" t="n">
        <f aca="false">(W8+X8+Y8)/C8</f>
        <v>3.65197797356828</v>
      </c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1.25" hidden="false" customHeight="false" outlineLevel="0" collapsed="false">
      <c r="A9" s="7" t="n">
        <v>35111</v>
      </c>
      <c r="B9" s="8" t="n">
        <v>984</v>
      </c>
      <c r="C9" s="8" t="n">
        <v>-93</v>
      </c>
      <c r="D9" s="9" t="n">
        <v>408.160438764296</v>
      </c>
      <c r="E9" s="9" t="n">
        <f aca="false">D9/7</f>
        <v>58.3086341091852</v>
      </c>
      <c r="F9" s="10" t="n">
        <f aca="false">D9-C9</f>
        <v>501.160438764296</v>
      </c>
      <c r="G9" s="11" t="n">
        <f aca="false">F9/7</f>
        <v>71.5943483948995</v>
      </c>
      <c r="H9" s="7" t="n">
        <v>35111</v>
      </c>
      <c r="I9" s="5" t="n">
        <f aca="false">B9/G9</f>
        <v>13.7441016233916</v>
      </c>
      <c r="J9" s="4" t="n">
        <v>2.441</v>
      </c>
      <c r="K9" s="4"/>
      <c r="L9" s="12" t="n">
        <v>-21</v>
      </c>
      <c r="M9" s="12" t="n">
        <v>-3</v>
      </c>
      <c r="N9" s="12" t="n">
        <v>-69</v>
      </c>
      <c r="O9" s="4"/>
      <c r="P9" s="4" t="n">
        <v>2.2</v>
      </c>
      <c r="Q9" s="4" t="n">
        <f aca="false">J9+P9</f>
        <v>4.641</v>
      </c>
      <c r="R9" s="6" t="n">
        <v>0</v>
      </c>
      <c r="S9" s="6" t="n">
        <f aca="false">R9+J9</f>
        <v>2.441</v>
      </c>
      <c r="T9" s="4" t="n">
        <v>-1.131</v>
      </c>
      <c r="U9" s="4" t="n">
        <f aca="false">T9+J9</f>
        <v>1.31</v>
      </c>
      <c r="V9" s="4"/>
      <c r="W9" s="13" t="n">
        <f aca="false">Q9*N9</f>
        <v>-320.229</v>
      </c>
      <c r="X9" s="13" t="n">
        <f aca="false">S9*L9</f>
        <v>-51.261</v>
      </c>
      <c r="Y9" s="13" t="n">
        <f aca="false">U9*M9</f>
        <v>-3.93</v>
      </c>
      <c r="Z9" s="14" t="n">
        <f aca="false">(W9+X9+Y9)/C9</f>
        <v>4.03677419354839</v>
      </c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1.25" hidden="false" customHeight="false" outlineLevel="0" collapsed="false">
      <c r="A10" s="7" t="n">
        <v>35118</v>
      </c>
      <c r="B10" s="8" t="n">
        <v>920</v>
      </c>
      <c r="C10" s="8" t="n">
        <v>-64</v>
      </c>
      <c r="D10" s="9" t="n">
        <v>408.407496918803</v>
      </c>
      <c r="E10" s="9" t="n">
        <f aca="false">D10/7</f>
        <v>58.3439281312576</v>
      </c>
      <c r="F10" s="10" t="n">
        <f aca="false">D10-C10</f>
        <v>472.407496918803</v>
      </c>
      <c r="G10" s="11" t="n">
        <f aca="false">F10/7</f>
        <v>67.4867852741147</v>
      </c>
      <c r="H10" s="7" t="n">
        <v>35118</v>
      </c>
      <c r="I10" s="5" t="n">
        <f aca="false">B10/G10</f>
        <v>13.6322984753709</v>
      </c>
      <c r="J10" s="4" t="n">
        <v>2.746</v>
      </c>
      <c r="K10" s="4"/>
      <c r="L10" s="12" t="n">
        <v>-9</v>
      </c>
      <c r="M10" s="12" t="n">
        <v>-5</v>
      </c>
      <c r="N10" s="12" t="n">
        <v>-50</v>
      </c>
      <c r="O10" s="4"/>
      <c r="P10" s="4" t="n">
        <v>2.15</v>
      </c>
      <c r="Q10" s="4" t="n">
        <f aca="false">J10+P10</f>
        <v>4.896</v>
      </c>
      <c r="R10" s="6" t="n">
        <v>0.17</v>
      </c>
      <c r="S10" s="6" t="n">
        <f aca="false">R10+J10</f>
        <v>2.916</v>
      </c>
      <c r="T10" s="4" t="n">
        <v>-1.195</v>
      </c>
      <c r="U10" s="4" t="n">
        <f aca="false">T10+J10</f>
        <v>1.551</v>
      </c>
      <c r="V10" s="4"/>
      <c r="W10" s="13" t="n">
        <f aca="false">Q10*N10</f>
        <v>-244.8</v>
      </c>
      <c r="X10" s="13" t="n">
        <f aca="false">S10*L10</f>
        <v>-26.244</v>
      </c>
      <c r="Y10" s="13" t="n">
        <f aca="false">U10*M10</f>
        <v>-7.755</v>
      </c>
      <c r="Z10" s="14" t="n">
        <f aca="false">(W10+X10+Y10)/C10</f>
        <v>4.356234375</v>
      </c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1.25" hidden="false" customHeight="false" outlineLevel="0" collapsed="false">
      <c r="A11" s="7" t="n">
        <v>35125</v>
      </c>
      <c r="B11" s="8" t="n">
        <v>858</v>
      </c>
      <c r="C11" s="8" t="n">
        <v>-62</v>
      </c>
      <c r="D11" s="9" t="n">
        <v>408.65455507331</v>
      </c>
      <c r="E11" s="9" t="n">
        <f aca="false">D11/7</f>
        <v>58.37922215333</v>
      </c>
      <c r="F11" s="10" t="n">
        <f aca="false">D11-C11</f>
        <v>470.65455507331</v>
      </c>
      <c r="G11" s="11" t="n">
        <f aca="false">F11/7</f>
        <v>67.2363650104729</v>
      </c>
      <c r="H11" s="7" t="n">
        <v>35125</v>
      </c>
      <c r="I11" s="5" t="n">
        <f aca="false">B11/G11</f>
        <v>12.7609516050779</v>
      </c>
      <c r="J11" s="4" t="n">
        <v>2.156</v>
      </c>
      <c r="K11" s="4"/>
      <c r="L11" s="12" t="n">
        <v>-12</v>
      </c>
      <c r="M11" s="12" t="n">
        <v>-23</v>
      </c>
      <c r="N11" s="12" t="n">
        <v>-27</v>
      </c>
      <c r="O11" s="4"/>
      <c r="P11" s="4" t="n">
        <v>0.72</v>
      </c>
      <c r="Q11" s="4" t="n">
        <f aca="false">J11+P11</f>
        <v>2.876</v>
      </c>
      <c r="R11" s="6" t="n">
        <v>0.005</v>
      </c>
      <c r="S11" s="6" t="n">
        <f aca="false">R11+J11</f>
        <v>2.161</v>
      </c>
      <c r="T11" s="4" t="n">
        <v>-0.861</v>
      </c>
      <c r="U11" s="4" t="n">
        <f aca="false">T11+J11</f>
        <v>1.295</v>
      </c>
      <c r="V11" s="4"/>
      <c r="W11" s="13" t="n">
        <f aca="false">Q11*N11</f>
        <v>-77.652</v>
      </c>
      <c r="X11" s="13" t="n">
        <f aca="false">S11*L11</f>
        <v>-25.932</v>
      </c>
      <c r="Y11" s="13" t="n">
        <f aca="false">U11*M11</f>
        <v>-29.785</v>
      </c>
      <c r="Z11" s="14" t="n">
        <f aca="false">(W11+X11+Y11)/C11</f>
        <v>2.15111290322581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1.25" hidden="false" customHeight="false" outlineLevel="0" collapsed="false">
      <c r="A12" s="7" t="n">
        <v>35132</v>
      </c>
      <c r="B12" s="8" t="n">
        <v>740</v>
      </c>
      <c r="C12" s="8" t="n">
        <v>-118</v>
      </c>
      <c r="D12" s="9" t="n">
        <v>407.22501792175</v>
      </c>
      <c r="E12" s="9" t="n">
        <f aca="false">D12/7</f>
        <v>58.17500256025</v>
      </c>
      <c r="F12" s="10" t="n">
        <f aca="false">D12-C12</f>
        <v>525.22501792175</v>
      </c>
      <c r="G12" s="11" t="n">
        <f aca="false">F12/7</f>
        <v>75.0321454173928</v>
      </c>
      <c r="H12" s="7" t="n">
        <v>35132</v>
      </c>
      <c r="I12" s="5" t="n">
        <f aca="false">B12/G12</f>
        <v>9.86243957018007</v>
      </c>
      <c r="J12" s="4" t="n">
        <v>2.095</v>
      </c>
      <c r="K12" s="4"/>
      <c r="L12" s="12" t="n">
        <v>-35</v>
      </c>
      <c r="M12" s="12" t="n">
        <v>-7</v>
      </c>
      <c r="N12" s="12" t="n">
        <v>-76</v>
      </c>
      <c r="O12" s="4"/>
      <c r="P12" s="4" t="n">
        <v>0.47</v>
      </c>
      <c r="Q12" s="4" t="n">
        <f aca="false">J12+P12</f>
        <v>2.565</v>
      </c>
      <c r="R12" s="6" t="n">
        <v>0.0075</v>
      </c>
      <c r="S12" s="6" t="n">
        <f aca="false">R12+J12</f>
        <v>2.1025</v>
      </c>
      <c r="T12" s="4" t="n">
        <v>-0.825</v>
      </c>
      <c r="U12" s="4" t="n">
        <f aca="false">T12+J12</f>
        <v>1.27</v>
      </c>
      <c r="V12" s="4"/>
      <c r="W12" s="13" t="n">
        <f aca="false">Q12*N12</f>
        <v>-194.94</v>
      </c>
      <c r="X12" s="13" t="n">
        <f aca="false">S12*L12</f>
        <v>-73.5875</v>
      </c>
      <c r="Y12" s="13" t="n">
        <f aca="false">U12*M12</f>
        <v>-8.89</v>
      </c>
      <c r="Z12" s="14" t="n">
        <f aca="false">(W12+X12+Y12)/C12</f>
        <v>2.35099576271186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1.25" hidden="false" customHeight="false" outlineLevel="0" collapsed="false">
      <c r="A13" s="7" t="n">
        <v>35139</v>
      </c>
      <c r="B13" s="8" t="n">
        <v>668</v>
      </c>
      <c r="C13" s="8" t="n">
        <v>-72</v>
      </c>
      <c r="D13" s="9" t="n">
        <v>405.823735729033</v>
      </c>
      <c r="E13" s="9" t="n">
        <f aca="false">D13/7</f>
        <v>57.9748193898618</v>
      </c>
      <c r="F13" s="10" t="n">
        <f aca="false">D13-C13</f>
        <v>477.823735729033</v>
      </c>
      <c r="G13" s="11" t="n">
        <f aca="false">F13/7</f>
        <v>68.2605336755761</v>
      </c>
      <c r="H13" s="7" t="n">
        <v>35139</v>
      </c>
      <c r="I13" s="5" t="n">
        <f aca="false">B13/G13</f>
        <v>9.78603541505878</v>
      </c>
      <c r="J13" s="4" t="n">
        <v>2.333</v>
      </c>
      <c r="K13" s="4"/>
      <c r="L13" s="12" t="n">
        <v>-20</v>
      </c>
      <c r="M13" s="12" t="n">
        <v>0</v>
      </c>
      <c r="N13" s="12" t="n">
        <v>-52</v>
      </c>
      <c r="O13" s="4"/>
      <c r="P13" s="4" t="n">
        <v>0.45</v>
      </c>
      <c r="Q13" s="4" t="n">
        <f aca="false">J13+P13</f>
        <v>2.783</v>
      </c>
      <c r="R13" s="6" t="n">
        <v>0.0075</v>
      </c>
      <c r="S13" s="6" t="n">
        <f aca="false">R13+J13</f>
        <v>2.3405</v>
      </c>
      <c r="T13" s="4" t="n">
        <v>-1.043</v>
      </c>
      <c r="U13" s="4" t="n">
        <f aca="false">T13+J13</f>
        <v>1.29</v>
      </c>
      <c r="V13" s="4"/>
      <c r="W13" s="13" t="n">
        <f aca="false">Q13*N13</f>
        <v>-144.716</v>
      </c>
      <c r="X13" s="13" t="n">
        <f aca="false">S13*L13</f>
        <v>-46.81</v>
      </c>
      <c r="Y13" s="13" t="n">
        <f aca="false">U13*M13</f>
        <v>0</v>
      </c>
      <c r="Z13" s="14" t="n">
        <f aca="false">(W13+X13+Y13)/C13</f>
        <v>2.66008333333333</v>
      </c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1.25" hidden="false" customHeight="false" outlineLevel="0" collapsed="false">
      <c r="A14" s="7" t="n">
        <v>35146</v>
      </c>
      <c r="B14" s="8" t="n">
        <v>625</v>
      </c>
      <c r="C14" s="8" t="n">
        <v>-43</v>
      </c>
      <c r="D14" s="9" t="n">
        <v>404.422453536316</v>
      </c>
      <c r="E14" s="9" t="n">
        <f aca="false">D14/7</f>
        <v>57.7746362194737</v>
      </c>
      <c r="F14" s="10" t="n">
        <f aca="false">D14-C14</f>
        <v>447.422453536316</v>
      </c>
      <c r="G14" s="11" t="n">
        <f aca="false">F14/7</f>
        <v>63.9174933623308</v>
      </c>
      <c r="H14" s="7" t="n">
        <v>35146</v>
      </c>
      <c r="I14" s="5" t="n">
        <f aca="false">B14/G14</f>
        <v>9.77823076473049</v>
      </c>
      <c r="J14" s="4" t="n">
        <v>2.863</v>
      </c>
      <c r="K14" s="4"/>
      <c r="L14" s="12" t="n">
        <v>-12</v>
      </c>
      <c r="M14" s="12" t="n">
        <v>1</v>
      </c>
      <c r="N14" s="12" t="n">
        <v>-32</v>
      </c>
      <c r="O14" s="4"/>
      <c r="P14" s="4" t="n">
        <v>0.4</v>
      </c>
      <c r="Q14" s="4" t="n">
        <f aca="false">J14+P14</f>
        <v>3.263</v>
      </c>
      <c r="R14" s="6" t="n">
        <v>0.005</v>
      </c>
      <c r="S14" s="6" t="n">
        <f aca="false">R14+J14</f>
        <v>2.868</v>
      </c>
      <c r="T14" s="4" t="n">
        <v>-1.563</v>
      </c>
      <c r="U14" s="4" t="n">
        <f aca="false">T14+J14</f>
        <v>1.3</v>
      </c>
      <c r="V14" s="4"/>
      <c r="W14" s="13" t="n">
        <f aca="false">Q14*N14</f>
        <v>-104.416</v>
      </c>
      <c r="X14" s="13" t="n">
        <f aca="false">S14*L14</f>
        <v>-34.416</v>
      </c>
      <c r="Y14" s="13" t="n">
        <f aca="false">U14*M14</f>
        <v>1.3</v>
      </c>
      <c r="Z14" s="14" t="n">
        <f aca="false">(W14+X14+Y14)/C14</f>
        <v>3.19841860465116</v>
      </c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1.25" hidden="false" customHeight="false" outlineLevel="0" collapsed="false">
      <c r="A15" s="7" t="n">
        <v>35153</v>
      </c>
      <c r="B15" s="8" t="n">
        <v>574</v>
      </c>
      <c r="C15" s="8" t="n">
        <v>-51</v>
      </c>
      <c r="D15" s="9" t="n">
        <v>403.021171343599</v>
      </c>
      <c r="E15" s="9" t="n">
        <f aca="false">D15/7</f>
        <v>57.5744530490855</v>
      </c>
      <c r="F15" s="10" t="n">
        <f aca="false">D15-C15</f>
        <v>454.021171343599</v>
      </c>
      <c r="G15" s="11" t="n">
        <f aca="false">F15/7</f>
        <v>64.8601673347998</v>
      </c>
      <c r="H15" s="7" t="n">
        <v>35153</v>
      </c>
      <c r="I15" s="5" t="n">
        <f aca="false">B15/G15</f>
        <v>8.84980757198923</v>
      </c>
      <c r="J15" s="4" t="n">
        <v>2.336</v>
      </c>
      <c r="K15" s="4"/>
      <c r="L15" s="12" t="n">
        <v>-10</v>
      </c>
      <c r="M15" s="12" t="n">
        <v>-6</v>
      </c>
      <c r="N15" s="12" t="n">
        <v>-35</v>
      </c>
      <c r="O15" s="4"/>
      <c r="P15" s="4" t="n">
        <v>0.361</v>
      </c>
      <c r="Q15" s="4" t="n">
        <f aca="false">J15+P15</f>
        <v>2.697</v>
      </c>
      <c r="R15" s="6" t="n">
        <v>-0.12</v>
      </c>
      <c r="S15" s="6" t="n">
        <f aca="false">R15+J15</f>
        <v>2.216</v>
      </c>
      <c r="T15" s="4" t="n">
        <v>-1.479</v>
      </c>
      <c r="U15" s="4" t="n">
        <f aca="false">T15+J15</f>
        <v>0.857</v>
      </c>
      <c r="V15" s="4"/>
      <c r="W15" s="13" t="n">
        <f aca="false">Q15*N15</f>
        <v>-94.395</v>
      </c>
      <c r="X15" s="13" t="n">
        <f aca="false">S15*L15</f>
        <v>-22.16</v>
      </c>
      <c r="Y15" s="13" t="n">
        <f aca="false">U15*M15</f>
        <v>-5.142</v>
      </c>
      <c r="Z15" s="14" t="n">
        <f aca="false">(W15+X15+Y15)/C15</f>
        <v>2.38621568627451</v>
      </c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1.25" hidden="false" customHeight="false" outlineLevel="0" collapsed="false">
      <c r="A16" s="7" t="n">
        <v>35160</v>
      </c>
      <c r="B16" s="8" t="n">
        <v>559</v>
      </c>
      <c r="C16" s="8" t="n">
        <v>-15</v>
      </c>
      <c r="D16" s="9" t="n">
        <v>405.233057553243</v>
      </c>
      <c r="E16" s="9" t="n">
        <f aca="false">D16/7</f>
        <v>57.8904367933205</v>
      </c>
      <c r="F16" s="10" t="n">
        <f aca="false">D16-C16</f>
        <v>420.233057553243</v>
      </c>
      <c r="G16" s="11" t="n">
        <f aca="false">F16/7</f>
        <v>60.0332939361776</v>
      </c>
      <c r="H16" s="7" t="n">
        <v>35160</v>
      </c>
      <c r="I16" s="5" t="n">
        <f aca="false">B16/G16</f>
        <v>9.31149972537376</v>
      </c>
      <c r="J16" s="4" t="n">
        <v>2.335</v>
      </c>
      <c r="K16" s="4"/>
      <c r="L16" s="12" t="n">
        <v>-6</v>
      </c>
      <c r="M16" s="12" t="n">
        <v>-1</v>
      </c>
      <c r="N16" s="12" t="n">
        <v>-8</v>
      </c>
      <c r="O16" s="4"/>
      <c r="P16" s="4" t="n">
        <v>0.33</v>
      </c>
      <c r="Q16" s="4" t="n">
        <f aca="false">J16+P16</f>
        <v>2.665</v>
      </c>
      <c r="R16" s="6" t="n">
        <v>-0.12</v>
      </c>
      <c r="S16" s="6" t="n">
        <f aca="false">R16+J16</f>
        <v>2.215</v>
      </c>
      <c r="T16" s="4" t="n">
        <v>-1.479</v>
      </c>
      <c r="U16" s="4" t="n">
        <f aca="false">T16+J16</f>
        <v>0.856</v>
      </c>
      <c r="V16" s="4"/>
      <c r="W16" s="13" t="n">
        <f aca="false">Q16*N16</f>
        <v>-21.32</v>
      </c>
      <c r="X16" s="13" t="n">
        <f aca="false">S16*L16</f>
        <v>-13.29</v>
      </c>
      <c r="Y16" s="13" t="n">
        <f aca="false">U16*M16</f>
        <v>-0.856</v>
      </c>
      <c r="Z16" s="14" t="n">
        <f aca="false">(W16+X16+Y16)/C16</f>
        <v>2.3644</v>
      </c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1.25" hidden="false" customHeight="false" outlineLevel="0" collapsed="false">
      <c r="A17" s="7" t="n">
        <v>35167</v>
      </c>
      <c r="B17" s="8" t="n">
        <v>546</v>
      </c>
      <c r="C17" s="8" t="n">
        <v>-13</v>
      </c>
      <c r="D17" s="9" t="n">
        <v>407.434856973641</v>
      </c>
      <c r="E17" s="9" t="n">
        <f aca="false">D17/7</f>
        <v>58.2049795676629</v>
      </c>
      <c r="F17" s="10" t="n">
        <f aca="false">D17-C17</f>
        <v>420.434856973641</v>
      </c>
      <c r="G17" s="11" t="n">
        <f aca="false">F17/7</f>
        <v>60.0621224248058</v>
      </c>
      <c r="H17" s="7" t="n">
        <v>35167</v>
      </c>
      <c r="I17" s="5" t="n">
        <f aca="false">B17/G17</f>
        <v>9.09058784400368</v>
      </c>
      <c r="J17" s="4" t="n">
        <v>2.411</v>
      </c>
      <c r="K17" s="4"/>
      <c r="L17" s="12" t="n">
        <v>-5</v>
      </c>
      <c r="M17" s="12" t="n">
        <v>6</v>
      </c>
      <c r="N17" s="12" t="n">
        <v>-14</v>
      </c>
      <c r="O17" s="4"/>
      <c r="P17" s="4" t="n">
        <v>0.3</v>
      </c>
      <c r="Q17" s="4" t="n">
        <f aca="false">J17+P17</f>
        <v>2.711</v>
      </c>
      <c r="R17" s="6" t="n">
        <v>-0.0025</v>
      </c>
      <c r="S17" s="6" t="n">
        <f aca="false">R17+J17</f>
        <v>2.4085</v>
      </c>
      <c r="T17" s="4" t="n">
        <v>-1.071</v>
      </c>
      <c r="U17" s="4" t="n">
        <f aca="false">T17+J17</f>
        <v>1.34</v>
      </c>
      <c r="V17" s="4"/>
      <c r="W17" s="13" t="n">
        <f aca="false">Q17*N17</f>
        <v>-37.954</v>
      </c>
      <c r="X17" s="13" t="n">
        <f aca="false">S17*L17</f>
        <v>-12.0425</v>
      </c>
      <c r="Y17" s="13" t="n">
        <f aca="false">U17*M17</f>
        <v>8.04</v>
      </c>
      <c r="Z17" s="14" t="n">
        <f aca="false">(W17+X17+Y17)/C17</f>
        <v>3.22742307692308</v>
      </c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1.25" hidden="false" customHeight="false" outlineLevel="0" collapsed="false">
      <c r="A18" s="7" t="n">
        <v>35174</v>
      </c>
      <c r="B18" s="8" t="n">
        <v>573</v>
      </c>
      <c r="C18" s="8" t="n">
        <v>27</v>
      </c>
      <c r="D18" s="9" t="n">
        <v>409.636656394038</v>
      </c>
      <c r="E18" s="9" t="n">
        <f aca="false">D18/7</f>
        <v>58.5195223420054</v>
      </c>
      <c r="F18" s="10" t="n">
        <f aca="false">D18-C18</f>
        <v>382.636656394038</v>
      </c>
      <c r="G18" s="11" t="n">
        <f aca="false">F18/7</f>
        <v>54.6623794848625</v>
      </c>
      <c r="H18" s="7" t="n">
        <v>35174</v>
      </c>
      <c r="I18" s="5" t="n">
        <f aca="false">B18/G18</f>
        <v>10.4825293995604</v>
      </c>
      <c r="J18" s="4" t="n">
        <v>2.361</v>
      </c>
      <c r="K18" s="4"/>
      <c r="L18" s="12" t="n">
        <v>7</v>
      </c>
      <c r="M18" s="12" t="n">
        <v>1</v>
      </c>
      <c r="N18" s="12" t="n">
        <v>19</v>
      </c>
      <c r="O18" s="4"/>
      <c r="P18" s="4" t="n">
        <v>0.285</v>
      </c>
      <c r="Q18" s="4" t="n">
        <f aca="false">J18+P18</f>
        <v>2.646</v>
      </c>
      <c r="R18" s="6" t="n">
        <v>-0.005</v>
      </c>
      <c r="S18" s="6" t="n">
        <f aca="false">R18+J18</f>
        <v>2.356</v>
      </c>
      <c r="T18" s="4" t="n">
        <v>-0.981</v>
      </c>
      <c r="U18" s="4" t="n">
        <f aca="false">T18+J18</f>
        <v>1.38</v>
      </c>
      <c r="V18" s="4"/>
      <c r="W18" s="13" t="n">
        <f aca="false">Q18*N18</f>
        <v>50.274</v>
      </c>
      <c r="X18" s="13" t="n">
        <f aca="false">S18*L18</f>
        <v>16.492</v>
      </c>
      <c r="Y18" s="13" t="n">
        <f aca="false">U18*M18</f>
        <v>1.38</v>
      </c>
      <c r="Z18" s="14" t="n">
        <f aca="false">(W18+X18+Y18)/C18</f>
        <v>2.52392592592593</v>
      </c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1.25" hidden="false" customHeight="false" outlineLevel="0" collapsed="false">
      <c r="A19" s="7" t="n">
        <v>35181</v>
      </c>
      <c r="B19" s="8" t="n">
        <v>641</v>
      </c>
      <c r="C19" s="8" t="n">
        <v>68</v>
      </c>
      <c r="D19" s="9" t="n">
        <v>411.838455814435</v>
      </c>
      <c r="E19" s="9" t="n">
        <f aca="false">D19/7</f>
        <v>58.8340651163479</v>
      </c>
      <c r="F19" s="10" t="n">
        <f aca="false">D19-C19</f>
        <v>343.838455814435</v>
      </c>
      <c r="G19" s="11" t="n">
        <f aca="false">F19/7</f>
        <v>49.1197794020621</v>
      </c>
      <c r="H19" s="7" t="n">
        <v>35181</v>
      </c>
      <c r="I19" s="5" t="n">
        <f aca="false">B19/G19</f>
        <v>13.0497328734561</v>
      </c>
      <c r="J19" s="4" t="n">
        <v>2.207</v>
      </c>
      <c r="K19" s="4"/>
      <c r="L19" s="12" t="n">
        <v>15</v>
      </c>
      <c r="M19" s="12" t="n">
        <v>5</v>
      </c>
      <c r="N19" s="12" t="n">
        <v>48</v>
      </c>
      <c r="O19" s="4"/>
      <c r="P19" s="4" t="n">
        <v>0.24</v>
      </c>
      <c r="Q19" s="4" t="n">
        <f aca="false">J19+P19</f>
        <v>2.447</v>
      </c>
      <c r="R19" s="6" t="n">
        <v>0</v>
      </c>
      <c r="S19" s="6" t="n">
        <f aca="false">R19+J19</f>
        <v>2.207</v>
      </c>
      <c r="T19" s="4" t="n">
        <v>-0.894</v>
      </c>
      <c r="U19" s="4" t="n">
        <f aca="false">T19+J19</f>
        <v>1.313</v>
      </c>
      <c r="V19" s="4"/>
      <c r="W19" s="13" t="n">
        <f aca="false">Q19*N19</f>
        <v>117.456</v>
      </c>
      <c r="X19" s="13" t="n">
        <f aca="false">S19*L19</f>
        <v>33.105</v>
      </c>
      <c r="Y19" s="13" t="n">
        <f aca="false">U19*M19</f>
        <v>6.565</v>
      </c>
      <c r="Z19" s="14" t="n">
        <f aca="false">(W19+X19+Y19)/C19</f>
        <v>2.31067647058824</v>
      </c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1.25" hidden="false" customHeight="false" outlineLevel="0" collapsed="false">
      <c r="A20" s="7" t="n">
        <v>35188</v>
      </c>
      <c r="B20" s="8" t="n">
        <v>694</v>
      </c>
      <c r="C20" s="8" t="n">
        <v>53</v>
      </c>
      <c r="D20" s="9" t="n">
        <v>411.02202771961</v>
      </c>
      <c r="E20" s="9" t="n">
        <f aca="false">D20/7</f>
        <v>58.7174325313729</v>
      </c>
      <c r="F20" s="10" t="n">
        <f aca="false">D20-C20</f>
        <v>358.02202771961</v>
      </c>
      <c r="G20" s="11" t="n">
        <f aca="false">F20/7</f>
        <v>51.1460039599443</v>
      </c>
      <c r="H20" s="7" t="n">
        <v>35188</v>
      </c>
      <c r="I20" s="5" t="n">
        <f aca="false">B20/G20</f>
        <v>13.5689975025911</v>
      </c>
      <c r="J20" s="4" t="n">
        <v>2.131</v>
      </c>
      <c r="K20" s="4"/>
      <c r="L20" s="12" t="n">
        <v>15</v>
      </c>
      <c r="M20" s="12" t="n">
        <v>3</v>
      </c>
      <c r="N20" s="12" t="n">
        <v>35</v>
      </c>
      <c r="O20" s="4"/>
      <c r="P20" s="4" t="n">
        <v>0.24</v>
      </c>
      <c r="Q20" s="4" t="n">
        <f aca="false">J20+P20</f>
        <v>2.371</v>
      </c>
      <c r="R20" s="6" t="n">
        <v>-0.01</v>
      </c>
      <c r="S20" s="6" t="n">
        <f aca="false">R20+J20</f>
        <v>2.121</v>
      </c>
      <c r="T20" s="4" t="n">
        <v>-0.841</v>
      </c>
      <c r="U20" s="4" t="n">
        <f aca="false">T20+J20</f>
        <v>1.29</v>
      </c>
      <c r="V20" s="4"/>
      <c r="W20" s="13" t="n">
        <f aca="false">Q20*N20</f>
        <v>82.985</v>
      </c>
      <c r="X20" s="13" t="n">
        <f aca="false">S20*L20</f>
        <v>31.815</v>
      </c>
      <c r="Y20" s="13" t="n">
        <f aca="false">U20*M20</f>
        <v>3.87</v>
      </c>
      <c r="Z20" s="14" t="n">
        <f aca="false">(W20+X20+Y20)/C20</f>
        <v>2.23905660377358</v>
      </c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1.25" hidden="false" customHeight="false" outlineLevel="0" collapsed="false">
      <c r="A21" s="7" t="n">
        <v>35195</v>
      </c>
      <c r="B21" s="8" t="n">
        <v>754</v>
      </c>
      <c r="C21" s="8" t="n">
        <v>60</v>
      </c>
      <c r="D21" s="9" t="n">
        <v>410.195445332958</v>
      </c>
      <c r="E21" s="9" t="n">
        <f aca="false">D21/7</f>
        <v>58.5993493332797</v>
      </c>
      <c r="F21" s="10" t="n">
        <f aca="false">D21-C21</f>
        <v>350.195445332958</v>
      </c>
      <c r="G21" s="11" t="n">
        <f aca="false">F21/7</f>
        <v>50.0279207618511</v>
      </c>
      <c r="H21" s="7" t="n">
        <v>35195</v>
      </c>
      <c r="I21" s="5" t="n">
        <f aca="false">B21/G21</f>
        <v>15.0715837979612</v>
      </c>
      <c r="J21" s="4" t="n">
        <v>2.204</v>
      </c>
      <c r="K21" s="4"/>
      <c r="L21" s="12" t="n">
        <v>4</v>
      </c>
      <c r="M21" s="12" t="n">
        <v>7</v>
      </c>
      <c r="N21" s="12" t="n">
        <v>49</v>
      </c>
      <c r="O21" s="4"/>
      <c r="P21" s="4" t="n">
        <v>0.24</v>
      </c>
      <c r="Q21" s="4" t="n">
        <f aca="false">J21+P21</f>
        <v>2.444</v>
      </c>
      <c r="R21" s="6" t="n">
        <v>-0.01</v>
      </c>
      <c r="S21" s="6" t="n">
        <f aca="false">R21+J21</f>
        <v>2.194</v>
      </c>
      <c r="T21" s="4" t="n">
        <v>-0.914</v>
      </c>
      <c r="U21" s="4" t="n">
        <f aca="false">T21+J21</f>
        <v>1.29</v>
      </c>
      <c r="V21" s="4"/>
      <c r="W21" s="13" t="n">
        <f aca="false">Q21*N21</f>
        <v>119.756</v>
      </c>
      <c r="X21" s="13" t="n">
        <f aca="false">S21*L21</f>
        <v>8.776</v>
      </c>
      <c r="Y21" s="13" t="n">
        <f aca="false">U21*M21</f>
        <v>9.03</v>
      </c>
      <c r="Z21" s="14" t="n">
        <f aca="false">(W21+X21+Y21)/C21</f>
        <v>2.2927</v>
      </c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1.25" hidden="false" customHeight="false" outlineLevel="0" collapsed="false">
      <c r="A22" s="7" t="n">
        <v>35202</v>
      </c>
      <c r="B22" s="8" t="n">
        <v>813</v>
      </c>
      <c r="C22" s="8" t="n">
        <v>59</v>
      </c>
      <c r="D22" s="9" t="n">
        <v>409.385946179854</v>
      </c>
      <c r="E22" s="9" t="n">
        <f aca="false">D22/7</f>
        <v>58.483706597122</v>
      </c>
      <c r="F22" s="10" t="n">
        <f aca="false">D22-C22</f>
        <v>350.385946179854</v>
      </c>
      <c r="G22" s="11" t="n">
        <f aca="false">F22/7</f>
        <v>50.0551351685505</v>
      </c>
      <c r="H22" s="7" t="n">
        <v>35202</v>
      </c>
      <c r="I22" s="5" t="n">
        <f aca="false">B22/G22</f>
        <v>16.2420897928332</v>
      </c>
      <c r="J22" s="4" t="n">
        <v>2.284</v>
      </c>
      <c r="K22" s="4"/>
      <c r="L22" s="12" t="n">
        <v>12</v>
      </c>
      <c r="M22" s="12" t="n">
        <v>9</v>
      </c>
      <c r="N22" s="12" t="n">
        <v>38</v>
      </c>
      <c r="O22" s="4"/>
      <c r="P22" s="4" t="n">
        <v>0.265</v>
      </c>
      <c r="Q22" s="4" t="n">
        <f aca="false">J22+P22</f>
        <v>2.549</v>
      </c>
      <c r="R22" s="6" t="n">
        <v>-0.0125</v>
      </c>
      <c r="S22" s="6" t="n">
        <f aca="false">R22+J22</f>
        <v>2.2715</v>
      </c>
      <c r="T22" s="4" t="n">
        <v>-0.944</v>
      </c>
      <c r="U22" s="4" t="n">
        <f aca="false">T22+J22</f>
        <v>1.34</v>
      </c>
      <c r="V22" s="4"/>
      <c r="W22" s="13" t="n">
        <f aca="false">Q22*N22</f>
        <v>96.862</v>
      </c>
      <c r="X22" s="13" t="n">
        <f aca="false">S22*L22</f>
        <v>27.258</v>
      </c>
      <c r="Y22" s="13" t="n">
        <f aca="false">U22*M22</f>
        <v>12.06</v>
      </c>
      <c r="Z22" s="14" t="n">
        <f aca="false">(W22+X22+Y22)/C22</f>
        <v>2.30813559322034</v>
      </c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1.25" hidden="false" customHeight="false" outlineLevel="0" collapsed="false">
      <c r="A23" s="7" t="n">
        <v>35209</v>
      </c>
      <c r="B23" s="8" t="n">
        <v>896</v>
      </c>
      <c r="C23" s="8" t="n">
        <v>83</v>
      </c>
      <c r="D23" s="9" t="n">
        <v>408.576447026749</v>
      </c>
      <c r="E23" s="9" t="n">
        <f aca="false">D23/7</f>
        <v>58.3680638609642</v>
      </c>
      <c r="F23" s="10" t="n">
        <f aca="false">D23-C23</f>
        <v>325.576447026749</v>
      </c>
      <c r="G23" s="11" t="n">
        <f aca="false">F23/7</f>
        <v>46.5109210038213</v>
      </c>
      <c r="H23" s="7" t="n">
        <v>35209</v>
      </c>
      <c r="I23" s="5" t="n">
        <f aca="false">B23/G23</f>
        <v>19.2642927867712</v>
      </c>
      <c r="J23" s="4" t="n">
        <v>2.361</v>
      </c>
      <c r="K23" s="4"/>
      <c r="L23" s="12" t="n">
        <v>13</v>
      </c>
      <c r="M23" s="12" t="n">
        <v>11</v>
      </c>
      <c r="N23" s="12" t="n">
        <v>59</v>
      </c>
      <c r="O23" s="4"/>
      <c r="P23" s="4" t="n">
        <v>0.3</v>
      </c>
      <c r="Q23" s="4" t="n">
        <f aca="false">J23+P23</f>
        <v>2.661</v>
      </c>
      <c r="R23" s="6" t="n">
        <v>-0.005</v>
      </c>
      <c r="S23" s="6" t="n">
        <f aca="false">R23+J23</f>
        <v>2.356</v>
      </c>
      <c r="T23" s="4" t="n">
        <v>-1.011</v>
      </c>
      <c r="U23" s="4" t="n">
        <f aca="false">T23+J23</f>
        <v>1.35</v>
      </c>
      <c r="V23" s="4"/>
      <c r="W23" s="13" t="n">
        <f aca="false">Q23*N23</f>
        <v>156.999</v>
      </c>
      <c r="X23" s="13" t="n">
        <f aca="false">S23*L23</f>
        <v>30.628</v>
      </c>
      <c r="Y23" s="13" t="n">
        <f aca="false">U23*M23</f>
        <v>14.85</v>
      </c>
      <c r="Z23" s="14" t="n">
        <f aca="false">(W23+X23+Y23)/C23</f>
        <v>2.43948192771084</v>
      </c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1.25" hidden="false" customHeight="false" outlineLevel="0" collapsed="false">
      <c r="A24" s="7" t="n">
        <v>35216</v>
      </c>
      <c r="B24" s="8" t="n">
        <v>984</v>
      </c>
      <c r="C24" s="8" t="n">
        <v>88</v>
      </c>
      <c r="D24" s="9" t="n">
        <v>407.766947873645</v>
      </c>
      <c r="E24" s="9" t="n">
        <f aca="false">D24/7</f>
        <v>58.2524211248065</v>
      </c>
      <c r="F24" s="10" t="n">
        <f aca="false">D24-C24</f>
        <v>319.766947873645</v>
      </c>
      <c r="G24" s="11" t="n">
        <f aca="false">F24/7</f>
        <v>45.6809925533779</v>
      </c>
      <c r="H24" s="7" t="n">
        <v>35216</v>
      </c>
      <c r="I24" s="5" t="n">
        <f aca="false">B24/G24</f>
        <v>21.5406878221878</v>
      </c>
      <c r="J24" s="4" t="n">
        <v>2.406</v>
      </c>
      <c r="K24" s="4"/>
      <c r="L24" s="12" t="n">
        <v>17</v>
      </c>
      <c r="M24" s="12" t="n">
        <v>9</v>
      </c>
      <c r="N24" s="12" t="n">
        <v>62</v>
      </c>
      <c r="O24" s="4"/>
      <c r="P24" s="4" t="n">
        <v>0.269</v>
      </c>
      <c r="Q24" s="4" t="n">
        <f aca="false">J24+P24</f>
        <v>2.675</v>
      </c>
      <c r="R24" s="6" t="n">
        <v>-0.005</v>
      </c>
      <c r="S24" s="6" t="n">
        <f aca="false">R24+J24</f>
        <v>2.401</v>
      </c>
      <c r="T24" s="4" t="n">
        <v>-1.011</v>
      </c>
      <c r="U24" s="4" t="n">
        <f aca="false">T24+J24</f>
        <v>1.395</v>
      </c>
      <c r="V24" s="4"/>
      <c r="W24" s="13" t="n">
        <f aca="false">Q24*N24</f>
        <v>165.85</v>
      </c>
      <c r="X24" s="13" t="n">
        <f aca="false">S24*L24</f>
        <v>40.817</v>
      </c>
      <c r="Y24" s="13" t="n">
        <f aca="false">U24*M24</f>
        <v>12.555</v>
      </c>
      <c r="Z24" s="14" t="n">
        <f aca="false">(W24+X24+Y24)/C24</f>
        <v>2.49115909090909</v>
      </c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1.25" hidden="false" customHeight="false" outlineLevel="0" collapsed="false">
      <c r="A25" s="7" t="n">
        <v>35223</v>
      </c>
      <c r="B25" s="8" t="n">
        <v>1072</v>
      </c>
      <c r="C25" s="8" t="n">
        <v>88</v>
      </c>
      <c r="D25" s="9" t="n">
        <v>407.503879709714</v>
      </c>
      <c r="E25" s="9" t="n">
        <f aca="false">D25/7</f>
        <v>58.2148399585306</v>
      </c>
      <c r="F25" s="10" t="n">
        <f aca="false">D25-C25</f>
        <v>319.503879709714</v>
      </c>
      <c r="G25" s="11" t="n">
        <f aca="false">F25/7</f>
        <v>45.643411387102</v>
      </c>
      <c r="H25" s="7" t="n">
        <v>35223</v>
      </c>
      <c r="I25" s="5" t="n">
        <f aca="false">B25/G25</f>
        <v>23.4864127685015</v>
      </c>
      <c r="J25" s="4" t="n">
        <v>2.395</v>
      </c>
      <c r="K25" s="4"/>
      <c r="L25" s="12" t="n">
        <v>18</v>
      </c>
      <c r="M25" s="12" t="n">
        <v>8</v>
      </c>
      <c r="N25" s="12" t="n">
        <v>62</v>
      </c>
      <c r="O25" s="4"/>
      <c r="P25" s="4" t="n">
        <v>0.32</v>
      </c>
      <c r="Q25" s="4" t="n">
        <f aca="false">J25+P25</f>
        <v>2.715</v>
      </c>
      <c r="R25" s="6" t="n">
        <v>-0.0025</v>
      </c>
      <c r="S25" s="6" t="n">
        <f aca="false">R25+J25</f>
        <v>2.3925</v>
      </c>
      <c r="T25" s="4" t="n">
        <v>-0.73</v>
      </c>
      <c r="U25" s="4" t="n">
        <f aca="false">T25+J25</f>
        <v>1.665</v>
      </c>
      <c r="V25" s="4"/>
      <c r="W25" s="13" t="n">
        <f aca="false">Q25*N25</f>
        <v>168.33</v>
      </c>
      <c r="X25" s="13" t="n">
        <f aca="false">S25*L25</f>
        <v>43.065</v>
      </c>
      <c r="Y25" s="13" t="n">
        <f aca="false">U25*M25</f>
        <v>13.32</v>
      </c>
      <c r="Z25" s="14" t="n">
        <f aca="false">(W25+X25+Y25)/C25</f>
        <v>2.55357954545455</v>
      </c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1.25" hidden="false" customHeight="false" outlineLevel="0" collapsed="false">
      <c r="A26" s="7" t="n">
        <v>35230</v>
      </c>
      <c r="B26" s="8" t="n">
        <v>1159</v>
      </c>
      <c r="C26" s="8" t="n">
        <v>87</v>
      </c>
      <c r="D26" s="9" t="n">
        <v>407.251444079116</v>
      </c>
      <c r="E26" s="9" t="n">
        <f aca="false">D26/7</f>
        <v>58.178777725588</v>
      </c>
      <c r="F26" s="10" t="n">
        <f aca="false">D26-C26</f>
        <v>320.251444079116</v>
      </c>
      <c r="G26" s="11" t="n">
        <f aca="false">F26/7</f>
        <v>45.7502062970165</v>
      </c>
      <c r="H26" s="7" t="n">
        <v>35230</v>
      </c>
      <c r="I26" s="5" t="n">
        <f aca="false">B26/G26</f>
        <v>25.3332191001635</v>
      </c>
      <c r="J26" s="4" t="n">
        <v>2.509</v>
      </c>
      <c r="K26" s="4"/>
      <c r="L26" s="12" t="n">
        <v>19</v>
      </c>
      <c r="M26" s="12" t="n">
        <v>2</v>
      </c>
      <c r="N26" s="12" t="n">
        <v>66</v>
      </c>
      <c r="O26" s="4"/>
      <c r="P26" s="4" t="n">
        <v>0.31</v>
      </c>
      <c r="Q26" s="4" t="n">
        <f aca="false">J26+P26</f>
        <v>2.819</v>
      </c>
      <c r="R26" s="6" t="n">
        <v>0.0025</v>
      </c>
      <c r="S26" s="6" t="n">
        <f aca="false">R26+J26</f>
        <v>2.5115</v>
      </c>
      <c r="T26" s="4" t="n">
        <v>-0.969</v>
      </c>
      <c r="U26" s="4" t="n">
        <f aca="false">T26+J26</f>
        <v>1.54</v>
      </c>
      <c r="V26" s="4"/>
      <c r="W26" s="13" t="n">
        <f aca="false">Q26*N26</f>
        <v>186.054</v>
      </c>
      <c r="X26" s="13" t="n">
        <f aca="false">S26*L26</f>
        <v>47.7185</v>
      </c>
      <c r="Y26" s="13" t="n">
        <f aca="false">U26*M26</f>
        <v>3.08</v>
      </c>
      <c r="Z26" s="14" t="n">
        <f aca="false">(W26+X26+Y26)/C26</f>
        <v>2.72244252873563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1.25" hidden="false" customHeight="false" outlineLevel="0" collapsed="false">
      <c r="A27" s="7" t="n">
        <v>35237</v>
      </c>
      <c r="B27" s="8" t="n">
        <v>1250</v>
      </c>
      <c r="C27" s="8" t="n">
        <v>91</v>
      </c>
      <c r="D27" s="9" t="n">
        <v>406.999008448518</v>
      </c>
      <c r="E27" s="9" t="n">
        <f aca="false">D27/7</f>
        <v>58.1427154926454</v>
      </c>
      <c r="F27" s="10" t="n">
        <f aca="false">D27-C27</f>
        <v>315.999008448518</v>
      </c>
      <c r="G27" s="11" t="n">
        <f aca="false">F27/7</f>
        <v>45.1427154926454</v>
      </c>
      <c r="H27" s="7" t="n">
        <v>35237</v>
      </c>
      <c r="I27" s="5" t="n">
        <f aca="false">B27/G27</f>
        <v>27.6899603038645</v>
      </c>
      <c r="J27" s="4" t="n">
        <v>2.64</v>
      </c>
      <c r="K27" s="4"/>
      <c r="L27" s="12" t="n">
        <v>15</v>
      </c>
      <c r="M27" s="12" t="n">
        <v>10</v>
      </c>
      <c r="N27" s="12" t="n">
        <v>66</v>
      </c>
      <c r="O27" s="4"/>
      <c r="P27" s="4" t="n">
        <v>0.3</v>
      </c>
      <c r="Q27" s="4" t="n">
        <f aca="false">J27+P27</f>
        <v>2.94</v>
      </c>
      <c r="R27" s="6" t="n">
        <v>-0.005</v>
      </c>
      <c r="S27" s="6" t="n">
        <f aca="false">R27+J27</f>
        <v>2.635</v>
      </c>
      <c r="T27" s="4" t="n">
        <v>-1.04</v>
      </c>
      <c r="U27" s="4" t="n">
        <f aca="false">T27+J27</f>
        <v>1.6</v>
      </c>
      <c r="V27" s="4"/>
      <c r="W27" s="13" t="n">
        <f aca="false">Q27*N27</f>
        <v>194.04</v>
      </c>
      <c r="X27" s="13" t="n">
        <f aca="false">S27*L27</f>
        <v>39.525</v>
      </c>
      <c r="Y27" s="13" t="n">
        <f aca="false">U27*M27</f>
        <v>16</v>
      </c>
      <c r="Z27" s="14" t="n">
        <f aca="false">(W27+X27+Y27)/C27</f>
        <v>2.74247252747253</v>
      </c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1.25" hidden="false" customHeight="false" outlineLevel="0" collapsed="false">
      <c r="A28" s="7" t="n">
        <v>35244</v>
      </c>
      <c r="B28" s="8" t="n">
        <v>1343</v>
      </c>
      <c r="C28" s="8" t="n">
        <v>93</v>
      </c>
      <c r="D28" s="9" t="n">
        <v>406.74657281792</v>
      </c>
      <c r="E28" s="9" t="n">
        <f aca="false">D28/7</f>
        <v>58.1066532597028</v>
      </c>
      <c r="F28" s="10" t="n">
        <f aca="false">D28-C28</f>
        <v>313.74657281792</v>
      </c>
      <c r="G28" s="11" t="n">
        <f aca="false">F28/7</f>
        <v>44.8209389739886</v>
      </c>
      <c r="H28" s="7" t="n">
        <v>35244</v>
      </c>
      <c r="I28" s="5" t="n">
        <f aca="false">B28/G28</f>
        <v>29.9636739154304</v>
      </c>
      <c r="J28" s="4" t="n">
        <v>2.911</v>
      </c>
      <c r="K28" s="4"/>
      <c r="L28" s="12" t="n">
        <v>11</v>
      </c>
      <c r="M28" s="12" t="n">
        <v>10</v>
      </c>
      <c r="N28" s="12" t="n">
        <v>72</v>
      </c>
      <c r="O28" s="4"/>
      <c r="P28" s="4" t="n">
        <v>0.294</v>
      </c>
      <c r="Q28" s="4" t="n">
        <f aca="false">J28+P28</f>
        <v>3.205</v>
      </c>
      <c r="R28" s="6" t="n">
        <v>-0.0025</v>
      </c>
      <c r="S28" s="6" t="n">
        <f aca="false">R28+J28</f>
        <v>2.9085</v>
      </c>
      <c r="T28" s="4" t="n">
        <v>-0.966</v>
      </c>
      <c r="U28" s="4" t="n">
        <f aca="false">T28+J28</f>
        <v>1.945</v>
      </c>
      <c r="V28" s="4"/>
      <c r="W28" s="13" t="n">
        <f aca="false">Q28*N28</f>
        <v>230.76</v>
      </c>
      <c r="X28" s="13" t="n">
        <f aca="false">S28*L28</f>
        <v>31.9935</v>
      </c>
      <c r="Y28" s="13" t="n">
        <f aca="false">U28*M28</f>
        <v>19.45</v>
      </c>
      <c r="Z28" s="14" t="n">
        <f aca="false">(W28+X28+Y28)/C28</f>
        <v>3.03444623655914</v>
      </c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1.25" hidden="false" customHeight="false" outlineLevel="0" collapsed="false">
      <c r="A29" s="7" t="n">
        <v>35251</v>
      </c>
      <c r="B29" s="8" t="n">
        <v>1433</v>
      </c>
      <c r="C29" s="8" t="n">
        <v>90</v>
      </c>
      <c r="D29" s="9" t="n">
        <v>405.946430051564</v>
      </c>
      <c r="E29" s="9" t="n">
        <f aca="false">D29/7</f>
        <v>57.9923471502234</v>
      </c>
      <c r="F29" s="10" t="n">
        <f aca="false">D29-C29</f>
        <v>315.946430051564</v>
      </c>
      <c r="G29" s="11" t="n">
        <f aca="false">F29/7</f>
        <v>45.1352042930806</v>
      </c>
      <c r="H29" s="7" t="n">
        <v>35251</v>
      </c>
      <c r="I29" s="5" t="n">
        <f aca="false">B29/G29</f>
        <v>31.7490531491775</v>
      </c>
      <c r="J29" s="4" t="n">
        <v>2.841</v>
      </c>
      <c r="K29" s="4"/>
      <c r="L29" s="12" t="n">
        <v>15</v>
      </c>
      <c r="M29" s="12" t="n">
        <v>5</v>
      </c>
      <c r="N29" s="12" t="n">
        <v>70</v>
      </c>
      <c r="O29" s="4"/>
      <c r="P29" s="4" t="n">
        <v>0.29</v>
      </c>
      <c r="Q29" s="4" t="n">
        <f aca="false">J29+P29</f>
        <v>3.131</v>
      </c>
      <c r="R29" s="6" t="n">
        <v>-0.0025</v>
      </c>
      <c r="S29" s="6" t="n">
        <f aca="false">R29+J29</f>
        <v>2.8385</v>
      </c>
      <c r="T29" s="4" t="n">
        <v>-0.966</v>
      </c>
      <c r="U29" s="4" t="n">
        <f aca="false">T29+J29</f>
        <v>1.875</v>
      </c>
      <c r="V29" s="4"/>
      <c r="W29" s="13" t="n">
        <f aca="false">Q29*N29</f>
        <v>219.17</v>
      </c>
      <c r="X29" s="13" t="n">
        <f aca="false">S29*L29</f>
        <v>42.5775</v>
      </c>
      <c r="Y29" s="13" t="n">
        <f aca="false">U29*M29</f>
        <v>9.375</v>
      </c>
      <c r="Z29" s="14" t="n">
        <f aca="false">(W29+X29+Y29)/C29</f>
        <v>3.01247222222222</v>
      </c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1.25" hidden="false" customHeight="false" outlineLevel="0" collapsed="false">
      <c r="A30" s="7" t="n">
        <v>35258</v>
      </c>
      <c r="B30" s="8" t="n">
        <v>1527</v>
      </c>
      <c r="C30" s="8" t="n">
        <v>94</v>
      </c>
      <c r="D30" s="9" t="n">
        <v>405.140933083057</v>
      </c>
      <c r="E30" s="9" t="n">
        <f aca="false">D30/7</f>
        <v>57.8772761547225</v>
      </c>
      <c r="F30" s="10" t="n">
        <f aca="false">D30-C30</f>
        <v>311.140933083057</v>
      </c>
      <c r="G30" s="11" t="n">
        <f aca="false">F30/7</f>
        <v>44.4487047261511</v>
      </c>
      <c r="H30" s="7" t="n">
        <v>35258</v>
      </c>
      <c r="I30" s="5" t="n">
        <f aca="false">B30/G30</f>
        <v>34.354206931515</v>
      </c>
      <c r="J30" s="4" t="n">
        <v>2.761</v>
      </c>
      <c r="K30" s="4"/>
      <c r="L30" s="12" t="n">
        <v>20</v>
      </c>
      <c r="M30" s="12" t="n">
        <v>7</v>
      </c>
      <c r="N30" s="12" t="n">
        <v>67</v>
      </c>
      <c r="O30" s="4"/>
      <c r="P30" s="4" t="n">
        <v>0.2725</v>
      </c>
      <c r="Q30" s="4" t="n">
        <f aca="false">J30+P30</f>
        <v>3.0335</v>
      </c>
      <c r="R30" s="6" t="n">
        <v>0.0075</v>
      </c>
      <c r="S30" s="6" t="n">
        <f aca="false">R30+J30</f>
        <v>2.7685</v>
      </c>
      <c r="T30" s="4" t="n">
        <v>-0.591</v>
      </c>
      <c r="U30" s="4" t="n">
        <f aca="false">T30+J30</f>
        <v>2.17</v>
      </c>
      <c r="V30" s="4"/>
      <c r="W30" s="13" t="n">
        <f aca="false">Q30*N30</f>
        <v>203.2445</v>
      </c>
      <c r="X30" s="13" t="n">
        <f aca="false">S30*L30</f>
        <v>55.37</v>
      </c>
      <c r="Y30" s="13" t="n">
        <f aca="false">U30*M30</f>
        <v>15.19</v>
      </c>
      <c r="Z30" s="14" t="n">
        <f aca="false">(W30+X30+Y30)/C30</f>
        <v>2.91281382978723</v>
      </c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1.25" hidden="false" customHeight="false" outlineLevel="0" collapsed="false">
      <c r="A31" s="7" t="n">
        <v>35265</v>
      </c>
      <c r="B31" s="8" t="n">
        <v>1617</v>
      </c>
      <c r="C31" s="8" t="n">
        <v>90</v>
      </c>
      <c r="D31" s="9" t="n">
        <v>404.335436114551</v>
      </c>
      <c r="E31" s="9" t="n">
        <f aca="false">D31/7</f>
        <v>57.7622051592216</v>
      </c>
      <c r="F31" s="10" t="n">
        <f aca="false">D31-C31</f>
        <v>314.335436114551</v>
      </c>
      <c r="G31" s="11" t="n">
        <f aca="false">F31/7</f>
        <v>44.9050623020787</v>
      </c>
      <c r="H31" s="7" t="n">
        <v>35265</v>
      </c>
      <c r="I31" s="5" t="n">
        <f aca="false">B31/G31</f>
        <v>36.0093031187076</v>
      </c>
      <c r="J31" s="4" t="n">
        <v>2.359</v>
      </c>
      <c r="K31" s="4"/>
      <c r="L31" s="12" t="n">
        <v>16</v>
      </c>
      <c r="M31" s="12" t="n">
        <v>6</v>
      </c>
      <c r="N31" s="12" t="n">
        <v>68</v>
      </c>
      <c r="O31" s="4"/>
      <c r="P31" s="4" t="n">
        <v>0.2725</v>
      </c>
      <c r="Q31" s="4" t="n">
        <f aca="false">J31+P31</f>
        <v>2.6315</v>
      </c>
      <c r="R31" s="6" t="n">
        <v>0.0075</v>
      </c>
      <c r="S31" s="6" t="n">
        <f aca="false">R31+J31</f>
        <v>2.3665</v>
      </c>
      <c r="T31" s="4" t="n">
        <v>-0.259</v>
      </c>
      <c r="U31" s="4" t="n">
        <f aca="false">T31+J31</f>
        <v>2.1</v>
      </c>
      <c r="V31" s="4"/>
      <c r="W31" s="13" t="n">
        <f aca="false">Q31*N31</f>
        <v>178.942</v>
      </c>
      <c r="X31" s="13" t="n">
        <f aca="false">S31*L31</f>
        <v>37.864</v>
      </c>
      <c r="Y31" s="13" t="n">
        <f aca="false">U31*M31</f>
        <v>12.6</v>
      </c>
      <c r="Z31" s="14" t="n">
        <f aca="false">(W31+X31+Y31)/C31</f>
        <v>2.54895555555556</v>
      </c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1.25" hidden="false" customHeight="false" outlineLevel="0" collapsed="false">
      <c r="A32" s="7" t="n">
        <v>35272</v>
      </c>
      <c r="B32" s="8" t="n">
        <v>1698</v>
      </c>
      <c r="C32" s="8" t="n">
        <v>81</v>
      </c>
      <c r="D32" s="9" t="n">
        <v>403.529939146044</v>
      </c>
      <c r="E32" s="9" t="n">
        <f aca="false">D32/7</f>
        <v>57.6471341637206</v>
      </c>
      <c r="F32" s="10" t="n">
        <f aca="false">D32-C32</f>
        <v>322.529939146044</v>
      </c>
      <c r="G32" s="11" t="n">
        <f aca="false">F32/7</f>
        <v>46.0757055922921</v>
      </c>
      <c r="H32" s="7" t="n">
        <v>35272</v>
      </c>
      <c r="I32" s="5" t="n">
        <f aca="false">B32/G32</f>
        <v>36.8523927777691</v>
      </c>
      <c r="J32" s="4" t="n">
        <v>2.192</v>
      </c>
      <c r="K32" s="4"/>
      <c r="L32" s="12" t="n">
        <v>15</v>
      </c>
      <c r="M32" s="12" t="n">
        <v>-1</v>
      </c>
      <c r="N32" s="12" t="n">
        <v>67</v>
      </c>
      <c r="O32" s="4"/>
      <c r="P32" s="4" t="n">
        <v>0.26</v>
      </c>
      <c r="Q32" s="4" t="n">
        <f aca="false">J32+P32</f>
        <v>2.452</v>
      </c>
      <c r="R32" s="6" t="n">
        <v>0.0025</v>
      </c>
      <c r="S32" s="6" t="n">
        <f aca="false">R32+J32</f>
        <v>2.1945</v>
      </c>
      <c r="T32" s="4" t="n">
        <v>-0.112</v>
      </c>
      <c r="U32" s="4" t="n">
        <f aca="false">T32+J32</f>
        <v>2.08</v>
      </c>
      <c r="V32" s="4"/>
      <c r="W32" s="13" t="n">
        <f aca="false">Q32*N32</f>
        <v>164.284</v>
      </c>
      <c r="X32" s="13" t="n">
        <f aca="false">S32*L32</f>
        <v>32.9175</v>
      </c>
      <c r="Y32" s="13" t="n">
        <f aca="false">U32*M32</f>
        <v>-2.08</v>
      </c>
      <c r="Z32" s="14" t="n">
        <f aca="false">(W32+X32+Y32)/C32</f>
        <v>2.40890740740741</v>
      </c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1.25" hidden="false" customHeight="false" outlineLevel="0" collapsed="false">
      <c r="A33" s="7" t="n">
        <v>35279</v>
      </c>
      <c r="B33" s="8" t="n">
        <v>1782</v>
      </c>
      <c r="C33" s="8" t="n">
        <v>84</v>
      </c>
      <c r="D33" s="9" t="n">
        <v>403.731102732488</v>
      </c>
      <c r="E33" s="9" t="n">
        <f aca="false">D33/7</f>
        <v>57.6758718189269</v>
      </c>
      <c r="F33" s="10" t="n">
        <f aca="false">D33-C33</f>
        <v>319.731102732488</v>
      </c>
      <c r="G33" s="11" t="n">
        <f aca="false">F33/7</f>
        <v>45.6758718189269</v>
      </c>
      <c r="H33" s="7" t="n">
        <v>35279</v>
      </c>
      <c r="I33" s="5" t="n">
        <f aca="false">B33/G33</f>
        <v>39.0140336470072</v>
      </c>
      <c r="J33" s="4" t="n">
        <v>2.315</v>
      </c>
      <c r="K33" s="4"/>
      <c r="L33" s="12" t="n">
        <v>19</v>
      </c>
      <c r="M33" s="12" t="n">
        <v>-2</v>
      </c>
      <c r="N33" s="12" t="n">
        <v>67</v>
      </c>
      <c r="O33" s="4"/>
      <c r="P33" s="4" t="n">
        <v>0.24</v>
      </c>
      <c r="Q33" s="4" t="n">
        <f aca="false">J33+P33</f>
        <v>2.555</v>
      </c>
      <c r="R33" s="6" t="n">
        <v>-0.0025</v>
      </c>
      <c r="S33" s="6" t="n">
        <f aca="false">R33+J33</f>
        <v>2.3125</v>
      </c>
      <c r="T33" s="4" t="n">
        <v>-0.325</v>
      </c>
      <c r="U33" s="4" t="n">
        <f aca="false">T33+J33</f>
        <v>1.99</v>
      </c>
      <c r="V33" s="4"/>
      <c r="W33" s="13" t="n">
        <f aca="false">Q33*N33</f>
        <v>171.185</v>
      </c>
      <c r="X33" s="13" t="n">
        <f aca="false">S33*L33</f>
        <v>43.9375</v>
      </c>
      <c r="Y33" s="13" t="n">
        <f aca="false">U33*M33</f>
        <v>-3.98</v>
      </c>
      <c r="Z33" s="14" t="n">
        <f aca="false">(W33+X33+Y33)/C33</f>
        <v>2.51360119047619</v>
      </c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1.25" hidden="false" customHeight="false" outlineLevel="0" collapsed="false">
      <c r="A34" s="7" t="n">
        <v>35286</v>
      </c>
      <c r="B34" s="8" t="n">
        <v>1862</v>
      </c>
      <c r="C34" s="8" t="n">
        <v>80</v>
      </c>
      <c r="D34" s="9" t="n">
        <v>403.932266318932</v>
      </c>
      <c r="E34" s="9" t="n">
        <f aca="false">D34/7</f>
        <v>57.7046094741331</v>
      </c>
      <c r="F34" s="10" t="n">
        <f aca="false">D34-C34</f>
        <v>323.932266318932</v>
      </c>
      <c r="G34" s="11" t="n">
        <f aca="false">F34/7</f>
        <v>46.2760380455617</v>
      </c>
      <c r="H34" s="7" t="n">
        <v>35286</v>
      </c>
      <c r="I34" s="5" t="n">
        <f aca="false">B34/G34</f>
        <v>40.2368067501099</v>
      </c>
      <c r="J34" s="4" t="n">
        <v>2.103</v>
      </c>
      <c r="K34" s="4"/>
      <c r="L34" s="12" t="n">
        <v>20</v>
      </c>
      <c r="M34" s="12" t="n">
        <v>5</v>
      </c>
      <c r="N34" s="12" t="n">
        <v>55</v>
      </c>
      <c r="O34" s="4"/>
      <c r="P34" s="4" t="n">
        <v>0.24</v>
      </c>
      <c r="Q34" s="4" t="n">
        <f aca="false">J34+P34</f>
        <v>2.343</v>
      </c>
      <c r="R34" s="6" t="n">
        <v>0</v>
      </c>
      <c r="S34" s="6" t="n">
        <f aca="false">R34+J34</f>
        <v>2.103</v>
      </c>
      <c r="T34" s="4" t="n">
        <v>-0.193</v>
      </c>
      <c r="U34" s="4" t="n">
        <f aca="false">T34+J34</f>
        <v>1.91</v>
      </c>
      <c r="V34" s="4"/>
      <c r="W34" s="13" t="n">
        <f aca="false">Q34*N34</f>
        <v>128.865</v>
      </c>
      <c r="X34" s="13" t="n">
        <f aca="false">S34*L34</f>
        <v>42.06</v>
      </c>
      <c r="Y34" s="13" t="n">
        <f aca="false">U34*M34</f>
        <v>9.55</v>
      </c>
      <c r="Z34" s="14" t="n">
        <f aca="false">(W34+X34+Y34)/C34</f>
        <v>2.2559375</v>
      </c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1.25" hidden="false" customHeight="false" outlineLevel="0" collapsed="false">
      <c r="A35" s="7" t="n">
        <v>35293</v>
      </c>
      <c r="B35" s="8" t="n">
        <v>1955</v>
      </c>
      <c r="C35" s="8" t="n">
        <v>93</v>
      </c>
      <c r="D35" s="9" t="n">
        <v>404.133429905375</v>
      </c>
      <c r="E35" s="9" t="n">
        <f aca="false">D35/7</f>
        <v>57.7333471293393</v>
      </c>
      <c r="F35" s="10" t="n">
        <f aca="false">D35-C35</f>
        <v>311.133429905375</v>
      </c>
      <c r="G35" s="11" t="n">
        <f aca="false">F35/7</f>
        <v>44.447632843625</v>
      </c>
      <c r="H35" s="7" t="n">
        <v>35293</v>
      </c>
      <c r="I35" s="5" t="n">
        <f aca="false">B35/G35</f>
        <v>43.9843446079131</v>
      </c>
      <c r="J35" s="4" t="n">
        <v>2.14</v>
      </c>
      <c r="K35" s="4"/>
      <c r="L35" s="12" t="n">
        <v>30</v>
      </c>
      <c r="M35" s="12" t="n">
        <v>-4</v>
      </c>
      <c r="N35" s="12" t="n">
        <v>67</v>
      </c>
      <c r="O35" s="4"/>
      <c r="P35" s="4" t="n">
        <v>0.235</v>
      </c>
      <c r="Q35" s="4" t="n">
        <f aca="false">J35+P35</f>
        <v>2.375</v>
      </c>
      <c r="R35" s="6" t="n">
        <v>0.0025</v>
      </c>
      <c r="S35" s="6" t="n">
        <f aca="false">R35+J35</f>
        <v>2.1425</v>
      </c>
      <c r="T35" s="4" t="n">
        <v>-0.28</v>
      </c>
      <c r="U35" s="4" t="n">
        <f aca="false">T35+J35</f>
        <v>1.86</v>
      </c>
      <c r="V35" s="4"/>
      <c r="W35" s="13" t="n">
        <f aca="false">Q35*N35</f>
        <v>159.125</v>
      </c>
      <c r="X35" s="13" t="n">
        <f aca="false">S35*L35</f>
        <v>64.275</v>
      </c>
      <c r="Y35" s="13" t="n">
        <f aca="false">U35*M35</f>
        <v>-7.44</v>
      </c>
      <c r="Z35" s="14" t="n">
        <f aca="false">(W35+X35+Y35)/C35</f>
        <v>2.32215053763441</v>
      </c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1.25" hidden="false" customHeight="false" outlineLevel="0" collapsed="false">
      <c r="A36" s="7" t="n">
        <v>35300</v>
      </c>
      <c r="B36" s="8" t="n">
        <v>2026</v>
      </c>
      <c r="C36" s="8" t="n">
        <v>71</v>
      </c>
      <c r="D36" s="9" t="n">
        <v>404.334593491819</v>
      </c>
      <c r="E36" s="9" t="n">
        <f aca="false">D36/7</f>
        <v>57.7620847845456</v>
      </c>
      <c r="F36" s="10" t="n">
        <f aca="false">D36-C36</f>
        <v>333.334593491819</v>
      </c>
      <c r="G36" s="11" t="n">
        <f aca="false">F36/7</f>
        <v>47.6192276416884</v>
      </c>
      <c r="H36" s="7" t="n">
        <v>35300</v>
      </c>
      <c r="I36" s="5" t="n">
        <f aca="false">B36/G36</f>
        <v>42.5458391564993</v>
      </c>
      <c r="J36" s="4" t="n">
        <v>1.95</v>
      </c>
      <c r="K36" s="4"/>
      <c r="L36" s="12" t="n">
        <v>19</v>
      </c>
      <c r="M36" s="12" t="n">
        <v>-1</v>
      </c>
      <c r="N36" s="12" t="n">
        <v>53</v>
      </c>
      <c r="O36" s="4"/>
      <c r="P36" s="4" t="n">
        <v>0.21</v>
      </c>
      <c r="Q36" s="4" t="n">
        <f aca="false">J36+P36</f>
        <v>2.16</v>
      </c>
      <c r="R36" s="6" t="n">
        <v>-0.005</v>
      </c>
      <c r="S36" s="6" t="n">
        <f aca="false">R36+J36</f>
        <v>1.945</v>
      </c>
      <c r="T36" s="4" t="n">
        <v>-0.18</v>
      </c>
      <c r="U36" s="4" t="n">
        <f aca="false">T36+J36</f>
        <v>1.77</v>
      </c>
      <c r="V36" s="4"/>
      <c r="W36" s="13" t="n">
        <f aca="false">Q36*N36</f>
        <v>114.48</v>
      </c>
      <c r="X36" s="13" t="n">
        <f aca="false">S36*L36</f>
        <v>36.955</v>
      </c>
      <c r="Y36" s="13" t="n">
        <f aca="false">U36*M36</f>
        <v>-1.77</v>
      </c>
      <c r="Z36" s="14" t="n">
        <f aca="false">(W36+X36+Y36)/C36</f>
        <v>2.10795774647887</v>
      </c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1.25" hidden="false" customHeight="false" outlineLevel="0" collapsed="false">
      <c r="A37" s="7" t="n">
        <v>35307</v>
      </c>
      <c r="B37" s="8" t="n">
        <v>2120</v>
      </c>
      <c r="C37" s="8" t="n">
        <v>94</v>
      </c>
      <c r="D37" s="9" t="n">
        <v>404.535757078263</v>
      </c>
      <c r="E37" s="9" t="n">
        <f aca="false">D37/7</f>
        <v>57.7908224397518</v>
      </c>
      <c r="F37" s="10" t="n">
        <f aca="false">D37-C37</f>
        <v>310.535757078263</v>
      </c>
      <c r="G37" s="11" t="n">
        <f aca="false">F37/7</f>
        <v>44.3622510111804</v>
      </c>
      <c r="H37" s="7" t="n">
        <v>35307</v>
      </c>
      <c r="I37" s="5" t="n">
        <f aca="false">B37/G37</f>
        <v>47.7883775434594</v>
      </c>
      <c r="J37" s="4" t="n">
        <v>1.859</v>
      </c>
      <c r="K37" s="4"/>
      <c r="L37" s="12" t="n">
        <v>30</v>
      </c>
      <c r="M37" s="12" t="n">
        <v>-1</v>
      </c>
      <c r="N37" s="12" t="n">
        <v>65</v>
      </c>
      <c r="O37" s="4"/>
      <c r="P37" s="4" t="n">
        <v>0.17</v>
      </c>
      <c r="Q37" s="4" t="n">
        <f aca="false">J37+P37</f>
        <v>2.029</v>
      </c>
      <c r="R37" s="6" t="n">
        <v>-0.005</v>
      </c>
      <c r="S37" s="6" t="n">
        <f aca="false">R37+J37</f>
        <v>1.854</v>
      </c>
      <c r="T37" s="4" t="n">
        <v>-0.113</v>
      </c>
      <c r="U37" s="4" t="n">
        <f aca="false">T37+J37</f>
        <v>1.746</v>
      </c>
      <c r="V37" s="4"/>
      <c r="W37" s="13" t="n">
        <f aca="false">Q37*N37</f>
        <v>131.885</v>
      </c>
      <c r="X37" s="13" t="n">
        <f aca="false">S37*L37</f>
        <v>55.62</v>
      </c>
      <c r="Y37" s="13" t="n">
        <f aca="false">U37*M37</f>
        <v>-1.746</v>
      </c>
      <c r="Z37" s="14" t="n">
        <f aca="false">(W37+X37+Y37)/C37</f>
        <v>1.97615957446808</v>
      </c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1.25" hidden="false" customHeight="false" outlineLevel="0" collapsed="false">
      <c r="A38" s="7" t="n">
        <v>35314</v>
      </c>
      <c r="B38" s="8" t="n">
        <v>2218</v>
      </c>
      <c r="C38" s="8" t="n">
        <v>98</v>
      </c>
      <c r="D38" s="9" t="n">
        <v>404.324249865256</v>
      </c>
      <c r="E38" s="9" t="n">
        <f aca="false">D38/7</f>
        <v>57.760607123608</v>
      </c>
      <c r="F38" s="10" t="n">
        <f aca="false">D38-C38</f>
        <v>306.324249865256</v>
      </c>
      <c r="G38" s="11" t="n">
        <f aca="false">F38/7</f>
        <v>43.760607123608</v>
      </c>
      <c r="H38" s="7" t="n">
        <v>35314</v>
      </c>
      <c r="I38" s="5" t="n">
        <f aca="false">B38/G38</f>
        <v>50.684854388216</v>
      </c>
      <c r="J38" s="4" t="n">
        <v>1.863</v>
      </c>
      <c r="K38" s="4"/>
      <c r="L38" s="12" t="n">
        <v>24</v>
      </c>
      <c r="M38" s="12" t="n">
        <v>7</v>
      </c>
      <c r="N38" s="12" t="n">
        <v>67</v>
      </c>
      <c r="O38" s="4"/>
      <c r="P38" s="4" t="n">
        <v>0.18</v>
      </c>
      <c r="Q38" s="4" t="n">
        <f aca="false">J38+P38</f>
        <v>2.043</v>
      </c>
      <c r="R38" s="6" t="n">
        <v>-0.0025</v>
      </c>
      <c r="S38" s="6" t="n">
        <f aca="false">R38+J38</f>
        <v>1.8605</v>
      </c>
      <c r="T38" s="4" t="n">
        <v>-0.283</v>
      </c>
      <c r="U38" s="4" t="n">
        <f aca="false">T38+J38</f>
        <v>1.58</v>
      </c>
      <c r="V38" s="4"/>
      <c r="W38" s="13" t="n">
        <f aca="false">Q38*N38</f>
        <v>136.881</v>
      </c>
      <c r="X38" s="13" t="n">
        <f aca="false">S38*L38</f>
        <v>44.652</v>
      </c>
      <c r="Y38" s="13" t="n">
        <f aca="false">U38*M38</f>
        <v>11.06</v>
      </c>
      <c r="Z38" s="14" t="n">
        <f aca="false">(W38+X38+Y38)/C38</f>
        <v>1.96523469387755</v>
      </c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1.25" hidden="false" customHeight="false" outlineLevel="0" collapsed="false">
      <c r="A39" s="7" t="n">
        <v>35321</v>
      </c>
      <c r="B39" s="8" t="n">
        <v>2302</v>
      </c>
      <c r="C39" s="8" t="n">
        <v>84</v>
      </c>
      <c r="D39" s="9" t="n">
        <v>404.09317695225</v>
      </c>
      <c r="E39" s="9" t="n">
        <f aca="false">D39/7</f>
        <v>57.7275967074642</v>
      </c>
      <c r="F39" s="10" t="n">
        <f aca="false">D39-C39</f>
        <v>320.09317695225</v>
      </c>
      <c r="G39" s="11" t="n">
        <f aca="false">F39/7</f>
        <v>45.7275967074642</v>
      </c>
      <c r="H39" s="7" t="n">
        <v>35321</v>
      </c>
      <c r="I39" s="5" t="n">
        <f aca="false">B39/G39</f>
        <v>50.3415916372495</v>
      </c>
      <c r="J39" s="4" t="n">
        <v>1.864</v>
      </c>
      <c r="K39" s="4"/>
      <c r="L39" s="12" t="n">
        <v>29</v>
      </c>
      <c r="M39" s="12" t="n">
        <v>3</v>
      </c>
      <c r="N39" s="12" t="n">
        <v>52</v>
      </c>
      <c r="O39" s="4"/>
      <c r="P39" s="4" t="n">
        <v>0.21</v>
      </c>
      <c r="Q39" s="4" t="n">
        <f aca="false">J39+P39</f>
        <v>2.074</v>
      </c>
      <c r="R39" s="6" t="n">
        <v>-0.0025</v>
      </c>
      <c r="S39" s="6" t="n">
        <f aca="false">R39+J39</f>
        <v>1.8615</v>
      </c>
      <c r="T39" s="4" t="n">
        <v>-0.284</v>
      </c>
      <c r="U39" s="4" t="n">
        <f aca="false">T39+J39</f>
        <v>1.58</v>
      </c>
      <c r="V39" s="4"/>
      <c r="W39" s="13" t="n">
        <f aca="false">Q39*N39</f>
        <v>107.848</v>
      </c>
      <c r="X39" s="13" t="n">
        <f aca="false">S39*L39</f>
        <v>53.9835</v>
      </c>
      <c r="Y39" s="13" t="n">
        <f aca="false">U39*M39</f>
        <v>4.74</v>
      </c>
      <c r="Z39" s="14" t="n">
        <f aca="false">(W39+X39+Y39)/C39</f>
        <v>1.98299404761905</v>
      </c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1.25" hidden="false" customHeight="false" outlineLevel="0" collapsed="false">
      <c r="A40" s="7" t="n">
        <v>35328</v>
      </c>
      <c r="B40" s="8" t="n">
        <v>2391</v>
      </c>
      <c r="C40" s="8" t="n">
        <v>89</v>
      </c>
      <c r="D40" s="9" t="n">
        <v>403.862104039243</v>
      </c>
      <c r="E40" s="9" t="n">
        <f aca="false">D40/7</f>
        <v>57.6945862913204</v>
      </c>
      <c r="F40" s="10" t="n">
        <f aca="false">D40-C40</f>
        <v>314.862104039243</v>
      </c>
      <c r="G40" s="11" t="n">
        <f aca="false">F40/7</f>
        <v>44.9803005770347</v>
      </c>
      <c r="H40" s="7" t="n">
        <v>35328</v>
      </c>
      <c r="I40" s="5" t="n">
        <f aca="false">B40/G40</f>
        <v>53.156603431431</v>
      </c>
      <c r="J40" s="4" t="n">
        <v>1.965</v>
      </c>
      <c r="K40" s="4"/>
      <c r="L40" s="12" t="n">
        <v>26</v>
      </c>
      <c r="M40" s="12" t="n">
        <v>6</v>
      </c>
      <c r="N40" s="12" t="n">
        <v>57</v>
      </c>
      <c r="O40" s="4"/>
      <c r="P40" s="4" t="n">
        <v>0.2</v>
      </c>
      <c r="Q40" s="4" t="n">
        <f aca="false">J40+P40</f>
        <v>2.165</v>
      </c>
      <c r="R40" s="6" t="n">
        <v>-0.0125</v>
      </c>
      <c r="S40" s="6" t="n">
        <f aca="false">R40+J40</f>
        <v>1.9525</v>
      </c>
      <c r="T40" s="4" t="n">
        <v>-0.195</v>
      </c>
      <c r="U40" s="4" t="n">
        <f aca="false">T40+J40</f>
        <v>1.77</v>
      </c>
      <c r="V40" s="4"/>
      <c r="W40" s="13" t="n">
        <f aca="false">Q40*N40</f>
        <v>123.405</v>
      </c>
      <c r="X40" s="13" t="n">
        <f aca="false">S40*L40</f>
        <v>50.765</v>
      </c>
      <c r="Y40" s="13" t="n">
        <f aca="false">U40*M40</f>
        <v>10.62</v>
      </c>
      <c r="Z40" s="14" t="n">
        <f aca="false">(W40+X40+Y40)/C40</f>
        <v>2.07629213483146</v>
      </c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1.25" hidden="false" customHeight="false" outlineLevel="0" collapsed="false">
      <c r="A41" s="7" t="n">
        <v>35335</v>
      </c>
      <c r="B41" s="8" t="n">
        <v>2475</v>
      </c>
      <c r="C41" s="8" t="n">
        <v>84</v>
      </c>
      <c r="D41" s="9" t="n">
        <v>403.631031126236</v>
      </c>
      <c r="E41" s="9" t="n">
        <f aca="false">D41/7</f>
        <v>57.6615758751766</v>
      </c>
      <c r="F41" s="10" t="n">
        <f aca="false">D41-C41</f>
        <v>319.631031126236</v>
      </c>
      <c r="G41" s="11" t="n">
        <f aca="false">F41/7</f>
        <v>45.6615758751766</v>
      </c>
      <c r="H41" s="7" t="n">
        <v>35335</v>
      </c>
      <c r="I41" s="5" t="n">
        <f aca="false">B41/G41</f>
        <v>54.2031227035575</v>
      </c>
      <c r="J41" s="4" t="n">
        <v>2.181</v>
      </c>
      <c r="K41" s="4"/>
      <c r="L41" s="12" t="n">
        <v>30</v>
      </c>
      <c r="M41" s="12" t="n">
        <v>0</v>
      </c>
      <c r="N41" s="12" t="n">
        <v>54</v>
      </c>
      <c r="O41" s="4"/>
      <c r="P41" s="4" t="n">
        <v>0.19</v>
      </c>
      <c r="Q41" s="4" t="n">
        <f aca="false">J41+P41</f>
        <v>2.371</v>
      </c>
      <c r="R41" s="6" t="n">
        <v>0.03</v>
      </c>
      <c r="S41" s="6" t="n">
        <f aca="false">R41+J41</f>
        <v>2.211</v>
      </c>
      <c r="T41" s="4" t="n">
        <v>-0.068</v>
      </c>
      <c r="U41" s="4" t="n">
        <f aca="false">T41+J41</f>
        <v>2.113</v>
      </c>
      <c r="V41" s="4"/>
      <c r="W41" s="13" t="n">
        <f aca="false">Q41*N41</f>
        <v>128.034</v>
      </c>
      <c r="X41" s="13" t="n">
        <f aca="false">S41*L41</f>
        <v>66.33</v>
      </c>
      <c r="Y41" s="13" t="n">
        <f aca="false">U41*M41</f>
        <v>0</v>
      </c>
      <c r="Z41" s="14" t="n">
        <f aca="false">(W41+X41+Y41)/C41</f>
        <v>2.31385714285714</v>
      </c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1.25" hidden="false" customHeight="false" outlineLevel="0" collapsed="false">
      <c r="A42" s="7" t="n">
        <v>35342</v>
      </c>
      <c r="B42" s="8" t="n">
        <v>2569</v>
      </c>
      <c r="C42" s="8" t="n">
        <v>94</v>
      </c>
      <c r="D42" s="9" t="n">
        <v>402.469858896628</v>
      </c>
      <c r="E42" s="9" t="n">
        <f aca="false">D42/7</f>
        <v>57.4956941280897</v>
      </c>
      <c r="F42" s="10" t="n">
        <f aca="false">D42-C42</f>
        <v>308.469858896628</v>
      </c>
      <c r="G42" s="11" t="n">
        <f aca="false">F42/7</f>
        <v>44.0671226995183</v>
      </c>
      <c r="H42" s="7" t="n">
        <v>35342</v>
      </c>
      <c r="I42" s="5" t="n">
        <f aca="false">B42/G42</f>
        <v>58.2974299801081</v>
      </c>
      <c r="J42" s="4" t="n">
        <v>2.396</v>
      </c>
      <c r="K42" s="4"/>
      <c r="L42" s="12" t="n">
        <v>35</v>
      </c>
      <c r="M42" s="12" t="n">
        <v>3</v>
      </c>
      <c r="N42" s="12" t="n">
        <v>56</v>
      </c>
      <c r="O42" s="4"/>
      <c r="P42" s="4" t="n">
        <v>0.58</v>
      </c>
      <c r="Q42" s="4" t="n">
        <f aca="false">J42+P42</f>
        <v>2.976</v>
      </c>
      <c r="R42" s="6" t="n">
        <v>0.005</v>
      </c>
      <c r="S42" s="6" t="n">
        <f aca="false">R42+J42</f>
        <v>2.401</v>
      </c>
      <c r="T42" s="4" t="n">
        <v>-0.386</v>
      </c>
      <c r="U42" s="4" t="n">
        <f aca="false">T42+J42</f>
        <v>2.01</v>
      </c>
      <c r="V42" s="4"/>
      <c r="W42" s="13" t="n">
        <f aca="false">Q42*N42</f>
        <v>166.656</v>
      </c>
      <c r="X42" s="13" t="n">
        <f aca="false">S42*L42</f>
        <v>84.035</v>
      </c>
      <c r="Y42" s="13" t="n">
        <f aca="false">U42*M42</f>
        <v>6.03</v>
      </c>
      <c r="Z42" s="14" t="n">
        <f aca="false">(W42+X42+Y42)/C42</f>
        <v>2.73107446808511</v>
      </c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1.25" hidden="false" customHeight="false" outlineLevel="0" collapsed="false">
      <c r="A43" s="7" t="n">
        <v>35349</v>
      </c>
      <c r="B43" s="8" t="n">
        <v>2607</v>
      </c>
      <c r="C43" s="8" t="n">
        <v>38</v>
      </c>
      <c r="D43" s="9" t="n">
        <v>401.288702942073</v>
      </c>
      <c r="E43" s="9" t="n">
        <f aca="false">D43/7</f>
        <v>57.3269575631534</v>
      </c>
      <c r="F43" s="10" t="n">
        <f aca="false">D43-C43</f>
        <v>363.288702942073</v>
      </c>
      <c r="G43" s="11" t="n">
        <f aca="false">F43/7</f>
        <v>51.8983861345819</v>
      </c>
      <c r="H43" s="7" t="n">
        <v>35349</v>
      </c>
      <c r="I43" s="5" t="n">
        <f aca="false">B43/G43</f>
        <v>50.2327758947952</v>
      </c>
      <c r="J43" s="4" t="n">
        <v>2.347</v>
      </c>
      <c r="K43" s="4"/>
      <c r="L43" s="12" t="n">
        <v>7</v>
      </c>
      <c r="M43" s="12" t="n">
        <v>3</v>
      </c>
      <c r="N43" s="12" t="n">
        <v>28</v>
      </c>
      <c r="O43" s="4"/>
      <c r="P43" s="4" t="n">
        <v>0.59</v>
      </c>
      <c r="Q43" s="4" t="n">
        <f aca="false">J43+P43</f>
        <v>2.937</v>
      </c>
      <c r="R43" s="6" t="n">
        <v>0.005</v>
      </c>
      <c r="S43" s="6" t="n">
        <f aca="false">R43+J43</f>
        <v>2.352</v>
      </c>
      <c r="T43" s="4" t="n">
        <v>-0.347</v>
      </c>
      <c r="U43" s="4" t="n">
        <f aca="false">T43+J43</f>
        <v>2</v>
      </c>
      <c r="V43" s="4"/>
      <c r="W43" s="13" t="n">
        <f aca="false">Q43*N43</f>
        <v>82.236</v>
      </c>
      <c r="X43" s="13" t="n">
        <f aca="false">S43*L43</f>
        <v>16.464</v>
      </c>
      <c r="Y43" s="13" t="n">
        <f aca="false">U43*M43</f>
        <v>6</v>
      </c>
      <c r="Z43" s="14" t="n">
        <f aca="false">(W43+X43+Y43)/C43</f>
        <v>2.75526315789474</v>
      </c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1.25" hidden="false" customHeight="false" outlineLevel="0" collapsed="false">
      <c r="A44" s="7" t="n">
        <v>35356</v>
      </c>
      <c r="B44" s="8" t="n">
        <v>2664</v>
      </c>
      <c r="C44" s="8" t="n">
        <v>57</v>
      </c>
      <c r="D44" s="9" t="n">
        <v>400.12413967311</v>
      </c>
      <c r="E44" s="9" t="n">
        <f aca="false">D44/7</f>
        <v>57.1605913818729</v>
      </c>
      <c r="F44" s="10" t="n">
        <f aca="false">D44-C44</f>
        <v>343.12413967311</v>
      </c>
      <c r="G44" s="11" t="n">
        <f aca="false">F44/7</f>
        <v>49.0177342390157</v>
      </c>
      <c r="H44" s="7" t="n">
        <v>35356</v>
      </c>
      <c r="I44" s="5" t="n">
        <f aca="false">B44/G44</f>
        <v>54.3476772510547</v>
      </c>
      <c r="J44" s="4" t="n">
        <v>2.4</v>
      </c>
      <c r="K44" s="4"/>
      <c r="L44" s="12" t="n">
        <v>9</v>
      </c>
      <c r="M44" s="12" t="n">
        <v>5</v>
      </c>
      <c r="N44" s="12" t="n">
        <v>43</v>
      </c>
      <c r="O44" s="4"/>
      <c r="P44" s="4" t="n">
        <v>0.59</v>
      </c>
      <c r="Q44" s="4" t="n">
        <f aca="false">J44+P44</f>
        <v>2.99</v>
      </c>
      <c r="R44" s="6" t="n">
        <v>0</v>
      </c>
      <c r="S44" s="6" t="n">
        <f aca="false">R44+J44</f>
        <v>2.4</v>
      </c>
      <c r="T44" s="4" t="n">
        <v>-0.21</v>
      </c>
      <c r="U44" s="4" t="n">
        <f aca="false">T44+J44</f>
        <v>2.19</v>
      </c>
      <c r="V44" s="4"/>
      <c r="W44" s="13" t="n">
        <f aca="false">Q44*N44</f>
        <v>128.57</v>
      </c>
      <c r="X44" s="13" t="n">
        <f aca="false">S44*L44</f>
        <v>21.6</v>
      </c>
      <c r="Y44" s="13" t="n">
        <f aca="false">U44*M44</f>
        <v>10.95</v>
      </c>
      <c r="Z44" s="14" t="n">
        <f aca="false">(W44+X44+Y44)/C44</f>
        <v>2.82666666666667</v>
      </c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1.25" hidden="false" customHeight="false" outlineLevel="0" collapsed="false">
      <c r="A45" s="7" t="n">
        <v>35363</v>
      </c>
      <c r="B45" s="8" t="n">
        <v>2698</v>
      </c>
      <c r="C45" s="8" t="n">
        <v>34</v>
      </c>
      <c r="D45" s="9" t="n">
        <v>398.959576404147</v>
      </c>
      <c r="E45" s="9" t="n">
        <f aca="false">D45/7</f>
        <v>56.9942252005924</v>
      </c>
      <c r="F45" s="10" t="n">
        <f aca="false">D45-C45</f>
        <v>364.959576404147</v>
      </c>
      <c r="G45" s="11" t="n">
        <f aca="false">F45/7</f>
        <v>52.1370823434496</v>
      </c>
      <c r="H45" s="7" t="n">
        <v>35363</v>
      </c>
      <c r="I45" s="5" t="n">
        <f aca="false">B45/G45</f>
        <v>51.7481968443709</v>
      </c>
      <c r="J45" s="4" t="n">
        <v>2.652</v>
      </c>
      <c r="K45" s="4"/>
      <c r="L45" s="12" t="n">
        <v>9</v>
      </c>
      <c r="M45" s="12" t="n">
        <v>-2</v>
      </c>
      <c r="N45" s="12" t="n">
        <v>27</v>
      </c>
      <c r="O45" s="4"/>
      <c r="P45" s="4" t="n">
        <v>0.57</v>
      </c>
      <c r="Q45" s="4" t="n">
        <f aca="false">J45+P45</f>
        <v>3.222</v>
      </c>
      <c r="R45" s="6" t="n">
        <v>0</v>
      </c>
      <c r="S45" s="6" t="n">
        <f aca="false">R45+J45</f>
        <v>2.652</v>
      </c>
      <c r="T45" s="4" t="n">
        <v>-0.132</v>
      </c>
      <c r="U45" s="4" t="n">
        <f aca="false">T45+J45</f>
        <v>2.52</v>
      </c>
      <c r="V45" s="4"/>
      <c r="W45" s="13" t="n">
        <f aca="false">Q45*N45</f>
        <v>86.994</v>
      </c>
      <c r="X45" s="13" t="n">
        <f aca="false">S45*L45</f>
        <v>23.868</v>
      </c>
      <c r="Y45" s="13" t="n">
        <f aca="false">U45*M45</f>
        <v>-5.04</v>
      </c>
      <c r="Z45" s="14" t="n">
        <f aca="false">(W45+X45+Y45)/C45</f>
        <v>3.11241176470588</v>
      </c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1.25" hidden="false" customHeight="false" outlineLevel="0" collapsed="false">
      <c r="A46" s="7" t="n">
        <v>35370</v>
      </c>
      <c r="B46" s="8" t="n">
        <v>2725</v>
      </c>
      <c r="C46" s="8" t="n">
        <v>27</v>
      </c>
      <c r="D46" s="9" t="n">
        <v>397.795013135184</v>
      </c>
      <c r="E46" s="9" t="n">
        <f aca="false">D46/7</f>
        <v>56.8278590193119</v>
      </c>
      <c r="F46" s="10" t="n">
        <f aca="false">D46-C46</f>
        <v>370.795013135184</v>
      </c>
      <c r="G46" s="11" t="n">
        <f aca="false">F46/7</f>
        <v>52.9707161621691</v>
      </c>
      <c r="H46" s="7" t="n">
        <v>35370</v>
      </c>
      <c r="I46" s="5" t="n">
        <f aca="false">B46/G46</f>
        <v>51.4435181819602</v>
      </c>
      <c r="J46" s="4" t="n">
        <v>2.662</v>
      </c>
      <c r="K46" s="4"/>
      <c r="L46" s="12" t="n">
        <v>10</v>
      </c>
      <c r="M46" s="12" t="n">
        <v>-5</v>
      </c>
      <c r="N46" s="12" t="n">
        <v>22</v>
      </c>
      <c r="O46" s="4"/>
      <c r="P46" s="4" t="n">
        <v>1.2</v>
      </c>
      <c r="Q46" s="4" t="n">
        <f aca="false">J46+P46</f>
        <v>3.862</v>
      </c>
      <c r="R46" s="6" t="n">
        <v>0.0025</v>
      </c>
      <c r="S46" s="6" t="n">
        <f aca="false">R46+J46</f>
        <v>2.6645</v>
      </c>
      <c r="T46" s="4" t="n">
        <v>-0.062</v>
      </c>
      <c r="U46" s="4" t="n">
        <f aca="false">T46+J46</f>
        <v>2.6</v>
      </c>
      <c r="V46" s="4"/>
      <c r="W46" s="13" t="n">
        <f aca="false">Q46*N46</f>
        <v>84.964</v>
      </c>
      <c r="X46" s="13" t="n">
        <f aca="false">S46*L46</f>
        <v>26.645</v>
      </c>
      <c r="Y46" s="13" t="n">
        <f aca="false">U46*M46</f>
        <v>-13</v>
      </c>
      <c r="Z46" s="14" t="n">
        <f aca="false">(W46+X46+Y46)/C46</f>
        <v>3.65218518518519</v>
      </c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1.25" hidden="false" customHeight="false" outlineLevel="0" collapsed="false">
      <c r="A47" s="7" t="n">
        <v>35377</v>
      </c>
      <c r="B47" s="8" t="n">
        <v>2703</v>
      </c>
      <c r="C47" s="8" t="n">
        <v>-22</v>
      </c>
      <c r="D47" s="9" t="n">
        <v>400.048151331594</v>
      </c>
      <c r="E47" s="9" t="n">
        <f aca="false">D47/7</f>
        <v>57.1497359045134</v>
      </c>
      <c r="F47" s="10" t="n">
        <f aca="false">D47-C47</f>
        <v>422.048151331594</v>
      </c>
      <c r="G47" s="11" t="n">
        <f aca="false">F47/7</f>
        <v>60.2925930473706</v>
      </c>
      <c r="H47" s="7" t="n">
        <v>35377</v>
      </c>
      <c r="I47" s="5" t="n">
        <f aca="false">B47/G47</f>
        <v>44.8313775106059</v>
      </c>
      <c r="J47" s="4" t="n">
        <v>2.669</v>
      </c>
      <c r="K47" s="4"/>
      <c r="L47" s="12" t="n">
        <v>-12</v>
      </c>
      <c r="M47" s="12" t="n">
        <v>-3</v>
      </c>
      <c r="N47" s="12" t="n">
        <v>-7</v>
      </c>
      <c r="O47" s="4"/>
      <c r="P47" s="4" t="n">
        <v>1.19</v>
      </c>
      <c r="Q47" s="4" t="n">
        <f aca="false">J47+P47</f>
        <v>3.859</v>
      </c>
      <c r="R47" s="6" t="n">
        <v>0.0025</v>
      </c>
      <c r="S47" s="6" t="n">
        <f aca="false">R47+J47</f>
        <v>2.6715</v>
      </c>
      <c r="T47" s="4" t="n">
        <v>-0.149</v>
      </c>
      <c r="U47" s="4" t="n">
        <f aca="false">T47+J47</f>
        <v>2.52</v>
      </c>
      <c r="V47" s="4"/>
      <c r="W47" s="13" t="n">
        <f aca="false">Q47*N47</f>
        <v>-27.013</v>
      </c>
      <c r="X47" s="13" t="n">
        <f aca="false">S47*L47</f>
        <v>-32.058</v>
      </c>
      <c r="Y47" s="13" t="n">
        <f aca="false">U47*M47</f>
        <v>-7.56</v>
      </c>
      <c r="Z47" s="14" t="n">
        <f aca="false">(W47+X47+Y47)/C47</f>
        <v>3.02868181818182</v>
      </c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1.25" hidden="false" customHeight="false" outlineLevel="0" collapsed="false">
      <c r="A48" s="7" t="n">
        <v>35384</v>
      </c>
      <c r="B48" s="8" t="n">
        <v>2617</v>
      </c>
      <c r="C48" s="8" t="n">
        <v>-86</v>
      </c>
      <c r="D48" s="9" t="n">
        <v>402.271132684994</v>
      </c>
      <c r="E48" s="9" t="n">
        <f aca="false">D48/7</f>
        <v>57.4673046692848</v>
      </c>
      <c r="F48" s="10" t="n">
        <f aca="false">D48-C48</f>
        <v>488.271132684994</v>
      </c>
      <c r="G48" s="11" t="n">
        <f aca="false">F48/7</f>
        <v>69.7530189549991</v>
      </c>
      <c r="H48" s="7" t="n">
        <v>35384</v>
      </c>
      <c r="I48" s="5" t="n">
        <f aca="false">B48/G48</f>
        <v>37.5180893846093</v>
      </c>
      <c r="J48" s="4" t="n">
        <v>2.908</v>
      </c>
      <c r="K48" s="4"/>
      <c r="L48" s="12" t="n">
        <v>-29</v>
      </c>
      <c r="M48" s="12" t="n">
        <v>1</v>
      </c>
      <c r="N48" s="12" t="n">
        <v>-58</v>
      </c>
      <c r="O48" s="4"/>
      <c r="P48" s="4" t="n">
        <v>1.26</v>
      </c>
      <c r="Q48" s="4" t="n">
        <f aca="false">J48+P48</f>
        <v>4.168</v>
      </c>
      <c r="R48" s="6" t="n">
        <v>0.005</v>
      </c>
      <c r="S48" s="6" t="n">
        <f aca="false">R48+J48</f>
        <v>2.913</v>
      </c>
      <c r="T48" s="4" t="n">
        <v>-0.208</v>
      </c>
      <c r="U48" s="4" t="n">
        <f aca="false">T48+J48</f>
        <v>2.7</v>
      </c>
      <c r="V48" s="4"/>
      <c r="W48" s="13" t="n">
        <f aca="false">Q48*N48</f>
        <v>-241.744</v>
      </c>
      <c r="X48" s="13" t="n">
        <f aca="false">S48*L48</f>
        <v>-84.477</v>
      </c>
      <c r="Y48" s="13" t="n">
        <f aca="false">U48*M48</f>
        <v>2.7</v>
      </c>
      <c r="Z48" s="14" t="n">
        <f aca="false">(W48+X48+Y48)/C48</f>
        <v>3.76187209302326</v>
      </c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1.25" hidden="false" customHeight="false" outlineLevel="0" collapsed="false">
      <c r="A49" s="7" t="n">
        <v>35391</v>
      </c>
      <c r="B49" s="8" t="n">
        <v>2561</v>
      </c>
      <c r="C49" s="8" t="n">
        <v>-56</v>
      </c>
      <c r="D49" s="9" t="n">
        <v>404.494114038393</v>
      </c>
      <c r="E49" s="9" t="n">
        <f aca="false">D49/7</f>
        <v>57.7848734340562</v>
      </c>
      <c r="F49" s="10" t="n">
        <f aca="false">D49-C49</f>
        <v>460.494114038393</v>
      </c>
      <c r="G49" s="11" t="n">
        <f aca="false">F49/7</f>
        <v>65.7848734340562</v>
      </c>
      <c r="H49" s="7" t="n">
        <v>35391</v>
      </c>
      <c r="I49" s="5" t="n">
        <f aca="false">B49/G49</f>
        <v>38.9299221281803</v>
      </c>
      <c r="J49" s="4" t="n">
        <v>3.437</v>
      </c>
      <c r="K49" s="4"/>
      <c r="L49" s="12" t="n">
        <v>-14</v>
      </c>
      <c r="M49" s="12" t="n">
        <v>4</v>
      </c>
      <c r="N49" s="12" t="n">
        <v>-46</v>
      </c>
      <c r="O49" s="4"/>
      <c r="P49" s="4" t="n">
        <v>1.27</v>
      </c>
      <c r="Q49" s="4" t="n">
        <f aca="false">J49+P49</f>
        <v>4.707</v>
      </c>
      <c r="R49" s="6" t="n">
        <v>-0.031</v>
      </c>
      <c r="S49" s="6" t="n">
        <f aca="false">R49+J49</f>
        <v>3.406</v>
      </c>
      <c r="T49" s="4" t="n">
        <v>-0.251</v>
      </c>
      <c r="U49" s="4" t="n">
        <f aca="false">T49+J49</f>
        <v>3.186</v>
      </c>
      <c r="V49" s="4"/>
      <c r="W49" s="13" t="n">
        <f aca="false">Q49*N49</f>
        <v>-216.522</v>
      </c>
      <c r="X49" s="13" t="n">
        <f aca="false">S49*L49</f>
        <v>-47.684</v>
      </c>
      <c r="Y49" s="13" t="n">
        <f aca="false">U49*M49</f>
        <v>12.744</v>
      </c>
      <c r="Z49" s="14" t="n">
        <f aca="false">(W49+X49+Y49)/C49</f>
        <v>4.49039285714286</v>
      </c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1.25" hidden="false" customHeight="false" outlineLevel="0" collapsed="false">
      <c r="A50" s="7" t="n">
        <v>35398</v>
      </c>
      <c r="B50" s="8" t="n">
        <v>2447</v>
      </c>
      <c r="C50" s="8" t="n">
        <v>-114</v>
      </c>
      <c r="D50" s="9" t="n">
        <v>406.717095391793</v>
      </c>
      <c r="E50" s="9" t="n">
        <f aca="false">D50/7</f>
        <v>58.1024421988275</v>
      </c>
      <c r="F50" s="10" t="n">
        <f aca="false">D50-C50</f>
        <v>520.717095391793</v>
      </c>
      <c r="G50" s="11" t="n">
        <f aca="false">F50/7</f>
        <v>74.3881564845418</v>
      </c>
      <c r="H50" s="7" t="n">
        <v>35398</v>
      </c>
      <c r="I50" s="5" t="n">
        <f aca="false">B50/G50</f>
        <v>32.8950214071846</v>
      </c>
      <c r="J50" s="4" t="n">
        <v>3.497</v>
      </c>
      <c r="K50" s="4"/>
      <c r="L50" s="12" t="n">
        <v>-36</v>
      </c>
      <c r="M50" s="12" t="n">
        <v>-16</v>
      </c>
      <c r="N50" s="12" t="n">
        <v>-62</v>
      </c>
      <c r="O50" s="4"/>
      <c r="P50" s="4" t="n">
        <v>1.26</v>
      </c>
      <c r="Q50" s="4" t="n">
        <f aca="false">J50+P50</f>
        <v>4.757</v>
      </c>
      <c r="R50" s="6" t="n">
        <v>-0.031</v>
      </c>
      <c r="S50" s="6" t="n">
        <f aca="false">R50+J50</f>
        <v>3.466</v>
      </c>
      <c r="T50" s="4" t="n">
        <v>-0.251</v>
      </c>
      <c r="U50" s="4" t="n">
        <f aca="false">T50+J50</f>
        <v>3.246</v>
      </c>
      <c r="V50" s="4"/>
      <c r="W50" s="13" t="n">
        <f aca="false">Q50*N50</f>
        <v>-294.934</v>
      </c>
      <c r="X50" s="13" t="n">
        <f aca="false">S50*L50</f>
        <v>-124.776</v>
      </c>
      <c r="Y50" s="13" t="n">
        <f aca="false">U50*M50</f>
        <v>-51.936</v>
      </c>
      <c r="Z50" s="14" t="n">
        <f aca="false">(W50+X50+Y50)/C50</f>
        <v>4.13724561403509</v>
      </c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1.25" hidden="false" customHeight="false" outlineLevel="0" collapsed="false">
      <c r="A51" s="7" t="n">
        <v>35405</v>
      </c>
      <c r="B51" s="8" t="n">
        <v>2375</v>
      </c>
      <c r="C51" s="8" t="n">
        <v>-72</v>
      </c>
      <c r="D51" s="9" t="n">
        <v>406.698238039373</v>
      </c>
      <c r="E51" s="9" t="n">
        <f aca="false">D51/7</f>
        <v>58.099748291339</v>
      </c>
      <c r="F51" s="10" t="n">
        <f aca="false">D51-C51</f>
        <v>478.698238039373</v>
      </c>
      <c r="G51" s="11" t="n">
        <f aca="false">F51/7</f>
        <v>68.3854625770533</v>
      </c>
      <c r="H51" s="7" t="n">
        <v>35405</v>
      </c>
      <c r="I51" s="5" t="n">
        <f aca="false">B51/G51</f>
        <v>34.7296034931981</v>
      </c>
      <c r="J51" s="4" t="n">
        <v>3.487</v>
      </c>
      <c r="K51" s="4"/>
      <c r="L51" s="12" t="n">
        <v>-24</v>
      </c>
      <c r="M51" s="12" t="n">
        <v>-8</v>
      </c>
      <c r="N51" s="12" t="n">
        <v>-40</v>
      </c>
      <c r="O51" s="4"/>
      <c r="P51" s="4" t="n">
        <v>2.1</v>
      </c>
      <c r="Q51" s="4" t="n">
        <f aca="false">J51+P51</f>
        <v>5.587</v>
      </c>
      <c r="R51" s="6" t="n">
        <v>0.0025</v>
      </c>
      <c r="S51" s="6" t="n">
        <f aca="false">R51+J51</f>
        <v>3.4895</v>
      </c>
      <c r="T51" s="4" t="n">
        <v>0.063</v>
      </c>
      <c r="U51" s="4" t="n">
        <f aca="false">T51+J51</f>
        <v>3.55</v>
      </c>
      <c r="V51" s="4"/>
      <c r="W51" s="13" t="n">
        <f aca="false">Q51*N51</f>
        <v>-223.48</v>
      </c>
      <c r="X51" s="13" t="n">
        <f aca="false">S51*L51</f>
        <v>-83.748</v>
      </c>
      <c r="Y51" s="13" t="n">
        <f aca="false">U51*M51</f>
        <v>-28.4</v>
      </c>
      <c r="Z51" s="14" t="n">
        <f aca="false">(W51+X51+Y51)/C51</f>
        <v>4.6615</v>
      </c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1.25" hidden="false" customHeight="false" outlineLevel="0" collapsed="false">
      <c r="A52" s="7" t="n">
        <v>35412</v>
      </c>
      <c r="B52" s="8" t="n">
        <v>2322</v>
      </c>
      <c r="C52" s="8" t="n">
        <v>-53</v>
      </c>
      <c r="D52" s="9" t="n">
        <v>406.709855623512</v>
      </c>
      <c r="E52" s="9" t="n">
        <f aca="false">D52/7</f>
        <v>58.101407946216</v>
      </c>
      <c r="F52" s="10" t="n">
        <f aca="false">D52-C52</f>
        <v>459.709855623512</v>
      </c>
      <c r="G52" s="11" t="n">
        <f aca="false">F52/7</f>
        <v>65.6728365176446</v>
      </c>
      <c r="H52" s="7" t="n">
        <v>35412</v>
      </c>
      <c r="I52" s="5" t="n">
        <f aca="false">B52/G52</f>
        <v>35.3570840415297</v>
      </c>
      <c r="J52" s="4" t="n">
        <v>3.851</v>
      </c>
      <c r="K52" s="4"/>
      <c r="L52" s="12" t="n">
        <v>-5</v>
      </c>
      <c r="M52" s="12" t="n">
        <v>-4</v>
      </c>
      <c r="N52" s="12" t="n">
        <v>-44</v>
      </c>
      <c r="O52" s="4"/>
      <c r="P52" s="4" t="n">
        <v>1.6</v>
      </c>
      <c r="Q52" s="4" t="n">
        <f aca="false">J52+P52</f>
        <v>5.451</v>
      </c>
      <c r="R52" s="6" t="n">
        <v>0</v>
      </c>
      <c r="S52" s="6" t="n">
        <f aca="false">R52+J52</f>
        <v>3.851</v>
      </c>
      <c r="T52" s="4" t="n">
        <v>-0.251</v>
      </c>
      <c r="U52" s="4" t="n">
        <f aca="false">T52+J52</f>
        <v>3.6</v>
      </c>
      <c r="V52" s="4"/>
      <c r="W52" s="13" t="n">
        <f aca="false">Q52*N52</f>
        <v>-239.844</v>
      </c>
      <c r="X52" s="13" t="n">
        <f aca="false">S52*L52</f>
        <v>-19.255</v>
      </c>
      <c r="Y52" s="13" t="n">
        <f aca="false">U52*M52</f>
        <v>-14.4</v>
      </c>
      <c r="Z52" s="14" t="n">
        <f aca="false">(W52+X52+Y52)/C52</f>
        <v>5.16035849056604</v>
      </c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1.25" hidden="false" customHeight="false" outlineLevel="0" collapsed="false">
      <c r="A53" s="7" t="n">
        <v>35419</v>
      </c>
      <c r="B53" s="8" t="n">
        <v>2192</v>
      </c>
      <c r="C53" s="8" t="n">
        <v>-130</v>
      </c>
      <c r="D53" s="9" t="n">
        <v>406.721473207652</v>
      </c>
      <c r="E53" s="9" t="n">
        <f aca="false">D53/7</f>
        <v>58.1030676010931</v>
      </c>
      <c r="F53" s="10" t="n">
        <f aca="false">D53-C53</f>
        <v>536.721473207652</v>
      </c>
      <c r="G53" s="11" t="n">
        <f aca="false">F53/7</f>
        <v>76.6744961725217</v>
      </c>
      <c r="H53" s="7" t="n">
        <v>35419</v>
      </c>
      <c r="I53" s="5" t="n">
        <f aca="false">B53/G53</f>
        <v>28.5883847879207</v>
      </c>
      <c r="J53" s="4" t="n">
        <v>4.573</v>
      </c>
      <c r="K53" s="4"/>
      <c r="L53" s="12" t="n">
        <v>-52</v>
      </c>
      <c r="M53" s="12" t="n">
        <v>-16</v>
      </c>
      <c r="N53" s="12" t="n">
        <v>-62</v>
      </c>
      <c r="O53" s="4"/>
      <c r="P53" s="4" t="n">
        <v>1.2</v>
      </c>
      <c r="Q53" s="4" t="n">
        <f aca="false">J53+P53</f>
        <v>5.773</v>
      </c>
      <c r="R53" s="6" t="n">
        <v>0</v>
      </c>
      <c r="S53" s="6" t="n">
        <f aca="false">R53+J53</f>
        <v>4.573</v>
      </c>
      <c r="T53" s="4" t="n">
        <v>-0.05</v>
      </c>
      <c r="U53" s="4" t="n">
        <f aca="false">T53+J53</f>
        <v>4.523</v>
      </c>
      <c r="V53" s="4"/>
      <c r="W53" s="13" t="n">
        <f aca="false">Q53*N53</f>
        <v>-357.926</v>
      </c>
      <c r="X53" s="13" t="n">
        <f aca="false">S53*L53</f>
        <v>-237.796</v>
      </c>
      <c r="Y53" s="13" t="n">
        <f aca="false">U53*M53</f>
        <v>-72.368</v>
      </c>
      <c r="Z53" s="14" t="n">
        <f aca="false">(W53+X53+Y53)/C53</f>
        <v>5.13915384615385</v>
      </c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1.25" hidden="false" customHeight="false" outlineLevel="0" collapsed="false">
      <c r="A54" s="7" t="n">
        <v>35426</v>
      </c>
      <c r="B54" s="8" t="n">
        <v>2064</v>
      </c>
      <c r="C54" s="8" t="n">
        <v>-128</v>
      </c>
      <c r="D54" s="9" t="n">
        <v>406.733090791791</v>
      </c>
      <c r="E54" s="9" t="n">
        <f aca="false">D54/7</f>
        <v>58.1047272559702</v>
      </c>
      <c r="F54" s="10" t="n">
        <f aca="false">D54-C54</f>
        <v>534.733090791791</v>
      </c>
      <c r="G54" s="11" t="n">
        <f aca="false">F54/7</f>
        <v>76.3904415416845</v>
      </c>
      <c r="H54" s="7" t="n">
        <v>35426</v>
      </c>
      <c r="I54" s="5" t="n">
        <f aca="false">B54/G54</f>
        <v>27.0190871834891</v>
      </c>
      <c r="J54" s="4" t="n">
        <v>2.984</v>
      </c>
      <c r="K54" s="4"/>
      <c r="L54" s="12" t="n">
        <v>-30</v>
      </c>
      <c r="M54" s="12" t="n">
        <v>-14</v>
      </c>
      <c r="N54" s="12" t="n">
        <v>-84</v>
      </c>
      <c r="O54" s="4"/>
      <c r="P54" s="4" t="n">
        <v>1</v>
      </c>
      <c r="Q54" s="4" t="n">
        <f aca="false">J54+P54</f>
        <v>3.984</v>
      </c>
      <c r="R54" s="6" t="n">
        <v>0.15</v>
      </c>
      <c r="S54" s="6" t="n">
        <f aca="false">R54+J54</f>
        <v>3.134</v>
      </c>
      <c r="T54" s="4" t="n">
        <v>0.202</v>
      </c>
      <c r="U54" s="4" t="n">
        <f aca="false">T54+J54</f>
        <v>3.186</v>
      </c>
      <c r="V54" s="4"/>
      <c r="W54" s="13" t="n">
        <f aca="false">Q54*N54</f>
        <v>-334.656</v>
      </c>
      <c r="X54" s="13" t="n">
        <f aca="false">S54*L54</f>
        <v>-94.02</v>
      </c>
      <c r="Y54" s="13" t="n">
        <f aca="false">U54*M54</f>
        <v>-44.604</v>
      </c>
      <c r="Z54" s="14" t="n">
        <f aca="false">(W54+X54+Y54)/C54</f>
        <v>3.6975</v>
      </c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1.25" hidden="false" customHeight="false" outlineLevel="0" collapsed="false">
      <c r="A55" s="7" t="n">
        <v>35433</v>
      </c>
      <c r="B55" s="8" t="n">
        <v>2049</v>
      </c>
      <c r="C55" s="8" t="n">
        <v>-15</v>
      </c>
      <c r="D55" s="9" t="n">
        <v>408.987009443418</v>
      </c>
      <c r="E55" s="9" t="n">
        <f aca="false">D55/7</f>
        <v>58.426715634774</v>
      </c>
      <c r="F55" s="10" t="n">
        <f aca="false">D55-C55</f>
        <v>423.987009443418</v>
      </c>
      <c r="G55" s="11" t="n">
        <f aca="false">F55/7</f>
        <v>60.5695727776312</v>
      </c>
      <c r="H55" s="7" t="n">
        <v>35433</v>
      </c>
      <c r="I55" s="5" t="n">
        <f aca="false">B55/G55</f>
        <v>33.8288666410524</v>
      </c>
      <c r="J55" s="4" t="n">
        <v>3.106</v>
      </c>
      <c r="K55" s="4"/>
      <c r="L55" s="12" t="n">
        <v>7</v>
      </c>
      <c r="M55" s="12" t="n">
        <v>4</v>
      </c>
      <c r="N55" s="12" t="n">
        <v>-26</v>
      </c>
      <c r="O55" s="4"/>
      <c r="P55" s="4" t="n">
        <v>1.4</v>
      </c>
      <c r="Q55" s="4" t="n">
        <f aca="false">J55+P55</f>
        <v>4.506</v>
      </c>
      <c r="R55" s="6" t="n">
        <v>0</v>
      </c>
      <c r="S55" s="6" t="n">
        <f aca="false">R55+J55</f>
        <v>3.106</v>
      </c>
      <c r="T55" s="4" t="n">
        <v>-0.25</v>
      </c>
      <c r="U55" s="4" t="n">
        <f aca="false">T55+J55</f>
        <v>2.856</v>
      </c>
      <c r="V55" s="4"/>
      <c r="W55" s="13" t="n">
        <f aca="false">Q55*N55</f>
        <v>-117.156</v>
      </c>
      <c r="X55" s="13" t="n">
        <f aca="false">S55*L55</f>
        <v>21.742</v>
      </c>
      <c r="Y55" s="13" t="n">
        <f aca="false">U55*M55</f>
        <v>11.424</v>
      </c>
      <c r="Z55" s="14" t="n">
        <f aca="false">(W55+X55+Y55)/C55</f>
        <v>5.59933333333333</v>
      </c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1.25" hidden="false" customHeight="false" outlineLevel="0" collapsed="false">
      <c r="A56" s="7" t="n">
        <v>35440</v>
      </c>
      <c r="B56" s="8" t="n">
        <v>1922</v>
      </c>
      <c r="C56" s="8" t="n">
        <v>-127</v>
      </c>
      <c r="D56" s="9" t="n">
        <v>411.240928095045</v>
      </c>
      <c r="E56" s="9" t="n">
        <f aca="false">D56/7</f>
        <v>58.7487040135779</v>
      </c>
      <c r="F56" s="10" t="n">
        <f aca="false">D56-C56</f>
        <v>538.240928095045</v>
      </c>
      <c r="G56" s="11" t="n">
        <f aca="false">F56/7</f>
        <v>76.8915611564351</v>
      </c>
      <c r="H56" s="7" t="n">
        <v>35440</v>
      </c>
      <c r="I56" s="5" t="n">
        <f aca="false">B56/G56</f>
        <v>24.9962410841121</v>
      </c>
      <c r="J56" s="4" t="n">
        <v>3.316</v>
      </c>
      <c r="K56" s="4"/>
      <c r="L56" s="12" t="n">
        <v>-35</v>
      </c>
      <c r="M56" s="12" t="n">
        <v>-17</v>
      </c>
      <c r="N56" s="12" t="n">
        <v>-75</v>
      </c>
      <c r="O56" s="4"/>
      <c r="P56" s="4" t="n">
        <v>1</v>
      </c>
      <c r="Q56" s="4" t="n">
        <f aca="false">J56+P56</f>
        <v>4.316</v>
      </c>
      <c r="R56" s="6" t="n">
        <v>0.0025</v>
      </c>
      <c r="S56" s="6" t="n">
        <f aca="false">R56+J56</f>
        <v>3.3185</v>
      </c>
      <c r="T56" s="4" t="n">
        <v>-0.12</v>
      </c>
      <c r="U56" s="4" t="n">
        <f aca="false">T56+J56</f>
        <v>3.196</v>
      </c>
      <c r="V56" s="4"/>
      <c r="W56" s="13" t="n">
        <f aca="false">Q56*N56</f>
        <v>-323.7</v>
      </c>
      <c r="X56" s="13" t="n">
        <f aca="false">S56*L56</f>
        <v>-116.1475</v>
      </c>
      <c r="Y56" s="13" t="n">
        <f aca="false">U56*M56</f>
        <v>-54.332</v>
      </c>
      <c r="Z56" s="14" t="n">
        <f aca="false">(W56+X56+Y56)/C56</f>
        <v>3.89117716535433</v>
      </c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1.25" hidden="false" customHeight="false" outlineLevel="0" collapsed="false">
      <c r="A57" s="7" t="n">
        <v>35447</v>
      </c>
      <c r="B57" s="8" t="n">
        <v>1660</v>
      </c>
      <c r="C57" s="8" t="n">
        <v>-262</v>
      </c>
      <c r="D57" s="9" t="n">
        <v>413.494846746672</v>
      </c>
      <c r="E57" s="9" t="n">
        <f aca="false">D57/7</f>
        <v>59.0706923923818</v>
      </c>
      <c r="F57" s="10" t="n">
        <f aca="false">D57-C57</f>
        <v>675.494846746673</v>
      </c>
      <c r="G57" s="11" t="n">
        <f aca="false">F57/7</f>
        <v>96.4992638209532</v>
      </c>
      <c r="H57" s="7" t="n">
        <v>35447</v>
      </c>
      <c r="I57" s="5" t="n">
        <f aca="false">B57/G57</f>
        <v>17.2022037710049</v>
      </c>
      <c r="J57" s="4" t="n">
        <v>3.257</v>
      </c>
      <c r="K57" s="4"/>
      <c r="L57" s="12" t="n">
        <v>-83</v>
      </c>
      <c r="M57" s="12" t="n">
        <v>-28</v>
      </c>
      <c r="N57" s="12" t="n">
        <v>-151</v>
      </c>
      <c r="O57" s="4"/>
      <c r="P57" s="4" t="n">
        <v>0.78</v>
      </c>
      <c r="Q57" s="4" t="n">
        <f aca="false">J57+P57</f>
        <v>4.037</v>
      </c>
      <c r="R57" s="6" t="n">
        <v>0.0025</v>
      </c>
      <c r="S57" s="6" t="n">
        <f aca="false">R57+J57</f>
        <v>3.2595</v>
      </c>
      <c r="T57" s="4" t="n">
        <v>-0.2</v>
      </c>
      <c r="U57" s="4" t="n">
        <f aca="false">T57+J57</f>
        <v>3.057</v>
      </c>
      <c r="V57" s="4"/>
      <c r="W57" s="13" t="n">
        <f aca="false">Q57*N57</f>
        <v>-609.587</v>
      </c>
      <c r="X57" s="13" t="n">
        <f aca="false">S57*L57</f>
        <v>-270.5385</v>
      </c>
      <c r="Y57" s="13" t="n">
        <f aca="false">U57*M57</f>
        <v>-85.596</v>
      </c>
      <c r="Z57" s="14" t="n">
        <f aca="false">(W57+X57+Y57)/C57</f>
        <v>3.68595992366412</v>
      </c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1.25" hidden="false" customHeight="false" outlineLevel="0" collapsed="false">
      <c r="A58" s="7" t="n">
        <v>35454</v>
      </c>
      <c r="B58" s="8" t="n">
        <v>1510</v>
      </c>
      <c r="C58" s="8" t="n">
        <v>-150</v>
      </c>
      <c r="D58" s="9" t="n">
        <v>415.7487653983</v>
      </c>
      <c r="E58" s="9" t="n">
        <f aca="false">D58/7</f>
        <v>59.3926807711856</v>
      </c>
      <c r="F58" s="10" t="n">
        <f aca="false">D58-C58</f>
        <v>565.7487653983</v>
      </c>
      <c r="G58" s="11" t="n">
        <f aca="false">F58/7</f>
        <v>80.8212521997571</v>
      </c>
      <c r="H58" s="7" t="n">
        <v>35454</v>
      </c>
      <c r="I58" s="5" t="n">
        <f aca="false">B58/G58</f>
        <v>18.6832047128879</v>
      </c>
      <c r="J58" s="4" t="n">
        <v>2.824</v>
      </c>
      <c r="K58" s="4"/>
      <c r="L58" s="12" t="n">
        <v>-23</v>
      </c>
      <c r="M58" s="12" t="n">
        <v>-15</v>
      </c>
      <c r="N58" s="12" t="n">
        <v>-112</v>
      </c>
      <c r="O58" s="4"/>
      <c r="P58" s="4" t="n">
        <v>0.6</v>
      </c>
      <c r="Q58" s="4" t="n">
        <f aca="false">J58+P58</f>
        <v>3.424</v>
      </c>
      <c r="R58" s="6" t="n">
        <v>0.0025</v>
      </c>
      <c r="S58" s="6" t="n">
        <f aca="false">R58+J58</f>
        <v>2.8265</v>
      </c>
      <c r="T58" s="4" t="n">
        <v>-0.17</v>
      </c>
      <c r="U58" s="4" t="n">
        <f aca="false">T58+J58</f>
        <v>2.654</v>
      </c>
      <c r="V58" s="4"/>
      <c r="W58" s="13" t="n">
        <f aca="false">Q58*N58</f>
        <v>-383.488</v>
      </c>
      <c r="X58" s="13" t="n">
        <f aca="false">S58*L58</f>
        <v>-65.0095</v>
      </c>
      <c r="Y58" s="13" t="n">
        <f aca="false">U58*M58</f>
        <v>-39.81</v>
      </c>
      <c r="Z58" s="14" t="n">
        <f aca="false">(W58+X58+Y58)/C58</f>
        <v>3.25538333333333</v>
      </c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1.25" hidden="false" customHeight="false" outlineLevel="0" collapsed="false">
      <c r="A59" s="7" t="n">
        <v>35461</v>
      </c>
      <c r="B59" s="8" t="n">
        <v>1349</v>
      </c>
      <c r="C59" s="8" t="n">
        <v>-161</v>
      </c>
      <c r="D59" s="9" t="n">
        <v>418.002684049927</v>
      </c>
      <c r="E59" s="9" t="n">
        <f aca="false">D59/7</f>
        <v>59.7146691499895</v>
      </c>
      <c r="F59" s="10" t="n">
        <f aca="false">D59-C59</f>
        <v>579.002684049927</v>
      </c>
      <c r="G59" s="11" t="n">
        <f aca="false">F59/7</f>
        <v>82.7146691499895</v>
      </c>
      <c r="H59" s="7" t="n">
        <v>35461</v>
      </c>
      <c r="I59" s="5" t="n">
        <f aca="false">B59/G59</f>
        <v>16.3090781098793</v>
      </c>
      <c r="J59" s="4" t="n">
        <v>2.385</v>
      </c>
      <c r="K59" s="4"/>
      <c r="L59" s="12" t="n">
        <v>-36</v>
      </c>
      <c r="M59" s="12" t="n">
        <v>-9</v>
      </c>
      <c r="N59" s="12" t="n">
        <v>-116</v>
      </c>
      <c r="O59" s="4"/>
      <c r="P59" s="4" t="n">
        <v>0.65</v>
      </c>
      <c r="Q59" s="4" t="n">
        <f aca="false">J59+P59</f>
        <v>3.035</v>
      </c>
      <c r="R59" s="6" t="n">
        <v>-0.05</v>
      </c>
      <c r="S59" s="6" t="n">
        <f aca="false">R59+J59</f>
        <v>2.335</v>
      </c>
      <c r="T59" s="4" t="n">
        <v>-0.336</v>
      </c>
      <c r="U59" s="4" t="n">
        <f aca="false">T59+J59</f>
        <v>2.049</v>
      </c>
      <c r="V59" s="4"/>
      <c r="W59" s="13" t="n">
        <f aca="false">Q59*N59</f>
        <v>-352.06</v>
      </c>
      <c r="X59" s="13" t="n">
        <f aca="false">S59*L59</f>
        <v>-84.06</v>
      </c>
      <c r="Y59" s="13" t="n">
        <f aca="false">U59*M59</f>
        <v>-18.441</v>
      </c>
      <c r="Z59" s="14" t="n">
        <f aca="false">(W59+X59+Y59)/C59</f>
        <v>2.8233602484472</v>
      </c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1.25" hidden="false" customHeight="false" outlineLevel="0" collapsed="false">
      <c r="A60" s="7" t="n">
        <v>35468</v>
      </c>
      <c r="B60" s="8" t="n">
        <v>1274</v>
      </c>
      <c r="C60" s="8" t="n">
        <v>-75</v>
      </c>
      <c r="D60" s="9" t="n">
        <v>418.136540501335</v>
      </c>
      <c r="E60" s="9" t="n">
        <f aca="false">D60/7</f>
        <v>59.7337915001908</v>
      </c>
      <c r="F60" s="10" t="n">
        <f aca="false">D60-C60</f>
        <v>493.136540501335</v>
      </c>
      <c r="G60" s="11" t="n">
        <f aca="false">F60/7</f>
        <v>70.4480772144765</v>
      </c>
      <c r="H60" s="7" t="n">
        <v>35468</v>
      </c>
      <c r="I60" s="5" t="n">
        <f aca="false">B60/G60</f>
        <v>18.0842409101011</v>
      </c>
      <c r="J60" s="4" t="n">
        <v>2.182</v>
      </c>
      <c r="K60" s="4"/>
      <c r="L60" s="12" t="n">
        <v>-10</v>
      </c>
      <c r="M60" s="12" t="n">
        <v>-11</v>
      </c>
      <c r="N60" s="12" t="n">
        <v>-54</v>
      </c>
      <c r="O60" s="4"/>
      <c r="P60" s="4" t="n">
        <v>0.4</v>
      </c>
      <c r="Q60" s="4" t="n">
        <f aca="false">J60+P60</f>
        <v>2.582</v>
      </c>
      <c r="R60" s="6" t="n">
        <v>0.0025</v>
      </c>
      <c r="S60" s="6" t="n">
        <f aca="false">R60+J60</f>
        <v>2.1845</v>
      </c>
      <c r="T60" s="4" t="n">
        <v>-0.23</v>
      </c>
      <c r="U60" s="4" t="n">
        <f aca="false">T60+J60</f>
        <v>1.952</v>
      </c>
      <c r="V60" s="4"/>
      <c r="W60" s="13" t="n">
        <f aca="false">Q60*N60</f>
        <v>-139.428</v>
      </c>
      <c r="X60" s="13" t="n">
        <f aca="false">S60*L60</f>
        <v>-21.845</v>
      </c>
      <c r="Y60" s="13" t="n">
        <f aca="false">U60*M60</f>
        <v>-21.472</v>
      </c>
      <c r="Z60" s="14" t="n">
        <f aca="false">(W60+X60+Y60)/C60</f>
        <v>2.4366</v>
      </c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1.25" hidden="false" customHeight="false" outlineLevel="0" collapsed="false">
      <c r="A61" s="7" t="n">
        <v>35475</v>
      </c>
      <c r="B61" s="8" t="n">
        <v>1127</v>
      </c>
      <c r="C61" s="8" t="n">
        <v>-147</v>
      </c>
      <c r="D61" s="9" t="n">
        <v>418.066629718873</v>
      </c>
      <c r="E61" s="9" t="n">
        <f aca="false">D61/7</f>
        <v>59.7238042455534</v>
      </c>
      <c r="F61" s="10" t="n">
        <f aca="false">D61-C61</f>
        <v>565.066629718873</v>
      </c>
      <c r="G61" s="11" t="n">
        <f aca="false">F61/7</f>
        <v>80.7238042455533</v>
      </c>
      <c r="H61" s="7" t="n">
        <v>35475</v>
      </c>
      <c r="I61" s="5" t="n">
        <f aca="false">B61/G61</f>
        <v>13.961185433875</v>
      </c>
      <c r="J61" s="4" t="n">
        <v>1.966</v>
      </c>
      <c r="K61" s="4"/>
      <c r="L61" s="12" t="n">
        <v>-36</v>
      </c>
      <c r="M61" s="12" t="n">
        <v>-14</v>
      </c>
      <c r="N61" s="12" t="n">
        <v>-97</v>
      </c>
      <c r="O61" s="4"/>
      <c r="P61" s="4" t="n">
        <v>0.35</v>
      </c>
      <c r="Q61" s="4" t="n">
        <f aca="false">J61+P61</f>
        <v>2.316</v>
      </c>
      <c r="R61" s="6" t="n">
        <v>0.0025</v>
      </c>
      <c r="S61" s="6" t="n">
        <f aca="false">R61+J61</f>
        <v>1.9685</v>
      </c>
      <c r="T61" s="4" t="n">
        <v>-0.27</v>
      </c>
      <c r="U61" s="4" t="n">
        <f aca="false">T61+J61</f>
        <v>1.696</v>
      </c>
      <c r="V61" s="4"/>
      <c r="W61" s="13" t="n">
        <f aca="false">Q61*N61</f>
        <v>-224.652</v>
      </c>
      <c r="X61" s="13" t="n">
        <f aca="false">S61*L61</f>
        <v>-70.866</v>
      </c>
      <c r="Y61" s="13" t="n">
        <f aca="false">U61*M61</f>
        <v>-23.744</v>
      </c>
      <c r="Z61" s="14" t="n">
        <f aca="false">(W61+X61+Y61)/C61</f>
        <v>2.17185034013605</v>
      </c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1.25" hidden="false" customHeight="false" outlineLevel="0" collapsed="false">
      <c r="A62" s="7" t="n">
        <v>35482</v>
      </c>
      <c r="B62" s="8" t="n">
        <v>1064</v>
      </c>
      <c r="C62" s="8" t="n">
        <v>-63</v>
      </c>
      <c r="D62" s="9" t="n">
        <v>417.996718936411</v>
      </c>
      <c r="E62" s="9" t="n">
        <f aca="false">D62/7</f>
        <v>59.7138169909159</v>
      </c>
      <c r="F62" s="10" t="n">
        <f aca="false">D62-C62</f>
        <v>480.996718936411</v>
      </c>
      <c r="G62" s="11" t="n">
        <f aca="false">F62/7</f>
        <v>68.7138169909159</v>
      </c>
      <c r="H62" s="7" t="n">
        <v>35482</v>
      </c>
      <c r="I62" s="5" t="n">
        <f aca="false">B62/G62</f>
        <v>15.4845131095055</v>
      </c>
      <c r="J62" s="4" t="n">
        <v>1.936</v>
      </c>
      <c r="K62" s="4"/>
      <c r="L62" s="12" t="n">
        <v>-4</v>
      </c>
      <c r="M62" s="12" t="n">
        <v>-1</v>
      </c>
      <c r="N62" s="12" t="n">
        <v>-58</v>
      </c>
      <c r="O62" s="4"/>
      <c r="P62" s="4" t="n">
        <v>0.24</v>
      </c>
      <c r="Q62" s="4" t="n">
        <f aca="false">J62+P62</f>
        <v>2.176</v>
      </c>
      <c r="R62" s="6" t="n">
        <v>-0.0025</v>
      </c>
      <c r="S62" s="6" t="n">
        <f aca="false">R62+J62</f>
        <v>1.9335</v>
      </c>
      <c r="T62" s="4" t="n">
        <v>-0.33</v>
      </c>
      <c r="U62" s="4" t="n">
        <f aca="false">T62+J62</f>
        <v>1.606</v>
      </c>
      <c r="V62" s="4"/>
      <c r="W62" s="13" t="n">
        <f aca="false">Q62*N62</f>
        <v>-126.208</v>
      </c>
      <c r="X62" s="13" t="n">
        <f aca="false">S62*L62</f>
        <v>-7.734</v>
      </c>
      <c r="Y62" s="13" t="n">
        <f aca="false">U62*M62</f>
        <v>-1.606</v>
      </c>
      <c r="Z62" s="14" t="n">
        <f aca="false">(W62+X62+Y62)/C62</f>
        <v>2.15155555555556</v>
      </c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1.25" hidden="false" customHeight="false" outlineLevel="0" collapsed="false">
      <c r="A63" s="7" t="n">
        <v>35489</v>
      </c>
      <c r="B63" s="8" t="n">
        <v>988</v>
      </c>
      <c r="C63" s="8" t="n">
        <v>-76</v>
      </c>
      <c r="D63" s="9" t="n">
        <v>417.926808153949</v>
      </c>
      <c r="E63" s="9" t="n">
        <f aca="false">D63/7</f>
        <v>59.7038297362785</v>
      </c>
      <c r="F63" s="10" t="n">
        <f aca="false">D63-C63</f>
        <v>493.926808153949</v>
      </c>
      <c r="G63" s="11" t="n">
        <f aca="false">F63/7</f>
        <v>70.5609725934213</v>
      </c>
      <c r="H63" s="7" t="n">
        <v>35489</v>
      </c>
      <c r="I63" s="5" t="n">
        <f aca="false">B63/G63</f>
        <v>14.0020745702153</v>
      </c>
      <c r="J63" s="4" t="n">
        <v>1.821</v>
      </c>
      <c r="K63" s="4"/>
      <c r="L63" s="12" t="n">
        <v>-11</v>
      </c>
      <c r="M63" s="12" t="n">
        <v>-11</v>
      </c>
      <c r="N63" s="12" t="n">
        <v>-54</v>
      </c>
      <c r="O63" s="4"/>
      <c r="P63" s="4" t="n">
        <v>0.28</v>
      </c>
      <c r="Q63" s="4" t="n">
        <f aca="false">J63+P63</f>
        <v>2.101</v>
      </c>
      <c r="R63" s="6" t="n">
        <v>0.07</v>
      </c>
      <c r="S63" s="6" t="n">
        <f aca="false">R63+J63</f>
        <v>1.891</v>
      </c>
      <c r="T63" s="4" t="n">
        <v>-0.2</v>
      </c>
      <c r="U63" s="4" t="n">
        <f aca="false">T63+J63</f>
        <v>1.621</v>
      </c>
      <c r="V63" s="4"/>
      <c r="W63" s="13" t="n">
        <f aca="false">Q63*N63</f>
        <v>-113.454</v>
      </c>
      <c r="X63" s="13" t="n">
        <f aca="false">S63*L63</f>
        <v>-20.801</v>
      </c>
      <c r="Y63" s="13" t="n">
        <f aca="false">U63*M63</f>
        <v>-17.831</v>
      </c>
      <c r="Z63" s="14" t="n">
        <f aca="false">(W63+X63+Y63)/C63</f>
        <v>2.00113157894737</v>
      </c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1.25" hidden="false" customHeight="false" outlineLevel="0" collapsed="false">
      <c r="A64" s="7" t="n">
        <v>35496</v>
      </c>
      <c r="B64" s="8" t="n">
        <v>931</v>
      </c>
      <c r="C64" s="8" t="n">
        <v>-57</v>
      </c>
      <c r="D64" s="9" t="n">
        <v>416.638871048666</v>
      </c>
      <c r="E64" s="9" t="n">
        <f aca="false">D64/7</f>
        <v>59.519838721238</v>
      </c>
      <c r="F64" s="10" t="n">
        <f aca="false">D64-C64</f>
        <v>473.638871048666</v>
      </c>
      <c r="G64" s="11" t="n">
        <f aca="false">F64/7</f>
        <v>67.6626958640951</v>
      </c>
      <c r="H64" s="7" t="n">
        <v>35496</v>
      </c>
      <c r="I64" s="5" t="n">
        <f aca="false">B64/G64</f>
        <v>13.759428117821</v>
      </c>
      <c r="J64" s="4" t="n">
        <v>1.947</v>
      </c>
      <c r="K64" s="4"/>
      <c r="L64" s="12" t="n">
        <v>3</v>
      </c>
      <c r="M64" s="12" t="n">
        <v>-11</v>
      </c>
      <c r="N64" s="12" t="n">
        <v>-49</v>
      </c>
      <c r="O64" s="4"/>
      <c r="P64" s="4" t="n">
        <v>0.265</v>
      </c>
      <c r="Q64" s="4" t="n">
        <f aca="false">J64+P64</f>
        <v>2.212</v>
      </c>
      <c r="R64" s="6" t="n">
        <v>-0.0025</v>
      </c>
      <c r="S64" s="6" t="n">
        <f aca="false">R64+J64</f>
        <v>1.9445</v>
      </c>
      <c r="T64" s="4" t="n">
        <v>-0.21</v>
      </c>
      <c r="U64" s="4" t="n">
        <f aca="false">T64+J64</f>
        <v>1.737</v>
      </c>
      <c r="V64" s="4"/>
      <c r="W64" s="13" t="n">
        <f aca="false">Q64*N64</f>
        <v>-108.388</v>
      </c>
      <c r="X64" s="13" t="n">
        <f aca="false">S64*L64</f>
        <v>5.8335</v>
      </c>
      <c r="Y64" s="13" t="n">
        <f aca="false">U64*M64</f>
        <v>-19.107</v>
      </c>
      <c r="Z64" s="14" t="n">
        <f aca="false">(W64+X64+Y64)/C64</f>
        <v>2.13441228070175</v>
      </c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1.25" hidden="false" customHeight="false" outlineLevel="0" collapsed="false">
      <c r="A65" s="7" t="n">
        <v>35503</v>
      </c>
      <c r="B65" s="8" t="n">
        <v>886</v>
      </c>
      <c r="C65" s="8" t="n">
        <v>-45</v>
      </c>
      <c r="D65" s="9" t="n">
        <v>415.475320427254</v>
      </c>
      <c r="E65" s="9" t="n">
        <f aca="false">D65/7</f>
        <v>59.3536172038934</v>
      </c>
      <c r="F65" s="10" t="n">
        <f aca="false">D65-C65</f>
        <v>460.475320427254</v>
      </c>
      <c r="G65" s="11" t="n">
        <f aca="false">F65/7</f>
        <v>65.7821886324648</v>
      </c>
      <c r="H65" s="7" t="n">
        <v>35503</v>
      </c>
      <c r="I65" s="5" t="n">
        <f aca="false">B65/G65</f>
        <v>13.4686914257326</v>
      </c>
      <c r="J65" s="4" t="n">
        <v>1.96</v>
      </c>
      <c r="K65" s="4"/>
      <c r="L65" s="12" t="n">
        <v>14</v>
      </c>
      <c r="M65" s="12" t="n">
        <v>-2</v>
      </c>
      <c r="N65" s="12" t="n">
        <v>-57</v>
      </c>
      <c r="O65" s="4"/>
      <c r="P65" s="4" t="n">
        <v>0.265</v>
      </c>
      <c r="Q65" s="4" t="n">
        <f aca="false">J65+P65</f>
        <v>2.225</v>
      </c>
      <c r="R65" s="6" t="n">
        <v>-0.0025</v>
      </c>
      <c r="S65" s="6" t="n">
        <f aca="false">R65+J65</f>
        <v>1.9575</v>
      </c>
      <c r="T65" s="4" t="n">
        <v>-0.18</v>
      </c>
      <c r="U65" s="4" t="n">
        <f aca="false">T65+J65</f>
        <v>1.78</v>
      </c>
      <c r="V65" s="4"/>
      <c r="W65" s="13" t="n">
        <f aca="false">Q65*N65</f>
        <v>-126.825</v>
      </c>
      <c r="X65" s="13" t="n">
        <f aca="false">S65*L65</f>
        <v>27.405</v>
      </c>
      <c r="Y65" s="13" t="n">
        <f aca="false">U65*M65</f>
        <v>-3.56</v>
      </c>
      <c r="Z65" s="14" t="n">
        <f aca="false">(W65+X65+Y65)/C65</f>
        <v>2.28844444444444</v>
      </c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1.25" hidden="false" customHeight="false" outlineLevel="0" collapsed="false">
      <c r="A66" s="7" t="n">
        <v>35510</v>
      </c>
      <c r="B66" s="8" t="n">
        <v>832</v>
      </c>
      <c r="C66" s="8" t="n">
        <v>-54</v>
      </c>
      <c r="D66" s="9" t="n">
        <v>414.311769805841</v>
      </c>
      <c r="E66" s="9" t="n">
        <f aca="false">D66/7</f>
        <v>59.1873956865488</v>
      </c>
      <c r="F66" s="10" t="n">
        <f aca="false">D66-C66</f>
        <v>468.311769805841</v>
      </c>
      <c r="G66" s="11" t="n">
        <f aca="false">F66/7</f>
        <v>66.9016814008345</v>
      </c>
      <c r="H66" s="7" t="n">
        <v>35510</v>
      </c>
      <c r="I66" s="5" t="n">
        <f aca="false">B66/G66</f>
        <v>12.4361597881996</v>
      </c>
      <c r="J66" s="4" t="n">
        <v>1.84</v>
      </c>
      <c r="K66" s="4"/>
      <c r="L66" s="12" t="n">
        <v>7</v>
      </c>
      <c r="M66" s="12" t="n">
        <v>2</v>
      </c>
      <c r="N66" s="12" t="n">
        <v>-63</v>
      </c>
      <c r="O66" s="4"/>
      <c r="P66" s="4" t="n">
        <v>0.27</v>
      </c>
      <c r="Q66" s="4" t="n">
        <f aca="false">J66+P66</f>
        <v>2.11</v>
      </c>
      <c r="R66" s="6" t="n">
        <v>0.0025</v>
      </c>
      <c r="S66" s="6" t="n">
        <f aca="false">R66+J66</f>
        <v>1.8425</v>
      </c>
      <c r="T66" s="4" t="n">
        <v>-0.15</v>
      </c>
      <c r="U66" s="4" t="n">
        <f aca="false">T66+J66</f>
        <v>1.69</v>
      </c>
      <c r="V66" s="4"/>
      <c r="W66" s="13" t="n">
        <f aca="false">Q66*N66</f>
        <v>-132.93</v>
      </c>
      <c r="X66" s="13" t="n">
        <f aca="false">S66*L66</f>
        <v>12.8975</v>
      </c>
      <c r="Y66" s="13" t="n">
        <f aca="false">U66*M66</f>
        <v>3.38</v>
      </c>
      <c r="Z66" s="14" t="n">
        <f aca="false">(W66+X66+Y66)/C66</f>
        <v>2.16023148148148</v>
      </c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1.25" hidden="false" customHeight="false" outlineLevel="0" collapsed="false">
      <c r="A67" s="7" t="n">
        <v>35517</v>
      </c>
      <c r="B67" s="8" t="n">
        <v>831</v>
      </c>
      <c r="C67" s="8" t="n">
        <v>-1</v>
      </c>
      <c r="D67" s="9" t="n">
        <v>413.148219184429</v>
      </c>
      <c r="E67" s="9" t="n">
        <f aca="false">D67/7</f>
        <v>59.0211741692041</v>
      </c>
      <c r="F67" s="10" t="n">
        <f aca="false">D67-C67</f>
        <v>414.148219184429</v>
      </c>
      <c r="G67" s="11" t="n">
        <f aca="false">F67/7</f>
        <v>59.1640313120613</v>
      </c>
      <c r="H67" s="7" t="n">
        <v>35517</v>
      </c>
      <c r="I67" s="5" t="n">
        <f aca="false">B67/G67</f>
        <v>14.045696034756</v>
      </c>
      <c r="J67" s="4" t="n">
        <v>1.928</v>
      </c>
      <c r="K67" s="4"/>
      <c r="L67" s="12" t="n">
        <v>24</v>
      </c>
      <c r="M67" s="12" t="n">
        <v>3</v>
      </c>
      <c r="N67" s="12" t="n">
        <v>-28</v>
      </c>
      <c r="O67" s="4"/>
      <c r="P67" s="4" t="n">
        <v>0.35</v>
      </c>
      <c r="Q67" s="4" t="n">
        <f aca="false">J67+P67</f>
        <v>2.278</v>
      </c>
      <c r="R67" s="6" t="n">
        <v>0.0025</v>
      </c>
      <c r="S67" s="6" t="n">
        <f aca="false">R67+J67</f>
        <v>1.9305</v>
      </c>
      <c r="T67" s="4" t="n">
        <v>-0.15</v>
      </c>
      <c r="U67" s="4" t="n">
        <f aca="false">T67+J67</f>
        <v>1.778</v>
      </c>
      <c r="V67" s="4"/>
      <c r="W67" s="13" t="n">
        <f aca="false">Q67*N67</f>
        <v>-63.784</v>
      </c>
      <c r="X67" s="13" t="n">
        <f aca="false">S67*L67</f>
        <v>46.332</v>
      </c>
      <c r="Y67" s="13" t="n">
        <f aca="false">U67*M67</f>
        <v>5.334</v>
      </c>
      <c r="Z67" s="14" t="n">
        <f aca="false">(W67+X67+Y67)/C67</f>
        <v>12.118</v>
      </c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1.25" hidden="false" customHeight="false" outlineLevel="0" collapsed="false">
      <c r="A68" s="7" t="n">
        <v>35524</v>
      </c>
      <c r="B68" s="8" t="n">
        <v>852</v>
      </c>
      <c r="C68" s="8" t="n">
        <v>21</v>
      </c>
      <c r="D68" s="9" t="n">
        <v>411.58756884307</v>
      </c>
      <c r="E68" s="9" t="n">
        <f aca="false">D68/7</f>
        <v>58.7982241204385</v>
      </c>
      <c r="F68" s="10" t="n">
        <f aca="false">D68-C68</f>
        <v>390.58756884307</v>
      </c>
      <c r="G68" s="11" t="n">
        <f aca="false">F68/7</f>
        <v>55.7982241204385</v>
      </c>
      <c r="H68" s="7" t="n">
        <v>35524</v>
      </c>
      <c r="I68" s="5" t="n">
        <f aca="false">B68/G68</f>
        <v>15.2693031620682</v>
      </c>
      <c r="J68" s="4" t="n">
        <v>1.942</v>
      </c>
      <c r="K68" s="4"/>
      <c r="L68" s="12" t="n">
        <v>18</v>
      </c>
      <c r="M68" s="12" t="n">
        <v>2</v>
      </c>
      <c r="N68" s="12" t="n">
        <v>1</v>
      </c>
      <c r="O68" s="4"/>
      <c r="P68" s="4" t="n">
        <v>0.265</v>
      </c>
      <c r="Q68" s="4" t="n">
        <f aca="false">J68+P68</f>
        <v>2.207</v>
      </c>
      <c r="R68" s="6" t="n">
        <v>0</v>
      </c>
      <c r="S68" s="6" t="n">
        <f aca="false">R68+J68</f>
        <v>1.942</v>
      </c>
      <c r="T68" s="4" t="n">
        <v>-0.15</v>
      </c>
      <c r="U68" s="4" t="n">
        <f aca="false">T68+J68</f>
        <v>1.792</v>
      </c>
      <c r="V68" s="4"/>
      <c r="W68" s="13" t="n">
        <f aca="false">Q68*N68</f>
        <v>2.207</v>
      </c>
      <c r="X68" s="13" t="n">
        <f aca="false">S68*L68</f>
        <v>34.956</v>
      </c>
      <c r="Y68" s="13" t="n">
        <f aca="false">U68*M68</f>
        <v>3.584</v>
      </c>
      <c r="Z68" s="14" t="n">
        <f aca="false">(W68+X68+Y68)/C68</f>
        <v>1.94033333333333</v>
      </c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1.25" hidden="false" customHeight="false" outlineLevel="0" collapsed="false">
      <c r="A69" s="7" t="n">
        <v>35531</v>
      </c>
      <c r="B69" s="8" t="n">
        <v>836</v>
      </c>
      <c r="C69" s="8" t="n">
        <v>-16</v>
      </c>
      <c r="D69" s="9" t="n">
        <v>410.033584778592</v>
      </c>
      <c r="E69" s="9" t="n">
        <f aca="false">D69/7</f>
        <v>58.5762263969418</v>
      </c>
      <c r="F69" s="10" t="n">
        <f aca="false">D69-C69</f>
        <v>426.033584778592</v>
      </c>
      <c r="G69" s="11" t="n">
        <f aca="false">F69/7</f>
        <v>60.8619406826561</v>
      </c>
      <c r="H69" s="7" t="n">
        <v>35531</v>
      </c>
      <c r="I69" s="5" t="n">
        <f aca="false">B69/G69</f>
        <v>13.7360062893663</v>
      </c>
      <c r="J69" s="4" t="n">
        <v>1.933</v>
      </c>
      <c r="K69" s="4"/>
      <c r="L69" s="12" t="n">
        <v>7</v>
      </c>
      <c r="M69" s="12" t="n">
        <v>0</v>
      </c>
      <c r="N69" s="12" t="n">
        <v>-23</v>
      </c>
      <c r="O69" s="4"/>
      <c r="P69" s="4" t="n">
        <v>0.265</v>
      </c>
      <c r="Q69" s="4" t="n">
        <f aca="false">J69+P69</f>
        <v>2.198</v>
      </c>
      <c r="R69" s="6" t="n">
        <v>0</v>
      </c>
      <c r="S69" s="6" t="n">
        <f aca="false">R69+J69</f>
        <v>1.933</v>
      </c>
      <c r="T69" s="4" t="n">
        <v>-0.15</v>
      </c>
      <c r="U69" s="4" t="n">
        <f aca="false">T69+J69</f>
        <v>1.783</v>
      </c>
      <c r="V69" s="4"/>
      <c r="W69" s="13" t="n">
        <f aca="false">Q69*N69</f>
        <v>-50.554</v>
      </c>
      <c r="X69" s="13" t="n">
        <f aca="false">S69*L69</f>
        <v>13.531</v>
      </c>
      <c r="Y69" s="13" t="n">
        <f aca="false">U69*M69</f>
        <v>0</v>
      </c>
      <c r="Z69" s="14" t="n">
        <f aca="false">(W69+X69+Y69)/C69</f>
        <v>2.3139375</v>
      </c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1.25" hidden="false" customHeight="false" outlineLevel="0" collapsed="false">
      <c r="A70" s="7" t="n">
        <v>35538</v>
      </c>
      <c r="B70" s="8" t="n">
        <v>829</v>
      </c>
      <c r="C70" s="8" t="n">
        <v>-7</v>
      </c>
      <c r="D70" s="9" t="n">
        <v>408.47851359718</v>
      </c>
      <c r="E70" s="9" t="n">
        <f aca="false">D70/7</f>
        <v>58.3540733710257</v>
      </c>
      <c r="F70" s="10" t="n">
        <f aca="false">D70-C70</f>
        <v>415.47851359718</v>
      </c>
      <c r="G70" s="11" t="n">
        <f aca="false">F70/7</f>
        <v>59.3540733710257</v>
      </c>
      <c r="H70" s="7" t="n">
        <v>35538</v>
      </c>
      <c r="I70" s="5" t="n">
        <f aca="false">B70/G70</f>
        <v>13.9670279210304</v>
      </c>
      <c r="J70" s="4" t="n">
        <v>2.081</v>
      </c>
      <c r="K70" s="4"/>
      <c r="L70" s="12" t="n">
        <v>-7</v>
      </c>
      <c r="M70" s="12" t="n">
        <v>2</v>
      </c>
      <c r="N70" s="12" t="n">
        <v>-2</v>
      </c>
      <c r="O70" s="4"/>
      <c r="P70" s="4" t="n">
        <v>0.3</v>
      </c>
      <c r="Q70" s="4" t="n">
        <f aca="false">J70+P70</f>
        <v>2.381</v>
      </c>
      <c r="R70" s="6" t="n">
        <v>0.005</v>
      </c>
      <c r="S70" s="6" t="n">
        <f aca="false">R70+J70</f>
        <v>2.086</v>
      </c>
      <c r="T70" s="4" t="n">
        <v>-0.13</v>
      </c>
      <c r="U70" s="4" t="n">
        <f aca="false">T70+J70</f>
        <v>1.951</v>
      </c>
      <c r="V70" s="4"/>
      <c r="W70" s="13" t="n">
        <f aca="false">Q70*N70</f>
        <v>-4.762</v>
      </c>
      <c r="X70" s="13" t="n">
        <f aca="false">S70*L70</f>
        <v>-14.602</v>
      </c>
      <c r="Y70" s="13" t="n">
        <f aca="false">U70*M70</f>
        <v>3.902</v>
      </c>
      <c r="Z70" s="14" t="n">
        <f aca="false">(W70+X70+Y70)/C70</f>
        <v>2.20885714285714</v>
      </c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1.25" hidden="false" customHeight="false" outlineLevel="0" collapsed="false">
      <c r="A71" s="7" t="n">
        <v>35545</v>
      </c>
      <c r="B71" s="8" t="n">
        <v>854</v>
      </c>
      <c r="C71" s="8" t="n">
        <v>25</v>
      </c>
      <c r="D71" s="9" t="n">
        <v>406.923442415767</v>
      </c>
      <c r="E71" s="9" t="n">
        <f aca="false">D71/7</f>
        <v>58.1319203451095</v>
      </c>
      <c r="F71" s="10" t="n">
        <f aca="false">D71-C71</f>
        <v>381.923442415767</v>
      </c>
      <c r="G71" s="11" t="n">
        <f aca="false">F71/7</f>
        <v>54.560491773681</v>
      </c>
      <c r="H71" s="7" t="n">
        <v>35545</v>
      </c>
      <c r="I71" s="5" t="n">
        <f aca="false">B71/G71</f>
        <v>15.6523515869766</v>
      </c>
      <c r="J71" s="4" t="n">
        <v>2.126</v>
      </c>
      <c r="K71" s="4"/>
      <c r="L71" s="12" t="n">
        <v>8</v>
      </c>
      <c r="M71" s="12" t="n">
        <v>7</v>
      </c>
      <c r="N71" s="12" t="n">
        <v>10</v>
      </c>
      <c r="O71" s="4"/>
      <c r="P71" s="4" t="n">
        <v>0.28</v>
      </c>
      <c r="Q71" s="4" t="n">
        <f aca="false">J71+P71</f>
        <v>2.406</v>
      </c>
      <c r="R71" s="6" t="n">
        <v>0.01</v>
      </c>
      <c r="S71" s="6" t="n">
        <f aca="false">R71+J71</f>
        <v>2.136</v>
      </c>
      <c r="T71" s="4" t="n">
        <v>-0.07</v>
      </c>
      <c r="U71" s="4" t="n">
        <f aca="false">T71+J71</f>
        <v>2.056</v>
      </c>
      <c r="V71" s="4"/>
      <c r="W71" s="13" t="n">
        <f aca="false">Q71*N71</f>
        <v>24.06</v>
      </c>
      <c r="X71" s="13" t="n">
        <f aca="false">S71*L71</f>
        <v>17.088</v>
      </c>
      <c r="Y71" s="13" t="n">
        <f aca="false">U71*M71</f>
        <v>14.392</v>
      </c>
      <c r="Z71" s="14" t="n">
        <f aca="false">(W71+X71+Y71)/C71</f>
        <v>2.2216</v>
      </c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1.25" hidden="false" customHeight="false" outlineLevel="0" collapsed="false">
      <c r="A72" s="7" t="n">
        <v>35552</v>
      </c>
      <c r="B72" s="8" t="n">
        <v>900</v>
      </c>
      <c r="C72" s="8" t="n">
        <v>46</v>
      </c>
      <c r="D72" s="9" t="n">
        <v>407.314445808627</v>
      </c>
      <c r="E72" s="9" t="n">
        <f aca="false">D72/7</f>
        <v>58.187777972661</v>
      </c>
      <c r="F72" s="10" t="n">
        <f aca="false">D72-C72</f>
        <v>361.314445808627</v>
      </c>
      <c r="G72" s="11" t="n">
        <f aca="false">F72/7</f>
        <v>51.6163494012324</v>
      </c>
      <c r="H72" s="7" t="n">
        <v>35552</v>
      </c>
      <c r="I72" s="5" t="n">
        <f aca="false">B72/G72</f>
        <v>17.4363357819821</v>
      </c>
      <c r="J72" s="4" t="n">
        <v>2.267</v>
      </c>
      <c r="K72" s="4"/>
      <c r="L72" s="12" t="n">
        <v>9</v>
      </c>
      <c r="M72" s="12" t="n">
        <v>9</v>
      </c>
      <c r="N72" s="12" t="n">
        <v>28</v>
      </c>
      <c r="O72" s="4"/>
      <c r="P72" s="4" t="n">
        <v>0.27</v>
      </c>
      <c r="Q72" s="4" t="n">
        <f aca="false">J72+P72</f>
        <v>2.537</v>
      </c>
      <c r="R72" s="6" t="n">
        <v>0.0025</v>
      </c>
      <c r="S72" s="6" t="n">
        <f aca="false">R72+J72</f>
        <v>2.2695</v>
      </c>
      <c r="T72" s="4" t="n">
        <v>-0.13</v>
      </c>
      <c r="U72" s="4" t="n">
        <f aca="false">T72+J72</f>
        <v>2.137</v>
      </c>
      <c r="V72" s="4"/>
      <c r="W72" s="13" t="n">
        <f aca="false">Q72*N72</f>
        <v>71.036</v>
      </c>
      <c r="X72" s="13" t="n">
        <f aca="false">S72*L72</f>
        <v>20.4255</v>
      </c>
      <c r="Y72" s="13" t="n">
        <f aca="false">U72*M72</f>
        <v>19.233</v>
      </c>
      <c r="Z72" s="14" t="n">
        <f aca="false">(W72+X72+Y72)/C72</f>
        <v>2.40640217391304</v>
      </c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1.25" hidden="false" customHeight="false" outlineLevel="0" collapsed="false">
      <c r="A73" s="7" t="n">
        <v>35559</v>
      </c>
      <c r="B73" s="8" t="n">
        <v>970</v>
      </c>
      <c r="C73" s="8" t="n">
        <v>70</v>
      </c>
      <c r="D73" s="9" t="n">
        <v>407.686844109229</v>
      </c>
      <c r="E73" s="9" t="n">
        <f aca="false">D73/7</f>
        <v>58.2409777298898</v>
      </c>
      <c r="F73" s="10" t="n">
        <f aca="false">D73-C73</f>
        <v>337.686844109229</v>
      </c>
      <c r="G73" s="11" t="n">
        <f aca="false">F73/7</f>
        <v>48.2409777298898</v>
      </c>
      <c r="H73" s="7" t="n">
        <v>35559</v>
      </c>
      <c r="I73" s="5" t="n">
        <f aca="false">B73/G73</f>
        <v>20.1073868243552</v>
      </c>
      <c r="J73" s="4" t="n">
        <v>2.242</v>
      </c>
      <c r="K73" s="4"/>
      <c r="L73" s="12" t="n">
        <v>19</v>
      </c>
      <c r="M73" s="12" t="n">
        <v>11</v>
      </c>
      <c r="N73" s="12" t="n">
        <v>40</v>
      </c>
      <c r="O73" s="4"/>
      <c r="P73" s="4" t="n">
        <v>0.27</v>
      </c>
      <c r="Q73" s="4" t="n">
        <f aca="false">J73+P73</f>
        <v>2.512</v>
      </c>
      <c r="R73" s="6" t="n">
        <v>0.005</v>
      </c>
      <c r="S73" s="6" t="n">
        <f aca="false">R73+J73</f>
        <v>2.247</v>
      </c>
      <c r="T73" s="4" t="n">
        <v>-0.11</v>
      </c>
      <c r="U73" s="4" t="n">
        <f aca="false">T73+J73</f>
        <v>2.132</v>
      </c>
      <c r="V73" s="4"/>
      <c r="W73" s="13" t="n">
        <f aca="false">Q73*N73</f>
        <v>100.48</v>
      </c>
      <c r="X73" s="13" t="n">
        <f aca="false">S73*L73</f>
        <v>42.693</v>
      </c>
      <c r="Y73" s="13" t="n">
        <f aca="false">U73*M73</f>
        <v>23.452</v>
      </c>
      <c r="Z73" s="14" t="n">
        <f aca="false">(W73+X73+Y73)/C73</f>
        <v>2.38035714285714</v>
      </c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1.25" hidden="false" customHeight="false" outlineLevel="0" collapsed="false">
      <c r="A74" s="7" t="n">
        <v>35566</v>
      </c>
      <c r="B74" s="8" t="n">
        <v>1032</v>
      </c>
      <c r="C74" s="8" t="n">
        <v>62</v>
      </c>
      <c r="D74" s="9" t="n">
        <v>408.077457254347</v>
      </c>
      <c r="E74" s="9" t="n">
        <f aca="false">D74/7</f>
        <v>58.2967796077639</v>
      </c>
      <c r="F74" s="10" t="n">
        <f aca="false">D74-C74</f>
        <v>346.077457254347</v>
      </c>
      <c r="G74" s="11" t="n">
        <f aca="false">F74/7</f>
        <v>49.439636750621</v>
      </c>
      <c r="H74" s="7" t="n">
        <v>35566</v>
      </c>
      <c r="I74" s="5" t="n">
        <f aca="false">B74/G74</f>
        <v>20.8739397743863</v>
      </c>
      <c r="J74" s="4" t="n">
        <v>2.249</v>
      </c>
      <c r="K74" s="4"/>
      <c r="L74" s="12" t="n">
        <v>16</v>
      </c>
      <c r="M74" s="12" t="n">
        <v>10</v>
      </c>
      <c r="N74" s="12" t="n">
        <v>36</v>
      </c>
      <c r="O74" s="4"/>
      <c r="P74" s="4" t="n">
        <v>0.27</v>
      </c>
      <c r="Q74" s="4" t="n">
        <f aca="false">J74+P74</f>
        <v>2.519</v>
      </c>
      <c r="R74" s="6" t="n">
        <v>0.0075</v>
      </c>
      <c r="S74" s="6" t="n">
        <f aca="false">R74+J74</f>
        <v>2.2565</v>
      </c>
      <c r="T74" s="4" t="n">
        <v>-0.11</v>
      </c>
      <c r="U74" s="4" t="n">
        <f aca="false">T74+J74</f>
        <v>2.139</v>
      </c>
      <c r="V74" s="4"/>
      <c r="W74" s="13" t="n">
        <f aca="false">Q74*N74</f>
        <v>90.684</v>
      </c>
      <c r="X74" s="13" t="n">
        <f aca="false">S74*L74</f>
        <v>36.104</v>
      </c>
      <c r="Y74" s="13" t="n">
        <f aca="false">U74*M74</f>
        <v>21.39</v>
      </c>
      <c r="Z74" s="14" t="n">
        <f aca="false">(W74+X74+Y74)/C74</f>
        <v>2.38996774193548</v>
      </c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1.25" hidden="false" customHeight="false" outlineLevel="0" collapsed="false">
      <c r="A75" s="7" t="n">
        <v>35573</v>
      </c>
      <c r="B75" s="8" t="n">
        <v>1108</v>
      </c>
      <c r="C75" s="8" t="n">
        <v>76</v>
      </c>
      <c r="D75" s="9" t="n">
        <v>408.468070399465</v>
      </c>
      <c r="E75" s="9" t="n">
        <f aca="false">D75/7</f>
        <v>58.3525814856379</v>
      </c>
      <c r="F75" s="10" t="n">
        <f aca="false">D75-C75</f>
        <v>332.468070399465</v>
      </c>
      <c r="G75" s="11" t="n">
        <f aca="false">F75/7</f>
        <v>47.495438628495</v>
      </c>
      <c r="H75" s="7" t="n">
        <v>35573</v>
      </c>
      <c r="I75" s="5" t="n">
        <f aca="false">B75/G75</f>
        <v>23.3285560044339</v>
      </c>
      <c r="J75" s="4" t="n">
        <v>2.285</v>
      </c>
      <c r="K75" s="4"/>
      <c r="L75" s="12" t="n">
        <v>18</v>
      </c>
      <c r="M75" s="12" t="n">
        <v>11</v>
      </c>
      <c r="N75" s="12" t="n">
        <v>47</v>
      </c>
      <c r="O75" s="4"/>
      <c r="P75" s="4" t="n">
        <v>0.27</v>
      </c>
      <c r="Q75" s="4" t="n">
        <f aca="false">J75+P75</f>
        <v>2.555</v>
      </c>
      <c r="R75" s="6" t="n">
        <v>0.0075</v>
      </c>
      <c r="S75" s="6" t="n">
        <f aca="false">R75+J75</f>
        <v>2.2925</v>
      </c>
      <c r="T75" s="4" t="n">
        <v>-0.13</v>
      </c>
      <c r="U75" s="4" t="n">
        <f aca="false">T75+J75</f>
        <v>2.155</v>
      </c>
      <c r="V75" s="4"/>
      <c r="W75" s="13" t="n">
        <f aca="false">Q75*N75</f>
        <v>120.085</v>
      </c>
      <c r="X75" s="13" t="n">
        <f aca="false">S75*L75</f>
        <v>41.265</v>
      </c>
      <c r="Y75" s="13" t="n">
        <f aca="false">U75*M75</f>
        <v>23.705</v>
      </c>
      <c r="Z75" s="14" t="n">
        <f aca="false">(W75+X75+Y75)/C75</f>
        <v>2.43493421052632</v>
      </c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1.25" hidden="false" customHeight="false" outlineLevel="0" collapsed="false">
      <c r="A76" s="7" t="n">
        <v>35580</v>
      </c>
      <c r="B76" s="8" t="n">
        <v>1201</v>
      </c>
      <c r="C76" s="8" t="n">
        <v>93</v>
      </c>
      <c r="D76" s="9" t="n">
        <v>408.858683544583</v>
      </c>
      <c r="E76" s="9" t="n">
        <f aca="false">D76/7</f>
        <v>58.4083833635119</v>
      </c>
      <c r="F76" s="10" t="n">
        <f aca="false">D76-C76</f>
        <v>315.858683544583</v>
      </c>
      <c r="G76" s="11" t="n">
        <f aca="false">F76/7</f>
        <v>45.1226690777976</v>
      </c>
      <c r="H76" s="7" t="n">
        <v>35580</v>
      </c>
      <c r="I76" s="5" t="n">
        <f aca="false">B76/G76</f>
        <v>26.6163333097453</v>
      </c>
      <c r="J76" s="4" t="n">
        <v>2.239</v>
      </c>
      <c r="K76" s="4"/>
      <c r="L76" s="12" t="n">
        <v>22</v>
      </c>
      <c r="M76" s="12" t="n">
        <v>9</v>
      </c>
      <c r="N76" s="12" t="n">
        <v>62</v>
      </c>
      <c r="O76" s="4"/>
      <c r="P76" s="4" t="n">
        <v>0.205</v>
      </c>
      <c r="Q76" s="4" t="n">
        <f aca="false">J76+P76</f>
        <v>2.444</v>
      </c>
      <c r="R76" s="6" t="n">
        <v>-0.036</v>
      </c>
      <c r="S76" s="6" t="n">
        <f aca="false">R76+J76</f>
        <v>2.203</v>
      </c>
      <c r="T76" s="4" t="n">
        <v>-0.17</v>
      </c>
      <c r="U76" s="4" t="n">
        <f aca="false">T76+J76</f>
        <v>2.069</v>
      </c>
      <c r="V76" s="4"/>
      <c r="W76" s="13" t="n">
        <f aca="false">Q76*N76</f>
        <v>151.528</v>
      </c>
      <c r="X76" s="13" t="n">
        <f aca="false">S76*L76</f>
        <v>48.466</v>
      </c>
      <c r="Y76" s="13" t="n">
        <f aca="false">U76*M76</f>
        <v>18.621</v>
      </c>
      <c r="Z76" s="14" t="n">
        <f aca="false">(W76+X76+Y76)/C76</f>
        <v>2.35069892473118</v>
      </c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1.25" hidden="false" customHeight="false" outlineLevel="0" collapsed="false">
      <c r="A77" s="7" t="n">
        <v>35587</v>
      </c>
      <c r="B77" s="8" t="n">
        <v>1292</v>
      </c>
      <c r="C77" s="8" t="n">
        <v>91</v>
      </c>
      <c r="D77" s="9" t="n">
        <v>407.306007923553</v>
      </c>
      <c r="E77" s="9" t="n">
        <f aca="false">D77/7</f>
        <v>58.1865725605076</v>
      </c>
      <c r="F77" s="10" t="n">
        <f aca="false">D77-C77</f>
        <v>316.306007923553</v>
      </c>
      <c r="G77" s="11" t="n">
        <f aca="false">F77/7</f>
        <v>45.1865725605076</v>
      </c>
      <c r="H77" s="7" t="n">
        <v>35587</v>
      </c>
      <c r="I77" s="5" t="n">
        <f aca="false">B77/G77</f>
        <v>28.5925647108979</v>
      </c>
      <c r="J77" s="4" t="n">
        <v>2.188</v>
      </c>
      <c r="K77" s="4"/>
      <c r="L77" s="12" t="n">
        <v>21</v>
      </c>
      <c r="M77" s="12" t="n">
        <v>11</v>
      </c>
      <c r="N77" s="12" t="n">
        <v>59</v>
      </c>
      <c r="O77" s="4"/>
      <c r="P77" s="4" t="n">
        <v>0.245</v>
      </c>
      <c r="Q77" s="4" t="n">
        <f aca="false">J77+P77</f>
        <v>2.433</v>
      </c>
      <c r="R77" s="6" t="n">
        <v>0.005</v>
      </c>
      <c r="S77" s="6" t="n">
        <f aca="false">R77+J77</f>
        <v>2.193</v>
      </c>
      <c r="T77" s="4" t="n">
        <v>-0.09</v>
      </c>
      <c r="U77" s="4" t="n">
        <f aca="false">T77+J77</f>
        <v>2.098</v>
      </c>
      <c r="V77" s="4"/>
      <c r="W77" s="13" t="n">
        <f aca="false">Q77*N77</f>
        <v>143.547</v>
      </c>
      <c r="X77" s="13" t="n">
        <f aca="false">S77*L77</f>
        <v>46.053</v>
      </c>
      <c r="Y77" s="13" t="n">
        <f aca="false">U77*M77</f>
        <v>23.078</v>
      </c>
      <c r="Z77" s="14" t="n">
        <f aca="false">(W77+X77+Y77)/C77</f>
        <v>2.33712087912088</v>
      </c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1.25" hidden="false" customHeight="false" outlineLevel="0" collapsed="false">
      <c r="A78" s="7" t="n">
        <v>35594</v>
      </c>
      <c r="B78" s="8" t="n">
        <v>1386</v>
      </c>
      <c r="C78" s="8" t="n">
        <v>94</v>
      </c>
      <c r="D78" s="9" t="n">
        <v>405.73355646704</v>
      </c>
      <c r="E78" s="9" t="n">
        <f aca="false">D78/7</f>
        <v>57.9619366381485</v>
      </c>
      <c r="F78" s="10" t="n">
        <f aca="false">D78-C78</f>
        <v>311.73355646704</v>
      </c>
      <c r="G78" s="11" t="n">
        <f aca="false">F78/7</f>
        <v>44.5333652095771</v>
      </c>
      <c r="H78" s="7" t="n">
        <v>35594</v>
      </c>
      <c r="I78" s="5" t="n">
        <f aca="false">B78/G78</f>
        <v>31.1227322138668</v>
      </c>
      <c r="J78" s="4" t="n">
        <v>2.149</v>
      </c>
      <c r="K78" s="4"/>
      <c r="L78" s="12" t="n">
        <v>19</v>
      </c>
      <c r="M78" s="12" t="n">
        <v>12</v>
      </c>
      <c r="N78" s="12" t="n">
        <v>63</v>
      </c>
      <c r="O78" s="4"/>
      <c r="P78" s="4" t="n">
        <v>0.25</v>
      </c>
      <c r="Q78" s="4" t="n">
        <f aca="false">J78+P78</f>
        <v>2.399</v>
      </c>
      <c r="R78" s="6" t="n">
        <v>0.005</v>
      </c>
      <c r="S78" s="6" t="n">
        <f aca="false">R78+J78</f>
        <v>2.154</v>
      </c>
      <c r="T78" s="4" t="n">
        <v>-0.1</v>
      </c>
      <c r="U78" s="4" t="n">
        <f aca="false">T78+J78</f>
        <v>2.049</v>
      </c>
      <c r="V78" s="4"/>
      <c r="W78" s="13" t="n">
        <f aca="false">Q78*N78</f>
        <v>151.137</v>
      </c>
      <c r="X78" s="13" t="n">
        <f aca="false">S78*L78</f>
        <v>40.926</v>
      </c>
      <c r="Y78" s="13" t="n">
        <f aca="false">U78*M78</f>
        <v>24.588</v>
      </c>
      <c r="Z78" s="14" t="n">
        <f aca="false">(W78+X78+Y78)/C78</f>
        <v>2.30479787234043</v>
      </c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1.25" hidden="false" customHeight="false" outlineLevel="0" collapsed="false">
      <c r="A79" s="7" t="n">
        <v>35601</v>
      </c>
      <c r="B79" s="8" t="n">
        <v>1483</v>
      </c>
      <c r="C79" s="8" t="n">
        <v>97</v>
      </c>
      <c r="D79" s="9" t="n">
        <v>404.161105010526</v>
      </c>
      <c r="E79" s="9" t="n">
        <f aca="false">D79/7</f>
        <v>57.7373007157894</v>
      </c>
      <c r="F79" s="10" t="n">
        <f aca="false">D79-C79</f>
        <v>307.161105010526</v>
      </c>
      <c r="G79" s="11" t="n">
        <f aca="false">F79/7</f>
        <v>43.8801578586465</v>
      </c>
      <c r="H79" s="7" t="n">
        <v>35601</v>
      </c>
      <c r="I79" s="5" t="n">
        <f aca="false">B79/G79</f>
        <v>33.7965967391746</v>
      </c>
      <c r="J79" s="4" t="n">
        <v>2.235</v>
      </c>
      <c r="K79" s="4"/>
      <c r="L79" s="12" t="n">
        <v>22</v>
      </c>
      <c r="M79" s="12" t="n">
        <v>10</v>
      </c>
      <c r="N79" s="12" t="n">
        <v>65</v>
      </c>
      <c r="O79" s="4"/>
      <c r="P79" s="4" t="n">
        <v>0.25</v>
      </c>
      <c r="Q79" s="4" t="n">
        <f aca="false">J79+P79</f>
        <v>2.485</v>
      </c>
      <c r="R79" s="6" t="n">
        <v>0.005</v>
      </c>
      <c r="S79" s="6" t="n">
        <f aca="false">R79+J79</f>
        <v>2.24</v>
      </c>
      <c r="T79" s="4" t="n">
        <v>-0.1</v>
      </c>
      <c r="U79" s="4" t="n">
        <f aca="false">T79+J79</f>
        <v>2.135</v>
      </c>
      <c r="V79" s="4"/>
      <c r="W79" s="13" t="n">
        <f aca="false">Q79*N79</f>
        <v>161.525</v>
      </c>
      <c r="X79" s="13" t="n">
        <f aca="false">S79*L79</f>
        <v>49.28</v>
      </c>
      <c r="Y79" s="13" t="n">
        <f aca="false">U79*M79</f>
        <v>21.35</v>
      </c>
      <c r="Z79" s="14" t="n">
        <f aca="false">(W79+X79+Y79)/C79</f>
        <v>2.39335051546392</v>
      </c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1.25" hidden="false" customHeight="false" outlineLevel="0" collapsed="false">
      <c r="A80" s="7" t="n">
        <v>35608</v>
      </c>
      <c r="B80" s="8" t="n">
        <v>1559</v>
      </c>
      <c r="C80" s="8" t="n">
        <v>76</v>
      </c>
      <c r="D80" s="9" t="n">
        <v>402.588653554012</v>
      </c>
      <c r="E80" s="9" t="n">
        <f aca="false">D80/7</f>
        <v>57.5126647934303</v>
      </c>
      <c r="F80" s="10" t="n">
        <f aca="false">D80-C80</f>
        <v>326.588653554012</v>
      </c>
      <c r="G80" s="11" t="n">
        <f aca="false">F80/7</f>
        <v>46.6555219362874</v>
      </c>
      <c r="H80" s="7" t="n">
        <v>35608</v>
      </c>
      <c r="I80" s="5" t="n">
        <f aca="false">B80/G80</f>
        <v>33.4151229114737</v>
      </c>
      <c r="J80" s="4" t="n">
        <v>2.139</v>
      </c>
      <c r="K80" s="4"/>
      <c r="L80" s="12" t="n">
        <v>9</v>
      </c>
      <c r="M80" s="12" t="n">
        <v>11</v>
      </c>
      <c r="N80" s="12" t="n">
        <v>56</v>
      </c>
      <c r="O80" s="4"/>
      <c r="P80" s="4" t="n">
        <v>0.295</v>
      </c>
      <c r="Q80" s="4" t="n">
        <f aca="false">J80+P80</f>
        <v>2.434</v>
      </c>
      <c r="R80" s="6" t="n">
        <v>0.015</v>
      </c>
      <c r="S80" s="6" t="n">
        <f aca="false">R80+J80</f>
        <v>2.154</v>
      </c>
      <c r="T80" s="4" t="n">
        <v>0</v>
      </c>
      <c r="U80" s="4" t="n">
        <f aca="false">T80+J80</f>
        <v>2.139</v>
      </c>
      <c r="V80" s="4"/>
      <c r="W80" s="13" t="n">
        <f aca="false">Q80*N80</f>
        <v>136.304</v>
      </c>
      <c r="X80" s="13" t="n">
        <f aca="false">S80*L80</f>
        <v>19.386</v>
      </c>
      <c r="Y80" s="13" t="n">
        <f aca="false">U80*M80</f>
        <v>23.529</v>
      </c>
      <c r="Z80" s="14" t="n">
        <f aca="false">(W80+X80+Y80)/C80</f>
        <v>2.35814473684211</v>
      </c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1.25" hidden="false" customHeight="false" outlineLevel="0" collapsed="false">
      <c r="A81" s="7" t="n">
        <v>35615</v>
      </c>
      <c r="B81" s="8" t="n">
        <v>1655</v>
      </c>
      <c r="C81" s="8" t="n">
        <v>96</v>
      </c>
      <c r="D81" s="9" t="n">
        <v>402.946449835167</v>
      </c>
      <c r="E81" s="9" t="n">
        <f aca="false">D81/7</f>
        <v>57.563778547881</v>
      </c>
      <c r="F81" s="10" t="n">
        <f aca="false">D81-C81</f>
        <v>306.946449835167</v>
      </c>
      <c r="G81" s="11" t="n">
        <f aca="false">F81/7</f>
        <v>43.8494928335953</v>
      </c>
      <c r="H81" s="7" t="n">
        <v>35615</v>
      </c>
      <c r="I81" s="5" t="n">
        <f aca="false">B81/G81</f>
        <v>37.7427398369366</v>
      </c>
      <c r="J81" s="4" t="n">
        <v>2.103</v>
      </c>
      <c r="K81" s="4"/>
      <c r="L81" s="12" t="n">
        <v>21</v>
      </c>
      <c r="M81" s="12" t="n">
        <v>11</v>
      </c>
      <c r="N81" s="12" t="n">
        <v>64</v>
      </c>
      <c r="O81" s="4"/>
      <c r="P81" s="4" t="n">
        <v>0.25</v>
      </c>
      <c r="Q81" s="4" t="n">
        <f aca="false">J81+P81</f>
        <v>2.353</v>
      </c>
      <c r="R81" s="6" t="n">
        <v>0.015</v>
      </c>
      <c r="S81" s="6" t="n">
        <f aca="false">R81+J81</f>
        <v>2.118</v>
      </c>
      <c r="T81" s="4" t="n">
        <v>0</v>
      </c>
      <c r="U81" s="4" t="n">
        <f aca="false">T81+J81</f>
        <v>2.103</v>
      </c>
      <c r="V81" s="4"/>
      <c r="W81" s="13" t="n">
        <f aca="false">Q81*N81</f>
        <v>150.592</v>
      </c>
      <c r="X81" s="13" t="n">
        <f aca="false">S81*L81</f>
        <v>44.478</v>
      </c>
      <c r="Y81" s="13" t="n">
        <f aca="false">U81*M81</f>
        <v>23.133</v>
      </c>
      <c r="Z81" s="14" t="n">
        <f aca="false">(W81+X81+Y81)/C81</f>
        <v>2.27294791666667</v>
      </c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1.25" hidden="false" customHeight="false" outlineLevel="0" collapsed="false">
      <c r="A82" s="7" t="n">
        <v>35622</v>
      </c>
      <c r="B82" s="8" t="n">
        <v>1742</v>
      </c>
      <c r="C82" s="8" t="n">
        <v>87</v>
      </c>
      <c r="D82" s="9" t="n">
        <v>403.277184801268</v>
      </c>
      <c r="E82" s="9" t="n">
        <f aca="false">D82/7</f>
        <v>57.6110264001811</v>
      </c>
      <c r="F82" s="10" t="n">
        <f aca="false">D82-C82</f>
        <v>316.277184801268</v>
      </c>
      <c r="G82" s="11" t="n">
        <f aca="false">F82/7</f>
        <v>45.1824549716097</v>
      </c>
      <c r="H82" s="7" t="n">
        <v>35622</v>
      </c>
      <c r="I82" s="5" t="n">
        <f aca="false">B82/G82</f>
        <v>38.5547886031112</v>
      </c>
      <c r="J82" s="4" t="n">
        <v>2.094</v>
      </c>
      <c r="K82" s="4"/>
      <c r="L82" s="12" t="n">
        <v>16</v>
      </c>
      <c r="M82" s="12" t="n">
        <v>6</v>
      </c>
      <c r="N82" s="12" t="n">
        <v>65</v>
      </c>
      <c r="O82" s="4"/>
      <c r="P82" s="4" t="n">
        <v>0.26</v>
      </c>
      <c r="Q82" s="4" t="n">
        <f aca="false">J82+P82</f>
        <v>2.354</v>
      </c>
      <c r="R82" s="6" t="n">
        <v>0.005</v>
      </c>
      <c r="S82" s="6" t="n">
        <f aca="false">R82+J82</f>
        <v>2.099</v>
      </c>
      <c r="T82" s="4" t="n">
        <v>-0.01</v>
      </c>
      <c r="U82" s="4" t="n">
        <f aca="false">T82+J82</f>
        <v>2.084</v>
      </c>
      <c r="V82" s="4"/>
      <c r="W82" s="13" t="n">
        <f aca="false">Q82*N82</f>
        <v>153.01</v>
      </c>
      <c r="X82" s="13" t="n">
        <f aca="false">S82*L82</f>
        <v>33.584</v>
      </c>
      <c r="Y82" s="13" t="n">
        <f aca="false">U82*M82</f>
        <v>12.504</v>
      </c>
      <c r="Z82" s="14" t="n">
        <f aca="false">(W82+X82+Y82)/C82</f>
        <v>2.28848275862069</v>
      </c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1.25" hidden="false" customHeight="false" outlineLevel="0" collapsed="false">
      <c r="A83" s="7" t="n">
        <v>35629</v>
      </c>
      <c r="B83" s="8" t="n">
        <v>1800</v>
      </c>
      <c r="C83" s="8" t="n">
        <v>58</v>
      </c>
      <c r="D83" s="9" t="n">
        <v>403.634120240487</v>
      </c>
      <c r="E83" s="9" t="n">
        <f aca="false">D83/7</f>
        <v>57.6620171772124</v>
      </c>
      <c r="F83" s="10" t="n">
        <f aca="false">D83-C83</f>
        <v>345.634120240487</v>
      </c>
      <c r="G83" s="11" t="n">
        <f aca="false">F83/7</f>
        <v>49.3763028914982</v>
      </c>
      <c r="H83" s="7" t="n">
        <v>35629</v>
      </c>
      <c r="I83" s="5" t="n">
        <f aca="false">B83/G83</f>
        <v>36.4547342468189</v>
      </c>
      <c r="J83" s="4" t="n">
        <v>2.168</v>
      </c>
      <c r="K83" s="4"/>
      <c r="L83" s="12" t="n">
        <v>0</v>
      </c>
      <c r="M83" s="12" t="n">
        <v>10</v>
      </c>
      <c r="N83" s="12" t="n">
        <v>48</v>
      </c>
      <c r="O83" s="4"/>
      <c r="P83" s="4" t="n">
        <v>0.26</v>
      </c>
      <c r="Q83" s="4" t="n">
        <f aca="false">J83+P83</f>
        <v>2.428</v>
      </c>
      <c r="R83" s="6" t="n">
        <v>0.005</v>
      </c>
      <c r="S83" s="6" t="n">
        <f aca="false">R83+J83</f>
        <v>2.173</v>
      </c>
      <c r="T83" s="4" t="n">
        <v>0.015</v>
      </c>
      <c r="U83" s="4" t="n">
        <f aca="false">T83+J83</f>
        <v>2.183</v>
      </c>
      <c r="V83" s="4"/>
      <c r="W83" s="13" t="n">
        <f aca="false">Q83*N83</f>
        <v>116.544</v>
      </c>
      <c r="X83" s="13" t="n">
        <f aca="false">S83*L83</f>
        <v>0</v>
      </c>
      <c r="Y83" s="13" t="n">
        <f aca="false">U83*M83</f>
        <v>21.83</v>
      </c>
      <c r="Z83" s="14" t="n">
        <f aca="false">(W83+X83+Y83)/C83</f>
        <v>2.38575862068966</v>
      </c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1.25" hidden="false" customHeight="false" outlineLevel="0" collapsed="false">
      <c r="A84" s="7" t="n">
        <v>35636</v>
      </c>
      <c r="B84" s="8" t="n">
        <v>1860</v>
      </c>
      <c r="C84" s="8" t="n">
        <v>60</v>
      </c>
      <c r="D84" s="9" t="n">
        <v>403.991055679706</v>
      </c>
      <c r="E84" s="9" t="n">
        <f aca="false">D84/7</f>
        <v>57.7130079542438</v>
      </c>
      <c r="F84" s="10" t="n">
        <f aca="false">D84-C84</f>
        <v>343.991055679706</v>
      </c>
      <c r="G84" s="11" t="n">
        <f aca="false">F84/7</f>
        <v>49.1415793828152</v>
      </c>
      <c r="H84" s="7" t="n">
        <v>35636</v>
      </c>
      <c r="I84" s="5" t="n">
        <f aca="false">B84/G84</f>
        <v>37.8498213398986</v>
      </c>
      <c r="J84" s="4" t="n">
        <v>2.146</v>
      </c>
      <c r="K84" s="4"/>
      <c r="L84" s="12" t="n">
        <v>0</v>
      </c>
      <c r="M84" s="12" t="n">
        <v>4</v>
      </c>
      <c r="N84" s="12" t="n">
        <v>56</v>
      </c>
      <c r="O84" s="4"/>
      <c r="P84" s="4" t="n">
        <v>0.26</v>
      </c>
      <c r="Q84" s="4" t="n">
        <f aca="false">J84+P84</f>
        <v>2.406</v>
      </c>
      <c r="R84" s="6" t="n">
        <v>0.005</v>
      </c>
      <c r="S84" s="6" t="n">
        <f aca="false">R84+J84</f>
        <v>2.151</v>
      </c>
      <c r="T84" s="4" t="n">
        <v>0.05</v>
      </c>
      <c r="U84" s="4" t="n">
        <f aca="false">T84+J84</f>
        <v>2.196</v>
      </c>
      <c r="V84" s="4"/>
      <c r="W84" s="13" t="n">
        <f aca="false">Q84*N84</f>
        <v>134.736</v>
      </c>
      <c r="X84" s="13" t="n">
        <f aca="false">S84*L84</f>
        <v>0</v>
      </c>
      <c r="Y84" s="13" t="n">
        <f aca="false">U84*M84</f>
        <v>8.784</v>
      </c>
      <c r="Z84" s="14" t="n">
        <f aca="false">(W84+X84+Y84)/C84</f>
        <v>2.392</v>
      </c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1.25" hidden="false" customHeight="false" outlineLevel="0" collapsed="false">
      <c r="A85" s="7" t="n">
        <v>35643</v>
      </c>
      <c r="B85" s="8" t="n">
        <v>1915</v>
      </c>
      <c r="C85" s="8" t="n">
        <v>55</v>
      </c>
      <c r="D85" s="9" t="n">
        <v>404.347991118926</v>
      </c>
      <c r="E85" s="9" t="n">
        <f aca="false">D85/7</f>
        <v>57.7639987312751</v>
      </c>
      <c r="F85" s="10" t="n">
        <f aca="false">D85-C85</f>
        <v>349.347991118926</v>
      </c>
      <c r="G85" s="11" t="n">
        <f aca="false">F85/7</f>
        <v>49.9068558741323</v>
      </c>
      <c r="H85" s="7" t="n">
        <v>35643</v>
      </c>
      <c r="I85" s="5" t="n">
        <f aca="false">B85/G85</f>
        <v>38.3714815621672</v>
      </c>
      <c r="J85" s="4" t="n">
        <v>2.239</v>
      </c>
      <c r="K85" s="4"/>
      <c r="L85" s="12" t="n">
        <v>-2</v>
      </c>
      <c r="M85" s="12" t="n">
        <v>7</v>
      </c>
      <c r="N85" s="12" t="n">
        <v>50</v>
      </c>
      <c r="O85" s="4"/>
      <c r="P85" s="4" t="n">
        <v>0.23</v>
      </c>
      <c r="Q85" s="4" t="n">
        <f aca="false">J85+P85</f>
        <v>2.469</v>
      </c>
      <c r="R85" s="6" t="n">
        <v>0.0025</v>
      </c>
      <c r="S85" s="6" t="n">
        <f aca="false">R85+J85</f>
        <v>2.2415</v>
      </c>
      <c r="T85" s="4" t="n">
        <v>-0.07</v>
      </c>
      <c r="U85" s="4" t="n">
        <f aca="false">T85+J85</f>
        <v>2.169</v>
      </c>
      <c r="V85" s="4"/>
      <c r="W85" s="13" t="n">
        <f aca="false">Q85*N85</f>
        <v>123.45</v>
      </c>
      <c r="X85" s="13" t="n">
        <f aca="false">S85*L85</f>
        <v>-4.483</v>
      </c>
      <c r="Y85" s="13" t="n">
        <f aca="false">U85*M85</f>
        <v>15.183</v>
      </c>
      <c r="Z85" s="14" t="n">
        <f aca="false">(W85+X85+Y85)/C85</f>
        <v>2.43909090909091</v>
      </c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1.25" hidden="false" customHeight="false" outlineLevel="0" collapsed="false">
      <c r="A86" s="7" t="n">
        <v>35650</v>
      </c>
      <c r="B86" s="8" t="n">
        <v>1993</v>
      </c>
      <c r="C86" s="8" t="n">
        <v>78</v>
      </c>
      <c r="D86" s="9" t="n">
        <v>404.284886886325</v>
      </c>
      <c r="E86" s="9" t="n">
        <f aca="false">D86/7</f>
        <v>57.7549838409035</v>
      </c>
      <c r="F86" s="10" t="n">
        <f aca="false">D86-C86</f>
        <v>326.284886886325</v>
      </c>
      <c r="G86" s="11" t="n">
        <f aca="false">F86/7</f>
        <v>46.6121266980464</v>
      </c>
      <c r="H86" s="7" t="n">
        <v>35650</v>
      </c>
      <c r="I86" s="5" t="n">
        <f aca="false">B86/G86</f>
        <v>42.7571136779634</v>
      </c>
      <c r="J86" s="4" t="n">
        <v>2.503</v>
      </c>
      <c r="K86" s="4"/>
      <c r="L86" s="12" t="n">
        <v>14</v>
      </c>
      <c r="M86" s="12" t="n">
        <v>2</v>
      </c>
      <c r="N86" s="12" t="n">
        <v>62</v>
      </c>
      <c r="O86" s="4"/>
      <c r="P86" s="4" t="n">
        <v>0.23</v>
      </c>
      <c r="Q86" s="4" t="n">
        <f aca="false">J86+P86</f>
        <v>2.733</v>
      </c>
      <c r="R86" s="6" t="n">
        <v>0.005</v>
      </c>
      <c r="S86" s="6" t="n">
        <f aca="false">R86+J86</f>
        <v>2.508</v>
      </c>
      <c r="T86" s="4" t="n">
        <v>-0.02</v>
      </c>
      <c r="U86" s="4" t="n">
        <f aca="false">T86+J86</f>
        <v>2.483</v>
      </c>
      <c r="V86" s="4"/>
      <c r="W86" s="13" t="n">
        <f aca="false">Q86*N86</f>
        <v>169.446</v>
      </c>
      <c r="X86" s="13" t="n">
        <f aca="false">S86*L86</f>
        <v>35.112</v>
      </c>
      <c r="Y86" s="13" t="n">
        <f aca="false">U86*M86</f>
        <v>4.966</v>
      </c>
      <c r="Z86" s="14" t="n">
        <f aca="false">(W86+X86+Y86)/C86</f>
        <v>2.68620512820513</v>
      </c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1.25" hidden="false" customHeight="false" outlineLevel="0" collapsed="false">
      <c r="A87" s="7" t="n">
        <v>35657</v>
      </c>
      <c r="B87" s="8" t="n">
        <v>2063</v>
      </c>
      <c r="C87" s="8" t="n">
        <v>70</v>
      </c>
      <c r="D87" s="9" t="n">
        <v>404.221782653724</v>
      </c>
      <c r="E87" s="9" t="n">
        <f aca="false">D87/7</f>
        <v>57.745968950532</v>
      </c>
      <c r="F87" s="10" t="n">
        <f aca="false">D87-C87</f>
        <v>334.221782653724</v>
      </c>
      <c r="G87" s="11" t="n">
        <f aca="false">F87/7</f>
        <v>47.745968950532</v>
      </c>
      <c r="H87" s="7" t="n">
        <v>35657</v>
      </c>
      <c r="I87" s="5" t="n">
        <f aca="false">B87/G87</f>
        <v>43.2078360821917</v>
      </c>
      <c r="J87" s="4" t="n">
        <v>2.432</v>
      </c>
      <c r="K87" s="4"/>
      <c r="L87" s="12" t="n">
        <v>11</v>
      </c>
      <c r="M87" s="12" t="n">
        <v>7</v>
      </c>
      <c r="N87" s="12" t="n">
        <v>52</v>
      </c>
      <c r="O87" s="4"/>
      <c r="P87" s="4" t="n">
        <v>0.23</v>
      </c>
      <c r="Q87" s="4" t="n">
        <f aca="false">J87+P87</f>
        <v>2.662</v>
      </c>
      <c r="R87" s="6" t="n">
        <v>0.005</v>
      </c>
      <c r="S87" s="6" t="n">
        <f aca="false">R87+J87</f>
        <v>2.437</v>
      </c>
      <c r="T87" s="4" t="n">
        <v>-0.03</v>
      </c>
      <c r="U87" s="4" t="n">
        <f aca="false">T87+J87</f>
        <v>2.402</v>
      </c>
      <c r="V87" s="4"/>
      <c r="W87" s="13" t="n">
        <f aca="false">Q87*N87</f>
        <v>138.424</v>
      </c>
      <c r="X87" s="13" t="n">
        <f aca="false">S87*L87</f>
        <v>26.807</v>
      </c>
      <c r="Y87" s="13" t="n">
        <f aca="false">U87*M87</f>
        <v>16.814</v>
      </c>
      <c r="Z87" s="14" t="n">
        <f aca="false">(W87+X87+Y87)/C87</f>
        <v>2.60064285714286</v>
      </c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1.25" hidden="false" customHeight="false" outlineLevel="0" collapsed="false">
      <c r="A88" s="7" t="n">
        <v>35664</v>
      </c>
      <c r="B88" s="8" t="n">
        <v>2128</v>
      </c>
      <c r="C88" s="8" t="n">
        <v>65</v>
      </c>
      <c r="D88" s="9" t="n">
        <v>404.158678421123</v>
      </c>
      <c r="E88" s="9" t="n">
        <f aca="false">D88/7</f>
        <v>57.7369540601604</v>
      </c>
      <c r="F88" s="10" t="n">
        <f aca="false">D88-C88</f>
        <v>339.158678421123</v>
      </c>
      <c r="G88" s="11" t="n">
        <f aca="false">F88/7</f>
        <v>48.4512397744461</v>
      </c>
      <c r="H88" s="7" t="n">
        <v>35664</v>
      </c>
      <c r="I88" s="5" t="n">
        <f aca="false">B88/G88</f>
        <v>43.9204447586156</v>
      </c>
      <c r="J88" s="4" t="n">
        <v>2.453</v>
      </c>
      <c r="K88" s="4"/>
      <c r="L88" s="12" t="n">
        <v>5</v>
      </c>
      <c r="M88" s="12" t="n">
        <v>5</v>
      </c>
      <c r="N88" s="12" t="n">
        <v>55</v>
      </c>
      <c r="O88" s="4"/>
      <c r="P88" s="4" t="n">
        <v>0.23</v>
      </c>
      <c r="Q88" s="4" t="n">
        <f aca="false">J88+P88</f>
        <v>2.683</v>
      </c>
      <c r="R88" s="6" t="n">
        <v>0.005</v>
      </c>
      <c r="S88" s="6" t="n">
        <f aca="false">R88+J88</f>
        <v>2.458</v>
      </c>
      <c r="T88" s="4" t="n">
        <v>0</v>
      </c>
      <c r="U88" s="4" t="n">
        <f aca="false">T88+J88</f>
        <v>2.453</v>
      </c>
      <c r="V88" s="4"/>
      <c r="W88" s="13" t="n">
        <f aca="false">Q88*N88</f>
        <v>147.565</v>
      </c>
      <c r="X88" s="13" t="n">
        <f aca="false">S88*L88</f>
        <v>12.29</v>
      </c>
      <c r="Y88" s="13" t="n">
        <f aca="false">U88*M88</f>
        <v>12.265</v>
      </c>
      <c r="Z88" s="14" t="n">
        <f aca="false">(W88+X88+Y88)/C88</f>
        <v>2.648</v>
      </c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1.25" hidden="false" customHeight="false" outlineLevel="0" collapsed="false">
      <c r="A89" s="7" t="n">
        <v>35671</v>
      </c>
      <c r="B89" s="8" t="n">
        <v>2212</v>
      </c>
      <c r="C89" s="8" t="n">
        <v>84</v>
      </c>
      <c r="D89" s="9" t="n">
        <v>404.095574188522</v>
      </c>
      <c r="E89" s="9" t="n">
        <f aca="false">D89/7</f>
        <v>57.7279391697888</v>
      </c>
      <c r="F89" s="10" t="n">
        <f aca="false">D89-C89</f>
        <v>320.095574188522</v>
      </c>
      <c r="G89" s="11" t="n">
        <f aca="false">F89/7</f>
        <v>45.7279391697888</v>
      </c>
      <c r="H89" s="7" t="n">
        <v>35671</v>
      </c>
      <c r="I89" s="5" t="n">
        <f aca="false">B89/G89</f>
        <v>48.3730524523924</v>
      </c>
      <c r="J89" s="4" t="n">
        <v>2.714</v>
      </c>
      <c r="K89" s="4"/>
      <c r="L89" s="12" t="n">
        <v>23</v>
      </c>
      <c r="M89" s="12" t="n">
        <v>6</v>
      </c>
      <c r="N89" s="12" t="n">
        <v>55</v>
      </c>
      <c r="O89" s="4"/>
      <c r="P89" s="4" t="n">
        <v>0.23</v>
      </c>
      <c r="Q89" s="4" t="n">
        <f aca="false">J89+P89</f>
        <v>2.944</v>
      </c>
      <c r="R89" s="6" t="n">
        <v>-0.005</v>
      </c>
      <c r="S89" s="6" t="n">
        <f aca="false">R89+J89</f>
        <v>2.709</v>
      </c>
      <c r="T89" s="4" t="n">
        <v>-0.035</v>
      </c>
      <c r="U89" s="4" t="n">
        <f aca="false">T89+J89</f>
        <v>2.679</v>
      </c>
      <c r="V89" s="4"/>
      <c r="W89" s="13" t="n">
        <f aca="false">Q89*N89</f>
        <v>161.92</v>
      </c>
      <c r="X89" s="13" t="n">
        <f aca="false">S89*L89</f>
        <v>62.307</v>
      </c>
      <c r="Y89" s="13" t="n">
        <f aca="false">U89*M89</f>
        <v>16.074</v>
      </c>
      <c r="Z89" s="14" t="n">
        <f aca="false">(W89+X89+Y89)/C89</f>
        <v>2.86072619047619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1.25" hidden="false" customHeight="false" outlineLevel="0" collapsed="false">
      <c r="A90" s="7" t="n">
        <v>35678</v>
      </c>
      <c r="B90" s="8" t="n">
        <v>2308</v>
      </c>
      <c r="C90" s="8" t="n">
        <v>96</v>
      </c>
      <c r="D90" s="9" t="n">
        <v>404.586366487237</v>
      </c>
      <c r="E90" s="9" t="n">
        <f aca="false">D90/7</f>
        <v>57.7980523553196</v>
      </c>
      <c r="F90" s="10" t="n">
        <f aca="false">D90-C90</f>
        <v>308.586366487237</v>
      </c>
      <c r="G90" s="11" t="n">
        <f aca="false">F90/7</f>
        <v>44.0837666410339</v>
      </c>
      <c r="H90" s="7" t="n">
        <v>35678</v>
      </c>
      <c r="I90" s="5" t="n">
        <f aca="false">B90/G90</f>
        <v>52.3548729125989</v>
      </c>
      <c r="J90" s="4" t="n">
        <v>2.697</v>
      </c>
      <c r="K90" s="4"/>
      <c r="L90" s="12" t="n">
        <v>31</v>
      </c>
      <c r="M90" s="12" t="n">
        <v>6</v>
      </c>
      <c r="N90" s="12" t="n">
        <v>59</v>
      </c>
      <c r="O90" s="4"/>
      <c r="P90" s="4" t="n">
        <v>0.235</v>
      </c>
      <c r="Q90" s="4" t="n">
        <f aca="false">J90+P90</f>
        <v>2.932</v>
      </c>
      <c r="R90" s="6" t="n">
        <v>0.005</v>
      </c>
      <c r="S90" s="6" t="n">
        <f aca="false">R90+J90</f>
        <v>2.702</v>
      </c>
      <c r="T90" s="4" t="n">
        <v>-0.065</v>
      </c>
      <c r="U90" s="4" t="n">
        <f aca="false">T90+J90</f>
        <v>2.632</v>
      </c>
      <c r="V90" s="4"/>
      <c r="W90" s="13" t="n">
        <f aca="false">Q90*N90</f>
        <v>172.988</v>
      </c>
      <c r="X90" s="13" t="n">
        <f aca="false">S90*L90</f>
        <v>83.762</v>
      </c>
      <c r="Y90" s="13" t="n">
        <f aca="false">U90*M90</f>
        <v>15.792</v>
      </c>
      <c r="Z90" s="14" t="n">
        <f aca="false">(W90+X90+Y90)/C90</f>
        <v>2.83897916666667</v>
      </c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1.25" hidden="false" customHeight="false" outlineLevel="0" collapsed="false">
      <c r="A91" s="7" t="n">
        <v>35685</v>
      </c>
      <c r="B91" s="8" t="n">
        <v>2396</v>
      </c>
      <c r="C91" s="8" t="n">
        <v>88</v>
      </c>
      <c r="D91" s="9" t="n">
        <v>405.020490624663</v>
      </c>
      <c r="E91" s="9" t="n">
        <f aca="false">D91/7</f>
        <v>57.8600700892376</v>
      </c>
      <c r="F91" s="10" t="n">
        <f aca="false">D91-C91</f>
        <v>317.020490624663</v>
      </c>
      <c r="G91" s="11" t="n">
        <f aca="false">F91/7</f>
        <v>45.288641517809</v>
      </c>
      <c r="H91" s="7" t="n">
        <v>35685</v>
      </c>
      <c r="I91" s="5" t="n">
        <f aca="false">B91/G91</f>
        <v>52.9050976072624</v>
      </c>
      <c r="J91" s="4" t="n">
        <v>2.795</v>
      </c>
      <c r="K91" s="4"/>
      <c r="L91" s="12" t="n">
        <v>29</v>
      </c>
      <c r="M91" s="12" t="n">
        <v>2</v>
      </c>
      <c r="N91" s="12" t="n">
        <v>57</v>
      </c>
      <c r="O91" s="4"/>
      <c r="P91" s="4" t="n">
        <v>0.235</v>
      </c>
      <c r="Q91" s="4" t="n">
        <f aca="false">J91+P91</f>
        <v>3.03</v>
      </c>
      <c r="R91" s="6" t="n">
        <v>0.005</v>
      </c>
      <c r="S91" s="6" t="n">
        <f aca="false">R91+J91</f>
        <v>2.8</v>
      </c>
      <c r="T91" s="4" t="n">
        <v>-0.045</v>
      </c>
      <c r="U91" s="4" t="n">
        <f aca="false">T91+J91</f>
        <v>2.75</v>
      </c>
      <c r="V91" s="4"/>
      <c r="W91" s="13" t="n">
        <f aca="false">Q91*N91</f>
        <v>172.71</v>
      </c>
      <c r="X91" s="13" t="n">
        <f aca="false">S91*L91</f>
        <v>81.2</v>
      </c>
      <c r="Y91" s="13" t="n">
        <f aca="false">U91*M91</f>
        <v>5.5</v>
      </c>
      <c r="Z91" s="14" t="n">
        <f aca="false">(W91+X91+Y91)/C91</f>
        <v>2.94784090909091</v>
      </c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1.25" hidden="false" customHeight="false" outlineLevel="0" collapsed="false">
      <c r="A92" s="7" t="n">
        <v>35692</v>
      </c>
      <c r="B92" s="8" t="n">
        <v>2469</v>
      </c>
      <c r="C92" s="8" t="n">
        <v>73</v>
      </c>
      <c r="D92" s="9" t="n">
        <v>405.454614762089</v>
      </c>
      <c r="E92" s="9" t="n">
        <f aca="false">D92/7</f>
        <v>57.9220878231555</v>
      </c>
      <c r="F92" s="10" t="n">
        <f aca="false">D92-C92</f>
        <v>332.454614762089</v>
      </c>
      <c r="G92" s="11" t="n">
        <f aca="false">F92/7</f>
        <v>47.4935163945841</v>
      </c>
      <c r="H92" s="7" t="n">
        <v>35692</v>
      </c>
      <c r="I92" s="5" t="n">
        <f aca="false">B92/G92</f>
        <v>51.9860433050932</v>
      </c>
      <c r="J92" s="4" t="n">
        <v>2.837</v>
      </c>
      <c r="K92" s="4"/>
      <c r="L92" s="12" t="n">
        <v>15</v>
      </c>
      <c r="M92" s="12" t="n">
        <v>7</v>
      </c>
      <c r="N92" s="12" t="n">
        <v>51</v>
      </c>
      <c r="O92" s="4"/>
      <c r="P92" s="4" t="n">
        <v>0.235</v>
      </c>
      <c r="Q92" s="4" t="n">
        <f aca="false">J92+P92</f>
        <v>3.072</v>
      </c>
      <c r="R92" s="6" t="n">
        <v>0.005</v>
      </c>
      <c r="S92" s="6" t="n">
        <f aca="false">R92+J92</f>
        <v>2.842</v>
      </c>
      <c r="T92" s="4" t="n">
        <v>-0.045</v>
      </c>
      <c r="U92" s="4" t="n">
        <f aca="false">T92+J92</f>
        <v>2.792</v>
      </c>
      <c r="V92" s="4"/>
      <c r="W92" s="13" t="n">
        <f aca="false">Q92*N92</f>
        <v>156.672</v>
      </c>
      <c r="X92" s="13" t="n">
        <f aca="false">S92*L92</f>
        <v>42.63</v>
      </c>
      <c r="Y92" s="13" t="n">
        <f aca="false">U92*M92</f>
        <v>19.544</v>
      </c>
      <c r="Z92" s="14" t="n">
        <f aca="false">(W92+X92+Y92)/C92</f>
        <v>2.9978904109589</v>
      </c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1.25" hidden="false" customHeight="false" outlineLevel="0" collapsed="false">
      <c r="A93" s="7" t="n">
        <v>35699</v>
      </c>
      <c r="B93" s="8" t="n">
        <v>2556</v>
      </c>
      <c r="C93" s="8" t="n">
        <v>87</v>
      </c>
      <c r="D93" s="9" t="n">
        <v>405.888738899514</v>
      </c>
      <c r="E93" s="9" t="n">
        <f aca="false">D93/7</f>
        <v>57.9841055570734</v>
      </c>
      <c r="F93" s="10" t="n">
        <f aca="false">D93-C93</f>
        <v>318.888738899514</v>
      </c>
      <c r="G93" s="11" t="n">
        <f aca="false">F93/7</f>
        <v>45.555534128502</v>
      </c>
      <c r="H93" s="7" t="n">
        <v>35699</v>
      </c>
      <c r="I93" s="5" t="n">
        <f aca="false">B93/G93</f>
        <v>56.1073434632573</v>
      </c>
      <c r="J93" s="4" t="n">
        <v>3.346</v>
      </c>
      <c r="K93" s="4"/>
      <c r="L93" s="12" t="n">
        <v>29</v>
      </c>
      <c r="M93" s="12" t="n">
        <v>6</v>
      </c>
      <c r="N93" s="12" t="n">
        <v>52</v>
      </c>
      <c r="O93" s="4"/>
      <c r="P93" s="4" t="n">
        <v>0.1</v>
      </c>
      <c r="Q93" s="4" t="n">
        <f aca="false">J93+P93</f>
        <v>3.446</v>
      </c>
      <c r="R93" s="6" t="n">
        <v>-0.116</v>
      </c>
      <c r="S93" s="6" t="n">
        <f aca="false">R93+J93</f>
        <v>3.23</v>
      </c>
      <c r="T93" s="4" t="n">
        <v>-0.16</v>
      </c>
      <c r="U93" s="4" t="n">
        <f aca="false">T93+J93</f>
        <v>3.186</v>
      </c>
      <c r="V93" s="4"/>
      <c r="W93" s="13" t="n">
        <f aca="false">Q93*N93</f>
        <v>179.192</v>
      </c>
      <c r="X93" s="13" t="n">
        <f aca="false">S93*L93</f>
        <v>93.67</v>
      </c>
      <c r="Y93" s="13" t="n">
        <f aca="false">U93*M93</f>
        <v>19.116</v>
      </c>
      <c r="Z93" s="14" t="n">
        <f aca="false">(W93+X93+Y93)/C93</f>
        <v>3.35606896551724</v>
      </c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1.25" hidden="false" customHeight="false" outlineLevel="0" collapsed="false">
      <c r="A94" s="7" t="n">
        <v>35706</v>
      </c>
      <c r="B94" s="8" t="n">
        <v>2643</v>
      </c>
      <c r="C94" s="8" t="n">
        <v>87</v>
      </c>
      <c r="D94" s="9" t="n">
        <v>405.126218931122</v>
      </c>
      <c r="E94" s="9" t="n">
        <f aca="false">D94/7</f>
        <v>57.8751741330175</v>
      </c>
      <c r="F94" s="10" t="n">
        <f aca="false">D94-C94</f>
        <v>318.126218931122</v>
      </c>
      <c r="G94" s="11" t="n">
        <f aca="false">F94/7</f>
        <v>45.446602704446</v>
      </c>
      <c r="H94" s="7" t="n">
        <v>35706</v>
      </c>
      <c r="I94" s="5" t="n">
        <f aca="false">B94/G94</f>
        <v>58.1561622369946</v>
      </c>
      <c r="J94" s="4" t="n">
        <v>3.125</v>
      </c>
      <c r="K94" s="4"/>
      <c r="L94" s="12" t="n">
        <v>27</v>
      </c>
      <c r="M94" s="12" t="n">
        <v>5</v>
      </c>
      <c r="N94" s="12" t="n">
        <v>55</v>
      </c>
      <c r="O94" s="4"/>
      <c r="P94" s="4" t="n">
        <v>0.64</v>
      </c>
      <c r="Q94" s="4" t="n">
        <f aca="false">J94+P94</f>
        <v>3.765</v>
      </c>
      <c r="R94" s="6" t="n">
        <v>0.005</v>
      </c>
      <c r="S94" s="6" t="n">
        <f aca="false">R94+J94</f>
        <v>3.13</v>
      </c>
      <c r="T94" s="4" t="n">
        <v>-0.15</v>
      </c>
      <c r="U94" s="4" t="n">
        <f aca="false">T94+J94</f>
        <v>2.975</v>
      </c>
      <c r="V94" s="4"/>
      <c r="W94" s="13" t="n">
        <f aca="false">Q94*N94</f>
        <v>207.075</v>
      </c>
      <c r="X94" s="13" t="n">
        <f aca="false">S94*L94</f>
        <v>84.51</v>
      </c>
      <c r="Y94" s="13" t="n">
        <f aca="false">U94*M94</f>
        <v>14.875</v>
      </c>
      <c r="Z94" s="14" t="n">
        <f aca="false">(W94+X94+Y94)/C94</f>
        <v>3.52252873563218</v>
      </c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1.25" hidden="false" customHeight="false" outlineLevel="0" collapsed="false">
      <c r="A95" s="7" t="n">
        <v>35713</v>
      </c>
      <c r="B95" s="8" t="n">
        <v>2720</v>
      </c>
      <c r="C95" s="8" t="n">
        <v>77</v>
      </c>
      <c r="D95" s="9" t="n">
        <v>404.318262762085</v>
      </c>
      <c r="E95" s="9" t="n">
        <f aca="false">D95/7</f>
        <v>57.7597518231551</v>
      </c>
      <c r="F95" s="10" t="n">
        <f aca="false">D95-C95</f>
        <v>327.318262762085</v>
      </c>
      <c r="G95" s="11" t="n">
        <f aca="false">F95/7</f>
        <v>46.7597518231551</v>
      </c>
      <c r="H95" s="7" t="n">
        <v>35713</v>
      </c>
      <c r="I95" s="5" t="n">
        <f aca="false">B95/G95</f>
        <v>58.1696842679365</v>
      </c>
      <c r="J95" s="4" t="n">
        <v>3.082</v>
      </c>
      <c r="K95" s="4"/>
      <c r="L95" s="12" t="n">
        <v>21</v>
      </c>
      <c r="M95" s="12" t="n">
        <v>6</v>
      </c>
      <c r="N95" s="12" t="n">
        <v>50</v>
      </c>
      <c r="O95" s="4"/>
      <c r="P95" s="4" t="n">
        <v>0.53</v>
      </c>
      <c r="Q95" s="4" t="n">
        <f aca="false">J95+P95</f>
        <v>3.612</v>
      </c>
      <c r="R95" s="6" t="n">
        <v>0.005</v>
      </c>
      <c r="S95" s="6" t="n">
        <f aca="false">R95+J95</f>
        <v>3.087</v>
      </c>
      <c r="T95" s="4" t="n">
        <v>-0.22</v>
      </c>
      <c r="U95" s="4" t="n">
        <f aca="false">T95+J95</f>
        <v>2.862</v>
      </c>
      <c r="V95" s="4"/>
      <c r="W95" s="13" t="n">
        <f aca="false">Q95*N95</f>
        <v>180.6</v>
      </c>
      <c r="X95" s="13" t="n">
        <f aca="false">S95*L95</f>
        <v>64.827</v>
      </c>
      <c r="Y95" s="13" t="n">
        <f aca="false">U95*M95</f>
        <v>17.172</v>
      </c>
      <c r="Z95" s="14" t="n">
        <f aca="false">(W95+X95+Y95)/C95</f>
        <v>3.41037662337662</v>
      </c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1.25" hidden="false" customHeight="false" outlineLevel="0" collapsed="false">
      <c r="A96" s="7" t="n">
        <v>35720</v>
      </c>
      <c r="B96" s="8" t="n">
        <v>2783</v>
      </c>
      <c r="C96" s="8" t="n">
        <v>63</v>
      </c>
      <c r="D96" s="9" t="n">
        <v>403.560639207887</v>
      </c>
      <c r="E96" s="9" t="n">
        <f aca="false">D96/7</f>
        <v>57.6515198868411</v>
      </c>
      <c r="F96" s="10" t="n">
        <f aca="false">D96-C96</f>
        <v>340.560639207887</v>
      </c>
      <c r="G96" s="11" t="n">
        <f aca="false">F96/7</f>
        <v>48.6515198868411</v>
      </c>
      <c r="H96" s="7" t="n">
        <v>35720</v>
      </c>
      <c r="I96" s="5" t="n">
        <f aca="false">B96/G96</f>
        <v>57.2027350116297</v>
      </c>
      <c r="J96" s="4" t="n">
        <v>3.288</v>
      </c>
      <c r="K96" s="4"/>
      <c r="L96" s="12" t="n">
        <v>28</v>
      </c>
      <c r="M96" s="12" t="n">
        <v>0</v>
      </c>
      <c r="N96" s="12" t="n">
        <v>35</v>
      </c>
      <c r="O96" s="4"/>
      <c r="P96" s="4" t="n">
        <v>0.47</v>
      </c>
      <c r="Q96" s="4" t="n">
        <f aca="false">J96+P96</f>
        <v>3.758</v>
      </c>
      <c r="R96" s="6" t="n">
        <v>0.005</v>
      </c>
      <c r="S96" s="6" t="n">
        <f aca="false">R96+J96</f>
        <v>3.293</v>
      </c>
      <c r="T96" s="4" t="n">
        <v>-0.35</v>
      </c>
      <c r="U96" s="4" t="n">
        <f aca="false">T96+J96</f>
        <v>2.938</v>
      </c>
      <c r="V96" s="4"/>
      <c r="W96" s="13" t="n">
        <f aca="false">Q96*N96</f>
        <v>131.53</v>
      </c>
      <c r="X96" s="13" t="n">
        <f aca="false">S96*L96</f>
        <v>92.204</v>
      </c>
      <c r="Y96" s="13" t="n">
        <f aca="false">U96*M96</f>
        <v>0</v>
      </c>
      <c r="Z96" s="14" t="n">
        <f aca="false">(W96+X96+Y96)/C96</f>
        <v>3.55133333333333</v>
      </c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1.25" hidden="false" customHeight="false" outlineLevel="0" collapsed="false">
      <c r="A97" s="7" t="n">
        <v>35727</v>
      </c>
      <c r="B97" s="8" t="n">
        <v>2812</v>
      </c>
      <c r="C97" s="8" t="n">
        <v>29</v>
      </c>
      <c r="D97" s="9" t="n">
        <v>402.803015653689</v>
      </c>
      <c r="E97" s="9" t="n">
        <f aca="false">D97/7</f>
        <v>57.543287950527</v>
      </c>
      <c r="F97" s="10" t="n">
        <f aca="false">D97-C97</f>
        <v>373.803015653689</v>
      </c>
      <c r="G97" s="11" t="n">
        <f aca="false">F97/7</f>
        <v>53.4004308076699</v>
      </c>
      <c r="H97" s="7" t="n">
        <v>35727</v>
      </c>
      <c r="I97" s="5" t="n">
        <f aca="false">B97/G97</f>
        <v>52.6587512023613</v>
      </c>
      <c r="J97" s="4" t="n">
        <v>3.548</v>
      </c>
      <c r="K97" s="4"/>
      <c r="L97" s="12" t="n">
        <v>16</v>
      </c>
      <c r="M97" s="12" t="n">
        <v>6</v>
      </c>
      <c r="N97" s="12" t="n">
        <v>7</v>
      </c>
      <c r="O97" s="4"/>
      <c r="P97" s="4" t="n">
        <v>0.49</v>
      </c>
      <c r="Q97" s="4" t="n">
        <f aca="false">J97+P97</f>
        <v>4.038</v>
      </c>
      <c r="R97" s="6" t="n">
        <v>-0.005</v>
      </c>
      <c r="S97" s="6" t="n">
        <f aca="false">R97+J97</f>
        <v>3.543</v>
      </c>
      <c r="T97" s="4" t="n">
        <v>-0.25</v>
      </c>
      <c r="U97" s="4" t="n">
        <f aca="false">T97+J97</f>
        <v>3.298</v>
      </c>
      <c r="V97" s="4"/>
      <c r="W97" s="13" t="n">
        <f aca="false">Q97*N97</f>
        <v>28.266</v>
      </c>
      <c r="X97" s="13" t="n">
        <f aca="false">S97*L97</f>
        <v>56.688</v>
      </c>
      <c r="Y97" s="13" t="n">
        <f aca="false">U97*M97</f>
        <v>19.788</v>
      </c>
      <c r="Z97" s="14" t="n">
        <f aca="false">(W97+X97+Y97)/C97</f>
        <v>3.61179310344828</v>
      </c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1.25" hidden="false" customHeight="false" outlineLevel="0" collapsed="false">
      <c r="A98" s="7" t="n">
        <v>35734</v>
      </c>
      <c r="B98" s="8" t="n">
        <v>2807</v>
      </c>
      <c r="C98" s="8" t="n">
        <v>-5</v>
      </c>
      <c r="D98" s="9" t="n">
        <v>402.045392099491</v>
      </c>
      <c r="E98" s="9" t="n">
        <f aca="false">D98/7</f>
        <v>57.435056014213</v>
      </c>
      <c r="F98" s="10" t="n">
        <f aca="false">D98-C98</f>
        <v>407.045392099491</v>
      </c>
      <c r="G98" s="11" t="n">
        <f aca="false">F98/7</f>
        <v>58.1493417284987</v>
      </c>
      <c r="H98" s="7" t="n">
        <v>35734</v>
      </c>
      <c r="I98" s="5" t="n">
        <f aca="false">B98/G98</f>
        <v>48.2722575451667</v>
      </c>
      <c r="J98" s="4" t="n">
        <v>3.552</v>
      </c>
      <c r="K98" s="4"/>
      <c r="L98" s="12" t="n">
        <v>-1</v>
      </c>
      <c r="M98" s="12" t="n">
        <v>-2</v>
      </c>
      <c r="N98" s="12" t="n">
        <v>-2</v>
      </c>
      <c r="O98" s="4"/>
      <c r="P98" s="4" t="n">
        <v>0.504</v>
      </c>
      <c r="Q98" s="4" t="n">
        <f aca="false">J98+P98</f>
        <v>4.056</v>
      </c>
      <c r="R98" s="6" t="n">
        <v>0.044</v>
      </c>
      <c r="S98" s="6" t="n">
        <f aca="false">R98+J98</f>
        <v>3.596</v>
      </c>
      <c r="T98" s="4" t="n">
        <v>0</v>
      </c>
      <c r="U98" s="4" t="n">
        <f aca="false">T98+J98</f>
        <v>3.552</v>
      </c>
      <c r="V98" s="4"/>
      <c r="W98" s="13" t="n">
        <f aca="false">Q98*N98</f>
        <v>-8.112</v>
      </c>
      <c r="X98" s="13" t="n">
        <f aca="false">S98*L98</f>
        <v>-3.596</v>
      </c>
      <c r="Y98" s="13" t="n">
        <f aca="false">U98*M98</f>
        <v>-7.104</v>
      </c>
      <c r="Z98" s="14" t="n">
        <f aca="false">(W98+X98+Y98)/C98</f>
        <v>3.7624</v>
      </c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1.25" hidden="false" customHeight="false" outlineLevel="0" collapsed="false">
      <c r="A99" s="7" t="n">
        <v>35741</v>
      </c>
      <c r="B99" s="8" t="n">
        <v>2814</v>
      </c>
      <c r="C99" s="8" t="n">
        <v>7</v>
      </c>
      <c r="D99" s="9" t="n">
        <v>405.733039814873</v>
      </c>
      <c r="E99" s="9" t="n">
        <f aca="false">D99/7</f>
        <v>57.9618628306962</v>
      </c>
      <c r="F99" s="10" t="n">
        <f aca="false">D99-C99</f>
        <v>398.733039814873</v>
      </c>
      <c r="G99" s="11" t="n">
        <f aca="false">F99/7</f>
        <v>56.9618628306962</v>
      </c>
      <c r="H99" s="7" t="n">
        <v>35741</v>
      </c>
      <c r="I99" s="5" t="n">
        <f aca="false">B99/G99</f>
        <v>49.401474252411</v>
      </c>
      <c r="J99" s="4" t="n">
        <v>3.256</v>
      </c>
      <c r="K99" s="4"/>
      <c r="L99" s="12" t="n">
        <v>-1</v>
      </c>
      <c r="M99" s="12" t="n">
        <v>4</v>
      </c>
      <c r="N99" s="12" t="n">
        <v>4</v>
      </c>
      <c r="O99" s="4"/>
      <c r="P99" s="4" t="n">
        <v>0.78</v>
      </c>
      <c r="Q99" s="4" t="n">
        <f aca="false">J99+P99</f>
        <v>4.036</v>
      </c>
      <c r="R99" s="6" t="n">
        <v>0.0025</v>
      </c>
      <c r="S99" s="6" t="n">
        <f aca="false">R99+J99</f>
        <v>3.2585</v>
      </c>
      <c r="T99" s="4" t="n">
        <v>-0.26</v>
      </c>
      <c r="U99" s="4" t="n">
        <f aca="false">T99+J99</f>
        <v>2.996</v>
      </c>
      <c r="V99" s="4"/>
      <c r="W99" s="13" t="n">
        <f aca="false">Q99*N99</f>
        <v>16.144</v>
      </c>
      <c r="X99" s="13" t="n">
        <f aca="false">S99*L99</f>
        <v>-3.2585</v>
      </c>
      <c r="Y99" s="13" t="n">
        <f aca="false">U99*M99</f>
        <v>11.984</v>
      </c>
      <c r="Z99" s="14" t="n">
        <f aca="false">(W99+X99+Y99)/C99</f>
        <v>3.55278571428571</v>
      </c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1.25" hidden="false" customHeight="false" outlineLevel="0" collapsed="false">
      <c r="A100" s="7" t="n">
        <v>35748</v>
      </c>
      <c r="B100" s="8" t="n">
        <v>2750</v>
      </c>
      <c r="C100" s="8" t="n">
        <v>-64</v>
      </c>
      <c r="D100" s="9" t="n">
        <v>409.389940572191</v>
      </c>
      <c r="E100" s="9" t="n">
        <f aca="false">D100/7</f>
        <v>58.4842772245987</v>
      </c>
      <c r="F100" s="10" t="n">
        <f aca="false">D100-C100</f>
        <v>473.389940572191</v>
      </c>
      <c r="G100" s="11" t="n">
        <f aca="false">F100/7</f>
        <v>67.6271343674558</v>
      </c>
      <c r="H100" s="7" t="n">
        <v>35748</v>
      </c>
      <c r="I100" s="5" t="n">
        <f aca="false">B100/G100</f>
        <v>40.6641509465376</v>
      </c>
      <c r="J100" s="4" t="n">
        <v>3.029</v>
      </c>
      <c r="K100" s="4"/>
      <c r="L100" s="12" t="n">
        <v>-31</v>
      </c>
      <c r="M100" s="12" t="n">
        <v>-4</v>
      </c>
      <c r="N100" s="12" t="n">
        <v>-29</v>
      </c>
      <c r="O100" s="4"/>
      <c r="P100" s="4" t="n">
        <v>0.63</v>
      </c>
      <c r="Q100" s="4" t="n">
        <f aca="false">J100+P100</f>
        <v>3.659</v>
      </c>
      <c r="R100" s="6" t="n">
        <v>0.0025</v>
      </c>
      <c r="S100" s="6" t="n">
        <f aca="false">R100+J100</f>
        <v>3.0315</v>
      </c>
      <c r="T100" s="4" t="n">
        <v>-0.16</v>
      </c>
      <c r="U100" s="4" t="n">
        <f aca="false">T100+J100</f>
        <v>2.869</v>
      </c>
      <c r="V100" s="4"/>
      <c r="W100" s="13" t="n">
        <f aca="false">Q100*N100</f>
        <v>-106.111</v>
      </c>
      <c r="X100" s="13" t="n">
        <f aca="false">S100*L100</f>
        <v>-93.9765</v>
      </c>
      <c r="Y100" s="13" t="n">
        <f aca="false">U100*M100</f>
        <v>-11.476</v>
      </c>
      <c r="Z100" s="14" t="n">
        <f aca="false">(W100+X100+Y100)/C100</f>
        <v>3.3056796875</v>
      </c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1.25" hidden="false" customHeight="false" outlineLevel="0" collapsed="false">
      <c r="A101" s="7" t="n">
        <v>35755</v>
      </c>
      <c r="B101" s="8" t="n">
        <v>2642</v>
      </c>
      <c r="C101" s="8" t="n">
        <v>-108</v>
      </c>
      <c r="D101" s="9" t="n">
        <v>413.046841329508</v>
      </c>
      <c r="E101" s="9" t="n">
        <f aca="false">D101/7</f>
        <v>59.0066916185011</v>
      </c>
      <c r="F101" s="10" t="n">
        <f aca="false">D101-C101</f>
        <v>521.046841329508</v>
      </c>
      <c r="G101" s="11" t="n">
        <f aca="false">F101/7</f>
        <v>74.4352630470726</v>
      </c>
      <c r="H101" s="7" t="n">
        <v>35755</v>
      </c>
      <c r="I101" s="5" t="n">
        <f aca="false">B101/G101</f>
        <v>35.4939297833771</v>
      </c>
      <c r="J101" s="4" t="n">
        <v>2.762</v>
      </c>
      <c r="K101" s="4"/>
      <c r="L101" s="12" t="n">
        <v>-40</v>
      </c>
      <c r="M101" s="12" t="n">
        <v>-8</v>
      </c>
      <c r="N101" s="12" t="n">
        <v>-60</v>
      </c>
      <c r="O101" s="4"/>
      <c r="P101" s="4" t="n">
        <v>0.68</v>
      </c>
      <c r="Q101" s="4" t="n">
        <f aca="false">J101+P101</f>
        <v>3.442</v>
      </c>
      <c r="R101" s="6" t="n">
        <v>0</v>
      </c>
      <c r="S101" s="6" t="n">
        <f aca="false">R101+J101</f>
        <v>2.762</v>
      </c>
      <c r="T101" s="4" t="n">
        <v>-0.25</v>
      </c>
      <c r="U101" s="4" t="n">
        <f aca="false">T101+J101</f>
        <v>2.512</v>
      </c>
      <c r="V101" s="4"/>
      <c r="W101" s="13" t="n">
        <f aca="false">Q101*N101</f>
        <v>-206.52</v>
      </c>
      <c r="X101" s="13" t="n">
        <f aca="false">S101*L101</f>
        <v>-110.48</v>
      </c>
      <c r="Y101" s="13" t="n">
        <f aca="false">U101*M101</f>
        <v>-20.096</v>
      </c>
      <c r="Z101" s="14" t="n">
        <f aca="false">(W101+X101+Y101)/C101</f>
        <v>3.12125925925926</v>
      </c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1.25" hidden="false" customHeight="false" outlineLevel="0" collapsed="false">
      <c r="A102" s="7" t="n">
        <v>35762</v>
      </c>
      <c r="B102" s="8" t="n">
        <v>2606</v>
      </c>
      <c r="C102" s="8" t="n">
        <v>-36</v>
      </c>
      <c r="D102" s="9" t="n">
        <v>416.703742086826</v>
      </c>
      <c r="E102" s="9" t="n">
        <f aca="false">D102/7</f>
        <v>59.5291060124037</v>
      </c>
      <c r="F102" s="10" t="n">
        <f aca="false">D102-C102</f>
        <v>452.703742086826</v>
      </c>
      <c r="G102" s="11" t="n">
        <f aca="false">F102/7</f>
        <v>64.6719631552608</v>
      </c>
      <c r="H102" s="7" t="n">
        <v>35762</v>
      </c>
      <c r="I102" s="5" t="n">
        <f aca="false">B102/G102</f>
        <v>40.295668677069</v>
      </c>
      <c r="J102" s="4" t="n">
        <v>2.578</v>
      </c>
      <c r="K102" s="4"/>
      <c r="L102" s="12" t="n">
        <v>-8</v>
      </c>
      <c r="M102" s="12" t="n">
        <v>-3</v>
      </c>
      <c r="N102" s="12" t="n">
        <v>-25</v>
      </c>
      <c r="O102" s="4"/>
      <c r="P102" s="4" t="n">
        <v>0.76</v>
      </c>
      <c r="Q102" s="4" t="n">
        <f aca="false">J102+P102</f>
        <v>3.338</v>
      </c>
      <c r="R102" s="6" t="n">
        <v>0</v>
      </c>
      <c r="S102" s="6" t="n">
        <f aca="false">R102+J102</f>
        <v>2.578</v>
      </c>
      <c r="T102" s="4" t="n">
        <v>-0.25</v>
      </c>
      <c r="U102" s="4" t="n">
        <f aca="false">T102+J102</f>
        <v>2.328</v>
      </c>
      <c r="V102" s="4"/>
      <c r="W102" s="13" t="n">
        <f aca="false">Q102*N102</f>
        <v>-83.45</v>
      </c>
      <c r="X102" s="13" t="n">
        <f aca="false">S102*L102</f>
        <v>-20.624</v>
      </c>
      <c r="Y102" s="13" t="n">
        <f aca="false">U102*M102</f>
        <v>-6.984</v>
      </c>
      <c r="Z102" s="14" t="n">
        <f aca="false">(W102+X102+Y102)/C102</f>
        <v>3.08494444444444</v>
      </c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1.25" hidden="false" customHeight="false" outlineLevel="0" collapsed="false">
      <c r="A103" s="7" t="n">
        <v>35769</v>
      </c>
      <c r="B103" s="8" t="n">
        <v>2537</v>
      </c>
      <c r="C103" s="8" t="n">
        <v>-69</v>
      </c>
      <c r="D103" s="9" t="n">
        <v>416.129181745176</v>
      </c>
      <c r="E103" s="9" t="n">
        <f aca="false">D103/7</f>
        <v>59.4470259635966</v>
      </c>
      <c r="F103" s="10" t="n">
        <f aca="false">D103-C103</f>
        <v>485.129181745176</v>
      </c>
      <c r="G103" s="11" t="n">
        <f aca="false">F103/7</f>
        <v>69.3041688207394</v>
      </c>
      <c r="H103" s="7" t="n">
        <v>35769</v>
      </c>
      <c r="I103" s="5" t="n">
        <f aca="false">B103/G103</f>
        <v>36.6067444883748</v>
      </c>
      <c r="J103" s="4" t="n">
        <v>2.453</v>
      </c>
      <c r="K103" s="4"/>
      <c r="L103" s="12" t="n">
        <v>-25</v>
      </c>
      <c r="M103" s="12" t="n">
        <v>-12</v>
      </c>
      <c r="N103" s="12" t="n">
        <v>-32</v>
      </c>
      <c r="O103" s="4"/>
      <c r="P103" s="4" t="n">
        <v>0.83</v>
      </c>
      <c r="Q103" s="4" t="n">
        <f aca="false">J103+P103</f>
        <v>3.283</v>
      </c>
      <c r="R103" s="6" t="n">
        <v>0</v>
      </c>
      <c r="S103" s="6" t="n">
        <f aca="false">R103+J103</f>
        <v>2.453</v>
      </c>
      <c r="T103" s="4" t="n">
        <v>-0.265</v>
      </c>
      <c r="U103" s="4" t="n">
        <f aca="false">T103+J103</f>
        <v>2.188</v>
      </c>
      <c r="V103" s="4"/>
      <c r="W103" s="13" t="n">
        <f aca="false">Q103*N103</f>
        <v>-105.056</v>
      </c>
      <c r="X103" s="13" t="n">
        <f aca="false">S103*L103</f>
        <v>-61.325</v>
      </c>
      <c r="Y103" s="13" t="n">
        <f aca="false">U103*M103</f>
        <v>-26.256</v>
      </c>
      <c r="Z103" s="14" t="n">
        <f aca="false">(W103+X103+Y103)/C103</f>
        <v>2.79184057971015</v>
      </c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1.25" hidden="false" customHeight="false" outlineLevel="0" collapsed="false">
      <c r="A104" s="7" t="n">
        <v>35776</v>
      </c>
      <c r="B104" s="8" t="n">
        <v>2401</v>
      </c>
      <c r="C104" s="8" t="n">
        <v>-136</v>
      </c>
      <c r="D104" s="9" t="n">
        <v>415.634106727182</v>
      </c>
      <c r="E104" s="9" t="n">
        <f aca="false">D104/7</f>
        <v>59.376300961026</v>
      </c>
      <c r="F104" s="10" t="n">
        <f aca="false">D104-C104</f>
        <v>551.634106727182</v>
      </c>
      <c r="G104" s="11" t="n">
        <f aca="false">F104/7</f>
        <v>78.8048723895974</v>
      </c>
      <c r="H104" s="7" t="n">
        <v>35776</v>
      </c>
      <c r="I104" s="5" t="n">
        <f aca="false">B104/G104</f>
        <v>30.4676592600757</v>
      </c>
      <c r="J104" s="4" t="n">
        <v>2.357</v>
      </c>
      <c r="K104" s="4"/>
      <c r="L104" s="12" t="n">
        <v>-41</v>
      </c>
      <c r="M104" s="12" t="n">
        <v>-19</v>
      </c>
      <c r="N104" s="12" t="n">
        <v>-76</v>
      </c>
      <c r="O104" s="4"/>
      <c r="P104" s="4" t="n">
        <v>0.6</v>
      </c>
      <c r="Q104" s="4" t="n">
        <f aca="false">J104+P104</f>
        <v>2.957</v>
      </c>
      <c r="R104" s="6" t="n">
        <v>0</v>
      </c>
      <c r="S104" s="6" t="n">
        <f aca="false">R104+J104</f>
        <v>2.357</v>
      </c>
      <c r="T104" s="4" t="n">
        <v>-0.17</v>
      </c>
      <c r="U104" s="4" t="n">
        <f aca="false">T104+J104</f>
        <v>2.187</v>
      </c>
      <c r="V104" s="4"/>
      <c r="W104" s="13" t="n">
        <f aca="false">Q104*N104</f>
        <v>-224.732</v>
      </c>
      <c r="X104" s="13" t="n">
        <f aca="false">S104*L104</f>
        <v>-96.637</v>
      </c>
      <c r="Y104" s="13" t="n">
        <f aca="false">U104*M104</f>
        <v>-41.553</v>
      </c>
      <c r="Z104" s="14" t="n">
        <f aca="false">(W104+X104+Y104)/C104</f>
        <v>2.66854411764706</v>
      </c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1.25" hidden="false" customHeight="false" outlineLevel="0" collapsed="false">
      <c r="A105" s="7" t="n">
        <v>35783</v>
      </c>
      <c r="B105" s="8" t="n">
        <v>2266</v>
      </c>
      <c r="C105" s="8" t="n">
        <v>-135</v>
      </c>
      <c r="D105" s="9" t="n">
        <v>415.139031709188</v>
      </c>
      <c r="E105" s="9" t="n">
        <f aca="false">D105/7</f>
        <v>59.3055759584555</v>
      </c>
      <c r="F105" s="10" t="n">
        <f aca="false">D105-C105</f>
        <v>550.139031709188</v>
      </c>
      <c r="G105" s="11" t="n">
        <f aca="false">F105/7</f>
        <v>78.5912902441697</v>
      </c>
      <c r="H105" s="7" t="n">
        <v>35783</v>
      </c>
      <c r="I105" s="5" t="n">
        <f aca="false">B105/G105</f>
        <v>28.8327115251566</v>
      </c>
      <c r="J105" s="4" t="n">
        <v>2.471</v>
      </c>
      <c r="K105" s="4"/>
      <c r="L105" s="12" t="n">
        <v>-40</v>
      </c>
      <c r="M105" s="12" t="n">
        <v>-29</v>
      </c>
      <c r="N105" s="12" t="n">
        <v>-66</v>
      </c>
      <c r="O105" s="4"/>
      <c r="P105" s="4" t="n">
        <v>0.6</v>
      </c>
      <c r="Q105" s="4" t="n">
        <f aca="false">J105+P105</f>
        <v>3.071</v>
      </c>
      <c r="R105" s="6" t="n">
        <v>0</v>
      </c>
      <c r="S105" s="6" t="n">
        <f aca="false">R105+J105</f>
        <v>2.471</v>
      </c>
      <c r="T105" s="4" t="n">
        <v>-0.05</v>
      </c>
      <c r="U105" s="4" t="n">
        <f aca="false">T105+J105</f>
        <v>2.421</v>
      </c>
      <c r="V105" s="4"/>
      <c r="W105" s="13" t="n">
        <f aca="false">Q105*N105</f>
        <v>-202.686</v>
      </c>
      <c r="X105" s="13" t="n">
        <f aca="false">S105*L105</f>
        <v>-98.84</v>
      </c>
      <c r="Y105" s="13" t="n">
        <f aca="false">U105*M105</f>
        <v>-70.209</v>
      </c>
      <c r="Z105" s="14" t="n">
        <f aca="false">(W105+X105+Y105)/C105</f>
        <v>2.75359259259259</v>
      </c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1.25" hidden="false" customHeight="false" outlineLevel="0" collapsed="false">
      <c r="A106" s="7" t="n">
        <v>35790</v>
      </c>
      <c r="B106" s="8" t="n">
        <v>2170</v>
      </c>
      <c r="C106" s="8" t="n">
        <v>-96</v>
      </c>
      <c r="D106" s="9" t="n">
        <v>414.643956691194</v>
      </c>
      <c r="E106" s="9" t="n">
        <f aca="false">D106/7</f>
        <v>59.2348509558849</v>
      </c>
      <c r="F106" s="10" t="n">
        <f aca="false">D106-C106</f>
        <v>510.643956691194</v>
      </c>
      <c r="G106" s="11" t="n">
        <f aca="false">F106/7</f>
        <v>72.9491366701706</v>
      </c>
      <c r="H106" s="7" t="n">
        <v>35790</v>
      </c>
      <c r="I106" s="5" t="n">
        <f aca="false">B106/G106</f>
        <v>29.7467536841643</v>
      </c>
      <c r="J106" s="4" t="n">
        <v>2.252</v>
      </c>
      <c r="K106" s="4"/>
      <c r="L106" s="12" t="n">
        <v>-19</v>
      </c>
      <c r="M106" s="12" t="n">
        <v>-22</v>
      </c>
      <c r="N106" s="12" t="n">
        <v>-55</v>
      </c>
      <c r="O106" s="4"/>
      <c r="P106" s="4" t="n">
        <v>0.5</v>
      </c>
      <c r="Q106" s="4" t="n">
        <f aca="false">J106+P106</f>
        <v>2.752</v>
      </c>
      <c r="R106" s="6" t="n">
        <v>0</v>
      </c>
      <c r="S106" s="6" t="n">
        <f aca="false">R106+J106</f>
        <v>2.252</v>
      </c>
      <c r="T106" s="4" t="n">
        <v>-0.04</v>
      </c>
      <c r="U106" s="4" t="n">
        <f aca="false">T106+J106</f>
        <v>2.212</v>
      </c>
      <c r="V106" s="4"/>
      <c r="W106" s="13" t="n">
        <f aca="false">Q106*N106</f>
        <v>-151.36</v>
      </c>
      <c r="X106" s="13" t="n">
        <f aca="false">S106*L106</f>
        <v>-42.788</v>
      </c>
      <c r="Y106" s="13" t="n">
        <f aca="false">U106*M106</f>
        <v>-48.664</v>
      </c>
      <c r="Z106" s="14" t="n">
        <f aca="false">(W106+X106+Y106)/C106</f>
        <v>2.52929166666667</v>
      </c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1.25" hidden="false" customHeight="false" outlineLevel="0" collapsed="false">
      <c r="A107" s="7" t="n">
        <v>35797</v>
      </c>
      <c r="B107" s="8" t="n">
        <v>2039</v>
      </c>
      <c r="C107" s="8" t="n">
        <v>-131</v>
      </c>
      <c r="D107" s="9" t="n">
        <v>416.593914603969</v>
      </c>
      <c r="E107" s="9" t="n">
        <f aca="false">D107/7</f>
        <v>59.5134163719955</v>
      </c>
      <c r="F107" s="10" t="n">
        <f aca="false">D107-C107</f>
        <v>547.593914603969</v>
      </c>
      <c r="G107" s="11" t="n">
        <f aca="false">F107/7</f>
        <v>78.2277020862812</v>
      </c>
      <c r="H107" s="7" t="n">
        <v>35797</v>
      </c>
      <c r="I107" s="5" t="n">
        <f aca="false">B107/G107</f>
        <v>26.0649353824951</v>
      </c>
      <c r="J107" s="4" t="n">
        <v>2.153</v>
      </c>
      <c r="K107" s="4"/>
      <c r="L107" s="12" t="n">
        <v>-41</v>
      </c>
      <c r="M107" s="12" t="n">
        <v>-11</v>
      </c>
      <c r="N107" s="12" t="n">
        <v>-79</v>
      </c>
      <c r="O107" s="4"/>
      <c r="P107" s="4" t="n">
        <v>0.65</v>
      </c>
      <c r="Q107" s="4" t="n">
        <f aca="false">J107+P107</f>
        <v>2.803</v>
      </c>
      <c r="R107" s="6" t="n">
        <v>0</v>
      </c>
      <c r="S107" s="6" t="n">
        <f aca="false">R107+J107</f>
        <v>2.153</v>
      </c>
      <c r="T107" s="4" t="n">
        <v>-0.06</v>
      </c>
      <c r="U107" s="4" t="n">
        <f aca="false">T107+J107</f>
        <v>2.093</v>
      </c>
      <c r="V107" s="4"/>
      <c r="W107" s="13" t="n">
        <f aca="false">Q107*N107</f>
        <v>-221.437</v>
      </c>
      <c r="X107" s="13" t="n">
        <f aca="false">S107*L107</f>
        <v>-88.273</v>
      </c>
      <c r="Y107" s="13" t="n">
        <f aca="false">U107*M107</f>
        <v>-23.023</v>
      </c>
      <c r="Z107" s="14" t="n">
        <f aca="false">(W107+X107+Y107)/C107</f>
        <v>2.5399465648855</v>
      </c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1.25" hidden="false" customHeight="false" outlineLevel="0" collapsed="false">
      <c r="A108" s="7" t="n">
        <v>35804</v>
      </c>
      <c r="B108" s="8" t="n">
        <v>1996</v>
      </c>
      <c r="C108" s="8" t="n">
        <v>-43</v>
      </c>
      <c r="D108" s="9" t="n">
        <v>418.543872516743</v>
      </c>
      <c r="E108" s="9" t="n">
        <f aca="false">D108/7</f>
        <v>59.7919817881062</v>
      </c>
      <c r="F108" s="10" t="n">
        <f aca="false">D108-C108</f>
        <v>461.543872516743</v>
      </c>
      <c r="G108" s="11" t="n">
        <f aca="false">F108/7</f>
        <v>65.9348389309633</v>
      </c>
      <c r="H108" s="7" t="n">
        <v>35804</v>
      </c>
      <c r="I108" s="5" t="n">
        <f aca="false">B108/G108</f>
        <v>30.2723117605535</v>
      </c>
      <c r="J108" s="4" t="n">
        <v>2.046</v>
      </c>
      <c r="K108" s="4"/>
      <c r="L108" s="12" t="n">
        <v>-10</v>
      </c>
      <c r="M108" s="12" t="n">
        <v>-16</v>
      </c>
      <c r="N108" s="12" t="n">
        <v>-17</v>
      </c>
      <c r="O108" s="4"/>
      <c r="P108" s="4" t="n">
        <v>0.4575</v>
      </c>
      <c r="Q108" s="4" t="n">
        <f aca="false">J108+P108</f>
        <v>2.5035</v>
      </c>
      <c r="R108" s="6" t="n">
        <v>0.0025</v>
      </c>
      <c r="S108" s="6" t="n">
        <f aca="false">R108+J108</f>
        <v>2.0485</v>
      </c>
      <c r="T108" s="4" t="n">
        <v>0.07</v>
      </c>
      <c r="U108" s="4" t="n">
        <f aca="false">T108+J108</f>
        <v>2.116</v>
      </c>
      <c r="V108" s="4"/>
      <c r="W108" s="13" t="n">
        <f aca="false">Q108*N108</f>
        <v>-42.5595</v>
      </c>
      <c r="X108" s="13" t="n">
        <f aca="false">S108*L108</f>
        <v>-20.485</v>
      </c>
      <c r="Y108" s="13" t="n">
        <f aca="false">U108*M108</f>
        <v>-33.856</v>
      </c>
      <c r="Z108" s="14" t="n">
        <f aca="false">(W108+X108+Y108)/C108</f>
        <v>2.2535</v>
      </c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</row>
    <row r="109" customFormat="false" ht="11.25" hidden="false" customHeight="false" outlineLevel="0" collapsed="false">
      <c r="A109" s="7" t="n">
        <v>35811</v>
      </c>
      <c r="B109" s="8" t="n">
        <v>1837</v>
      </c>
      <c r="C109" s="8" t="n">
        <v>-159</v>
      </c>
      <c r="D109" s="9" t="n">
        <v>420.493830429518</v>
      </c>
      <c r="E109" s="9" t="n">
        <f aca="false">D109/7</f>
        <v>60.0705472042168</v>
      </c>
      <c r="F109" s="10" t="n">
        <f aca="false">D109-C109</f>
        <v>579.493830429518</v>
      </c>
      <c r="G109" s="11" t="n">
        <f aca="false">F109/7</f>
        <v>82.7848329185025</v>
      </c>
      <c r="H109" s="7" t="n">
        <v>35811</v>
      </c>
      <c r="I109" s="5" t="n">
        <f aca="false">B109/G109</f>
        <v>22.1900550528191</v>
      </c>
      <c r="J109" s="4" t="n">
        <v>2.176</v>
      </c>
      <c r="K109" s="4"/>
      <c r="L109" s="12" t="n">
        <v>-42</v>
      </c>
      <c r="M109" s="12" t="n">
        <v>-18</v>
      </c>
      <c r="N109" s="12" t="n">
        <v>-99</v>
      </c>
      <c r="O109" s="4"/>
      <c r="P109" s="4" t="n">
        <v>0.465</v>
      </c>
      <c r="Q109" s="4" t="n">
        <f aca="false">J109+P109</f>
        <v>2.641</v>
      </c>
      <c r="R109" s="6" t="n">
        <v>0.0025</v>
      </c>
      <c r="S109" s="6" t="n">
        <f aca="false">R109+J109</f>
        <v>2.1785</v>
      </c>
      <c r="T109" s="4" t="n">
        <v>0.18</v>
      </c>
      <c r="U109" s="4" t="n">
        <f aca="false">T109+J109</f>
        <v>2.356</v>
      </c>
      <c r="V109" s="4"/>
      <c r="W109" s="13" t="n">
        <f aca="false">Q109*N109</f>
        <v>-261.459</v>
      </c>
      <c r="X109" s="13" t="n">
        <f aca="false">S109*L109</f>
        <v>-91.497</v>
      </c>
      <c r="Y109" s="13" t="n">
        <f aca="false">U109*M109</f>
        <v>-42.408</v>
      </c>
      <c r="Z109" s="14" t="n">
        <f aca="false">(W109+X109+Y109)/C109</f>
        <v>2.48656603773585</v>
      </c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</row>
    <row r="110" customFormat="false" ht="11.25" hidden="false" customHeight="false" outlineLevel="0" collapsed="false">
      <c r="A110" s="7" t="n">
        <v>35818</v>
      </c>
      <c r="B110" s="8" t="n">
        <v>1701</v>
      </c>
      <c r="C110" s="8" t="n">
        <v>-136</v>
      </c>
      <c r="D110" s="9" t="n">
        <v>422.443788342292</v>
      </c>
      <c r="E110" s="9" t="n">
        <f aca="false">D110/7</f>
        <v>60.3491126203274</v>
      </c>
      <c r="F110" s="10" t="n">
        <f aca="false">D110-C110</f>
        <v>558.443788342292</v>
      </c>
      <c r="G110" s="11" t="n">
        <f aca="false">F110/7</f>
        <v>79.7776840488989</v>
      </c>
      <c r="H110" s="7" t="n">
        <v>35818</v>
      </c>
      <c r="I110" s="5" t="n">
        <f aca="false">B110/G110</f>
        <v>21.321752069882</v>
      </c>
      <c r="J110" s="4" t="n">
        <v>2.117</v>
      </c>
      <c r="K110" s="4"/>
      <c r="L110" s="12" t="n">
        <v>-32</v>
      </c>
      <c r="M110" s="12" t="n">
        <v>-8</v>
      </c>
      <c r="N110" s="12" t="n">
        <v>-96</v>
      </c>
      <c r="O110" s="4"/>
      <c r="P110" s="4" t="n">
        <v>0.4075</v>
      </c>
      <c r="Q110" s="4" t="n">
        <f aca="false">J110+P110</f>
        <v>2.5245</v>
      </c>
      <c r="R110" s="6" t="n">
        <v>0.0025</v>
      </c>
      <c r="S110" s="6" t="n">
        <f aca="false">R110+J110</f>
        <v>2.1195</v>
      </c>
      <c r="T110" s="4" t="n">
        <v>0.05</v>
      </c>
      <c r="U110" s="4" t="n">
        <f aca="false">T110+J110</f>
        <v>2.167</v>
      </c>
      <c r="V110" s="4"/>
      <c r="W110" s="13" t="n">
        <f aca="false">Q110*N110</f>
        <v>-242.352</v>
      </c>
      <c r="X110" s="13" t="n">
        <f aca="false">S110*L110</f>
        <v>-67.824</v>
      </c>
      <c r="Y110" s="13" t="n">
        <f aca="false">U110*M110</f>
        <v>-17.336</v>
      </c>
      <c r="Z110" s="14" t="n">
        <f aca="false">(W110+X110+Y110)/C110</f>
        <v>2.40817647058824</v>
      </c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</row>
    <row r="111" customFormat="false" ht="11.25" hidden="false" customHeight="false" outlineLevel="0" collapsed="false">
      <c r="A111" s="7" t="n">
        <v>35825</v>
      </c>
      <c r="B111" s="8" t="n">
        <v>1599</v>
      </c>
      <c r="C111" s="8" t="n">
        <v>-102</v>
      </c>
      <c r="D111" s="9" t="n">
        <v>424.393746255066</v>
      </c>
      <c r="E111" s="9" t="n">
        <f aca="false">D111/7</f>
        <v>60.627678036438</v>
      </c>
      <c r="F111" s="10" t="n">
        <f aca="false">D111-C111</f>
        <v>526.393746255066</v>
      </c>
      <c r="G111" s="11" t="n">
        <f aca="false">F111/7</f>
        <v>75.1991066078666</v>
      </c>
      <c r="H111" s="7" t="n">
        <v>35825</v>
      </c>
      <c r="I111" s="5" t="n">
        <f aca="false">B111/G111</f>
        <v>21.2635504878821</v>
      </c>
      <c r="J111" s="4" t="n">
        <v>2.257</v>
      </c>
      <c r="K111" s="4"/>
      <c r="L111" s="12" t="n">
        <v>-20</v>
      </c>
      <c r="M111" s="12" t="n">
        <v>-6</v>
      </c>
      <c r="N111" s="12" t="n">
        <v>-76</v>
      </c>
      <c r="O111" s="4"/>
      <c r="P111" s="4" t="n">
        <v>0.45</v>
      </c>
      <c r="Q111" s="4" t="n">
        <f aca="false">J111+P111</f>
        <v>2.707</v>
      </c>
      <c r="R111" s="6" t="n">
        <v>0.039</v>
      </c>
      <c r="S111" s="6" t="n">
        <f aca="false">R111+J111</f>
        <v>2.296</v>
      </c>
      <c r="T111" s="4" t="n">
        <v>0.109</v>
      </c>
      <c r="U111" s="4" t="n">
        <f aca="false">T111+J111</f>
        <v>2.366</v>
      </c>
      <c r="V111" s="4"/>
      <c r="W111" s="13" t="n">
        <f aca="false">Q111*N111</f>
        <v>-205.732</v>
      </c>
      <c r="X111" s="13" t="n">
        <f aca="false">S111*L111</f>
        <v>-45.92</v>
      </c>
      <c r="Y111" s="13" t="n">
        <f aca="false">U111*M111</f>
        <v>-14.196</v>
      </c>
      <c r="Z111" s="14" t="n">
        <f aca="false">(W111+X111+Y111)/C111</f>
        <v>2.60635294117647</v>
      </c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</row>
    <row r="112" customFormat="false" ht="11.25" hidden="false" customHeight="false" outlineLevel="0" collapsed="false">
      <c r="A112" s="7" t="n">
        <v>35832</v>
      </c>
      <c r="B112" s="8" t="n">
        <v>1518</v>
      </c>
      <c r="C112" s="8" t="n">
        <v>-81</v>
      </c>
      <c r="D112" s="9" t="n">
        <v>421.916476248448</v>
      </c>
      <c r="E112" s="9" t="n">
        <f aca="false">D112/7</f>
        <v>60.2737823212069</v>
      </c>
      <c r="F112" s="10" t="n">
        <f aca="false">D112-C112</f>
        <v>502.916476248448</v>
      </c>
      <c r="G112" s="11" t="n">
        <f aca="false">F112/7</f>
        <v>71.8452108926354</v>
      </c>
      <c r="H112" s="7" t="n">
        <v>35832</v>
      </c>
      <c r="I112" s="5" t="n">
        <f aca="false">B112/G112</f>
        <v>21.1287569643087</v>
      </c>
      <c r="J112" s="4" t="n">
        <v>2.359</v>
      </c>
      <c r="K112" s="4"/>
      <c r="L112" s="12" t="n">
        <v>-18</v>
      </c>
      <c r="M112" s="12" t="n">
        <v>18</v>
      </c>
      <c r="N112" s="12" t="n">
        <v>-81</v>
      </c>
      <c r="O112" s="4"/>
      <c r="P112" s="4" t="n">
        <v>0.305</v>
      </c>
      <c r="Q112" s="4" t="n">
        <f aca="false">J112+P112</f>
        <v>2.664</v>
      </c>
      <c r="R112" s="6" t="n">
        <v>0.0025</v>
      </c>
      <c r="S112" s="6" t="n">
        <f aca="false">R112+J112</f>
        <v>2.3615</v>
      </c>
      <c r="T112" s="4" t="n">
        <v>-0.06</v>
      </c>
      <c r="U112" s="4" t="n">
        <f aca="false">T112+J112</f>
        <v>2.299</v>
      </c>
      <c r="V112" s="4"/>
      <c r="W112" s="13" t="n">
        <f aca="false">Q112*N112</f>
        <v>-215.784</v>
      </c>
      <c r="X112" s="13" t="n">
        <f aca="false">S112*L112</f>
        <v>-42.507</v>
      </c>
      <c r="Y112" s="13" t="n">
        <f aca="false">U112*M112</f>
        <v>41.382</v>
      </c>
      <c r="Z112" s="14" t="n">
        <f aca="false">(W112+X112+Y112)/C112</f>
        <v>2.67788888888889</v>
      </c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</row>
    <row r="113" customFormat="false" ht="11.25" hidden="false" customHeight="false" outlineLevel="0" collapsed="false">
      <c r="A113" s="7" t="n">
        <v>35839</v>
      </c>
      <c r="B113" s="8" t="n">
        <v>1425</v>
      </c>
      <c r="C113" s="8" t="n">
        <v>-93</v>
      </c>
      <c r="D113" s="9" t="n">
        <v>419.196056532152</v>
      </c>
      <c r="E113" s="9" t="n">
        <f aca="false">D113/7</f>
        <v>59.8851509331646</v>
      </c>
      <c r="F113" s="10" t="n">
        <f aca="false">D113-C113</f>
        <v>512.196056532152</v>
      </c>
      <c r="G113" s="11" t="n">
        <f aca="false">F113/7</f>
        <v>73.1708652188789</v>
      </c>
      <c r="H113" s="7" t="n">
        <v>35839</v>
      </c>
      <c r="I113" s="5" t="n">
        <f aca="false">B113/G113</f>
        <v>19.4749644648501</v>
      </c>
      <c r="J113" s="4" t="n">
        <v>2.208</v>
      </c>
      <c r="K113" s="4"/>
      <c r="L113" s="12" t="n">
        <v>-10</v>
      </c>
      <c r="M113" s="12" t="n">
        <v>-21</v>
      </c>
      <c r="N113" s="12" t="n">
        <v>-62</v>
      </c>
      <c r="O113" s="4"/>
      <c r="P113" s="4" t="n">
        <v>0.245</v>
      </c>
      <c r="Q113" s="4" t="n">
        <f aca="false">J113+P113</f>
        <v>2.453</v>
      </c>
      <c r="R113" s="6" t="n">
        <v>0.0025</v>
      </c>
      <c r="S113" s="6" t="n">
        <f aca="false">R113+J113</f>
        <v>2.2105</v>
      </c>
      <c r="T113" s="4" t="n">
        <v>-0.005</v>
      </c>
      <c r="U113" s="4" t="n">
        <f aca="false">T113+J113</f>
        <v>2.203</v>
      </c>
      <c r="V113" s="4"/>
      <c r="W113" s="13" t="n">
        <f aca="false">Q113*N113</f>
        <v>-152.086</v>
      </c>
      <c r="X113" s="13" t="n">
        <f aca="false">S113*L113</f>
        <v>-22.105</v>
      </c>
      <c r="Y113" s="13" t="n">
        <f aca="false">U113*M113</f>
        <v>-46.263</v>
      </c>
      <c r="Z113" s="14" t="n">
        <f aca="false">(W113+X113+Y113)/C113</f>
        <v>2.37047311827957</v>
      </c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</row>
    <row r="114" customFormat="false" ht="11.25" hidden="false" customHeight="false" outlineLevel="0" collapsed="false">
      <c r="A114" s="7" t="n">
        <v>35846</v>
      </c>
      <c r="B114" s="8" t="n">
        <v>1348</v>
      </c>
      <c r="C114" s="8" t="n">
        <v>-77</v>
      </c>
      <c r="D114" s="9" t="n">
        <v>416.475636815856</v>
      </c>
      <c r="E114" s="9" t="n">
        <f aca="false">D114/7</f>
        <v>59.4965195451223</v>
      </c>
      <c r="F114" s="10" t="n">
        <f aca="false">D114-C114</f>
        <v>493.475636815856</v>
      </c>
      <c r="G114" s="11" t="n">
        <f aca="false">F114/7</f>
        <v>70.4965195451223</v>
      </c>
      <c r="H114" s="7" t="n">
        <v>35846</v>
      </c>
      <c r="I114" s="5" t="n">
        <f aca="false">B114/G114</f>
        <v>19.1215113696101</v>
      </c>
      <c r="J114" s="4" t="n">
        <v>2.198</v>
      </c>
      <c r="K114" s="4"/>
      <c r="L114" s="12" t="n">
        <v>-3</v>
      </c>
      <c r="M114" s="12" t="n">
        <v>-10</v>
      </c>
      <c r="N114" s="12" t="n">
        <v>-64</v>
      </c>
      <c r="O114" s="4"/>
      <c r="P114" s="4" t="n">
        <v>0.25</v>
      </c>
      <c r="Q114" s="4" t="n">
        <f aca="false">J114+P114</f>
        <v>2.448</v>
      </c>
      <c r="R114" s="6" t="n">
        <v>0.0025</v>
      </c>
      <c r="S114" s="6" t="n">
        <f aca="false">R114+J114</f>
        <v>2.2005</v>
      </c>
      <c r="T114" s="4" t="n">
        <v>0.05</v>
      </c>
      <c r="U114" s="4" t="n">
        <f aca="false">T114+J114</f>
        <v>2.248</v>
      </c>
      <c r="V114" s="4"/>
      <c r="W114" s="13" t="n">
        <f aca="false">Q114*N114</f>
        <v>-156.672</v>
      </c>
      <c r="X114" s="13" t="n">
        <f aca="false">S114*L114</f>
        <v>-6.6015</v>
      </c>
      <c r="Y114" s="13" t="n">
        <f aca="false">U114*M114</f>
        <v>-22.48</v>
      </c>
      <c r="Z114" s="14" t="n">
        <f aca="false">(W114+X114+Y114)/C114</f>
        <v>2.41238311688312</v>
      </c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</row>
    <row r="115" customFormat="false" ht="11.25" hidden="false" customHeight="false" outlineLevel="0" collapsed="false">
      <c r="A115" s="7" t="n">
        <v>35853</v>
      </c>
      <c r="B115" s="8" t="n">
        <v>1301</v>
      </c>
      <c r="C115" s="8" t="n">
        <v>-47</v>
      </c>
      <c r="D115" s="9" t="n">
        <v>413.755217099561</v>
      </c>
      <c r="E115" s="9" t="n">
        <f aca="false">D115/7</f>
        <v>59.1078881570801</v>
      </c>
      <c r="F115" s="10" t="n">
        <f aca="false">D115-C115</f>
        <v>460.755217099561</v>
      </c>
      <c r="G115" s="11" t="n">
        <f aca="false">F115/7</f>
        <v>65.8221738713658</v>
      </c>
      <c r="H115" s="7" t="n">
        <v>35853</v>
      </c>
      <c r="I115" s="5" t="n">
        <f aca="false">B115/G115</f>
        <v>19.7653757614038</v>
      </c>
      <c r="J115" s="4" t="n">
        <v>2.321</v>
      </c>
      <c r="K115" s="4"/>
      <c r="L115" s="12" t="n">
        <v>14</v>
      </c>
      <c r="M115" s="12" t="n">
        <v>-16</v>
      </c>
      <c r="N115" s="12" t="n">
        <v>-45</v>
      </c>
      <c r="O115" s="4"/>
      <c r="P115" s="4" t="n">
        <v>0.18</v>
      </c>
      <c r="Q115" s="4" t="n">
        <f aca="false">J115+P115</f>
        <v>2.501</v>
      </c>
      <c r="R115" s="6" t="n">
        <v>-0.016</v>
      </c>
      <c r="S115" s="6" t="n">
        <f aca="false">R115+J115</f>
        <v>2.305</v>
      </c>
      <c r="T115" s="4" t="n">
        <v>0.054</v>
      </c>
      <c r="U115" s="4" t="n">
        <f aca="false">T115+J115</f>
        <v>2.375</v>
      </c>
      <c r="V115" s="4"/>
      <c r="W115" s="13" t="n">
        <f aca="false">Q115*N115</f>
        <v>-112.545</v>
      </c>
      <c r="X115" s="13" t="n">
        <f aca="false">S115*L115</f>
        <v>32.27</v>
      </c>
      <c r="Y115" s="13" t="n">
        <f aca="false">U115*M115</f>
        <v>-38</v>
      </c>
      <c r="Z115" s="14" t="n">
        <f aca="false">(W115+X115+Y115)/C115</f>
        <v>2.51648936170213</v>
      </c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</row>
    <row r="116" customFormat="false" ht="11.25" hidden="false" customHeight="false" outlineLevel="0" collapsed="false">
      <c r="A116" s="7" t="n">
        <v>35860</v>
      </c>
      <c r="B116" s="8" t="n">
        <v>1247</v>
      </c>
      <c r="C116" s="8" t="n">
        <v>-54</v>
      </c>
      <c r="D116" s="9" t="n">
        <v>413.769560278401</v>
      </c>
      <c r="E116" s="9" t="n">
        <f aca="false">D116/7</f>
        <v>59.1099371826288</v>
      </c>
      <c r="F116" s="10" t="n">
        <f aca="false">D116-C116</f>
        <v>467.769560278401</v>
      </c>
      <c r="G116" s="11" t="n">
        <f aca="false">F116/7</f>
        <v>66.8242228969145</v>
      </c>
      <c r="H116" s="7" t="n">
        <v>35860</v>
      </c>
      <c r="I116" s="5" t="n">
        <f aca="false">B116/G116</f>
        <v>18.6608978891332</v>
      </c>
      <c r="J116" s="4" t="n">
        <v>2.129</v>
      </c>
      <c r="K116" s="4"/>
      <c r="L116" s="12" t="n">
        <v>1</v>
      </c>
      <c r="M116" s="12" t="n">
        <v>-10</v>
      </c>
      <c r="N116" s="12" t="n">
        <v>-45</v>
      </c>
      <c r="O116" s="4"/>
      <c r="P116" s="4" t="n">
        <v>0.2375</v>
      </c>
      <c r="Q116" s="4" t="n">
        <f aca="false">J116+P116</f>
        <v>2.3665</v>
      </c>
      <c r="R116" s="6" t="n">
        <v>0.00375</v>
      </c>
      <c r="S116" s="6" t="n">
        <f aca="false">R116+J116</f>
        <v>2.13275</v>
      </c>
      <c r="T116" s="4" t="n">
        <v>0.11</v>
      </c>
      <c r="U116" s="4" t="n">
        <f aca="false">T116+J116</f>
        <v>2.239</v>
      </c>
      <c r="V116" s="4"/>
      <c r="W116" s="13" t="n">
        <f aca="false">Q116*N116</f>
        <v>-106.4925</v>
      </c>
      <c r="X116" s="13" t="n">
        <f aca="false">S116*L116</f>
        <v>2.13275</v>
      </c>
      <c r="Y116" s="13" t="n">
        <f aca="false">U116*M116</f>
        <v>-22.39</v>
      </c>
      <c r="Z116" s="14" t="n">
        <f aca="false">(W116+X116+Y116)/C116</f>
        <v>2.34721759259259</v>
      </c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</row>
    <row r="117" customFormat="false" ht="11.25" hidden="false" customHeight="false" outlineLevel="0" collapsed="false">
      <c r="A117" s="7" t="n">
        <v>35867</v>
      </c>
      <c r="B117" s="8" t="n">
        <v>1104</v>
      </c>
      <c r="C117" s="8" t="n">
        <v>-143</v>
      </c>
      <c r="D117" s="9" t="n">
        <v>413.967611795952</v>
      </c>
      <c r="E117" s="9" t="n">
        <f aca="false">D117/7</f>
        <v>59.1382302565645</v>
      </c>
      <c r="F117" s="10" t="n">
        <f aca="false">D117-C117</f>
        <v>556.967611795952</v>
      </c>
      <c r="G117" s="11" t="n">
        <f aca="false">F117/7</f>
        <v>79.5668016851359</v>
      </c>
      <c r="H117" s="7" t="n">
        <v>35867</v>
      </c>
      <c r="I117" s="5" t="n">
        <f aca="false">B117/G117</f>
        <v>13.8751335559368</v>
      </c>
      <c r="J117" s="4" t="n">
        <v>2.137</v>
      </c>
      <c r="K117" s="4"/>
      <c r="L117" s="12" t="n">
        <v>-42</v>
      </c>
      <c r="M117" s="12" t="n">
        <v>-8</v>
      </c>
      <c r="N117" s="12" t="n">
        <v>-93</v>
      </c>
      <c r="O117" s="4"/>
      <c r="P117" s="4" t="n">
        <v>0.23</v>
      </c>
      <c r="Q117" s="4" t="n">
        <f aca="false">J117+P117</f>
        <v>2.367</v>
      </c>
      <c r="R117" s="6" t="n">
        <v>0.00375</v>
      </c>
      <c r="S117" s="6" t="n">
        <f aca="false">R117+J117</f>
        <v>2.14075</v>
      </c>
      <c r="T117" s="4" t="n">
        <v>0.14</v>
      </c>
      <c r="U117" s="4" t="n">
        <f aca="false">T117+J117</f>
        <v>2.277</v>
      </c>
      <c r="V117" s="4"/>
      <c r="W117" s="13" t="n">
        <f aca="false">Q117*N117</f>
        <v>-220.131</v>
      </c>
      <c r="X117" s="13" t="n">
        <f aca="false">S117*L117</f>
        <v>-89.9115</v>
      </c>
      <c r="Y117" s="13" t="n">
        <f aca="false">U117*M117</f>
        <v>-18.216</v>
      </c>
      <c r="Z117" s="14" t="n">
        <f aca="false">(W117+X117+Y117)/C117</f>
        <v>2.29551398601399</v>
      </c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</row>
    <row r="118" customFormat="false" ht="11.25" hidden="false" customHeight="false" outlineLevel="0" collapsed="false">
      <c r="A118" s="7" t="n">
        <v>35874</v>
      </c>
      <c r="B118" s="8" t="n">
        <v>1026</v>
      </c>
      <c r="C118" s="8" t="n">
        <v>-78</v>
      </c>
      <c r="D118" s="9" t="n">
        <v>414.165663313502</v>
      </c>
      <c r="E118" s="9" t="n">
        <f aca="false">D118/7</f>
        <v>59.1665233305003</v>
      </c>
      <c r="F118" s="10" t="n">
        <f aca="false">D118-C118</f>
        <v>492.165663313502</v>
      </c>
      <c r="G118" s="11" t="n">
        <f aca="false">F118/7</f>
        <v>70.3093804733574</v>
      </c>
      <c r="H118" s="7" t="n">
        <v>35874</v>
      </c>
      <c r="I118" s="5" t="n">
        <f aca="false">B118/G118</f>
        <v>14.5926474261679</v>
      </c>
      <c r="J118" s="4" t="n">
        <v>2.343</v>
      </c>
      <c r="K118" s="4"/>
      <c r="L118" s="12" t="n">
        <v>-15</v>
      </c>
      <c r="M118" s="12" t="n">
        <v>4</v>
      </c>
      <c r="N118" s="12" t="n">
        <v>-67</v>
      </c>
      <c r="O118" s="4"/>
      <c r="P118" s="4" t="n">
        <v>0.2475</v>
      </c>
      <c r="Q118" s="4" t="n">
        <f aca="false">J118+P118</f>
        <v>2.5905</v>
      </c>
      <c r="R118" s="6" t="n">
        <v>0.00375</v>
      </c>
      <c r="S118" s="6" t="n">
        <f aca="false">R118+J118</f>
        <v>2.34675</v>
      </c>
      <c r="T118" s="4" t="n">
        <v>0.03</v>
      </c>
      <c r="U118" s="4" t="n">
        <f aca="false">T118+J118</f>
        <v>2.373</v>
      </c>
      <c r="V118" s="4"/>
      <c r="W118" s="13" t="n">
        <f aca="false">Q118*N118</f>
        <v>-173.5635</v>
      </c>
      <c r="X118" s="13" t="n">
        <f aca="false">S118*L118</f>
        <v>-35.20125</v>
      </c>
      <c r="Y118" s="13" t="n">
        <f aca="false">U118*M118</f>
        <v>9.492</v>
      </c>
      <c r="Z118" s="14" t="n">
        <f aca="false">(W118+X118+Y118)/C118</f>
        <v>2.55477884615385</v>
      </c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</row>
    <row r="119" customFormat="false" ht="11.25" hidden="false" customHeight="false" outlineLevel="0" collapsed="false">
      <c r="A119" s="7" t="n">
        <v>35881</v>
      </c>
      <c r="B119" s="8" t="n">
        <v>1006</v>
      </c>
      <c r="C119" s="8" t="n">
        <v>-20</v>
      </c>
      <c r="D119" s="9" t="n">
        <v>414.363714831052</v>
      </c>
      <c r="E119" s="9" t="n">
        <f aca="false">D119/7</f>
        <v>59.1948164044361</v>
      </c>
      <c r="F119" s="10" t="n">
        <f aca="false">D119-C119</f>
        <v>434.363714831052</v>
      </c>
      <c r="G119" s="11" t="n">
        <f aca="false">F119/7</f>
        <v>62.0519592615789</v>
      </c>
      <c r="H119" s="7" t="n">
        <v>35881</v>
      </c>
      <c r="I119" s="5" t="n">
        <f aca="false">B119/G119</f>
        <v>16.2122197585934</v>
      </c>
      <c r="J119" s="4" t="n">
        <v>2.3</v>
      </c>
      <c r="K119" s="4"/>
      <c r="L119" s="12" t="n">
        <v>13</v>
      </c>
      <c r="M119" s="12" t="n">
        <v>5</v>
      </c>
      <c r="N119" s="12" t="n">
        <v>-38</v>
      </c>
      <c r="O119" s="4"/>
      <c r="P119" s="4" t="n">
        <v>0.23</v>
      </c>
      <c r="Q119" s="4" t="n">
        <f aca="false">J119+P119</f>
        <v>2.53</v>
      </c>
      <c r="R119" s="6" t="n">
        <v>0</v>
      </c>
      <c r="S119" s="6" t="n">
        <f aca="false">R119+J119</f>
        <v>2.3</v>
      </c>
      <c r="T119" s="4" t="n">
        <v>0.03</v>
      </c>
      <c r="U119" s="4" t="n">
        <f aca="false">T119+J119</f>
        <v>2.33</v>
      </c>
      <c r="V119" s="4"/>
      <c r="W119" s="13" t="n">
        <f aca="false">Q119*N119</f>
        <v>-96.14</v>
      </c>
      <c r="X119" s="13" t="n">
        <f aca="false">S119*L119</f>
        <v>29.9</v>
      </c>
      <c r="Y119" s="13" t="n">
        <f aca="false">U119*M119</f>
        <v>11.65</v>
      </c>
      <c r="Z119" s="14" t="n">
        <f aca="false">(W119+X119+Y119)/C119</f>
        <v>2.7295</v>
      </c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</row>
    <row r="120" customFormat="false" ht="11.25" hidden="false" customHeight="false" outlineLevel="0" collapsed="false">
      <c r="A120" s="7" t="n">
        <v>35888</v>
      </c>
      <c r="B120" s="8" t="n">
        <v>1059</v>
      </c>
      <c r="C120" s="8" t="n">
        <v>53</v>
      </c>
      <c r="D120" s="9" t="n">
        <v>414.072665766957</v>
      </c>
      <c r="E120" s="9" t="n">
        <f aca="false">D120/7</f>
        <v>59.1532379667082</v>
      </c>
      <c r="F120" s="10" t="n">
        <f aca="false">D120-C120</f>
        <v>361.072665766957</v>
      </c>
      <c r="G120" s="11" t="n">
        <f aca="false">F120/7</f>
        <v>51.5818093952796</v>
      </c>
      <c r="H120" s="7" t="n">
        <v>35888</v>
      </c>
      <c r="I120" s="5" t="n">
        <f aca="false">B120/G120</f>
        <v>20.5304934513777</v>
      </c>
      <c r="J120" s="4" t="n">
        <v>2.556</v>
      </c>
      <c r="K120" s="4"/>
      <c r="L120" s="12" t="n">
        <v>28</v>
      </c>
      <c r="M120" s="12" t="n">
        <v>-11</v>
      </c>
      <c r="N120" s="12" t="n">
        <v>36</v>
      </c>
      <c r="O120" s="4"/>
      <c r="P120" s="4" t="n">
        <v>0.2375</v>
      </c>
      <c r="Q120" s="4" t="n">
        <f aca="false">J120+P120</f>
        <v>2.7935</v>
      </c>
      <c r="R120" s="6" t="n">
        <v>0.005</v>
      </c>
      <c r="S120" s="6" t="n">
        <f aca="false">R120+J120</f>
        <v>2.561</v>
      </c>
      <c r="T120" s="4" t="n">
        <v>0</v>
      </c>
      <c r="U120" s="4" t="n">
        <f aca="false">T120+J120</f>
        <v>2.556</v>
      </c>
      <c r="V120" s="4"/>
      <c r="W120" s="13" t="n">
        <f aca="false">Q120*N120</f>
        <v>100.566</v>
      </c>
      <c r="X120" s="13" t="n">
        <f aca="false">S120*L120</f>
        <v>71.708</v>
      </c>
      <c r="Y120" s="13" t="n">
        <f aca="false">U120*M120</f>
        <v>-28.116</v>
      </c>
      <c r="Z120" s="14" t="n">
        <f aca="false">(W120+X120+Y120)/C120</f>
        <v>2.71996226415094</v>
      </c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</row>
    <row r="121" customFormat="false" ht="11.25" hidden="false" customHeight="false" outlineLevel="0" collapsed="false">
      <c r="A121" s="7" t="n">
        <v>35895</v>
      </c>
      <c r="B121" s="8" t="n">
        <v>1081</v>
      </c>
      <c r="C121" s="8" t="n">
        <v>22</v>
      </c>
      <c r="D121" s="9" t="n">
        <v>413.801123583292</v>
      </c>
      <c r="E121" s="9" t="n">
        <f aca="false">D121/7</f>
        <v>59.1144462261846</v>
      </c>
      <c r="F121" s="10" t="n">
        <f aca="false">D121-C121</f>
        <v>391.801123583292</v>
      </c>
      <c r="G121" s="11" t="n">
        <f aca="false">F121/7</f>
        <v>55.9715890833275</v>
      </c>
      <c r="H121" s="7" t="n">
        <v>35895</v>
      </c>
      <c r="I121" s="5" t="n">
        <f aca="false">B121/G121</f>
        <v>19.3133698310882</v>
      </c>
      <c r="J121" s="4" t="n">
        <v>2.657</v>
      </c>
      <c r="K121" s="4"/>
      <c r="L121" s="12" t="n">
        <v>16</v>
      </c>
      <c r="M121" s="12" t="n">
        <v>-3</v>
      </c>
      <c r="N121" s="12" t="n">
        <v>9</v>
      </c>
      <c r="O121" s="4"/>
      <c r="P121" s="4" t="n">
        <v>0.25</v>
      </c>
      <c r="Q121" s="4" t="n">
        <f aca="false">J121+P121</f>
        <v>2.907</v>
      </c>
      <c r="R121" s="6" t="n">
        <v>0.005</v>
      </c>
      <c r="S121" s="6" t="n">
        <f aca="false">R121+J121</f>
        <v>2.662</v>
      </c>
      <c r="T121" s="4" t="n">
        <v>0</v>
      </c>
      <c r="U121" s="4" t="n">
        <f aca="false">T121+J121</f>
        <v>2.657</v>
      </c>
      <c r="V121" s="4"/>
      <c r="W121" s="13" t="n">
        <f aca="false">Q121*N121</f>
        <v>26.163</v>
      </c>
      <c r="X121" s="13" t="n">
        <f aca="false">S121*L121</f>
        <v>42.592</v>
      </c>
      <c r="Y121" s="13" t="n">
        <f aca="false">U121*M121</f>
        <v>-7.971</v>
      </c>
      <c r="Z121" s="14" t="n">
        <f aca="false">(W121+X121+Y121)/C121</f>
        <v>2.76290909090909</v>
      </c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</row>
    <row r="122" customFormat="false" ht="11.25" hidden="false" customHeight="false" outlineLevel="0" collapsed="false">
      <c r="A122" s="7" t="n">
        <v>35902</v>
      </c>
      <c r="B122" s="8" t="n">
        <v>1135</v>
      </c>
      <c r="C122" s="8" t="n">
        <v>54</v>
      </c>
      <c r="D122" s="9" t="n">
        <v>413.501816364788</v>
      </c>
      <c r="E122" s="9" t="n">
        <f aca="false">D122/7</f>
        <v>59.0716880521126</v>
      </c>
      <c r="F122" s="10" t="n">
        <f aca="false">D122-C122</f>
        <v>359.501816364788</v>
      </c>
      <c r="G122" s="11" t="n">
        <f aca="false">F122/7</f>
        <v>51.3574023378269</v>
      </c>
      <c r="H122" s="7" t="n">
        <v>35902</v>
      </c>
      <c r="I122" s="5" t="n">
        <f aca="false">B122/G122</f>
        <v>22.1000274222208</v>
      </c>
      <c r="J122" s="4" t="n">
        <v>2.475</v>
      </c>
      <c r="K122" s="4"/>
      <c r="L122" s="12" t="n">
        <v>27</v>
      </c>
      <c r="M122" s="12" t="n">
        <v>-6</v>
      </c>
      <c r="N122" s="12" t="n">
        <v>33</v>
      </c>
      <c r="O122" s="4"/>
      <c r="P122" s="4" t="n">
        <v>0.2425</v>
      </c>
      <c r="Q122" s="4" t="n">
        <f aca="false">J122+P122</f>
        <v>2.7175</v>
      </c>
      <c r="R122" s="6" t="n">
        <v>0.005</v>
      </c>
      <c r="S122" s="6" t="n">
        <f aca="false">R122+J122</f>
        <v>2.48</v>
      </c>
      <c r="T122" s="4" t="n">
        <v>0.05</v>
      </c>
      <c r="U122" s="4" t="n">
        <f aca="false">T122+J122</f>
        <v>2.525</v>
      </c>
      <c r="V122" s="4"/>
      <c r="W122" s="13" t="n">
        <f aca="false">Q122*N122</f>
        <v>89.6775</v>
      </c>
      <c r="X122" s="13" t="n">
        <f aca="false">S122*L122</f>
        <v>66.96</v>
      </c>
      <c r="Y122" s="13" t="n">
        <f aca="false">U122*M122</f>
        <v>-15.15</v>
      </c>
      <c r="Z122" s="14" t="n">
        <f aca="false">(W122+X122+Y122)/C122</f>
        <v>2.62013888888889</v>
      </c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</row>
    <row r="123" customFormat="false" ht="11.25" hidden="false" customHeight="false" outlineLevel="0" collapsed="false">
      <c r="A123" s="7" t="n">
        <v>35909</v>
      </c>
      <c r="B123" s="8" t="n">
        <v>1199</v>
      </c>
      <c r="C123" s="8" t="n">
        <v>64</v>
      </c>
      <c r="D123" s="9" t="n">
        <v>413.202509146285</v>
      </c>
      <c r="E123" s="9" t="n">
        <f aca="false">D123/7</f>
        <v>59.0289298780407</v>
      </c>
      <c r="F123" s="10" t="n">
        <f aca="false">D123-C123</f>
        <v>349.202509146285</v>
      </c>
      <c r="G123" s="11" t="n">
        <f aca="false">F123/7</f>
        <v>49.8860727351835</v>
      </c>
      <c r="H123" s="7" t="n">
        <v>35909</v>
      </c>
      <c r="I123" s="5" t="n">
        <f aca="false">B123/G123</f>
        <v>24.0347642991422</v>
      </c>
      <c r="J123" s="4" t="n">
        <v>2.342</v>
      </c>
      <c r="K123" s="4"/>
      <c r="L123" s="12" t="n">
        <v>19</v>
      </c>
      <c r="M123" s="12" t="n">
        <v>12</v>
      </c>
      <c r="N123" s="12" t="n">
        <v>33</v>
      </c>
      <c r="O123" s="4"/>
      <c r="P123" s="4" t="n">
        <v>0.2375</v>
      </c>
      <c r="Q123" s="4" t="n">
        <f aca="false">J123+P123</f>
        <v>2.5795</v>
      </c>
      <c r="R123" s="6" t="n">
        <v>0.005</v>
      </c>
      <c r="S123" s="6" t="n">
        <f aca="false">R123+J123</f>
        <v>2.347</v>
      </c>
      <c r="T123" s="4" t="n">
        <v>0.04</v>
      </c>
      <c r="U123" s="4" t="n">
        <f aca="false">T123+J123</f>
        <v>2.382</v>
      </c>
      <c r="V123" s="4"/>
      <c r="W123" s="13" t="n">
        <f aca="false">Q123*N123</f>
        <v>85.1235</v>
      </c>
      <c r="X123" s="13" t="n">
        <f aca="false">S123*L123</f>
        <v>44.593</v>
      </c>
      <c r="Y123" s="13" t="n">
        <f aca="false">U123*M123</f>
        <v>28.584</v>
      </c>
      <c r="Z123" s="14" t="n">
        <f aca="false">(W123+X123+Y123)/C123</f>
        <v>2.4734453125</v>
      </c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</row>
    <row r="124" customFormat="false" ht="11.25" hidden="false" customHeight="false" outlineLevel="0" collapsed="false">
      <c r="A124" s="7" t="n">
        <v>35916</v>
      </c>
      <c r="B124" s="8" t="n">
        <v>1277</v>
      </c>
      <c r="C124" s="8" t="n">
        <v>78</v>
      </c>
      <c r="D124" s="9" t="n">
        <v>412.903201927781</v>
      </c>
      <c r="E124" s="9" t="n">
        <f aca="false">D124/7</f>
        <v>58.9861717039687</v>
      </c>
      <c r="F124" s="10" t="n">
        <f aca="false">D124-C124</f>
        <v>334.903201927781</v>
      </c>
      <c r="G124" s="11" t="n">
        <f aca="false">F124/7</f>
        <v>47.8433145611115</v>
      </c>
      <c r="H124" s="7" t="n">
        <v>35916</v>
      </c>
      <c r="I124" s="5" t="n">
        <f aca="false">B124/G124</f>
        <v>26.6912945249404</v>
      </c>
      <c r="J124" s="4" t="n">
        <v>2.202</v>
      </c>
      <c r="K124" s="4"/>
      <c r="L124" s="12" t="n">
        <v>31</v>
      </c>
      <c r="M124" s="12" t="n">
        <v>13</v>
      </c>
      <c r="N124" s="12" t="n">
        <v>34</v>
      </c>
      <c r="O124" s="4"/>
      <c r="P124" s="4" t="n">
        <v>0.225</v>
      </c>
      <c r="Q124" s="4" t="n">
        <f aca="false">J124+P124</f>
        <v>2.427</v>
      </c>
      <c r="R124" s="6" t="n">
        <v>0.005</v>
      </c>
      <c r="S124" s="6" t="n">
        <f aca="false">R124+J124</f>
        <v>2.207</v>
      </c>
      <c r="T124" s="4" t="n">
        <v>0.02</v>
      </c>
      <c r="U124" s="4" t="n">
        <f aca="false">T124+J124</f>
        <v>2.222</v>
      </c>
      <c r="V124" s="4"/>
      <c r="W124" s="13" t="n">
        <f aca="false">Q124*N124</f>
        <v>82.518</v>
      </c>
      <c r="X124" s="13" t="n">
        <f aca="false">S124*L124</f>
        <v>68.417</v>
      </c>
      <c r="Y124" s="13" t="n">
        <f aca="false">U124*M124</f>
        <v>28.886</v>
      </c>
      <c r="Z124" s="14" t="n">
        <f aca="false">(W124+X124+Y124)/C124</f>
        <v>2.30539743589744</v>
      </c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</row>
    <row r="125" customFormat="false" ht="11.25" hidden="false" customHeight="false" outlineLevel="0" collapsed="false">
      <c r="A125" s="7" t="n">
        <v>35923</v>
      </c>
      <c r="B125" s="8" t="n">
        <v>1377</v>
      </c>
      <c r="C125" s="8" t="n">
        <v>100</v>
      </c>
      <c r="D125" s="9" t="n">
        <v>413.611341171739</v>
      </c>
      <c r="E125" s="9" t="n">
        <f aca="false">D125/7</f>
        <v>59.0873344531055</v>
      </c>
      <c r="F125" s="10" t="n">
        <f aca="false">D125-C125</f>
        <v>313.611341171739</v>
      </c>
      <c r="G125" s="11" t="n">
        <f aca="false">F125/7</f>
        <v>44.8016201673912</v>
      </c>
      <c r="H125" s="7" t="n">
        <v>35923</v>
      </c>
      <c r="I125" s="5" t="n">
        <f aca="false">B125/G125</f>
        <v>30.7354956105415</v>
      </c>
      <c r="J125" s="4" t="n">
        <v>2.167</v>
      </c>
      <c r="K125" s="4"/>
      <c r="L125" s="12" t="n">
        <v>30</v>
      </c>
      <c r="M125" s="12" t="n">
        <v>17</v>
      </c>
      <c r="N125" s="12" t="n">
        <v>53</v>
      </c>
      <c r="O125" s="4"/>
      <c r="P125" s="4" t="n">
        <v>0.2125</v>
      </c>
      <c r="Q125" s="4" t="n">
        <f aca="false">J125+P125</f>
        <v>2.3795</v>
      </c>
      <c r="R125" s="6" t="n">
        <v>0.005</v>
      </c>
      <c r="S125" s="6" t="n">
        <f aca="false">R125+J125</f>
        <v>2.172</v>
      </c>
      <c r="T125" s="4" t="n">
        <v>0.07</v>
      </c>
      <c r="U125" s="4" t="n">
        <f aca="false">T125+J125</f>
        <v>2.237</v>
      </c>
      <c r="V125" s="4"/>
      <c r="W125" s="13" t="n">
        <f aca="false">Q125*N125</f>
        <v>126.1135</v>
      </c>
      <c r="X125" s="13" t="n">
        <f aca="false">S125*L125</f>
        <v>65.16</v>
      </c>
      <c r="Y125" s="13" t="n">
        <f aca="false">U125*M125</f>
        <v>38.029</v>
      </c>
      <c r="Z125" s="14" t="n">
        <f aca="false">(W125+X125+Y125)/C125</f>
        <v>2.293025</v>
      </c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</row>
    <row r="126" customFormat="false" ht="11.25" hidden="false" customHeight="false" outlineLevel="0" collapsed="false">
      <c r="A126" s="7" t="n">
        <v>35930</v>
      </c>
      <c r="B126" s="8" t="n">
        <v>1469</v>
      </c>
      <c r="C126" s="8" t="n">
        <v>92</v>
      </c>
      <c r="D126" s="9" t="n">
        <v>414.314212832901</v>
      </c>
      <c r="E126" s="9" t="n">
        <f aca="false">D126/7</f>
        <v>59.1877446904144</v>
      </c>
      <c r="F126" s="10" t="n">
        <f aca="false">D126-C126</f>
        <v>322.314212832901</v>
      </c>
      <c r="G126" s="11" t="n">
        <f aca="false">F126/7</f>
        <v>46.0448875475572</v>
      </c>
      <c r="H126" s="7" t="n">
        <v>35930</v>
      </c>
      <c r="I126" s="5" t="n">
        <f aca="false">B126/G126</f>
        <v>31.9036505080559</v>
      </c>
      <c r="J126" s="4" t="n">
        <v>2.178</v>
      </c>
      <c r="K126" s="4"/>
      <c r="L126" s="12" t="n">
        <v>23</v>
      </c>
      <c r="M126" s="12" t="n">
        <v>13</v>
      </c>
      <c r="N126" s="12" t="n">
        <v>56</v>
      </c>
      <c r="O126" s="4"/>
      <c r="P126" s="4" t="n">
        <v>0.2175</v>
      </c>
      <c r="Q126" s="4" t="n">
        <f aca="false">J126+P126</f>
        <v>2.3955</v>
      </c>
      <c r="R126" s="6" t="n">
        <v>0.005</v>
      </c>
      <c r="S126" s="6" t="n">
        <f aca="false">R126+J126</f>
        <v>2.183</v>
      </c>
      <c r="T126" s="4" t="n">
        <v>0.125</v>
      </c>
      <c r="U126" s="4" t="n">
        <f aca="false">T126+J126</f>
        <v>2.303</v>
      </c>
      <c r="V126" s="4"/>
      <c r="W126" s="13" t="n">
        <f aca="false">Q126*N126</f>
        <v>134.148</v>
      </c>
      <c r="X126" s="13" t="n">
        <f aca="false">S126*L126</f>
        <v>50.209</v>
      </c>
      <c r="Y126" s="13" t="n">
        <f aca="false">U126*M126</f>
        <v>29.939</v>
      </c>
      <c r="Z126" s="14" t="n">
        <f aca="false">(W126+X126+Y126)/C126</f>
        <v>2.32930434782609</v>
      </c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</row>
    <row r="127" customFormat="false" ht="11.25" hidden="false" customHeight="false" outlineLevel="0" collapsed="false">
      <c r="A127" s="7" t="n">
        <v>35937</v>
      </c>
      <c r="B127" s="8" t="n">
        <v>1561</v>
      </c>
      <c r="C127" s="8" t="n">
        <v>92</v>
      </c>
      <c r="D127" s="9" t="n">
        <v>415.017084494063</v>
      </c>
      <c r="E127" s="9" t="n">
        <f aca="false">D127/7</f>
        <v>59.2881549277232</v>
      </c>
      <c r="F127" s="10" t="n">
        <f aca="false">D127-C127</f>
        <v>323.017084494063</v>
      </c>
      <c r="G127" s="11" t="n">
        <f aca="false">F127/7</f>
        <v>46.1452977848661</v>
      </c>
      <c r="H127" s="7" t="n">
        <v>35937</v>
      </c>
      <c r="I127" s="5" t="n">
        <f aca="false">B127/G127</f>
        <v>33.82793209565</v>
      </c>
      <c r="J127" s="4" t="n">
        <v>2.094</v>
      </c>
      <c r="K127" s="4"/>
      <c r="L127" s="12" t="n">
        <v>24</v>
      </c>
      <c r="M127" s="12" t="n">
        <v>14</v>
      </c>
      <c r="N127" s="12" t="n">
        <v>54</v>
      </c>
      <c r="O127" s="4"/>
      <c r="P127" s="4" t="n">
        <v>0.24</v>
      </c>
      <c r="Q127" s="4" t="n">
        <f aca="false">J127+P127</f>
        <v>2.334</v>
      </c>
      <c r="R127" s="6" t="n">
        <v>0.005</v>
      </c>
      <c r="S127" s="6" t="n">
        <f aca="false">R127+J127</f>
        <v>2.099</v>
      </c>
      <c r="T127" s="4" t="n">
        <v>0.055</v>
      </c>
      <c r="U127" s="4" t="n">
        <f aca="false">T127+J127</f>
        <v>2.149</v>
      </c>
      <c r="V127" s="4"/>
      <c r="W127" s="13" t="n">
        <f aca="false">Q127*N127</f>
        <v>126.036</v>
      </c>
      <c r="X127" s="13" t="n">
        <f aca="false">S127*L127</f>
        <v>50.376</v>
      </c>
      <c r="Y127" s="13" t="n">
        <f aca="false">U127*M127</f>
        <v>30.086</v>
      </c>
      <c r="Z127" s="14" t="n">
        <f aca="false">(W127+X127+Y127)/C127</f>
        <v>2.24454347826087</v>
      </c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</row>
    <row r="128" customFormat="false" ht="11.25" hidden="false" customHeight="false" outlineLevel="0" collapsed="false">
      <c r="A128" s="7" t="n">
        <v>35944</v>
      </c>
      <c r="B128" s="8" t="n">
        <v>1667</v>
      </c>
      <c r="C128" s="8" t="n">
        <v>106</v>
      </c>
      <c r="D128" s="9" t="n">
        <v>415.719956155225</v>
      </c>
      <c r="E128" s="9" t="n">
        <f aca="false">D128/7</f>
        <v>59.3885651650321</v>
      </c>
      <c r="F128" s="10" t="n">
        <f aca="false">D128-C128</f>
        <v>309.719956155225</v>
      </c>
      <c r="G128" s="11" t="n">
        <f aca="false">F128/7</f>
        <v>44.2457080221749</v>
      </c>
      <c r="H128" s="7" t="n">
        <v>35944</v>
      </c>
      <c r="I128" s="5" t="n">
        <f aca="false">B128/G128</f>
        <v>37.6759707216017</v>
      </c>
      <c r="J128" s="4" t="n">
        <v>2.17</v>
      </c>
      <c r="K128" s="4"/>
      <c r="L128" s="12" t="n">
        <v>27</v>
      </c>
      <c r="M128" s="12" t="n">
        <v>17</v>
      </c>
      <c r="N128" s="12" t="n">
        <v>62</v>
      </c>
      <c r="O128" s="4"/>
      <c r="P128" s="4" t="n">
        <v>0.235</v>
      </c>
      <c r="Q128" s="4" t="n">
        <f aca="false">J128+P128</f>
        <v>2.405</v>
      </c>
      <c r="R128" s="6" t="n">
        <v>0.003</v>
      </c>
      <c r="S128" s="6" t="n">
        <f aca="false">R128+J128</f>
        <v>2.173</v>
      </c>
      <c r="T128" s="4" t="n">
        <v>0.083</v>
      </c>
      <c r="U128" s="4" t="n">
        <f aca="false">T128+J128</f>
        <v>2.253</v>
      </c>
      <c r="V128" s="4"/>
      <c r="W128" s="13" t="n">
        <f aca="false">Q128*N128</f>
        <v>149.11</v>
      </c>
      <c r="X128" s="13" t="n">
        <f aca="false">S128*L128</f>
        <v>58.671</v>
      </c>
      <c r="Y128" s="13" t="n">
        <f aca="false">U128*M128</f>
        <v>38.301</v>
      </c>
      <c r="Z128" s="14" t="n">
        <f aca="false">(W128+X128+Y128)/C128</f>
        <v>2.32152830188679</v>
      </c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</row>
    <row r="129" customFormat="false" ht="11.25" hidden="false" customHeight="false" outlineLevel="0" collapsed="false">
      <c r="A129" s="7" t="n">
        <v>35951</v>
      </c>
      <c r="B129" s="8" t="n">
        <v>1753</v>
      </c>
      <c r="C129" s="8" t="n">
        <v>86</v>
      </c>
      <c r="D129" s="9" t="n">
        <v>414.795965128114</v>
      </c>
      <c r="E129" s="9" t="n">
        <f aca="false">D129/7</f>
        <v>59.2565664468734</v>
      </c>
      <c r="F129" s="10" t="n">
        <f aca="false">D129-C129</f>
        <v>328.795965128114</v>
      </c>
      <c r="G129" s="11" t="n">
        <f aca="false">F129/7</f>
        <v>46.9708521611591</v>
      </c>
      <c r="H129" s="7" t="n">
        <v>35951</v>
      </c>
      <c r="I129" s="5" t="n">
        <f aca="false">B129/G129</f>
        <v>37.3210175958779</v>
      </c>
      <c r="J129" s="4" t="n">
        <v>2.027</v>
      </c>
      <c r="K129" s="4"/>
      <c r="L129" s="12" t="n">
        <v>17</v>
      </c>
      <c r="M129" s="12" t="n">
        <v>15</v>
      </c>
      <c r="N129" s="12" t="n">
        <v>54</v>
      </c>
      <c r="O129" s="4"/>
      <c r="P129" s="4" t="n">
        <v>0.1975</v>
      </c>
      <c r="Q129" s="4" t="n">
        <f aca="false">J129+P129</f>
        <v>2.2245</v>
      </c>
      <c r="R129" s="6" t="n">
        <v>0.005</v>
      </c>
      <c r="S129" s="6" t="n">
        <f aca="false">R129+J129</f>
        <v>2.032</v>
      </c>
      <c r="T129" s="4" t="n">
        <v>0.02</v>
      </c>
      <c r="U129" s="4" t="n">
        <f aca="false">T129+J129</f>
        <v>2.047</v>
      </c>
      <c r="V129" s="4"/>
      <c r="W129" s="13" t="n">
        <f aca="false">Q129*N129</f>
        <v>120.123</v>
      </c>
      <c r="X129" s="13" t="n">
        <f aca="false">S129*L129</f>
        <v>34.544</v>
      </c>
      <c r="Y129" s="13" t="n">
        <f aca="false">U129*M129</f>
        <v>30.705</v>
      </c>
      <c r="Z129" s="14" t="n">
        <f aca="false">(W129+X129+Y129)/C129</f>
        <v>2.15548837209302</v>
      </c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</row>
    <row r="130" customFormat="false" ht="11.25" hidden="false" customHeight="false" outlineLevel="0" collapsed="false">
      <c r="A130" s="7" t="n">
        <v>35958</v>
      </c>
      <c r="B130" s="8" t="n">
        <v>1857</v>
      </c>
      <c r="C130" s="8" t="n">
        <v>104</v>
      </c>
      <c r="D130" s="9" t="n">
        <v>413.821160845089</v>
      </c>
      <c r="E130" s="9" t="n">
        <f aca="false">D130/7</f>
        <v>59.1173086921556</v>
      </c>
      <c r="F130" s="10" t="n">
        <f aca="false">D130-C130</f>
        <v>309.821160845089</v>
      </c>
      <c r="G130" s="11" t="n">
        <f aca="false">F130/7</f>
        <v>44.2601658350128</v>
      </c>
      <c r="H130" s="7" t="n">
        <v>35958</v>
      </c>
      <c r="I130" s="5" t="n">
        <f aca="false">B130/G130</f>
        <v>41.9564627688536</v>
      </c>
      <c r="J130" s="4" t="n">
        <v>2.035</v>
      </c>
      <c r="K130" s="4"/>
      <c r="L130" s="12" t="n">
        <v>26</v>
      </c>
      <c r="M130" s="12" t="n">
        <v>19</v>
      </c>
      <c r="N130" s="12" t="n">
        <v>59</v>
      </c>
      <c r="O130" s="4"/>
      <c r="P130" s="4" t="n">
        <v>0.19</v>
      </c>
      <c r="Q130" s="4" t="n">
        <f aca="false">J130+P130</f>
        <v>2.225</v>
      </c>
      <c r="R130" s="6" t="n">
        <v>0.0025</v>
      </c>
      <c r="S130" s="6" t="n">
        <f aca="false">R130+J130</f>
        <v>2.0375</v>
      </c>
      <c r="T130" s="4" t="n">
        <v>0.03</v>
      </c>
      <c r="U130" s="4" t="n">
        <f aca="false">T130+J130</f>
        <v>2.065</v>
      </c>
      <c r="V130" s="4"/>
      <c r="W130" s="13" t="n">
        <f aca="false">Q130*N130</f>
        <v>131.275</v>
      </c>
      <c r="X130" s="13" t="n">
        <f aca="false">S130*L130</f>
        <v>52.975</v>
      </c>
      <c r="Y130" s="13" t="n">
        <f aca="false">U130*M130</f>
        <v>39.235</v>
      </c>
      <c r="Z130" s="14" t="n">
        <f aca="false">(W130+X130+Y130)/C130</f>
        <v>2.14889423076923</v>
      </c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</row>
    <row r="131" customFormat="false" ht="11.25" hidden="false" customHeight="false" outlineLevel="0" collapsed="false">
      <c r="A131" s="7" t="n">
        <v>35965</v>
      </c>
      <c r="B131" s="8" t="n">
        <v>1939</v>
      </c>
      <c r="C131" s="8" t="n">
        <v>82</v>
      </c>
      <c r="D131" s="9" t="n">
        <v>412.846356562065</v>
      </c>
      <c r="E131" s="9" t="n">
        <f aca="false">D131/7</f>
        <v>58.9780509374378</v>
      </c>
      <c r="F131" s="10" t="n">
        <f aca="false">D131-C131</f>
        <v>330.846356562065</v>
      </c>
      <c r="G131" s="11" t="n">
        <f aca="false">F131/7</f>
        <v>47.2637652231521</v>
      </c>
      <c r="H131" s="7" t="n">
        <v>35965</v>
      </c>
      <c r="I131" s="5" t="n">
        <f aca="false">B131/G131</f>
        <v>41.0250853025604</v>
      </c>
      <c r="J131" s="4" t="n">
        <v>2.284</v>
      </c>
      <c r="K131" s="4"/>
      <c r="L131" s="12" t="n">
        <v>16</v>
      </c>
      <c r="M131" s="12" t="n">
        <v>11</v>
      </c>
      <c r="N131" s="12" t="n">
        <v>55</v>
      </c>
      <c r="O131" s="4"/>
      <c r="P131" s="4" t="n">
        <v>0.1975</v>
      </c>
      <c r="Q131" s="4" t="n">
        <f aca="false">J131+P131</f>
        <v>2.4815</v>
      </c>
      <c r="R131" s="6" t="n">
        <v>0.0025</v>
      </c>
      <c r="S131" s="6" t="n">
        <f aca="false">R131+J131</f>
        <v>2.2865</v>
      </c>
      <c r="T131" s="4" t="n">
        <v>0.1</v>
      </c>
      <c r="U131" s="4" t="n">
        <f aca="false">T131+J131</f>
        <v>2.384</v>
      </c>
      <c r="V131" s="4"/>
      <c r="W131" s="13" t="n">
        <f aca="false">Q131*N131</f>
        <v>136.4825</v>
      </c>
      <c r="X131" s="13" t="n">
        <f aca="false">S131*L131</f>
        <v>36.584</v>
      </c>
      <c r="Y131" s="13" t="n">
        <f aca="false">U131*M131</f>
        <v>26.224</v>
      </c>
      <c r="Z131" s="14" t="n">
        <f aca="false">(W131+X131+Y131)/C131</f>
        <v>2.43037195121951</v>
      </c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</row>
    <row r="132" customFormat="false" ht="11.25" hidden="false" customHeight="false" outlineLevel="0" collapsed="false">
      <c r="A132" s="7" t="n">
        <v>35972</v>
      </c>
      <c r="B132" s="8" t="n">
        <v>2011</v>
      </c>
      <c r="C132" s="8" t="n">
        <v>72</v>
      </c>
      <c r="D132" s="9" t="n">
        <v>411.87155227904</v>
      </c>
      <c r="E132" s="9" t="n">
        <f aca="false">D132/7</f>
        <v>58.83879318272</v>
      </c>
      <c r="F132" s="10" t="n">
        <f aca="false">D132-C132</f>
        <v>339.87155227904</v>
      </c>
      <c r="G132" s="11" t="n">
        <f aca="false">F132/7</f>
        <v>48.5530788970057</v>
      </c>
      <c r="H132" s="7" t="n">
        <v>35972</v>
      </c>
      <c r="I132" s="5" t="n">
        <f aca="false">B132/G132</f>
        <v>41.4185885979729</v>
      </c>
      <c r="J132" s="4" t="n">
        <v>2.358</v>
      </c>
      <c r="K132" s="4"/>
      <c r="L132" s="12" t="n">
        <v>14</v>
      </c>
      <c r="M132" s="12" t="n">
        <v>12</v>
      </c>
      <c r="N132" s="12" t="n">
        <v>46</v>
      </c>
      <c r="O132" s="4"/>
      <c r="P132" s="4" t="n">
        <v>0.232</v>
      </c>
      <c r="Q132" s="4" t="n">
        <f aca="false">J132+P132</f>
        <v>2.59</v>
      </c>
      <c r="R132" s="6" t="n">
        <v>0.017</v>
      </c>
      <c r="S132" s="6" t="n">
        <f aca="false">R132+J132</f>
        <v>2.375</v>
      </c>
      <c r="T132" s="4" t="n">
        <v>-0.128</v>
      </c>
      <c r="U132" s="4" t="n">
        <f aca="false">T132+J132</f>
        <v>2.23</v>
      </c>
      <c r="V132" s="4"/>
      <c r="W132" s="13" t="n">
        <f aca="false">Q132*N132</f>
        <v>119.14</v>
      </c>
      <c r="X132" s="13" t="n">
        <f aca="false">S132*L132</f>
        <v>33.25</v>
      </c>
      <c r="Y132" s="13" t="n">
        <f aca="false">U132*M132</f>
        <v>26.76</v>
      </c>
      <c r="Z132" s="14" t="n">
        <f aca="false">(W132+X132+Y132)/C132</f>
        <v>2.48819444444444</v>
      </c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</row>
    <row r="133" customFormat="false" ht="11.25" hidden="false" customHeight="false" outlineLevel="0" collapsed="false">
      <c r="A133" s="7" t="n">
        <v>35979</v>
      </c>
      <c r="B133" s="8" t="n">
        <v>2085</v>
      </c>
      <c r="C133" s="8" t="n">
        <v>74</v>
      </c>
      <c r="D133" s="9" t="n">
        <v>411.47214035273</v>
      </c>
      <c r="E133" s="9" t="n">
        <f aca="false">D133/7</f>
        <v>58.7817343361044</v>
      </c>
      <c r="F133" s="10" t="n">
        <f aca="false">D133-C133</f>
        <v>337.47214035273</v>
      </c>
      <c r="G133" s="11" t="n">
        <f aca="false">F133/7</f>
        <v>48.2103057646758</v>
      </c>
      <c r="H133" s="7" t="n">
        <v>35979</v>
      </c>
      <c r="I133" s="5" t="n">
        <f aca="false">B133/G133</f>
        <v>43.2480144427481</v>
      </c>
      <c r="J133" s="4" t="n">
        <v>2.439</v>
      </c>
      <c r="K133" s="4"/>
      <c r="L133" s="12" t="n">
        <v>14</v>
      </c>
      <c r="M133" s="12" t="n">
        <v>10</v>
      </c>
      <c r="N133" s="12" t="n">
        <v>50</v>
      </c>
      <c r="O133" s="4"/>
      <c r="P133" s="4" t="n">
        <v>0.21</v>
      </c>
      <c r="Q133" s="4" t="n">
        <f aca="false">J133+P133</f>
        <v>2.649</v>
      </c>
      <c r="R133" s="6" t="n">
        <v>0.017</v>
      </c>
      <c r="S133" s="6" t="n">
        <f aca="false">R133+J133</f>
        <v>2.456</v>
      </c>
      <c r="T133" s="4" t="n">
        <v>-0.128</v>
      </c>
      <c r="U133" s="4" t="n">
        <f aca="false">T133+J133</f>
        <v>2.311</v>
      </c>
      <c r="V133" s="4"/>
      <c r="W133" s="13" t="n">
        <f aca="false">Q133*N133</f>
        <v>132.45</v>
      </c>
      <c r="X133" s="13" t="n">
        <f aca="false">S133*L133</f>
        <v>34.384</v>
      </c>
      <c r="Y133" s="13" t="n">
        <f aca="false">U133*M133</f>
        <v>23.11</v>
      </c>
      <c r="Z133" s="14" t="n">
        <f aca="false">(W133+X133+Y133)/C133</f>
        <v>2.56681081081081</v>
      </c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</row>
    <row r="134" customFormat="false" ht="11.25" hidden="false" customHeight="false" outlineLevel="0" collapsed="false">
      <c r="A134" s="7" t="n">
        <v>35986</v>
      </c>
      <c r="B134" s="8" t="n">
        <v>2178</v>
      </c>
      <c r="C134" s="8" t="n">
        <v>93</v>
      </c>
      <c r="D134" s="9" t="n">
        <v>411.028643793303</v>
      </c>
      <c r="E134" s="9" t="n">
        <f aca="false">D134/7</f>
        <v>58.7183776847575</v>
      </c>
      <c r="F134" s="10" t="n">
        <f aca="false">D134-C134</f>
        <v>318.028643793303</v>
      </c>
      <c r="G134" s="11" t="n">
        <f aca="false">F134/7</f>
        <v>45.4326633990432</v>
      </c>
      <c r="H134" s="7" t="n">
        <v>35986</v>
      </c>
      <c r="I134" s="5" t="n">
        <f aca="false">B134/G134</f>
        <v>47.9390781225005</v>
      </c>
      <c r="J134" s="4" t="n">
        <v>2.309</v>
      </c>
      <c r="K134" s="4"/>
      <c r="L134" s="12" t="n">
        <v>27</v>
      </c>
      <c r="M134" s="12" t="n">
        <v>11</v>
      </c>
      <c r="N134" s="12" t="n">
        <v>55</v>
      </c>
      <c r="O134" s="4"/>
      <c r="P134" s="4" t="n">
        <v>0.2125</v>
      </c>
      <c r="Q134" s="4" t="n">
        <f aca="false">J134+P134</f>
        <v>2.5215</v>
      </c>
      <c r="R134" s="6" t="n">
        <v>0.0025</v>
      </c>
      <c r="S134" s="6" t="n">
        <f aca="false">R134+J134</f>
        <v>2.3115</v>
      </c>
      <c r="T134" s="4" t="n">
        <v>0.025</v>
      </c>
      <c r="U134" s="4" t="n">
        <f aca="false">T134+J134</f>
        <v>2.334</v>
      </c>
      <c r="V134" s="4"/>
      <c r="W134" s="13" t="n">
        <f aca="false">Q134*N134</f>
        <v>138.6825</v>
      </c>
      <c r="X134" s="13" t="n">
        <f aca="false">S134*L134</f>
        <v>62.4105</v>
      </c>
      <c r="Y134" s="13" t="n">
        <f aca="false">U134*M134</f>
        <v>25.674</v>
      </c>
      <c r="Z134" s="14" t="n">
        <f aca="false">(W134+X134+Y134)/C134</f>
        <v>2.43835483870968</v>
      </c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</row>
    <row r="135" customFormat="false" ht="11.25" hidden="false" customHeight="false" outlineLevel="0" collapsed="false">
      <c r="A135" s="7" t="n">
        <v>35993</v>
      </c>
      <c r="B135" s="8" t="n">
        <v>2257</v>
      </c>
      <c r="C135" s="8" t="n">
        <v>79</v>
      </c>
      <c r="D135" s="9" t="n">
        <v>410.635733277315</v>
      </c>
      <c r="E135" s="9" t="n">
        <f aca="false">D135/7</f>
        <v>58.6622476110451</v>
      </c>
      <c r="F135" s="10" t="n">
        <f aca="false">D135-C135</f>
        <v>331.635733277315</v>
      </c>
      <c r="G135" s="11" t="n">
        <f aca="false">F135/7</f>
        <v>47.3765333253308</v>
      </c>
      <c r="H135" s="7" t="n">
        <v>35993</v>
      </c>
      <c r="I135" s="5" t="n">
        <f aca="false">B135/G135</f>
        <v>47.6396190599546</v>
      </c>
      <c r="J135" s="4" t="n">
        <v>2.165</v>
      </c>
      <c r="K135" s="4"/>
      <c r="L135" s="12" t="n">
        <v>22</v>
      </c>
      <c r="M135" s="12" t="n">
        <v>3</v>
      </c>
      <c r="N135" s="12" t="n">
        <v>54</v>
      </c>
      <c r="O135" s="4"/>
      <c r="P135" s="4" t="n">
        <v>0.21</v>
      </c>
      <c r="Q135" s="4" t="n">
        <f aca="false">J135+P135</f>
        <v>2.375</v>
      </c>
      <c r="R135" s="6" t="n">
        <v>0</v>
      </c>
      <c r="S135" s="6" t="n">
        <f aca="false">R135+J135</f>
        <v>2.165</v>
      </c>
      <c r="T135" s="4" t="n">
        <v>0.145</v>
      </c>
      <c r="U135" s="4" t="n">
        <f aca="false">T135+J135</f>
        <v>2.31</v>
      </c>
      <c r="V135" s="4"/>
      <c r="W135" s="13" t="n">
        <f aca="false">Q135*N135</f>
        <v>128.25</v>
      </c>
      <c r="X135" s="13" t="n">
        <f aca="false">S135*L135</f>
        <v>47.63</v>
      </c>
      <c r="Y135" s="13" t="n">
        <f aca="false">U135*M135</f>
        <v>6.93</v>
      </c>
      <c r="Z135" s="14" t="n">
        <f aca="false">(W135+X135+Y135)/C135</f>
        <v>2.31405063291139</v>
      </c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</row>
    <row r="136" customFormat="false" ht="11.25" hidden="false" customHeight="false" outlineLevel="0" collapsed="false">
      <c r="A136" s="7" t="n">
        <v>36000</v>
      </c>
      <c r="B136" s="8" t="n">
        <v>2323</v>
      </c>
      <c r="C136" s="8" t="n">
        <v>66</v>
      </c>
      <c r="D136" s="9" t="n">
        <v>410.242822761328</v>
      </c>
      <c r="E136" s="9" t="n">
        <f aca="false">D136/7</f>
        <v>58.6061175373326</v>
      </c>
      <c r="F136" s="10" t="n">
        <f aca="false">D136-C136</f>
        <v>344.242822761328</v>
      </c>
      <c r="G136" s="11" t="n">
        <f aca="false">F136/7</f>
        <v>49.1775461087612</v>
      </c>
      <c r="H136" s="7" t="n">
        <v>36000</v>
      </c>
      <c r="I136" s="5" t="n">
        <f aca="false">B136/G136</f>
        <v>47.2370051743218</v>
      </c>
      <c r="J136" s="4" t="n">
        <v>2.031</v>
      </c>
      <c r="K136" s="4"/>
      <c r="L136" s="12" t="n">
        <v>11</v>
      </c>
      <c r="M136" s="12" t="n">
        <v>7</v>
      </c>
      <c r="N136" s="12" t="n">
        <v>48</v>
      </c>
      <c r="O136" s="4"/>
      <c r="P136" s="4" t="n">
        <v>0.215</v>
      </c>
      <c r="Q136" s="4" t="n">
        <f aca="false">J136+P136</f>
        <v>2.246</v>
      </c>
      <c r="R136" s="6" t="n">
        <v>0.0025</v>
      </c>
      <c r="S136" s="6" t="n">
        <f aca="false">R136+J136</f>
        <v>2.0335</v>
      </c>
      <c r="T136" s="4" t="n">
        <v>0.24</v>
      </c>
      <c r="U136" s="4" t="n">
        <f aca="false">T136+J136</f>
        <v>2.271</v>
      </c>
      <c r="V136" s="4"/>
      <c r="W136" s="13" t="n">
        <f aca="false">Q136*N136</f>
        <v>107.808</v>
      </c>
      <c r="X136" s="13" t="n">
        <f aca="false">S136*L136</f>
        <v>22.3685</v>
      </c>
      <c r="Y136" s="13" t="n">
        <f aca="false">U136*M136</f>
        <v>15.897</v>
      </c>
      <c r="Z136" s="14" t="n">
        <f aca="false">(W136+X136+Y136)/C136</f>
        <v>2.21323484848485</v>
      </c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  <c r="IW136" s="4"/>
    </row>
    <row r="137" customFormat="false" ht="11.25" hidden="false" customHeight="false" outlineLevel="0" collapsed="false">
      <c r="A137" s="7" t="n">
        <v>36007</v>
      </c>
      <c r="B137" s="8" t="n">
        <v>2393</v>
      </c>
      <c r="C137" s="8" t="n">
        <v>70</v>
      </c>
      <c r="D137" s="9" t="n">
        <v>409.849912245341</v>
      </c>
      <c r="E137" s="9" t="n">
        <f aca="false">D137/7</f>
        <v>58.5499874636202</v>
      </c>
      <c r="F137" s="10" t="n">
        <f aca="false">D137-C137</f>
        <v>339.849912245341</v>
      </c>
      <c r="G137" s="11" t="n">
        <f aca="false">F137/7</f>
        <v>48.5499874636202</v>
      </c>
      <c r="H137" s="7" t="n">
        <v>36007</v>
      </c>
      <c r="I137" s="5" t="n">
        <f aca="false">B137/G137</f>
        <v>49.2894051062967</v>
      </c>
      <c r="J137" s="4" t="n">
        <v>1.844</v>
      </c>
      <c r="K137" s="4"/>
      <c r="L137" s="12" t="n">
        <v>21</v>
      </c>
      <c r="M137" s="12" t="n">
        <v>6</v>
      </c>
      <c r="N137" s="12" t="n">
        <v>43</v>
      </c>
      <c r="O137" s="4"/>
      <c r="P137" s="4" t="n">
        <v>0.208</v>
      </c>
      <c r="Q137" s="4" t="n">
        <f aca="false">J137+P137</f>
        <v>2.052</v>
      </c>
      <c r="R137" s="6" t="n">
        <v>-0.002</v>
      </c>
      <c r="S137" s="6" t="n">
        <f aca="false">R137+J137</f>
        <v>1.842</v>
      </c>
      <c r="T137" s="4" t="n">
        <v>0.318</v>
      </c>
      <c r="U137" s="4" t="n">
        <f aca="false">T137+J137</f>
        <v>2.162</v>
      </c>
      <c r="V137" s="4"/>
      <c r="W137" s="13" t="n">
        <f aca="false">Q137*N137</f>
        <v>88.236</v>
      </c>
      <c r="X137" s="13" t="n">
        <f aca="false">S137*L137</f>
        <v>38.682</v>
      </c>
      <c r="Y137" s="13" t="n">
        <f aca="false">U137*M137</f>
        <v>12.972</v>
      </c>
      <c r="Z137" s="14" t="n">
        <f aca="false">(W137+X137+Y137)/C137</f>
        <v>1.99842857142857</v>
      </c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</row>
    <row r="138" customFormat="false" ht="11.25" hidden="false" customHeight="false" outlineLevel="0" collapsed="false">
      <c r="A138" s="7" t="n">
        <v>36014</v>
      </c>
      <c r="B138" s="8" t="n">
        <v>2468</v>
      </c>
      <c r="C138" s="8" t="n">
        <v>75</v>
      </c>
      <c r="D138" s="9" t="n">
        <v>411.112604070776</v>
      </c>
      <c r="E138" s="9" t="n">
        <f aca="false">D138/7</f>
        <v>58.7303720101108</v>
      </c>
      <c r="F138" s="10" t="n">
        <f aca="false">D138-C138</f>
        <v>336.112604070776</v>
      </c>
      <c r="G138" s="11" t="n">
        <f aca="false">F138/7</f>
        <v>48.0160862958251</v>
      </c>
      <c r="H138" s="7" t="n">
        <v>36014</v>
      </c>
      <c r="I138" s="5" t="n">
        <f aca="false">B138/G138</f>
        <v>51.399441112188</v>
      </c>
      <c r="J138" s="4" t="n">
        <v>1.833</v>
      </c>
      <c r="K138" s="4"/>
      <c r="L138" s="12" t="n">
        <v>19</v>
      </c>
      <c r="M138" s="12" t="n">
        <v>7</v>
      </c>
      <c r="N138" s="12" t="n">
        <v>49</v>
      </c>
      <c r="O138" s="4"/>
      <c r="P138" s="4" t="n">
        <v>0.21</v>
      </c>
      <c r="Q138" s="4" t="n">
        <f aca="false">J138+P138</f>
        <v>2.043</v>
      </c>
      <c r="R138" s="6" t="n">
        <v>0.0025</v>
      </c>
      <c r="S138" s="6" t="n">
        <f aca="false">R138+J138</f>
        <v>1.8355</v>
      </c>
      <c r="T138" s="4" t="n">
        <v>0.29</v>
      </c>
      <c r="U138" s="4" t="n">
        <f aca="false">T138+J138</f>
        <v>2.123</v>
      </c>
      <c r="V138" s="4"/>
      <c r="W138" s="13" t="n">
        <f aca="false">Q138*N138</f>
        <v>100.107</v>
      </c>
      <c r="X138" s="13" t="n">
        <f aca="false">S138*L138</f>
        <v>34.8745</v>
      </c>
      <c r="Y138" s="13" t="n">
        <f aca="false">U138*M138</f>
        <v>14.861</v>
      </c>
      <c r="Z138" s="14" t="n">
        <f aca="false">(W138+X138+Y138)/C138</f>
        <v>1.9979</v>
      </c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</row>
    <row r="139" customFormat="false" ht="11.25" hidden="false" customHeight="false" outlineLevel="0" collapsed="false">
      <c r="A139" s="7" t="n">
        <v>36021</v>
      </c>
      <c r="B139" s="8" t="n">
        <v>2544</v>
      </c>
      <c r="C139" s="8" t="n">
        <v>76</v>
      </c>
      <c r="D139" s="9" t="n">
        <v>412.37529589621</v>
      </c>
      <c r="E139" s="9" t="n">
        <f aca="false">D139/7</f>
        <v>58.9107565566014</v>
      </c>
      <c r="F139" s="10" t="n">
        <f aca="false">D139-C139</f>
        <v>336.37529589621</v>
      </c>
      <c r="G139" s="11" t="n">
        <f aca="false">F139/7</f>
        <v>48.0536136994585</v>
      </c>
      <c r="H139" s="7" t="n">
        <v>36021</v>
      </c>
      <c r="I139" s="5" t="n">
        <f aca="false">B139/G139</f>
        <v>52.940867588251</v>
      </c>
      <c r="J139" s="4" t="n">
        <v>1.877</v>
      </c>
      <c r="K139" s="4"/>
      <c r="L139" s="12" t="n">
        <v>29</v>
      </c>
      <c r="M139" s="12" t="n">
        <v>7</v>
      </c>
      <c r="N139" s="12" t="n">
        <v>40</v>
      </c>
      <c r="O139" s="4"/>
      <c r="P139" s="4" t="n">
        <v>0.2</v>
      </c>
      <c r="Q139" s="4" t="n">
        <f aca="false">J139+P139</f>
        <v>2.077</v>
      </c>
      <c r="R139" s="6" t="n">
        <v>0.0025</v>
      </c>
      <c r="S139" s="6" t="n">
        <f aca="false">R139+J139</f>
        <v>1.8795</v>
      </c>
      <c r="T139" s="4" t="n">
        <v>0.325</v>
      </c>
      <c r="U139" s="4" t="n">
        <f aca="false">T139+J139</f>
        <v>2.202</v>
      </c>
      <c r="V139" s="4"/>
      <c r="W139" s="13" t="n">
        <f aca="false">Q139*N139</f>
        <v>83.08</v>
      </c>
      <c r="X139" s="13" t="n">
        <f aca="false">S139*L139</f>
        <v>54.5055</v>
      </c>
      <c r="Y139" s="13" t="n">
        <f aca="false">U139*M139</f>
        <v>15.414</v>
      </c>
      <c r="Z139" s="14" t="n">
        <f aca="false">(W139+X139+Y139)/C139</f>
        <v>2.01315131578947</v>
      </c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</row>
    <row r="140" customFormat="false" ht="11.25" hidden="false" customHeight="false" outlineLevel="0" collapsed="false">
      <c r="A140" s="7" t="n">
        <v>36028</v>
      </c>
      <c r="B140" s="8" t="n">
        <v>2615</v>
      </c>
      <c r="C140" s="8" t="n">
        <v>71</v>
      </c>
      <c r="D140" s="9" t="n">
        <v>413.637987721644</v>
      </c>
      <c r="E140" s="9" t="n">
        <f aca="false">D140/7</f>
        <v>59.091141103092</v>
      </c>
      <c r="F140" s="10" t="n">
        <f aca="false">D140-C140</f>
        <v>342.637987721644</v>
      </c>
      <c r="G140" s="11" t="n">
        <f aca="false">F140/7</f>
        <v>48.9482839602348</v>
      </c>
      <c r="H140" s="7" t="n">
        <v>36028</v>
      </c>
      <c r="I140" s="5" t="n">
        <f aca="false">B140/G140</f>
        <v>53.4237319151863</v>
      </c>
      <c r="J140" s="4" t="n">
        <v>1.947</v>
      </c>
      <c r="K140" s="4"/>
      <c r="L140" s="12" t="n">
        <v>14</v>
      </c>
      <c r="M140" s="12" t="n">
        <v>10</v>
      </c>
      <c r="N140" s="12" t="n">
        <v>47</v>
      </c>
      <c r="O140" s="4"/>
      <c r="P140" s="4" t="n">
        <v>0.2</v>
      </c>
      <c r="Q140" s="4" t="n">
        <f aca="false">J140+P140</f>
        <v>2.147</v>
      </c>
      <c r="R140" s="6" t="n">
        <v>0.0025</v>
      </c>
      <c r="S140" s="6" t="n">
        <f aca="false">R140+J140</f>
        <v>1.9495</v>
      </c>
      <c r="T140" s="4" t="n">
        <v>0.235</v>
      </c>
      <c r="U140" s="4" t="n">
        <f aca="false">T140+J140</f>
        <v>2.182</v>
      </c>
      <c r="V140" s="4"/>
      <c r="W140" s="13" t="n">
        <f aca="false">Q140*N140</f>
        <v>100.909</v>
      </c>
      <c r="X140" s="13" t="n">
        <f aca="false">S140*L140</f>
        <v>27.293</v>
      </c>
      <c r="Y140" s="13" t="n">
        <f aca="false">U140*M140</f>
        <v>21.82</v>
      </c>
      <c r="Z140" s="14" t="n">
        <f aca="false">(W140+X140+Y140)/C140</f>
        <v>2.11298591549296</v>
      </c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</row>
    <row r="141" customFormat="false" ht="11.25" hidden="false" customHeight="false" outlineLevel="0" collapsed="false">
      <c r="A141" s="7" t="n">
        <v>36035</v>
      </c>
      <c r="B141" s="8" t="n">
        <v>2672</v>
      </c>
      <c r="C141" s="8" t="n">
        <v>57</v>
      </c>
      <c r="D141" s="9" t="n">
        <v>414.900679547078</v>
      </c>
      <c r="E141" s="9" t="n">
        <f aca="false">D141/7</f>
        <v>59.2715256495826</v>
      </c>
      <c r="F141" s="10" t="n">
        <f aca="false">D141-C141</f>
        <v>357.900679547078</v>
      </c>
      <c r="G141" s="11" t="n">
        <f aca="false">F141/7</f>
        <v>51.1286685067254</v>
      </c>
      <c r="H141" s="7" t="n">
        <v>36035</v>
      </c>
      <c r="I141" s="5" t="n">
        <f aca="false">B141/G141</f>
        <v>52.2603087081864</v>
      </c>
      <c r="J141" s="4" t="n">
        <v>1.664</v>
      </c>
      <c r="K141" s="4"/>
      <c r="L141" s="12" t="n">
        <v>10</v>
      </c>
      <c r="M141" s="12" t="n">
        <v>7</v>
      </c>
      <c r="N141" s="12" t="n">
        <v>40</v>
      </c>
      <c r="O141" s="4"/>
      <c r="P141" s="4" t="n">
        <v>0.158</v>
      </c>
      <c r="Q141" s="4" t="n">
        <f aca="false">J141+P141</f>
        <v>1.822</v>
      </c>
      <c r="R141" s="6" t="n">
        <v>-0.052</v>
      </c>
      <c r="S141" s="6" t="n">
        <f aca="false">R141+J141</f>
        <v>1.612</v>
      </c>
      <c r="T141" s="4" t="n">
        <v>0.298</v>
      </c>
      <c r="U141" s="4" t="n">
        <f aca="false">T141+J141</f>
        <v>1.962</v>
      </c>
      <c r="V141" s="4"/>
      <c r="W141" s="13" t="n">
        <f aca="false">Q141*N141</f>
        <v>72.88</v>
      </c>
      <c r="X141" s="13" t="n">
        <f aca="false">S141*L141</f>
        <v>16.12</v>
      </c>
      <c r="Y141" s="13" t="n">
        <f aca="false">U141*M141</f>
        <v>13.734</v>
      </c>
      <c r="Z141" s="14" t="n">
        <f aca="false">(W141+X141+Y141)/C141</f>
        <v>1.80235087719298</v>
      </c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</row>
    <row r="142" customFormat="false" ht="11.25" hidden="false" customHeight="false" outlineLevel="0" collapsed="false">
      <c r="A142" s="7" t="n">
        <v>36042</v>
      </c>
      <c r="B142" s="8" t="n">
        <v>2707</v>
      </c>
      <c r="C142" s="8" t="n">
        <v>35</v>
      </c>
      <c r="D142" s="9" t="n">
        <v>409.011834290427</v>
      </c>
      <c r="E142" s="9" t="n">
        <f aca="false">D142/7</f>
        <v>58.4302620414896</v>
      </c>
      <c r="F142" s="10" t="n">
        <f aca="false">D142-C142</f>
        <v>374.011834290427</v>
      </c>
      <c r="G142" s="11" t="n">
        <f aca="false">F142/7</f>
        <v>53.4302620414896</v>
      </c>
      <c r="H142" s="7" t="n">
        <v>36042</v>
      </c>
      <c r="I142" s="5" t="n">
        <f aca="false">B142/G142</f>
        <v>50.6641722606182</v>
      </c>
      <c r="J142" s="4" t="n">
        <v>1.783</v>
      </c>
      <c r="K142" s="4"/>
      <c r="L142" s="12" t="n">
        <v>-2</v>
      </c>
      <c r="M142" s="12" t="n">
        <v>1</v>
      </c>
      <c r="N142" s="12" t="n">
        <v>36</v>
      </c>
      <c r="O142" s="4"/>
      <c r="P142" s="4" t="n">
        <v>0.1725</v>
      </c>
      <c r="Q142" s="4" t="n">
        <f aca="false">J142+P142</f>
        <v>1.9555</v>
      </c>
      <c r="R142" s="6" t="n">
        <v>-0.005</v>
      </c>
      <c r="S142" s="6" t="n">
        <f aca="false">R142+J142</f>
        <v>1.778</v>
      </c>
      <c r="T142" s="4" t="n">
        <v>0.235</v>
      </c>
      <c r="U142" s="4" t="n">
        <f aca="false">T142+J142</f>
        <v>2.018</v>
      </c>
      <c r="V142" s="4"/>
      <c r="W142" s="13" t="n">
        <f aca="false">Q142*N142</f>
        <v>70.398</v>
      </c>
      <c r="X142" s="13" t="n">
        <f aca="false">S142*L142</f>
        <v>-3.556</v>
      </c>
      <c r="Y142" s="13" t="n">
        <f aca="false">U142*M142</f>
        <v>2.018</v>
      </c>
      <c r="Z142" s="14" t="n">
        <f aca="false">(W142+X142+Y142)/C142</f>
        <v>1.96742857142857</v>
      </c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</row>
    <row r="143" customFormat="false" ht="11.25" hidden="false" customHeight="false" outlineLevel="0" collapsed="false">
      <c r="A143" s="7" t="n">
        <v>36049</v>
      </c>
      <c r="B143" s="8" t="n">
        <v>2777</v>
      </c>
      <c r="C143" s="8" t="n">
        <v>70</v>
      </c>
      <c r="D143" s="9" t="n">
        <v>403.146790531626</v>
      </c>
      <c r="E143" s="9" t="n">
        <f aca="false">D143/7</f>
        <v>57.5923986473752</v>
      </c>
      <c r="F143" s="10" t="n">
        <f aca="false">D143-C143</f>
        <v>333.146790531626</v>
      </c>
      <c r="G143" s="11" t="n">
        <f aca="false">F143/7</f>
        <v>47.5923986473752</v>
      </c>
      <c r="H143" s="7" t="n">
        <v>36049</v>
      </c>
      <c r="I143" s="5" t="n">
        <f aca="false">B143/G143</f>
        <v>58.3496541238767</v>
      </c>
      <c r="J143" s="4" t="n">
        <v>1.878</v>
      </c>
      <c r="K143" s="4"/>
      <c r="L143" s="12" t="n">
        <v>18</v>
      </c>
      <c r="M143" s="12" t="n">
        <v>10</v>
      </c>
      <c r="N143" s="12" t="n">
        <v>42</v>
      </c>
      <c r="O143" s="4"/>
      <c r="P143" s="4" t="n">
        <v>0.175</v>
      </c>
      <c r="Q143" s="4" t="n">
        <f aca="false">J143+P143</f>
        <v>2.053</v>
      </c>
      <c r="R143" s="6" t="n">
        <v>-0.01</v>
      </c>
      <c r="S143" s="6" t="n">
        <f aca="false">R143+J143</f>
        <v>1.868</v>
      </c>
      <c r="T143" s="4" t="n">
        <v>0.19</v>
      </c>
      <c r="U143" s="4" t="n">
        <f aca="false">T143+J143</f>
        <v>2.068</v>
      </c>
      <c r="V143" s="4"/>
      <c r="W143" s="13" t="n">
        <f aca="false">Q143*N143</f>
        <v>86.226</v>
      </c>
      <c r="X143" s="13" t="n">
        <f aca="false">S143*L143</f>
        <v>33.624</v>
      </c>
      <c r="Y143" s="13" t="n">
        <f aca="false">U143*M143</f>
        <v>20.68</v>
      </c>
      <c r="Z143" s="14" t="n">
        <f aca="false">(W143+X143+Y143)/C143</f>
        <v>2.00757142857143</v>
      </c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</row>
    <row r="144" customFormat="false" ht="11.25" hidden="false" customHeight="false" outlineLevel="0" collapsed="false">
      <c r="A144" s="7" t="n">
        <v>36056</v>
      </c>
      <c r="B144" s="8" t="n">
        <v>2829</v>
      </c>
      <c r="C144" s="8" t="n">
        <v>52</v>
      </c>
      <c r="D144" s="9" t="n">
        <v>397.256866217449</v>
      </c>
      <c r="E144" s="9" t="n">
        <f aca="false">D144/7</f>
        <v>56.750980888207</v>
      </c>
      <c r="F144" s="10" t="n">
        <f aca="false">D144-C144</f>
        <v>345.256866217449</v>
      </c>
      <c r="G144" s="11" t="n">
        <f aca="false">F144/7</f>
        <v>49.3224094596355</v>
      </c>
      <c r="H144" s="7" t="n">
        <v>36056</v>
      </c>
      <c r="I144" s="5" t="n">
        <f aca="false">B144/G144</f>
        <v>57.3572952131464</v>
      </c>
      <c r="J144" s="4" t="n">
        <v>2.26</v>
      </c>
      <c r="K144" s="4"/>
      <c r="L144" s="12" t="n">
        <v>10</v>
      </c>
      <c r="M144" s="12" t="n">
        <v>11</v>
      </c>
      <c r="N144" s="12" t="n">
        <v>31</v>
      </c>
      <c r="O144" s="4"/>
      <c r="P144" s="4" t="n">
        <v>0.165</v>
      </c>
      <c r="Q144" s="4" t="n">
        <f aca="false">J144+P144</f>
        <v>2.425</v>
      </c>
      <c r="R144" s="6" t="n">
        <v>-0.01</v>
      </c>
      <c r="S144" s="6" t="n">
        <f aca="false">R144+J144</f>
        <v>2.25</v>
      </c>
      <c r="T144" s="4" t="n">
        <v>0.01</v>
      </c>
      <c r="U144" s="4" t="n">
        <f aca="false">T144+J144</f>
        <v>2.27</v>
      </c>
      <c r="V144" s="4"/>
      <c r="W144" s="13" t="n">
        <f aca="false">Q144*N144</f>
        <v>75.175</v>
      </c>
      <c r="X144" s="13" t="n">
        <f aca="false">S144*L144</f>
        <v>22.5</v>
      </c>
      <c r="Y144" s="13" t="n">
        <f aca="false">U144*M144</f>
        <v>24.97</v>
      </c>
      <c r="Z144" s="14" t="n">
        <f aca="false">(W144+X144+Y144)/C144</f>
        <v>2.35855769230769</v>
      </c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</row>
    <row r="145" customFormat="false" ht="11.25" hidden="false" customHeight="false" outlineLevel="0" collapsed="false">
      <c r="A145" s="7" t="n">
        <v>36063</v>
      </c>
      <c r="B145" s="8" t="n">
        <v>2870</v>
      </c>
      <c r="C145" s="8" t="n">
        <v>41</v>
      </c>
      <c r="D145" s="9" t="n">
        <v>391.366941903271</v>
      </c>
      <c r="E145" s="9" t="n">
        <f aca="false">D145/7</f>
        <v>55.9095631290387</v>
      </c>
      <c r="F145" s="10" t="n">
        <f aca="false">D145-C145</f>
        <v>350.366941903271</v>
      </c>
      <c r="G145" s="11" t="n">
        <f aca="false">F145/7</f>
        <v>50.0524202718959</v>
      </c>
      <c r="H145" s="7" t="n">
        <v>36063</v>
      </c>
      <c r="I145" s="5" t="n">
        <f aca="false">B145/G145</f>
        <v>57.3398845532248</v>
      </c>
      <c r="J145" s="4" t="n">
        <v>2.181</v>
      </c>
      <c r="K145" s="4"/>
      <c r="L145" s="12" t="n">
        <v>7</v>
      </c>
      <c r="M145" s="12" t="n">
        <v>4</v>
      </c>
      <c r="N145" s="12" t="n">
        <v>30</v>
      </c>
      <c r="O145" s="4"/>
      <c r="P145" s="4" t="n">
        <v>0.1625</v>
      </c>
      <c r="Q145" s="4" t="n">
        <f aca="false">J145+P145</f>
        <v>2.3435</v>
      </c>
      <c r="R145" s="6" t="n">
        <v>-0.01</v>
      </c>
      <c r="S145" s="6" t="n">
        <f aca="false">R145+J145</f>
        <v>2.171</v>
      </c>
      <c r="T145" s="4" t="n">
        <v>-0.06</v>
      </c>
      <c r="U145" s="4" t="n">
        <f aca="false">T145+J145</f>
        <v>2.121</v>
      </c>
      <c r="V145" s="4"/>
      <c r="W145" s="13" t="n">
        <f aca="false">Q145*N145</f>
        <v>70.305</v>
      </c>
      <c r="X145" s="13" t="n">
        <f aca="false">S145*L145</f>
        <v>15.197</v>
      </c>
      <c r="Y145" s="13" t="n">
        <f aca="false">U145*M145</f>
        <v>8.484</v>
      </c>
      <c r="Z145" s="14" t="n">
        <f aca="false">(W145+X145+Y145)/C145</f>
        <v>2.29234146341463</v>
      </c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</row>
    <row r="146" customFormat="false" ht="11.25" hidden="false" customHeight="false" outlineLevel="0" collapsed="false">
      <c r="A146" s="7" t="n">
        <v>36070</v>
      </c>
      <c r="B146" s="8" t="n">
        <v>2911</v>
      </c>
      <c r="C146" s="8" t="n">
        <v>41</v>
      </c>
      <c r="D146" s="9" t="n">
        <v>394.263647516147</v>
      </c>
      <c r="E146" s="9" t="n">
        <f aca="false">D146/7</f>
        <v>56.3233782165925</v>
      </c>
      <c r="F146" s="10" t="n">
        <f aca="false">D146-C146</f>
        <v>353.263647516147</v>
      </c>
      <c r="G146" s="11" t="n">
        <f aca="false">F146/7</f>
        <v>50.4662353594496</v>
      </c>
      <c r="H146" s="7" t="n">
        <v>36070</v>
      </c>
      <c r="I146" s="5" t="n">
        <f aca="false">B146/G146</f>
        <v>57.682131018218</v>
      </c>
      <c r="J146" s="4" t="n">
        <v>2.432</v>
      </c>
      <c r="K146" s="4"/>
      <c r="L146" s="12" t="n">
        <v>2</v>
      </c>
      <c r="M146" s="12" t="n">
        <v>12</v>
      </c>
      <c r="N146" s="12" t="n">
        <v>27</v>
      </c>
      <c r="O146" s="4"/>
      <c r="P146" s="4" t="n">
        <v>0.45</v>
      </c>
      <c r="Q146" s="4" t="n">
        <f aca="false">J146+P146</f>
        <v>2.882</v>
      </c>
      <c r="R146" s="6" t="n">
        <v>0.0025</v>
      </c>
      <c r="S146" s="6" t="n">
        <f aca="false">R146+J146</f>
        <v>2.4345</v>
      </c>
      <c r="T146" s="4" t="n">
        <v>0.005</v>
      </c>
      <c r="U146" s="4" t="n">
        <f aca="false">T146+J146</f>
        <v>2.437</v>
      </c>
      <c r="V146" s="4"/>
      <c r="W146" s="13" t="n">
        <f aca="false">Q146*N146</f>
        <v>77.814</v>
      </c>
      <c r="X146" s="13" t="n">
        <f aca="false">S146*L146</f>
        <v>4.869</v>
      </c>
      <c r="Y146" s="13" t="n">
        <f aca="false">U146*M146</f>
        <v>29.244</v>
      </c>
      <c r="Z146" s="14" t="n">
        <f aca="false">(W146+X146+Y146)/C146</f>
        <v>2.72992682926829</v>
      </c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</row>
    <row r="147" customFormat="false" ht="11.25" hidden="false" customHeight="false" outlineLevel="0" collapsed="false">
      <c r="A147" s="7" t="n">
        <v>36077</v>
      </c>
      <c r="B147" s="8" t="n">
        <v>2952</v>
      </c>
      <c r="C147" s="8" t="n">
        <v>41</v>
      </c>
      <c r="D147" s="9" t="n">
        <v>397.134969879561</v>
      </c>
      <c r="E147" s="9" t="n">
        <f aca="false">D147/7</f>
        <v>56.7335671256516</v>
      </c>
      <c r="F147" s="10" t="n">
        <f aca="false">D147-C147</f>
        <v>356.134969879561</v>
      </c>
      <c r="G147" s="11" t="n">
        <f aca="false">F147/7</f>
        <v>50.8764242685087</v>
      </c>
      <c r="H147" s="7" t="n">
        <v>36077</v>
      </c>
      <c r="I147" s="5" t="n">
        <f aca="false">B147/G147</f>
        <v>58.0229456461078</v>
      </c>
      <c r="J147" s="4" t="n">
        <v>2.191</v>
      </c>
      <c r="K147" s="4"/>
      <c r="L147" s="12" t="n">
        <v>6</v>
      </c>
      <c r="M147" s="12" t="n">
        <v>6</v>
      </c>
      <c r="N147" s="12" t="n">
        <v>29</v>
      </c>
      <c r="O147" s="4"/>
      <c r="P147" s="4" t="n">
        <v>0.445</v>
      </c>
      <c r="Q147" s="4" t="n">
        <f aca="false">J147+P147</f>
        <v>2.636</v>
      </c>
      <c r="R147" s="6" t="n">
        <v>0.0025</v>
      </c>
      <c r="S147" s="6" t="n">
        <f aca="false">R147+J147</f>
        <v>2.1935</v>
      </c>
      <c r="T147" s="4" t="n">
        <v>0.065</v>
      </c>
      <c r="U147" s="4" t="n">
        <f aca="false">T147+J147</f>
        <v>2.256</v>
      </c>
      <c r="V147" s="4"/>
      <c r="W147" s="13" t="n">
        <f aca="false">Q147*N147</f>
        <v>76.444</v>
      </c>
      <c r="X147" s="13" t="n">
        <f aca="false">S147*L147</f>
        <v>13.161</v>
      </c>
      <c r="Y147" s="13" t="n">
        <f aca="false">U147*M147</f>
        <v>13.536</v>
      </c>
      <c r="Z147" s="14" t="n">
        <f aca="false">(W147+X147+Y147)/C147</f>
        <v>2.51563414634146</v>
      </c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</row>
    <row r="148" customFormat="false" ht="11.25" hidden="false" customHeight="false" outlineLevel="0" collapsed="false">
      <c r="A148" s="7" t="n">
        <v>36084</v>
      </c>
      <c r="B148" s="8" t="n">
        <v>3010</v>
      </c>
      <c r="C148" s="8" t="n">
        <v>58</v>
      </c>
      <c r="D148" s="9" t="n">
        <v>400.029805559104</v>
      </c>
      <c r="E148" s="9" t="n">
        <f aca="false">D148/7</f>
        <v>57.147115079872</v>
      </c>
      <c r="F148" s="10" t="n">
        <f aca="false">D148-C148</f>
        <v>342.029805559104</v>
      </c>
      <c r="G148" s="11" t="n">
        <f aca="false">F148/7</f>
        <v>48.8614007941577</v>
      </c>
      <c r="H148" s="7" t="n">
        <v>36084</v>
      </c>
      <c r="I148" s="5" t="n">
        <f aca="false">B148/G148</f>
        <v>61.6028184022081</v>
      </c>
      <c r="J148" s="4" t="n">
        <v>2.109</v>
      </c>
      <c r="K148" s="4"/>
      <c r="L148" s="12" t="n">
        <v>24</v>
      </c>
      <c r="M148" s="12" t="n">
        <v>6</v>
      </c>
      <c r="N148" s="12" t="n">
        <v>28</v>
      </c>
      <c r="O148" s="4"/>
      <c r="P148" s="4" t="n">
        <v>0.3575</v>
      </c>
      <c r="Q148" s="4" t="n">
        <f aca="false">J148+P148</f>
        <v>2.4665</v>
      </c>
      <c r="R148" s="6" t="n">
        <v>0.0015</v>
      </c>
      <c r="S148" s="6" t="n">
        <f aca="false">R148+J148</f>
        <v>2.1105</v>
      </c>
      <c r="T148" s="4" t="n">
        <v>0.17</v>
      </c>
      <c r="U148" s="4" t="n">
        <f aca="false">T148+J148</f>
        <v>2.279</v>
      </c>
      <c r="V148" s="4"/>
      <c r="W148" s="13" t="n">
        <f aca="false">Q148*N148</f>
        <v>69.062</v>
      </c>
      <c r="X148" s="13" t="n">
        <f aca="false">S148*L148</f>
        <v>50.652</v>
      </c>
      <c r="Y148" s="13" t="n">
        <f aca="false">U148*M148</f>
        <v>13.674</v>
      </c>
      <c r="Z148" s="14" t="n">
        <f aca="false">(W148+X148+Y148)/C148</f>
        <v>2.29979310344828</v>
      </c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</row>
    <row r="149" customFormat="false" ht="11.25" hidden="false" customHeight="false" outlineLevel="0" collapsed="false">
      <c r="A149" s="7" t="n">
        <v>36091</v>
      </c>
      <c r="B149" s="8" t="n">
        <v>3046</v>
      </c>
      <c r="C149" s="8" t="n">
        <v>36</v>
      </c>
      <c r="D149" s="9" t="n">
        <v>402.924641238646</v>
      </c>
      <c r="E149" s="9" t="n">
        <f aca="false">D149/7</f>
        <v>57.5606630340923</v>
      </c>
      <c r="F149" s="10" t="n">
        <f aca="false">D149-C149</f>
        <v>366.924641238646</v>
      </c>
      <c r="G149" s="11" t="n">
        <f aca="false">F149/7</f>
        <v>52.4178058912352</v>
      </c>
      <c r="H149" s="7" t="n">
        <v>36091</v>
      </c>
      <c r="I149" s="5" t="n">
        <f aca="false">B149/G149</f>
        <v>58.1100247942526</v>
      </c>
      <c r="J149" s="4" t="n">
        <v>2.164</v>
      </c>
      <c r="K149" s="4"/>
      <c r="L149" s="12" t="n">
        <v>16</v>
      </c>
      <c r="M149" s="12" t="n">
        <v>9</v>
      </c>
      <c r="N149" s="12" t="n">
        <v>11</v>
      </c>
      <c r="O149" s="4"/>
      <c r="P149" s="4" t="n">
        <v>0.3825</v>
      </c>
      <c r="Q149" s="4" t="n">
        <f aca="false">J149+P149</f>
        <v>2.5465</v>
      </c>
      <c r="R149" s="6" t="n">
        <v>0.0025</v>
      </c>
      <c r="S149" s="6" t="n">
        <f aca="false">R149+J149</f>
        <v>2.1665</v>
      </c>
      <c r="T149" s="4" t="n">
        <v>0.26</v>
      </c>
      <c r="U149" s="4" t="n">
        <f aca="false">T149+J149</f>
        <v>2.424</v>
      </c>
      <c r="V149" s="4"/>
      <c r="W149" s="13" t="n">
        <f aca="false">Q149*N149</f>
        <v>28.0115</v>
      </c>
      <c r="X149" s="13" t="n">
        <f aca="false">S149*L149</f>
        <v>34.664</v>
      </c>
      <c r="Y149" s="13" t="n">
        <f aca="false">U149*M149</f>
        <v>21.816</v>
      </c>
      <c r="Z149" s="14" t="n">
        <f aca="false">(W149+X149+Y149)/C149</f>
        <v>2.34698611111111</v>
      </c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  <c r="IW149" s="4"/>
    </row>
    <row r="150" customFormat="false" ht="11.25" hidden="false" customHeight="false" outlineLevel="0" collapsed="false">
      <c r="A150" s="7" t="n">
        <v>36098</v>
      </c>
      <c r="B150" s="8" t="n">
        <v>3094</v>
      </c>
      <c r="C150" s="8" t="n">
        <v>48</v>
      </c>
      <c r="D150" s="9" t="n">
        <v>405.819476918189</v>
      </c>
      <c r="E150" s="9" t="n">
        <f aca="false">D150/7</f>
        <v>57.9742109883127</v>
      </c>
      <c r="F150" s="10" t="n">
        <f aca="false">D150-C150</f>
        <v>357.819476918189</v>
      </c>
      <c r="G150" s="11" t="n">
        <f aca="false">F150/7</f>
        <v>51.1170681311699</v>
      </c>
      <c r="H150" s="7" t="n">
        <v>36098</v>
      </c>
      <c r="I150" s="5" t="n">
        <f aca="false">B150/G150</f>
        <v>60.5277280782338</v>
      </c>
      <c r="J150" s="4" t="n">
        <v>2.275</v>
      </c>
      <c r="K150" s="4"/>
      <c r="L150" s="12" t="n">
        <v>11</v>
      </c>
      <c r="M150" s="12" t="n">
        <v>8</v>
      </c>
      <c r="N150" s="12" t="n">
        <v>29</v>
      </c>
      <c r="O150" s="4"/>
      <c r="P150" s="4" t="n">
        <v>0.46</v>
      </c>
      <c r="Q150" s="4" t="n">
        <f aca="false">J150+P150</f>
        <v>2.735</v>
      </c>
      <c r="R150" s="6" t="n">
        <v>0.048</v>
      </c>
      <c r="S150" s="6" t="n">
        <f aca="false">R150+J150</f>
        <v>2.323</v>
      </c>
      <c r="T150" s="4" t="n">
        <v>0.278</v>
      </c>
      <c r="U150" s="4" t="n">
        <f aca="false">T150+J150</f>
        <v>2.553</v>
      </c>
      <c r="V150" s="4"/>
      <c r="W150" s="13" t="n">
        <f aca="false">Q150*N150</f>
        <v>79.315</v>
      </c>
      <c r="X150" s="13" t="n">
        <f aca="false">S150*L150</f>
        <v>25.553</v>
      </c>
      <c r="Y150" s="13" t="n">
        <f aca="false">U150*M150</f>
        <v>20.424</v>
      </c>
      <c r="Z150" s="14" t="n">
        <f aca="false">(W150+X150+Y150)/C150</f>
        <v>2.61025</v>
      </c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</row>
    <row r="151" customFormat="false" ht="11.25" hidden="false" customHeight="false" outlineLevel="0" collapsed="false">
      <c r="A151" s="7" t="n">
        <v>36105</v>
      </c>
      <c r="B151" s="8" t="n">
        <v>3127</v>
      </c>
      <c r="C151" s="8" t="n">
        <v>33</v>
      </c>
      <c r="D151" s="9" t="n">
        <v>405.516690387287</v>
      </c>
      <c r="E151" s="9" t="n">
        <f aca="false">D151/7</f>
        <v>57.9309557696124</v>
      </c>
      <c r="F151" s="10" t="n">
        <f aca="false">D151-C151</f>
        <v>372.516690387287</v>
      </c>
      <c r="G151" s="11" t="n">
        <f aca="false">F151/7</f>
        <v>53.2166700553266</v>
      </c>
      <c r="H151" s="7" t="n">
        <v>36105</v>
      </c>
      <c r="I151" s="5" t="n">
        <f aca="false">B151/G151</f>
        <v>58.75978329251</v>
      </c>
      <c r="J151" s="4" t="n">
        <v>2.553</v>
      </c>
      <c r="K151" s="4"/>
      <c r="L151" s="12" t="n">
        <v>27</v>
      </c>
      <c r="M151" s="12" t="n">
        <v>14</v>
      </c>
      <c r="N151" s="12" t="n">
        <v>-8</v>
      </c>
      <c r="O151" s="4"/>
      <c r="P151" s="4" t="n">
        <v>0.7025</v>
      </c>
      <c r="Q151" s="4" t="n">
        <f aca="false">J151+P151</f>
        <v>3.2555</v>
      </c>
      <c r="R151" s="6" t="n">
        <v>0.0025</v>
      </c>
      <c r="S151" s="6" t="n">
        <f aca="false">R151+J151</f>
        <v>2.5555</v>
      </c>
      <c r="T151" s="4" t="n">
        <v>0.105</v>
      </c>
      <c r="U151" s="4" t="n">
        <f aca="false">T151+J151</f>
        <v>2.658</v>
      </c>
      <c r="V151" s="4"/>
      <c r="W151" s="13" t="n">
        <f aca="false">Q151*N151</f>
        <v>-26.044</v>
      </c>
      <c r="X151" s="13" t="n">
        <f aca="false">S151*L151</f>
        <v>68.9985</v>
      </c>
      <c r="Y151" s="13" t="n">
        <f aca="false">U151*M151</f>
        <v>37.212</v>
      </c>
      <c r="Z151" s="14" t="n">
        <f aca="false">(W151+X151+Y151)/C151</f>
        <v>2.42928787878788</v>
      </c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</row>
    <row r="152" customFormat="false" ht="11.25" hidden="false" customHeight="false" outlineLevel="0" collapsed="false">
      <c r="A152" s="7" t="n">
        <v>36112</v>
      </c>
      <c r="B152" s="8" t="n">
        <v>3082</v>
      </c>
      <c r="C152" s="8" t="n">
        <v>-45</v>
      </c>
      <c r="D152" s="9" t="n">
        <v>405.182910806922</v>
      </c>
      <c r="E152" s="9" t="n">
        <f aca="false">D152/7</f>
        <v>57.8832729724174</v>
      </c>
      <c r="F152" s="10" t="n">
        <f aca="false">D152-C152</f>
        <v>450.182910806922</v>
      </c>
      <c r="G152" s="11" t="n">
        <f aca="false">F152/7</f>
        <v>64.3118444009888</v>
      </c>
      <c r="H152" s="7" t="n">
        <v>36112</v>
      </c>
      <c r="I152" s="5" t="n">
        <f aca="false">B152/G152</f>
        <v>47.922743138628</v>
      </c>
      <c r="J152" s="4" t="n">
        <v>2.459</v>
      </c>
      <c r="K152" s="4"/>
      <c r="L152" s="12" t="n">
        <v>-20</v>
      </c>
      <c r="M152" s="12" t="n">
        <v>-8</v>
      </c>
      <c r="N152" s="12" t="n">
        <v>-17</v>
      </c>
      <c r="O152" s="4"/>
      <c r="P152" s="4" t="n">
        <v>0.56</v>
      </c>
      <c r="Q152" s="4" t="n">
        <f aca="false">J152+P152</f>
        <v>3.019</v>
      </c>
      <c r="R152" s="6" t="n">
        <v>0.0025</v>
      </c>
      <c r="S152" s="6" t="n">
        <f aca="false">R152+J152</f>
        <v>2.4615</v>
      </c>
      <c r="T152" s="4" t="n">
        <v>0.145</v>
      </c>
      <c r="U152" s="4" t="n">
        <f aca="false">T152+J152</f>
        <v>2.604</v>
      </c>
      <c r="V152" s="4"/>
      <c r="W152" s="13" t="n">
        <f aca="false">Q152*N152</f>
        <v>-51.323</v>
      </c>
      <c r="X152" s="13" t="n">
        <f aca="false">S152*L152</f>
        <v>-49.23</v>
      </c>
      <c r="Y152" s="13" t="n">
        <f aca="false">U152*M152</f>
        <v>-20.832</v>
      </c>
      <c r="Z152" s="14" t="n">
        <f aca="false">(W152+X152+Y152)/C152</f>
        <v>2.69744444444444</v>
      </c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</row>
    <row r="153" customFormat="false" ht="11.25" hidden="false" customHeight="false" outlineLevel="0" collapsed="false">
      <c r="A153" s="7" t="n">
        <v>36119</v>
      </c>
      <c r="B153" s="8" t="n">
        <v>3069</v>
      </c>
      <c r="C153" s="8" t="n">
        <v>-13</v>
      </c>
      <c r="D153" s="9" t="n">
        <v>404.849131226556</v>
      </c>
      <c r="E153" s="9" t="n">
        <f aca="false">D153/7</f>
        <v>57.8355901752224</v>
      </c>
      <c r="F153" s="10" t="n">
        <f aca="false">D153-C153</f>
        <v>417.849131226556</v>
      </c>
      <c r="G153" s="11" t="n">
        <f aca="false">F153/7</f>
        <v>59.6927330323652</v>
      </c>
      <c r="H153" s="7" t="n">
        <v>36119</v>
      </c>
      <c r="I153" s="5" t="n">
        <f aca="false">B153/G153</f>
        <v>51.4132934462223</v>
      </c>
      <c r="J153" s="4" t="n">
        <v>2.163</v>
      </c>
      <c r="K153" s="4"/>
      <c r="L153" s="12" t="n">
        <v>-4</v>
      </c>
      <c r="M153" s="12" t="n">
        <v>3</v>
      </c>
      <c r="N153" s="12" t="n">
        <v>-12</v>
      </c>
      <c r="O153" s="4"/>
      <c r="P153" s="4" t="n">
        <v>0.455</v>
      </c>
      <c r="Q153" s="4" t="n">
        <f aca="false">J153+P153</f>
        <v>2.618</v>
      </c>
      <c r="R153" s="6" t="n">
        <v>0.0025</v>
      </c>
      <c r="S153" s="6" t="n">
        <f aca="false">R153+J153</f>
        <v>2.1655</v>
      </c>
      <c r="T153" s="4" t="n">
        <v>0.155</v>
      </c>
      <c r="U153" s="4" t="n">
        <f aca="false">T153+J153</f>
        <v>2.318</v>
      </c>
      <c r="V153" s="4"/>
      <c r="W153" s="13" t="n">
        <f aca="false">Q153*N153</f>
        <v>-31.416</v>
      </c>
      <c r="X153" s="13" t="n">
        <f aca="false">S153*L153</f>
        <v>-8.662</v>
      </c>
      <c r="Y153" s="13" t="n">
        <f aca="false">U153*M153</f>
        <v>6.954</v>
      </c>
      <c r="Z153" s="14" t="n">
        <f aca="false">(W153+X153+Y153)/C153</f>
        <v>2.548</v>
      </c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</row>
    <row r="154" customFormat="false" ht="11.25" hidden="false" customHeight="false" outlineLevel="0" collapsed="false">
      <c r="A154" s="7" t="n">
        <v>36126</v>
      </c>
      <c r="B154" s="8" t="n">
        <v>3077</v>
      </c>
      <c r="C154" s="8" t="n">
        <v>8</v>
      </c>
      <c r="D154" s="9" t="n">
        <v>404.515351646192</v>
      </c>
      <c r="E154" s="9" t="n">
        <f aca="false">D154/7</f>
        <v>57.7879073780274</v>
      </c>
      <c r="F154" s="10" t="n">
        <f aca="false">D154-C154</f>
        <v>396.515351646192</v>
      </c>
      <c r="G154" s="11" t="n">
        <f aca="false">F154/7</f>
        <v>56.6450502351702</v>
      </c>
      <c r="H154" s="7" t="n">
        <v>36126</v>
      </c>
      <c r="I154" s="5" t="n">
        <f aca="false">B154/G154</f>
        <v>54.3207215321618</v>
      </c>
      <c r="J154" s="4" t="n">
        <v>2.196</v>
      </c>
      <c r="K154" s="4"/>
      <c r="L154" s="12" t="n">
        <v>7</v>
      </c>
      <c r="M154" s="12" t="n">
        <v>8</v>
      </c>
      <c r="N154" s="12" t="n">
        <v>-7</v>
      </c>
      <c r="O154" s="4"/>
      <c r="P154" s="4" t="n">
        <v>0.39</v>
      </c>
      <c r="Q154" s="4" t="n">
        <f aca="false">J154+P154</f>
        <v>2.586</v>
      </c>
      <c r="R154" s="6" t="n">
        <v>0.0025</v>
      </c>
      <c r="S154" s="6" t="n">
        <f aca="false">R154+J154</f>
        <v>2.1985</v>
      </c>
      <c r="T154" s="4" t="n">
        <v>0.155</v>
      </c>
      <c r="U154" s="4" t="n">
        <f aca="false">T154+J154</f>
        <v>2.351</v>
      </c>
      <c r="V154" s="4"/>
      <c r="W154" s="13" t="n">
        <f aca="false">Q154*N154</f>
        <v>-18.102</v>
      </c>
      <c r="X154" s="13" t="n">
        <f aca="false">S154*L154</f>
        <v>15.3895</v>
      </c>
      <c r="Y154" s="13" t="n">
        <f aca="false">U154*M154</f>
        <v>18.808</v>
      </c>
      <c r="Z154" s="14" t="n">
        <f aca="false">(W154+X154+Y154)/C154</f>
        <v>2.0119375</v>
      </c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</row>
    <row r="155" customFormat="false" ht="11.25" hidden="false" customHeight="false" outlineLevel="0" collapsed="false">
      <c r="A155" s="7" t="n">
        <v>36133</v>
      </c>
      <c r="B155" s="8" t="n">
        <v>3104</v>
      </c>
      <c r="C155" s="8" t="n">
        <v>27</v>
      </c>
      <c r="D155" s="9" t="n">
        <v>403.488936667523</v>
      </c>
      <c r="E155" s="9" t="n">
        <f aca="false">D155/7</f>
        <v>57.641276666789</v>
      </c>
      <c r="F155" s="10" t="n">
        <f aca="false">D155-C155</f>
        <v>376.488936667523</v>
      </c>
      <c r="G155" s="11" t="n">
        <f aca="false">F155/7</f>
        <v>53.7841338096462</v>
      </c>
      <c r="H155" s="7" t="n">
        <v>36133</v>
      </c>
      <c r="I155" s="5" t="n">
        <f aca="false">B155/G155</f>
        <v>57.7121872220856</v>
      </c>
      <c r="J155" s="4" t="n">
        <v>1.978</v>
      </c>
      <c r="K155" s="4"/>
      <c r="L155" s="12" t="n">
        <v>14</v>
      </c>
      <c r="M155" s="12" t="n">
        <v>-1</v>
      </c>
      <c r="N155" s="12" t="n">
        <v>14</v>
      </c>
      <c r="O155" s="4"/>
      <c r="P155" s="4" t="n">
        <v>0.56</v>
      </c>
      <c r="Q155" s="4" t="n">
        <f aca="false">J155+P155</f>
        <v>2.538</v>
      </c>
      <c r="R155" s="6" t="n">
        <v>0.0025</v>
      </c>
      <c r="S155" s="6" t="n">
        <f aca="false">R155+J155</f>
        <v>1.9805</v>
      </c>
      <c r="T155" s="4" t="n">
        <v>0.175</v>
      </c>
      <c r="U155" s="4" t="n">
        <f aca="false">T155+J155</f>
        <v>2.153</v>
      </c>
      <c r="V155" s="4"/>
      <c r="W155" s="13" t="n">
        <f aca="false">Q155*N155</f>
        <v>35.532</v>
      </c>
      <c r="X155" s="13" t="n">
        <f aca="false">S155*L155</f>
        <v>27.727</v>
      </c>
      <c r="Y155" s="13" t="n">
        <f aca="false">U155*M155</f>
        <v>-2.153</v>
      </c>
      <c r="Z155" s="14" t="n">
        <f aca="false">(W155+X155+Y155)/C155</f>
        <v>2.26318518518519</v>
      </c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</row>
    <row r="156" customFormat="false" ht="11.25" hidden="false" customHeight="false" outlineLevel="0" collapsed="false">
      <c r="A156" s="7" t="n">
        <v>36140</v>
      </c>
      <c r="B156" s="8" t="n">
        <v>3055</v>
      </c>
      <c r="C156" s="8" t="n">
        <v>-49</v>
      </c>
      <c r="D156" s="9" t="n">
        <v>402.37972354821</v>
      </c>
      <c r="E156" s="9" t="n">
        <f aca="false">D156/7</f>
        <v>57.4828176497442</v>
      </c>
      <c r="F156" s="10" t="n">
        <f aca="false">D156-C156</f>
        <v>451.37972354821</v>
      </c>
      <c r="G156" s="11" t="n">
        <f aca="false">F156/7</f>
        <v>64.4828176497442</v>
      </c>
      <c r="H156" s="7" t="n">
        <v>36140</v>
      </c>
      <c r="I156" s="5" t="n">
        <f aca="false">B156/G156</f>
        <v>47.3769619775931</v>
      </c>
      <c r="J156" s="4" t="n">
        <v>1.858</v>
      </c>
      <c r="K156" s="4"/>
      <c r="L156" s="12" t="n">
        <v>-16</v>
      </c>
      <c r="M156" s="12" t="n">
        <v>-14</v>
      </c>
      <c r="N156" s="12" t="n">
        <v>-19</v>
      </c>
      <c r="O156" s="4"/>
      <c r="P156" s="4" t="n">
        <v>0.4475</v>
      </c>
      <c r="Q156" s="4" t="n">
        <f aca="false">J156+P156</f>
        <v>2.3055</v>
      </c>
      <c r="R156" s="6" t="n">
        <v>0.005</v>
      </c>
      <c r="S156" s="6" t="n">
        <f aca="false">R156+J156</f>
        <v>1.863</v>
      </c>
      <c r="T156" s="4" t="n">
        <v>0.215</v>
      </c>
      <c r="U156" s="4" t="n">
        <f aca="false">T156+J156</f>
        <v>2.073</v>
      </c>
      <c r="V156" s="4"/>
      <c r="W156" s="13" t="n">
        <f aca="false">Q156*N156</f>
        <v>-43.8045</v>
      </c>
      <c r="X156" s="13" t="n">
        <f aca="false">S156*L156</f>
        <v>-29.808</v>
      </c>
      <c r="Y156" s="13" t="n">
        <f aca="false">U156*M156</f>
        <v>-29.022</v>
      </c>
      <c r="Z156" s="14" t="n">
        <f aca="false">(W156+X156+Y156)/C156</f>
        <v>2.09458163265306</v>
      </c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</row>
    <row r="157" customFormat="false" ht="11.25" hidden="false" customHeight="false" outlineLevel="0" collapsed="false">
      <c r="A157" s="7" t="n">
        <v>36147</v>
      </c>
      <c r="B157" s="8" t="n">
        <v>2970</v>
      </c>
      <c r="C157" s="8" t="n">
        <v>-85</v>
      </c>
      <c r="D157" s="9" t="n">
        <v>401.349775675563</v>
      </c>
      <c r="E157" s="9" t="n">
        <f aca="false">D157/7</f>
        <v>57.3356822393661</v>
      </c>
      <c r="F157" s="10" t="n">
        <f aca="false">D157-C157</f>
        <v>486.349775675563</v>
      </c>
      <c r="G157" s="11" t="n">
        <f aca="false">F157/7</f>
        <v>69.4785393822232</v>
      </c>
      <c r="H157" s="7" t="n">
        <v>36147</v>
      </c>
      <c r="I157" s="5" t="n">
        <f aca="false">B157/G157</f>
        <v>42.7470126230072</v>
      </c>
      <c r="J157" s="4" t="n">
        <v>2.074</v>
      </c>
      <c r="K157" s="4"/>
      <c r="L157" s="12" t="n">
        <v>-21</v>
      </c>
      <c r="M157" s="12" t="n">
        <v>-7</v>
      </c>
      <c r="N157" s="12" t="n">
        <v>-57</v>
      </c>
      <c r="O157" s="4"/>
      <c r="P157" s="4" t="n">
        <v>0.45</v>
      </c>
      <c r="Q157" s="4" t="n">
        <f aca="false">J157+P157</f>
        <v>2.524</v>
      </c>
      <c r="R157" s="6" t="n">
        <v>0.005</v>
      </c>
      <c r="S157" s="6" t="n">
        <f aca="false">R157+J157</f>
        <v>2.079</v>
      </c>
      <c r="T157" s="4" t="n">
        <v>0.265</v>
      </c>
      <c r="U157" s="4" t="n">
        <f aca="false">T157+J157</f>
        <v>2.339</v>
      </c>
      <c r="V157" s="4"/>
      <c r="W157" s="13" t="n">
        <f aca="false">Q157*N157</f>
        <v>-143.868</v>
      </c>
      <c r="X157" s="13" t="n">
        <f aca="false">S157*L157</f>
        <v>-43.659</v>
      </c>
      <c r="Y157" s="13" t="n">
        <f aca="false">U157*M157</f>
        <v>-16.373</v>
      </c>
      <c r="Z157" s="14" t="n">
        <f aca="false">(W157+X157+Y157)/C157</f>
        <v>2.39882352941176</v>
      </c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  <c r="IV157" s="4"/>
      <c r="IW157" s="4"/>
    </row>
    <row r="158" customFormat="false" ht="11.25" hidden="false" customHeight="false" outlineLevel="0" collapsed="false">
      <c r="A158" s="7" t="n">
        <v>36154</v>
      </c>
      <c r="B158" s="8" t="n">
        <v>2803</v>
      </c>
      <c r="C158" s="8" t="n">
        <v>-167</v>
      </c>
      <c r="D158" s="9" t="n">
        <v>400.319827802916</v>
      </c>
      <c r="E158" s="9" t="n">
        <f aca="false">D158/7</f>
        <v>57.188546828988</v>
      </c>
      <c r="F158" s="10" t="n">
        <f aca="false">D158-C158</f>
        <v>567.319827802916</v>
      </c>
      <c r="G158" s="11" t="n">
        <f aca="false">F158/7</f>
        <v>81.0456896861308</v>
      </c>
      <c r="H158" s="7" t="n">
        <v>36154</v>
      </c>
      <c r="I158" s="5" t="n">
        <f aca="false">B158/G158</f>
        <v>34.5854296614083</v>
      </c>
      <c r="J158" s="4" t="n">
        <v>1.881</v>
      </c>
      <c r="K158" s="4"/>
      <c r="L158" s="12" t="n">
        <v>-36</v>
      </c>
      <c r="M158" s="12" t="n">
        <v>-38</v>
      </c>
      <c r="N158" s="12" t="n">
        <v>-93</v>
      </c>
      <c r="O158" s="4"/>
      <c r="P158" s="4" t="n">
        <v>0.37</v>
      </c>
      <c r="Q158" s="4" t="n">
        <f aca="false">J158+P158</f>
        <v>2.251</v>
      </c>
      <c r="R158" s="6" t="n">
        <v>0.005</v>
      </c>
      <c r="S158" s="6" t="n">
        <f aca="false">R158+J158</f>
        <v>1.886</v>
      </c>
      <c r="T158" s="4" t="n">
        <v>0.265</v>
      </c>
      <c r="U158" s="4" t="n">
        <f aca="false">T158+J158</f>
        <v>2.146</v>
      </c>
      <c r="V158" s="4"/>
      <c r="W158" s="13" t="n">
        <f aca="false">Q158*N158</f>
        <v>-209.343</v>
      </c>
      <c r="X158" s="13" t="n">
        <f aca="false">S158*L158</f>
        <v>-67.896</v>
      </c>
      <c r="Y158" s="13" t="n">
        <f aca="false">U158*M158</f>
        <v>-81.548</v>
      </c>
      <c r="Z158" s="14" t="n">
        <f aca="false">(W158+X158+Y158)/C158</f>
        <v>2.1484251497006</v>
      </c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</row>
    <row r="159" customFormat="false" ht="11.25" hidden="false" customHeight="false" outlineLevel="0" collapsed="false">
      <c r="A159" s="7" t="n">
        <v>36161</v>
      </c>
      <c r="B159" s="8" t="n">
        <v>2645</v>
      </c>
      <c r="C159" s="8" t="n">
        <v>-158</v>
      </c>
      <c r="D159" s="9" t="n">
        <v>399.289879930269</v>
      </c>
      <c r="E159" s="9" t="n">
        <f aca="false">D159/7</f>
        <v>57.0414114186099</v>
      </c>
      <c r="F159" s="10" t="n">
        <f aca="false">D159-C159</f>
        <v>557.289879930269</v>
      </c>
      <c r="G159" s="11" t="n">
        <f aca="false">F159/7</f>
        <v>79.6128399900384</v>
      </c>
      <c r="H159" s="7" t="n">
        <v>36161</v>
      </c>
      <c r="I159" s="5" t="n">
        <f aca="false">B159/G159</f>
        <v>33.2232840874783</v>
      </c>
      <c r="J159" s="4" t="n">
        <v>1.945</v>
      </c>
      <c r="K159" s="4"/>
      <c r="L159" s="12" t="n">
        <v>-56</v>
      </c>
      <c r="M159" s="12" t="n">
        <v>-7</v>
      </c>
      <c r="N159" s="12" t="n">
        <v>-95</v>
      </c>
      <c r="O159" s="4"/>
      <c r="P159" s="4" t="n">
        <v>0.57</v>
      </c>
      <c r="Q159" s="4" t="n">
        <f aca="false">J159+P159</f>
        <v>2.515</v>
      </c>
      <c r="R159" s="6" t="n">
        <v>0.005</v>
      </c>
      <c r="S159" s="6" t="n">
        <f aca="false">R159+J159</f>
        <v>1.95</v>
      </c>
      <c r="T159" s="4" t="n">
        <v>0.265</v>
      </c>
      <c r="U159" s="4" t="n">
        <f aca="false">T159+J159</f>
        <v>2.21</v>
      </c>
      <c r="V159" s="4"/>
      <c r="W159" s="13" t="n">
        <f aca="false">Q159*N159</f>
        <v>-238.925</v>
      </c>
      <c r="X159" s="13" t="n">
        <f aca="false">S159*L159</f>
        <v>-109.2</v>
      </c>
      <c r="Y159" s="13" t="n">
        <f aca="false">U159*M159</f>
        <v>-15.47</v>
      </c>
      <c r="Z159" s="14" t="n">
        <f aca="false">(W159+X159+Y159)/C159</f>
        <v>2.30123417721519</v>
      </c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</row>
    <row r="160" customFormat="false" ht="11.25" hidden="false" customHeight="false" outlineLevel="0" collapsed="false">
      <c r="A160" s="7" t="n">
        <v>36168</v>
      </c>
      <c r="B160" s="1" t="n">
        <v>2412</v>
      </c>
      <c r="C160" s="15" t="n">
        <v>-233</v>
      </c>
      <c r="D160" s="9" t="n">
        <v>405.926354012218</v>
      </c>
      <c r="E160" s="9" t="n">
        <f aca="false">D160/7</f>
        <v>57.9894791446026</v>
      </c>
      <c r="F160" s="10" t="n">
        <f aca="false">D160-C160</f>
        <v>638.926354012218</v>
      </c>
      <c r="G160" s="11" t="n">
        <f aca="false">F160/7</f>
        <v>91.2751934303168</v>
      </c>
      <c r="H160" s="7" t="n">
        <v>36168</v>
      </c>
      <c r="I160" s="5" t="n">
        <f aca="false">B160/G160</f>
        <v>26.425580810644</v>
      </c>
      <c r="J160" s="4" t="n">
        <v>1.83</v>
      </c>
      <c r="K160" s="4"/>
      <c r="L160" s="12" t="n">
        <v>-64</v>
      </c>
      <c r="M160" s="12" t="n">
        <v>-17</v>
      </c>
      <c r="N160" s="12" t="n">
        <v>-152</v>
      </c>
      <c r="O160" s="4"/>
      <c r="P160" s="4" t="n">
        <v>0.57</v>
      </c>
      <c r="Q160" s="4" t="n">
        <f aca="false">J160+P160</f>
        <v>2.4</v>
      </c>
      <c r="R160" s="6" t="n">
        <v>0.0075</v>
      </c>
      <c r="S160" s="6" t="n">
        <f aca="false">R160+J160</f>
        <v>1.8375</v>
      </c>
      <c r="T160" s="4" t="n">
        <v>0.04</v>
      </c>
      <c r="U160" s="4" t="n">
        <f aca="false">T160+J160</f>
        <v>1.87</v>
      </c>
      <c r="W160" s="13" t="n">
        <f aca="false">Q160*N160</f>
        <v>-364.8</v>
      </c>
      <c r="X160" s="13" t="n">
        <f aca="false">S160*L160</f>
        <v>-117.6</v>
      </c>
      <c r="Y160" s="13" t="n">
        <f aca="false">U160*M160</f>
        <v>-31.79</v>
      </c>
      <c r="Z160" s="14" t="n">
        <f aca="false">(W160+X160+Y160)/C160</f>
        <v>2.20682403433476</v>
      </c>
    </row>
    <row r="161" customFormat="false" ht="11.25" hidden="false" customHeight="false" outlineLevel="0" collapsed="false">
      <c r="A161" s="7" t="n">
        <v>36175</v>
      </c>
      <c r="B161" s="1" t="n">
        <v>2209</v>
      </c>
      <c r="C161" s="15" t="n">
        <v>-203</v>
      </c>
      <c r="D161" s="9" t="n">
        <v>411.399396932876</v>
      </c>
      <c r="E161" s="9" t="n">
        <f aca="false">D161/7</f>
        <v>58.7713424189824</v>
      </c>
      <c r="F161" s="10" t="n">
        <f aca="false">D161-C161</f>
        <v>614.399396932877</v>
      </c>
      <c r="G161" s="11" t="n">
        <f aca="false">F161/7</f>
        <v>87.7713424189824</v>
      </c>
      <c r="H161" s="7" t="n">
        <v>36175</v>
      </c>
      <c r="I161" s="5" t="n">
        <f aca="false">B161/G161</f>
        <v>25.167667932606</v>
      </c>
      <c r="J161" s="4" t="n">
        <v>1.796</v>
      </c>
      <c r="K161" s="4"/>
      <c r="L161" s="12" t="n">
        <v>-56</v>
      </c>
      <c r="M161" s="12" t="n">
        <v>-12</v>
      </c>
      <c r="N161" s="12" t="n">
        <v>-135</v>
      </c>
      <c r="O161" s="4"/>
      <c r="P161" s="4" t="n">
        <v>0.525</v>
      </c>
      <c r="Q161" s="4" t="n">
        <f aca="false">J161+P161</f>
        <v>2.321</v>
      </c>
      <c r="R161" s="6" t="n">
        <v>0.0025</v>
      </c>
      <c r="S161" s="6" t="n">
        <f aca="false">R161+J161</f>
        <v>1.7985</v>
      </c>
      <c r="T161" s="4" t="n">
        <v>0.11</v>
      </c>
      <c r="U161" s="4" t="n">
        <f aca="false">T161+J161</f>
        <v>1.906</v>
      </c>
      <c r="W161" s="13" t="n">
        <f aca="false">Q161*N161</f>
        <v>-313.335</v>
      </c>
      <c r="X161" s="13" t="n">
        <f aca="false">S161*L161</f>
        <v>-100.716</v>
      </c>
      <c r="Y161" s="13" t="n">
        <f aca="false">U161*M161</f>
        <v>-22.872</v>
      </c>
      <c r="Z161" s="14" t="n">
        <f aca="false">(W161+X161+Y161)/C161</f>
        <v>2.15233004926108</v>
      </c>
    </row>
    <row r="162" customFormat="false" ht="11.25" hidden="false" customHeight="false" outlineLevel="0" collapsed="false">
      <c r="A162" s="7" t="n">
        <v>36182</v>
      </c>
      <c r="B162" s="1" t="n">
        <v>2117</v>
      </c>
      <c r="C162" s="15" t="n">
        <v>-92</v>
      </c>
      <c r="D162" s="9" t="n">
        <v>416.872439853535</v>
      </c>
      <c r="E162" s="9" t="n">
        <f aca="false">D162/7</f>
        <v>59.5532056933622</v>
      </c>
      <c r="F162" s="10" t="n">
        <f aca="false">D162-C162</f>
        <v>508.872439853535</v>
      </c>
      <c r="G162" s="11" t="n">
        <f aca="false">F162/7</f>
        <v>72.6960628362193</v>
      </c>
      <c r="H162" s="7" t="n">
        <v>36182</v>
      </c>
      <c r="I162" s="5" t="n">
        <f aca="false">B162/G162</f>
        <v>29.1212469754999</v>
      </c>
      <c r="J162" s="4" t="n">
        <v>1.778</v>
      </c>
      <c r="K162" s="4"/>
      <c r="L162" s="12" t="n">
        <v>-19</v>
      </c>
      <c r="M162" s="12" t="n">
        <v>-6</v>
      </c>
      <c r="N162" s="12" t="n">
        <v>-67</v>
      </c>
      <c r="O162" s="4"/>
      <c r="P162" s="4" t="n">
        <v>0.5</v>
      </c>
      <c r="Q162" s="4" t="n">
        <f aca="false">J162+P162</f>
        <v>2.278</v>
      </c>
      <c r="R162" s="6" t="n">
        <v>0.0025</v>
      </c>
      <c r="S162" s="6" t="n">
        <f aca="false">R162+J162</f>
        <v>1.7805</v>
      </c>
      <c r="T162" s="4" t="n">
        <v>0.12</v>
      </c>
      <c r="U162" s="4" t="n">
        <f aca="false">T162+J162</f>
        <v>1.898</v>
      </c>
      <c r="W162" s="13" t="n">
        <f aca="false">Q162*N162</f>
        <v>-152.626</v>
      </c>
      <c r="X162" s="13" t="n">
        <f aca="false">S162*L162</f>
        <v>-33.8295</v>
      </c>
      <c r="Y162" s="13" t="n">
        <f aca="false">U162*M162</f>
        <v>-11.388</v>
      </c>
      <c r="Z162" s="14" t="n">
        <f aca="false">(W162+X162+Y162)/C162</f>
        <v>2.15047282608696</v>
      </c>
    </row>
    <row r="163" customFormat="false" ht="11.25" hidden="false" customHeight="false" outlineLevel="0" collapsed="false">
      <c r="A163" s="7" t="n">
        <v>36189</v>
      </c>
      <c r="B163" s="1" t="n">
        <v>2039</v>
      </c>
      <c r="C163" s="15" t="n">
        <v>-78</v>
      </c>
      <c r="D163" s="9" t="n">
        <v>422.345482774194</v>
      </c>
      <c r="E163" s="9" t="n">
        <f aca="false">D163/7</f>
        <v>60.335068967742</v>
      </c>
      <c r="F163" s="10" t="n">
        <f aca="false">D163-C163</f>
        <v>500.345482774194</v>
      </c>
      <c r="G163" s="11" t="n">
        <f aca="false">F163/7</f>
        <v>71.4779261105991</v>
      </c>
      <c r="H163" s="7" t="n">
        <v>36189</v>
      </c>
      <c r="I163" s="5" t="n">
        <f aca="false">B163/G163</f>
        <v>28.5262893168587</v>
      </c>
      <c r="J163" s="4" t="n">
        <v>1.777</v>
      </c>
      <c r="K163" s="4"/>
      <c r="L163" s="12" t="n">
        <v>-14</v>
      </c>
      <c r="M163" s="12" t="n">
        <v>-18</v>
      </c>
      <c r="N163" s="12" t="n">
        <v>-46</v>
      </c>
      <c r="O163" s="4"/>
      <c r="P163" s="4" t="n">
        <v>0.57</v>
      </c>
      <c r="Q163" s="4" t="n">
        <f aca="false">J163+P163</f>
        <v>2.347</v>
      </c>
      <c r="R163" s="6" t="n">
        <v>-0.05</v>
      </c>
      <c r="S163" s="6" t="n">
        <f aca="false">R163+J163</f>
        <v>1.727</v>
      </c>
      <c r="T163" s="4" t="n">
        <v>0.045</v>
      </c>
      <c r="U163" s="4" t="n">
        <f aca="false">T163+J163</f>
        <v>1.822</v>
      </c>
      <c r="W163" s="13" t="n">
        <f aca="false">Q163*N163</f>
        <v>-107.962</v>
      </c>
      <c r="X163" s="13" t="n">
        <f aca="false">S163*L163</f>
        <v>-24.178</v>
      </c>
      <c r="Y163" s="13" t="n">
        <f aca="false">U163*M163</f>
        <v>-32.796</v>
      </c>
      <c r="Z163" s="14" t="n">
        <f aca="false">(W163+X163+Y163)/C163</f>
        <v>2.1145641025641</v>
      </c>
    </row>
    <row r="164" customFormat="false" ht="11.25" hidden="false" customHeight="false" outlineLevel="0" collapsed="false">
      <c r="A164" s="7" t="n">
        <v>36196</v>
      </c>
      <c r="B164" s="1" t="n">
        <v>1946</v>
      </c>
      <c r="C164" s="15" t="n">
        <v>-93</v>
      </c>
      <c r="D164" s="9" t="n">
        <v>428.369128806452</v>
      </c>
      <c r="E164" s="9" t="n">
        <f aca="false">D164/7</f>
        <v>61.1955898294931</v>
      </c>
      <c r="F164" s="10" t="n">
        <f aca="false">D164-C164</f>
        <v>521.369128806452</v>
      </c>
      <c r="G164" s="11" t="n">
        <f aca="false">F164/7</f>
        <v>74.4813041152074</v>
      </c>
      <c r="H164" s="7" t="n">
        <v>36196</v>
      </c>
      <c r="I164" s="5" t="n">
        <f aca="false">B164/G164</f>
        <v>26.1273620691434</v>
      </c>
      <c r="J164" s="4" t="n">
        <v>1.8</v>
      </c>
      <c r="K164" s="4"/>
      <c r="L164" s="12" t="n">
        <v>-18</v>
      </c>
      <c r="M164" s="12" t="n">
        <v>-12</v>
      </c>
      <c r="N164" s="12" t="n">
        <v>-63</v>
      </c>
      <c r="O164" s="4"/>
      <c r="P164" s="4" t="n">
        <v>0.3475</v>
      </c>
      <c r="Q164" s="4" t="n">
        <f aca="false">J164+P164</f>
        <v>2.1475</v>
      </c>
      <c r="R164" s="6" t="n">
        <v>0.01</v>
      </c>
      <c r="S164" s="6" t="n">
        <f aca="false">R164+J164</f>
        <v>1.81</v>
      </c>
      <c r="T164" s="4" t="n">
        <v>0.055</v>
      </c>
      <c r="U164" s="4" t="n">
        <f aca="false">T164+J164</f>
        <v>1.855</v>
      </c>
      <c r="W164" s="13" t="n">
        <f aca="false">Q164*N164</f>
        <v>-135.2925</v>
      </c>
      <c r="X164" s="13" t="n">
        <f aca="false">S164*L164</f>
        <v>-32.58</v>
      </c>
      <c r="Y164" s="13" t="n">
        <f aca="false">U164*M164</f>
        <v>-22.26</v>
      </c>
      <c r="Z164" s="14" t="n">
        <f aca="false">(W164+X164+Y164)/C164</f>
        <v>2.04443548387097</v>
      </c>
    </row>
    <row r="165" customFormat="false" ht="11.25" hidden="false" customHeight="false" outlineLevel="0" collapsed="false">
      <c r="A165" s="7" t="n">
        <v>36203</v>
      </c>
      <c r="B165" s="1" t="n">
        <v>1887</v>
      </c>
      <c r="C165" s="15" t="n">
        <v>-59</v>
      </c>
      <c r="D165" s="9" t="n">
        <v>427.028255370968</v>
      </c>
      <c r="E165" s="9" t="n">
        <f aca="false">D165/7</f>
        <v>61.0040364815668</v>
      </c>
      <c r="F165" s="10" t="n">
        <f aca="false">D165-C165</f>
        <v>486.028255370968</v>
      </c>
      <c r="G165" s="11" t="n">
        <f aca="false">F165/7</f>
        <v>69.4326079101383</v>
      </c>
      <c r="H165" s="7" t="n">
        <v>36203</v>
      </c>
      <c r="I165" s="5" t="n">
        <f aca="false">B165/G165</f>
        <v>27.1774322871785</v>
      </c>
      <c r="J165" s="4" t="n">
        <v>1.807</v>
      </c>
      <c r="K165" s="4"/>
      <c r="L165" s="12" t="n">
        <v>5</v>
      </c>
      <c r="M165" s="12" t="n">
        <v>-21</v>
      </c>
      <c r="N165" s="12" t="n">
        <v>-43</v>
      </c>
      <c r="O165" s="4"/>
      <c r="P165" s="4" t="n">
        <v>0.315</v>
      </c>
      <c r="Q165" s="4" t="n">
        <f aca="false">J165+P165</f>
        <v>2.122</v>
      </c>
      <c r="R165" s="6" t="n">
        <v>0.01</v>
      </c>
      <c r="S165" s="6" t="n">
        <f aca="false">R165+J165</f>
        <v>1.817</v>
      </c>
      <c r="T165" s="4" t="n">
        <v>0.045</v>
      </c>
      <c r="U165" s="4" t="n">
        <f aca="false">T165+J165</f>
        <v>1.852</v>
      </c>
      <c r="W165" s="13" t="n">
        <f aca="false">Q165*N165</f>
        <v>-91.246</v>
      </c>
      <c r="X165" s="13" t="n">
        <f aca="false">S165*L165</f>
        <v>9.085</v>
      </c>
      <c r="Y165" s="13" t="n">
        <f aca="false">U165*M165</f>
        <v>-38.892</v>
      </c>
      <c r="Z165" s="14" t="n">
        <f aca="false">(W165+X165+Y165)/C165</f>
        <v>2.05174576271186</v>
      </c>
    </row>
    <row r="166" customFormat="false" ht="11.25" hidden="false" customHeight="false" outlineLevel="0" collapsed="false">
      <c r="A166" s="7" t="n">
        <v>36210</v>
      </c>
      <c r="B166" s="1" t="n">
        <v>1790</v>
      </c>
      <c r="C166" s="15" t="n">
        <v>-97</v>
      </c>
      <c r="D166" s="9" t="n">
        <v>425.687381935484</v>
      </c>
      <c r="E166" s="9" t="n">
        <f aca="false">D166/7</f>
        <v>60.8124831336406</v>
      </c>
      <c r="F166" s="10" t="n">
        <f aca="false">D166-C166</f>
        <v>522.687381935484</v>
      </c>
      <c r="G166" s="11" t="n">
        <f aca="false">F166/7</f>
        <v>74.6696259907834</v>
      </c>
      <c r="H166" s="7" t="n">
        <v>36210</v>
      </c>
      <c r="I166" s="5" t="n">
        <f aca="false">B166/G166</f>
        <v>23.9722641736674</v>
      </c>
      <c r="J166" s="4" t="n">
        <v>1.745</v>
      </c>
      <c r="K166" s="4"/>
      <c r="L166" s="12" t="n">
        <v>-16</v>
      </c>
      <c r="M166" s="12" t="n">
        <v>-9</v>
      </c>
      <c r="N166" s="12" t="n">
        <v>-72</v>
      </c>
      <c r="O166" s="4"/>
      <c r="P166" s="4" t="n">
        <v>0.3125</v>
      </c>
      <c r="Q166" s="4" t="n">
        <f aca="false">J166+P166</f>
        <v>2.0575</v>
      </c>
      <c r="R166" s="6" t="n">
        <v>0.0075</v>
      </c>
      <c r="S166" s="6" t="n">
        <f aca="false">R166+J166</f>
        <v>1.7525</v>
      </c>
      <c r="T166" s="4" t="n">
        <v>0.06</v>
      </c>
      <c r="U166" s="4" t="n">
        <f aca="false">T166+J166</f>
        <v>1.805</v>
      </c>
      <c r="W166" s="13" t="n">
        <f aca="false">Q166*N166</f>
        <v>-148.14</v>
      </c>
      <c r="X166" s="13" t="n">
        <f aca="false">S166*L166</f>
        <v>-28.04</v>
      </c>
      <c r="Y166" s="13" t="n">
        <f aca="false">U166*M166</f>
        <v>-16.245</v>
      </c>
      <c r="Z166" s="14" t="n">
        <f aca="false">(W166+X166+Y166)/C166</f>
        <v>1.98376288659794</v>
      </c>
    </row>
    <row r="167" customFormat="false" ht="11.25" hidden="false" customHeight="false" outlineLevel="0" collapsed="false">
      <c r="A167" s="7" t="n">
        <v>36217</v>
      </c>
      <c r="B167" s="1" t="n">
        <v>1662</v>
      </c>
      <c r="C167" s="15" t="n">
        <v>-128</v>
      </c>
      <c r="D167" s="9" t="n">
        <v>424.3465085</v>
      </c>
      <c r="E167" s="9" t="n">
        <f aca="false">D167/7</f>
        <v>60.6209297857143</v>
      </c>
      <c r="F167" s="10" t="n">
        <f aca="false">D167-C167</f>
        <v>552.3465085</v>
      </c>
      <c r="G167" s="11" t="n">
        <f aca="false">F167/7</f>
        <v>78.9066440714286</v>
      </c>
      <c r="H167" s="7" t="n">
        <v>36217</v>
      </c>
      <c r="I167" s="5" t="n">
        <f aca="false">B167/G167</f>
        <v>21.0628651054468</v>
      </c>
      <c r="J167" s="4" t="n">
        <v>1.628</v>
      </c>
      <c r="K167" s="4"/>
      <c r="L167" s="12" t="n">
        <v>-26</v>
      </c>
      <c r="M167" s="12" t="n">
        <v>-6</v>
      </c>
      <c r="N167" s="12" t="n">
        <v>-96</v>
      </c>
      <c r="O167" s="4"/>
      <c r="P167" s="4" t="n">
        <v>0.304</v>
      </c>
      <c r="Q167" s="4" t="n">
        <f aca="false">J167+P167</f>
        <v>1.932</v>
      </c>
      <c r="R167" s="6" t="n">
        <v>-0.016</v>
      </c>
      <c r="S167" s="6" t="n">
        <f aca="false">R167+J167</f>
        <v>1.612</v>
      </c>
      <c r="T167" s="4" t="n">
        <v>0.054</v>
      </c>
      <c r="U167" s="4" t="n">
        <f aca="false">T167+J167</f>
        <v>1.682</v>
      </c>
      <c r="W167" s="13" t="n">
        <f aca="false">Q167*N167</f>
        <v>-185.472</v>
      </c>
      <c r="X167" s="13" t="n">
        <f aca="false">S167*L167</f>
        <v>-41.912</v>
      </c>
      <c r="Y167" s="13" t="n">
        <f aca="false">U167*M167</f>
        <v>-10.092</v>
      </c>
      <c r="Z167" s="14" t="n">
        <f aca="false">(W167+X167+Y167)/C167</f>
        <v>1.85528125</v>
      </c>
    </row>
    <row r="168" customFormat="false" ht="11.25" hidden="false" customHeight="false" outlineLevel="0" collapsed="false">
      <c r="A168" s="7" t="n">
        <v>36224</v>
      </c>
      <c r="B168" s="1" t="n">
        <v>1593</v>
      </c>
      <c r="C168" s="15" t="n">
        <v>-69</v>
      </c>
      <c r="D168" s="9" t="n">
        <v>418.915872072581</v>
      </c>
      <c r="E168" s="9" t="n">
        <f aca="false">D168/7</f>
        <v>59.8451245817972</v>
      </c>
      <c r="F168" s="10" t="n">
        <f aca="false">D168-C168</f>
        <v>487.915872072581</v>
      </c>
      <c r="G168" s="11" t="n">
        <f aca="false">F168/7</f>
        <v>69.7022674389401</v>
      </c>
      <c r="H168" s="7" t="n">
        <v>36224</v>
      </c>
      <c r="I168" s="5" t="n">
        <f aca="false">B168/G168</f>
        <v>22.8543497727027</v>
      </c>
      <c r="J168" s="4" t="n">
        <v>1.853</v>
      </c>
      <c r="K168" s="4"/>
      <c r="L168" s="12" t="n">
        <v>-8</v>
      </c>
      <c r="M168" s="12" t="n">
        <v>-2</v>
      </c>
      <c r="N168" s="12" t="n">
        <v>-59</v>
      </c>
      <c r="O168" s="4"/>
      <c r="P168" s="4" t="n">
        <v>0.2475</v>
      </c>
      <c r="Q168" s="4" t="n">
        <f aca="false">J168+P168</f>
        <v>2.1005</v>
      </c>
      <c r="R168" s="6" t="n">
        <v>0.0025</v>
      </c>
      <c r="S168" s="6" t="n">
        <f aca="false">R168+J168</f>
        <v>1.8555</v>
      </c>
      <c r="T168" s="4" t="n">
        <v>-0.085</v>
      </c>
      <c r="U168" s="4" t="n">
        <f aca="false">T168+J168</f>
        <v>1.768</v>
      </c>
      <c r="W168" s="13" t="n">
        <f aca="false">Q168*N168</f>
        <v>-123.9295</v>
      </c>
      <c r="X168" s="13" t="n">
        <f aca="false">S168*L168</f>
        <v>-14.844</v>
      </c>
      <c r="Y168" s="13" t="n">
        <f aca="false">U168*M168</f>
        <v>-3.536</v>
      </c>
      <c r="Z168" s="14" t="n">
        <f aca="false">(W168+X168+Y168)/C168</f>
        <v>2.06245652173913</v>
      </c>
    </row>
    <row r="169" customFormat="false" ht="11.25" hidden="false" customHeight="false" outlineLevel="0" collapsed="false">
      <c r="A169" s="7" t="n">
        <v>36231</v>
      </c>
      <c r="B169" s="1" t="n">
        <v>1459</v>
      </c>
      <c r="C169" s="15" t="n">
        <v>-134</v>
      </c>
      <c r="D169" s="9" t="n">
        <v>420.291268725807</v>
      </c>
      <c r="E169" s="9" t="n">
        <f aca="false">D169/7</f>
        <v>60.0416098179724</v>
      </c>
      <c r="F169" s="10" t="n">
        <f aca="false">D169-C169</f>
        <v>554.291268725807</v>
      </c>
      <c r="G169" s="11" t="n">
        <f aca="false">F169/7</f>
        <v>79.1844669608295</v>
      </c>
      <c r="H169" s="7" t="n">
        <v>36231</v>
      </c>
      <c r="I169" s="5" t="n">
        <f aca="false">B169/G169</f>
        <v>18.4253308255738</v>
      </c>
      <c r="J169" s="4" t="n">
        <v>1.759</v>
      </c>
      <c r="K169" s="4"/>
      <c r="L169" s="12" t="n">
        <v>-27</v>
      </c>
      <c r="M169" s="12" t="n">
        <v>-17</v>
      </c>
      <c r="N169" s="12" t="n">
        <v>-90</v>
      </c>
      <c r="O169" s="4"/>
      <c r="P169" s="4" t="n">
        <v>0.2475</v>
      </c>
      <c r="Q169" s="4" t="n">
        <f aca="false">J169+P169</f>
        <v>2.0065</v>
      </c>
      <c r="R169" s="6" t="n">
        <v>0.005</v>
      </c>
      <c r="S169" s="6" t="n">
        <f aca="false">R169+J169</f>
        <v>1.764</v>
      </c>
      <c r="T169" s="4" t="n">
        <v>-0.085</v>
      </c>
      <c r="U169" s="4" t="n">
        <f aca="false">T169+J169</f>
        <v>1.674</v>
      </c>
      <c r="W169" s="13" t="n">
        <f aca="false">Q169*N169</f>
        <v>-180.585</v>
      </c>
      <c r="X169" s="13" t="n">
        <f aca="false">S169*L169</f>
        <v>-47.628</v>
      </c>
      <c r="Y169" s="13" t="n">
        <f aca="false">U169*M169</f>
        <v>-28.458</v>
      </c>
      <c r="Z169" s="14" t="n">
        <f aca="false">(W169+X169+Y169)/C169</f>
        <v>1.9154552238806</v>
      </c>
    </row>
    <row r="170" customFormat="false" ht="11.25" hidden="false" customHeight="false" outlineLevel="0" collapsed="false">
      <c r="A170" s="7" t="n">
        <v>36238</v>
      </c>
      <c r="B170" s="1" t="n">
        <v>1372</v>
      </c>
      <c r="C170" s="15" t="n">
        <v>-87</v>
      </c>
      <c r="D170" s="9" t="n">
        <v>421.666665379032</v>
      </c>
      <c r="E170" s="9" t="n">
        <f aca="false">D170/7</f>
        <v>60.2380950541475</v>
      </c>
      <c r="F170" s="10" t="n">
        <f aca="false">D170-C170</f>
        <v>508.666665379032</v>
      </c>
      <c r="G170" s="11" t="n">
        <f aca="false">F170/7</f>
        <v>72.6666664827189</v>
      </c>
      <c r="H170" s="7" t="n">
        <v>36238</v>
      </c>
      <c r="I170" s="5" t="n">
        <f aca="false">B170/G170</f>
        <v>18.8807339927487</v>
      </c>
      <c r="J170" s="4" t="n">
        <v>1.699</v>
      </c>
      <c r="K170" s="4"/>
      <c r="L170" s="12" t="n">
        <v>-22</v>
      </c>
      <c r="M170" s="12" t="n">
        <v>-8</v>
      </c>
      <c r="N170" s="12" t="n">
        <v>-57</v>
      </c>
      <c r="O170" s="4"/>
      <c r="P170" s="4" t="n">
        <v>0.2575</v>
      </c>
      <c r="Q170" s="4" t="n">
        <f aca="false">J170+P170</f>
        <v>1.9565</v>
      </c>
      <c r="R170" s="6" t="n">
        <v>0.0075</v>
      </c>
      <c r="S170" s="6" t="n">
        <f aca="false">R170+J170</f>
        <v>1.7065</v>
      </c>
      <c r="T170" s="4" t="n">
        <v>-0.025</v>
      </c>
      <c r="U170" s="4" t="n">
        <f aca="false">T170+J170</f>
        <v>1.674</v>
      </c>
      <c r="W170" s="13" t="n">
        <f aca="false">Q170*N170</f>
        <v>-111.5205</v>
      </c>
      <c r="X170" s="13" t="n">
        <f aca="false">S170*L170</f>
        <v>-37.543</v>
      </c>
      <c r="Y170" s="13" t="n">
        <f aca="false">U170*M170</f>
        <v>-13.392</v>
      </c>
      <c r="Z170" s="14" t="n">
        <f aca="false">(W170+X170+Y170)/C170</f>
        <v>1.86730459770115</v>
      </c>
    </row>
    <row r="171" customFormat="false" ht="11.25" hidden="false" customHeight="false" outlineLevel="0" collapsed="false">
      <c r="A171" s="7" t="n">
        <v>36245</v>
      </c>
      <c r="B171" s="1" t="n">
        <v>1335</v>
      </c>
      <c r="C171" s="15" t="n">
        <v>-37</v>
      </c>
      <c r="D171" s="9" t="n">
        <v>423.042062032258</v>
      </c>
      <c r="E171" s="9" t="n">
        <f aca="false">D171/7</f>
        <v>60.4345802903226</v>
      </c>
      <c r="F171" s="10" t="n">
        <f aca="false">D171-C171</f>
        <v>460.042062032258</v>
      </c>
      <c r="G171" s="11" t="n">
        <f aca="false">F171/7</f>
        <v>65.7202945760369</v>
      </c>
      <c r="H171" s="7" t="n">
        <v>36245</v>
      </c>
      <c r="I171" s="5" t="n">
        <f aca="false">B171/G171</f>
        <v>20.3133599539094</v>
      </c>
      <c r="J171" s="4" t="n">
        <v>1.854</v>
      </c>
      <c r="K171" s="4"/>
      <c r="L171" s="12" t="n">
        <v>-5</v>
      </c>
      <c r="M171" s="12" t="n">
        <v>1</v>
      </c>
      <c r="N171" s="12" t="n">
        <v>-33</v>
      </c>
      <c r="O171" s="4"/>
      <c r="P171" s="4" t="n">
        <v>0.255</v>
      </c>
      <c r="Q171" s="4" t="n">
        <f aca="false">J171+P171</f>
        <v>2.109</v>
      </c>
      <c r="R171" s="6" t="n">
        <v>0.005</v>
      </c>
      <c r="S171" s="6" t="n">
        <f aca="false">R171+J171</f>
        <v>1.859</v>
      </c>
      <c r="T171" s="4" t="n">
        <v>-0.065</v>
      </c>
      <c r="U171" s="4" t="n">
        <f aca="false">T171+J171</f>
        <v>1.789</v>
      </c>
      <c r="W171" s="13" t="n">
        <f aca="false">Q171*N171</f>
        <v>-69.597</v>
      </c>
      <c r="X171" s="13" t="n">
        <f aca="false">S171*L171</f>
        <v>-9.295</v>
      </c>
      <c r="Y171" s="13" t="n">
        <f aca="false">U171*M171</f>
        <v>1.789</v>
      </c>
      <c r="Z171" s="14" t="n">
        <f aca="false">(W171+X171+Y171)/C171</f>
        <v>2.08386486486486</v>
      </c>
    </row>
    <row r="172" customFormat="false" ht="11.25" hidden="false" customHeight="false" outlineLevel="0" collapsed="false">
      <c r="A172" s="7" t="n">
        <v>36252</v>
      </c>
      <c r="B172" s="1" t="n">
        <v>1337</v>
      </c>
      <c r="C172" s="15" t="n">
        <v>2</v>
      </c>
      <c r="D172" s="9" t="n">
        <v>420.520363862366</v>
      </c>
      <c r="E172" s="9" t="n">
        <f aca="false">D172/7</f>
        <v>60.0743376946237</v>
      </c>
      <c r="F172" s="10" t="n">
        <f aca="false">D172-C172</f>
        <v>418.520363862366</v>
      </c>
      <c r="G172" s="11" t="n">
        <f aca="false">F172/7</f>
        <v>59.7886234089094</v>
      </c>
      <c r="H172" s="7" t="n">
        <v>36252</v>
      </c>
      <c r="I172" s="5" t="n">
        <f aca="false">B172/G172</f>
        <v>22.3621137897075</v>
      </c>
      <c r="J172" s="4" t="n">
        <v>2.038</v>
      </c>
      <c r="K172" s="4"/>
      <c r="L172" s="12" t="n">
        <v>7</v>
      </c>
      <c r="M172" s="12" t="n">
        <v>-7</v>
      </c>
      <c r="N172" s="12" t="n">
        <v>2</v>
      </c>
      <c r="O172" s="4"/>
      <c r="P172" s="4" t="n">
        <v>0.24</v>
      </c>
      <c r="Q172" s="4" t="n">
        <f aca="false">J172+P172</f>
        <v>2.278</v>
      </c>
      <c r="R172" s="6" t="n">
        <v>0.005</v>
      </c>
      <c r="S172" s="6" t="n">
        <f aca="false">R172+J172</f>
        <v>2.043</v>
      </c>
      <c r="T172" s="4" t="n">
        <v>-0.065</v>
      </c>
      <c r="U172" s="4" t="n">
        <f aca="false">T172+J172</f>
        <v>1.973</v>
      </c>
      <c r="W172" s="13" t="n">
        <f aca="false">Q172*N172</f>
        <v>4.556</v>
      </c>
      <c r="X172" s="13" t="n">
        <f aca="false">S172*L172</f>
        <v>14.301</v>
      </c>
      <c r="Y172" s="13" t="n">
        <f aca="false">U172*M172</f>
        <v>-13.811</v>
      </c>
      <c r="Z172" s="14" t="n">
        <f aca="false">(W172+X172+Y172)/C172</f>
        <v>2.523</v>
      </c>
    </row>
    <row r="173" customFormat="false" ht="11.25" hidden="false" customHeight="false" outlineLevel="0" collapsed="false">
      <c r="A173" s="7" t="n">
        <v>36259</v>
      </c>
      <c r="B173" s="1" t="n">
        <v>1367</v>
      </c>
      <c r="C173" s="15" t="n">
        <v>30</v>
      </c>
      <c r="D173" s="9" t="n">
        <v>420.152031294409</v>
      </c>
      <c r="E173" s="9" t="n">
        <f aca="false">D173/7</f>
        <v>60.0217187563441</v>
      </c>
      <c r="F173" s="10" t="n">
        <f aca="false">D173-C173</f>
        <v>390.152031294409</v>
      </c>
      <c r="G173" s="11" t="n">
        <f aca="false">F173/7</f>
        <v>55.7360044706298</v>
      </c>
      <c r="H173" s="7" t="n">
        <v>36259</v>
      </c>
      <c r="I173" s="5" t="n">
        <f aca="false">B173/G173</f>
        <v>24.5263364854282</v>
      </c>
      <c r="J173" s="4" t="n">
        <v>2.096</v>
      </c>
      <c r="K173" s="4"/>
      <c r="L173" s="12" t="n">
        <v>11</v>
      </c>
      <c r="M173" s="12" t="n">
        <v>-15</v>
      </c>
      <c r="N173" s="12" t="n">
        <v>34</v>
      </c>
      <c r="O173" s="4"/>
      <c r="P173" s="4" t="n">
        <v>0.23</v>
      </c>
      <c r="Q173" s="4" t="n">
        <f aca="false">J173+P173</f>
        <v>2.326</v>
      </c>
      <c r="R173" s="6" t="n">
        <v>0.0025</v>
      </c>
      <c r="S173" s="6" t="n">
        <f aca="false">R173+J173</f>
        <v>2.0985</v>
      </c>
      <c r="T173" s="4" t="n">
        <v>-0.04</v>
      </c>
      <c r="U173" s="4" t="n">
        <f aca="false">T173+J173</f>
        <v>2.056</v>
      </c>
      <c r="W173" s="13" t="n">
        <f aca="false">Q173*N173</f>
        <v>79.084</v>
      </c>
      <c r="X173" s="13" t="n">
        <f aca="false">S173*L173</f>
        <v>23.0835</v>
      </c>
      <c r="Y173" s="13" t="n">
        <f aca="false">U173*M173</f>
        <v>-30.84</v>
      </c>
      <c r="Z173" s="14" t="n">
        <f aca="false">(W173+X173+Y173)/C173</f>
        <v>2.37758333333333</v>
      </c>
    </row>
    <row r="174" customFormat="false" ht="11.25" hidden="false" customHeight="false" outlineLevel="0" collapsed="false">
      <c r="A174" s="7" t="n">
        <v>36266</v>
      </c>
      <c r="B174" s="1" t="n">
        <v>1369</v>
      </c>
      <c r="C174" s="15" t="n">
        <v>2</v>
      </c>
      <c r="D174" s="9" t="n">
        <v>417.579489085161</v>
      </c>
      <c r="E174" s="9" t="n">
        <f aca="false">D174/7</f>
        <v>59.6542127264516</v>
      </c>
      <c r="F174" s="10" t="n">
        <f aca="false">D174-C174</f>
        <v>415.579489085161</v>
      </c>
      <c r="G174" s="11" t="n">
        <f aca="false">F174/7</f>
        <v>59.3684984407374</v>
      </c>
      <c r="H174" s="7" t="n">
        <v>36266</v>
      </c>
      <c r="I174" s="5" t="n">
        <f aca="false">B174/G174</f>
        <v>23.0593671047038</v>
      </c>
      <c r="J174" s="4" t="n">
        <v>2.124</v>
      </c>
      <c r="K174" s="4"/>
      <c r="L174" s="12" t="n">
        <v>3</v>
      </c>
      <c r="M174" s="12" t="n">
        <v>-6</v>
      </c>
      <c r="N174" s="12" t="n">
        <v>5</v>
      </c>
      <c r="O174" s="4"/>
      <c r="P174" s="4" t="n">
        <v>0.235</v>
      </c>
      <c r="Q174" s="4" t="n">
        <f aca="false">J174+P174</f>
        <v>2.359</v>
      </c>
      <c r="R174" s="6" t="n">
        <v>0.005</v>
      </c>
      <c r="S174" s="6" t="n">
        <f aca="false">R174+J174</f>
        <v>2.129</v>
      </c>
      <c r="T174" s="4" t="n">
        <v>-0.045</v>
      </c>
      <c r="U174" s="4" t="n">
        <f aca="false">T174+J174</f>
        <v>2.079</v>
      </c>
      <c r="W174" s="13" t="n">
        <f aca="false">Q174*N174</f>
        <v>11.795</v>
      </c>
      <c r="X174" s="13" t="n">
        <f aca="false">S174*L174</f>
        <v>6.387</v>
      </c>
      <c r="Y174" s="13" t="n">
        <f aca="false">U174*M174</f>
        <v>-12.474</v>
      </c>
      <c r="Z174" s="14" t="n">
        <f aca="false">(W174+X174+Y174)/C174</f>
        <v>2.854</v>
      </c>
    </row>
    <row r="175" customFormat="false" ht="11.25" hidden="false" customHeight="false" outlineLevel="0" collapsed="false">
      <c r="A175" s="7" t="n">
        <v>36273</v>
      </c>
      <c r="B175" s="1" t="n">
        <v>1374</v>
      </c>
      <c r="C175" s="15" t="n">
        <v>5</v>
      </c>
      <c r="D175" s="9" t="n">
        <v>415.006946875914</v>
      </c>
      <c r="E175" s="9" t="n">
        <f aca="false">D175/7</f>
        <v>59.2867066965592</v>
      </c>
      <c r="F175" s="10" t="n">
        <f aca="false">D175-C175</f>
        <v>410.006946875914</v>
      </c>
      <c r="G175" s="11" t="n">
        <f aca="false">F175/7</f>
        <v>58.5724209822735</v>
      </c>
      <c r="H175" s="7" t="n">
        <v>36273</v>
      </c>
      <c r="I175" s="5" t="n">
        <f aca="false">B175/G175</f>
        <v>23.4581391200448</v>
      </c>
      <c r="J175" s="4" t="n">
        <v>2.226</v>
      </c>
      <c r="K175" s="4"/>
      <c r="L175" s="12" t="n">
        <v>-4</v>
      </c>
      <c r="M175" s="12" t="n">
        <v>6</v>
      </c>
      <c r="N175" s="12" t="n">
        <v>3</v>
      </c>
      <c r="O175" s="4"/>
      <c r="P175" s="4" t="n">
        <v>0.25</v>
      </c>
      <c r="Q175" s="4" t="n">
        <f aca="false">J175+P175</f>
        <v>2.476</v>
      </c>
      <c r="R175" s="6" t="n">
        <v>0.0075</v>
      </c>
      <c r="S175" s="6" t="n">
        <f aca="false">R175+J175</f>
        <v>2.2335</v>
      </c>
      <c r="T175" s="4" t="n">
        <v>-0.035</v>
      </c>
      <c r="U175" s="4" t="n">
        <f aca="false">T175+J175</f>
        <v>2.191</v>
      </c>
      <c r="W175" s="13" t="n">
        <f aca="false">Q175*N175</f>
        <v>7.428</v>
      </c>
      <c r="X175" s="13" t="n">
        <f aca="false">S175*L175</f>
        <v>-8.934</v>
      </c>
      <c r="Y175" s="13" t="n">
        <f aca="false">U175*M175</f>
        <v>13.146</v>
      </c>
      <c r="Z175" s="14" t="n">
        <f aca="false">(W175+X175+Y175)/C175</f>
        <v>2.328</v>
      </c>
    </row>
    <row r="176" customFormat="false" ht="11.25" hidden="false" customHeight="false" outlineLevel="0" collapsed="false">
      <c r="A176" s="7" t="n">
        <v>36280</v>
      </c>
      <c r="B176" s="1" t="n">
        <v>1408</v>
      </c>
      <c r="C176" s="15" t="n">
        <v>34</v>
      </c>
      <c r="D176" s="9" t="n">
        <v>412.434404666667</v>
      </c>
      <c r="E176" s="9" t="n">
        <f aca="false">D176/7</f>
        <v>58.9192006666667</v>
      </c>
      <c r="F176" s="10" t="n">
        <f aca="false">D176-C176</f>
        <v>378.434404666667</v>
      </c>
      <c r="G176" s="11" t="n">
        <f aca="false">F176/7</f>
        <v>54.0620578095238</v>
      </c>
      <c r="H176" s="7" t="n">
        <v>36280</v>
      </c>
      <c r="I176" s="5" t="n">
        <f aca="false">B176/G176</f>
        <v>26.0441436572908</v>
      </c>
      <c r="J176" s="4" t="n">
        <v>2.253</v>
      </c>
      <c r="K176" s="4"/>
      <c r="L176" s="12" t="n">
        <v>5</v>
      </c>
      <c r="M176" s="12" t="n">
        <v>6</v>
      </c>
      <c r="N176" s="12" t="n">
        <v>23</v>
      </c>
      <c r="O176" s="4"/>
      <c r="P176" s="4" t="n">
        <v>0.212</v>
      </c>
      <c r="Q176" s="4" t="n">
        <f aca="false">J176+P176</f>
        <v>2.465</v>
      </c>
      <c r="R176" s="6" t="n">
        <v>0.005</v>
      </c>
      <c r="S176" s="6" t="n">
        <f aca="false">R176+J176</f>
        <v>2.258</v>
      </c>
      <c r="T176" s="4" t="n">
        <v>-0.13</v>
      </c>
      <c r="U176" s="4" t="n">
        <f aca="false">T176+J176</f>
        <v>2.123</v>
      </c>
      <c r="W176" s="13" t="n">
        <f aca="false">Q176*N176</f>
        <v>56.695</v>
      </c>
      <c r="X176" s="13" t="n">
        <f aca="false">S176*L176</f>
        <v>11.29</v>
      </c>
      <c r="Y176" s="13" t="n">
        <f aca="false">U176*M176</f>
        <v>12.738</v>
      </c>
      <c r="Z176" s="14" t="n">
        <f aca="false">(W176+X176+Y176)/C176</f>
        <v>2.37420588235294</v>
      </c>
    </row>
    <row r="177" customFormat="false" ht="11.25" hidden="false" customHeight="false" outlineLevel="0" collapsed="false">
      <c r="A177" s="7" t="n">
        <v>36287</v>
      </c>
      <c r="B177" s="1" t="n">
        <v>1480</v>
      </c>
      <c r="C177" s="15" t="n">
        <v>72</v>
      </c>
      <c r="D177" s="9" t="n">
        <v>410.541527346774</v>
      </c>
      <c r="E177" s="9" t="n">
        <f aca="false">D177/7</f>
        <v>58.6487896209678</v>
      </c>
      <c r="F177" s="10" t="n">
        <f aca="false">D177-C177</f>
        <v>338.541527346774</v>
      </c>
      <c r="G177" s="11" t="n">
        <f aca="false">F177/7</f>
        <v>48.3630753352535</v>
      </c>
      <c r="H177" s="7" t="n">
        <v>36287</v>
      </c>
      <c r="I177" s="5" t="n">
        <f aca="false">B177/G177</f>
        <v>30.6018587474146</v>
      </c>
      <c r="J177" s="4" t="n">
        <v>2.273</v>
      </c>
      <c r="K177" s="4"/>
      <c r="L177" s="12" t="n">
        <v>22</v>
      </c>
      <c r="M177" s="12" t="n">
        <v>2</v>
      </c>
      <c r="N177" s="12" t="n">
        <v>48</v>
      </c>
      <c r="O177" s="4"/>
      <c r="P177" s="4" t="n">
        <v>0.23</v>
      </c>
      <c r="Q177" s="4" t="n">
        <f aca="false">J177+P177</f>
        <v>2.503</v>
      </c>
      <c r="R177" s="6" t="n">
        <v>0.01</v>
      </c>
      <c r="S177" s="6" t="n">
        <f aca="false">R177+J177</f>
        <v>2.283</v>
      </c>
      <c r="T177" s="4" t="n">
        <v>-0.085</v>
      </c>
      <c r="U177" s="4" t="n">
        <f aca="false">T177+J177</f>
        <v>2.188</v>
      </c>
      <c r="W177" s="13" t="n">
        <f aca="false">Q177*N177</f>
        <v>120.144</v>
      </c>
      <c r="X177" s="13" t="n">
        <f aca="false">S177*L177</f>
        <v>50.226</v>
      </c>
      <c r="Y177" s="13" t="n">
        <f aca="false">U177*M177</f>
        <v>4.376</v>
      </c>
      <c r="Z177" s="14" t="n">
        <f aca="false">(W177+X177+Y177)/C177</f>
        <v>2.42702777777778</v>
      </c>
    </row>
    <row r="178" customFormat="false" ht="11.25" hidden="false" customHeight="false" outlineLevel="0" collapsed="false">
      <c r="A178" s="7" t="n">
        <v>36294</v>
      </c>
      <c r="B178" s="1" t="n">
        <v>1559</v>
      </c>
      <c r="C178" s="15" t="n">
        <v>79</v>
      </c>
      <c r="D178" s="9" t="n">
        <v>410.649483510753</v>
      </c>
      <c r="E178" s="9" t="n">
        <f aca="false">D178/7</f>
        <v>58.6642119301076</v>
      </c>
      <c r="F178" s="10" t="n">
        <f aca="false">D178-C178</f>
        <v>331.649483510753</v>
      </c>
      <c r="G178" s="11" t="n">
        <f aca="false">F178/7</f>
        <v>47.3784976443933</v>
      </c>
      <c r="H178" s="7" t="n">
        <v>36294</v>
      </c>
      <c r="I178" s="5" t="n">
        <f aca="false">B178/G178</f>
        <v>32.9052223584909</v>
      </c>
      <c r="J178" s="4" t="n">
        <v>2.288</v>
      </c>
      <c r="K178" s="4"/>
      <c r="L178" s="12" t="n">
        <v>23</v>
      </c>
      <c r="M178" s="12" t="n">
        <v>11</v>
      </c>
      <c r="N178" s="12" t="n">
        <v>45</v>
      </c>
      <c r="O178" s="4"/>
      <c r="P178" s="4" t="n">
        <v>0.22</v>
      </c>
      <c r="Q178" s="4" t="n">
        <f aca="false">J178+P178</f>
        <v>2.508</v>
      </c>
      <c r="R178" s="6" t="n">
        <v>0.005</v>
      </c>
      <c r="S178" s="6" t="n">
        <f aca="false">R178+J178</f>
        <v>2.293</v>
      </c>
      <c r="T178" s="4" t="n">
        <v>-0.03</v>
      </c>
      <c r="U178" s="4" t="n">
        <f aca="false">T178+J178</f>
        <v>2.258</v>
      </c>
      <c r="W178" s="13" t="n">
        <f aca="false">Q178*N178</f>
        <v>112.86</v>
      </c>
      <c r="X178" s="13" t="n">
        <f aca="false">S178*L178</f>
        <v>52.739</v>
      </c>
      <c r="Y178" s="13" t="n">
        <f aca="false">U178*M178</f>
        <v>24.838</v>
      </c>
      <c r="Z178" s="14" t="n">
        <f aca="false">(W178+X178+Y178)/C178</f>
        <v>2.41059493670886</v>
      </c>
    </row>
    <row r="179" customFormat="false" ht="11.25" hidden="false" customHeight="false" outlineLevel="0" collapsed="false">
      <c r="A179" s="7" t="n">
        <v>36301</v>
      </c>
      <c r="B179" s="1" t="n">
        <v>1632</v>
      </c>
      <c r="C179" s="15" t="n">
        <v>73</v>
      </c>
      <c r="D179" s="9" t="n">
        <v>410.757439674731</v>
      </c>
      <c r="E179" s="9" t="n">
        <f aca="false">D179/7</f>
        <v>58.6796342392473</v>
      </c>
      <c r="F179" s="10" t="n">
        <f aca="false">D179-C179</f>
        <v>337.757439674731</v>
      </c>
      <c r="G179" s="11" t="n">
        <f aca="false">F179/7</f>
        <v>48.2510628106759</v>
      </c>
      <c r="H179" s="7" t="n">
        <v>36301</v>
      </c>
      <c r="I179" s="5" t="n">
        <f aca="false">B179/G179</f>
        <v>33.82308917015</v>
      </c>
      <c r="J179" s="4" t="n">
        <v>2.225</v>
      </c>
      <c r="K179" s="4"/>
      <c r="L179" s="12" t="n">
        <v>11</v>
      </c>
      <c r="M179" s="12" t="n">
        <v>7</v>
      </c>
      <c r="N179" s="12" t="n">
        <v>55</v>
      </c>
      <c r="O179" s="4"/>
      <c r="P179" s="4" t="n">
        <v>0.2175</v>
      </c>
      <c r="Q179" s="4" t="n">
        <f aca="false">J179+P179</f>
        <v>2.4425</v>
      </c>
      <c r="R179" s="6" t="n">
        <v>0.005</v>
      </c>
      <c r="S179" s="6" t="n">
        <f aca="false">R179+J179</f>
        <v>2.23</v>
      </c>
      <c r="T179" s="4" t="n">
        <v>-0.03</v>
      </c>
      <c r="U179" s="4" t="n">
        <f aca="false">T179+J179</f>
        <v>2.195</v>
      </c>
      <c r="W179" s="13" t="n">
        <f aca="false">Q179*N179</f>
        <v>134.3375</v>
      </c>
      <c r="X179" s="13" t="n">
        <f aca="false">S179*L179</f>
        <v>24.53</v>
      </c>
      <c r="Y179" s="13" t="n">
        <f aca="false">U179*M179</f>
        <v>15.365</v>
      </c>
      <c r="Z179" s="14" t="n">
        <f aca="false">(W179+X179+Y179)/C179</f>
        <v>2.38674657534247</v>
      </c>
    </row>
    <row r="180" customFormat="false" ht="11.25" hidden="false" customHeight="false" outlineLevel="0" collapsed="false">
      <c r="A180" s="7" t="n">
        <v>36308</v>
      </c>
      <c r="B180" s="1" t="n">
        <v>1703</v>
      </c>
      <c r="C180" s="15" t="n">
        <v>71</v>
      </c>
      <c r="D180" s="9" t="n">
        <v>410.86539583871</v>
      </c>
      <c r="E180" s="9" t="n">
        <f aca="false">D180/7</f>
        <v>58.6950565483871</v>
      </c>
      <c r="F180" s="10" t="n">
        <f aca="false">D180-C180</f>
        <v>339.86539583871</v>
      </c>
      <c r="G180" s="11" t="n">
        <f aca="false">F180/7</f>
        <v>48.55219940553</v>
      </c>
      <c r="H180" s="7" t="n">
        <v>36308</v>
      </c>
      <c r="I180" s="5" t="n">
        <f aca="false">B180/G180</f>
        <v>35.0756509664119</v>
      </c>
      <c r="J180" s="4" t="n">
        <v>2.358</v>
      </c>
      <c r="K180" s="4"/>
      <c r="L180" s="12" t="n">
        <v>16</v>
      </c>
      <c r="M180" s="12" t="n">
        <v>12</v>
      </c>
      <c r="N180" s="12" t="n">
        <v>43</v>
      </c>
      <c r="O180" s="4"/>
      <c r="P180" s="4" t="n">
        <v>0.224</v>
      </c>
      <c r="Q180" s="4" t="n">
        <f aca="false">J180+P180</f>
        <v>2.582</v>
      </c>
      <c r="R180" s="6" t="n">
        <v>0.0124</v>
      </c>
      <c r="S180" s="6" t="n">
        <f aca="false">R180+J180</f>
        <v>2.3704</v>
      </c>
      <c r="T180" s="4" t="n">
        <v>-0.026</v>
      </c>
      <c r="U180" s="4" t="n">
        <f aca="false">T180+J180</f>
        <v>2.332</v>
      </c>
      <c r="W180" s="13" t="n">
        <f aca="false">Q180*N180</f>
        <v>111.026</v>
      </c>
      <c r="X180" s="13" t="n">
        <f aca="false">S180*L180</f>
        <v>37.9264</v>
      </c>
      <c r="Y180" s="13" t="n">
        <f aca="false">U180*M180</f>
        <v>27.984</v>
      </c>
      <c r="Z180" s="14" t="n">
        <f aca="false">(W180+X180+Y180)/C180</f>
        <v>2.49206197183099</v>
      </c>
    </row>
    <row r="181" customFormat="false" ht="11.25" hidden="false" customHeight="false" outlineLevel="0" collapsed="false">
      <c r="A181" s="7" t="n">
        <v>36315</v>
      </c>
      <c r="B181" s="1" t="n">
        <v>1794</v>
      </c>
      <c r="C181" s="15" t="n">
        <v>91</v>
      </c>
      <c r="D181" s="9" t="n">
        <v>411.028576922043</v>
      </c>
      <c r="E181" s="9" t="n">
        <f aca="false">D181/7</f>
        <v>58.7183681317205</v>
      </c>
      <c r="F181" s="10" t="n">
        <f aca="false">D181-C181</f>
        <v>320.028576922043</v>
      </c>
      <c r="G181" s="11" t="n">
        <f aca="false">F181/7</f>
        <v>45.7183681317205</v>
      </c>
      <c r="H181" s="7" t="n">
        <v>36315</v>
      </c>
      <c r="I181" s="5" t="n">
        <f aca="false">B181/G181</f>
        <v>39.2402457329898</v>
      </c>
      <c r="J181" s="4" t="n">
        <v>2.437</v>
      </c>
      <c r="K181" s="4"/>
      <c r="L181" s="12" t="n">
        <v>19</v>
      </c>
      <c r="M181" s="12" t="n">
        <v>14</v>
      </c>
      <c r="N181" s="12" t="n">
        <v>58</v>
      </c>
      <c r="O181" s="4"/>
      <c r="P181" s="4" t="n">
        <v>0.2225</v>
      </c>
      <c r="Q181" s="4" t="n">
        <f aca="false">J181+P181</f>
        <v>2.6595</v>
      </c>
      <c r="R181" s="6" t="n">
        <v>0.0025</v>
      </c>
      <c r="S181" s="6" t="n">
        <f aca="false">R181+J181</f>
        <v>2.4395</v>
      </c>
      <c r="T181" s="4" t="n">
        <v>-0.05</v>
      </c>
      <c r="U181" s="4" t="n">
        <f aca="false">T181+J181</f>
        <v>2.387</v>
      </c>
      <c r="W181" s="13" t="n">
        <f aca="false">Q181*N181</f>
        <v>154.251</v>
      </c>
      <c r="X181" s="13" t="n">
        <f aca="false">S181*L181</f>
        <v>46.3505</v>
      </c>
      <c r="Y181" s="13" t="n">
        <f aca="false">U181*M181</f>
        <v>33.418</v>
      </c>
      <c r="Z181" s="14" t="n">
        <f aca="false">(W181+X181+Y181)/C181</f>
        <v>2.57164285714286</v>
      </c>
    </row>
    <row r="182" customFormat="false" ht="11.25" hidden="false" customHeight="false" outlineLevel="0" collapsed="false">
      <c r="A182" s="7" t="n">
        <v>36322</v>
      </c>
      <c r="B182" s="1" t="n">
        <v>1857</v>
      </c>
      <c r="C182" s="15" t="n">
        <v>63</v>
      </c>
      <c r="D182" s="9" t="n">
        <v>413.276675673656</v>
      </c>
      <c r="E182" s="9" t="n">
        <f aca="false">D182/7</f>
        <v>59.0395250962366</v>
      </c>
      <c r="F182" s="10" t="n">
        <f aca="false">D182-C182</f>
        <v>350.276675673656</v>
      </c>
      <c r="G182" s="11" t="n">
        <f aca="false">F182/7</f>
        <v>50.0395250962366</v>
      </c>
      <c r="H182" s="7" t="n">
        <v>36322</v>
      </c>
      <c r="I182" s="5" t="n">
        <f aca="false">B182/G182</f>
        <v>37.1106639487205</v>
      </c>
      <c r="J182" s="4" t="n">
        <v>2.378</v>
      </c>
      <c r="K182" s="4"/>
      <c r="L182" s="12" t="n">
        <v>17</v>
      </c>
      <c r="M182" s="12" t="n">
        <v>12</v>
      </c>
      <c r="N182" s="12" t="n">
        <v>34</v>
      </c>
      <c r="O182" s="4"/>
      <c r="P182" s="4" t="n">
        <v>0.2125</v>
      </c>
      <c r="Q182" s="4" t="n">
        <f aca="false">J182+P182</f>
        <v>2.5905</v>
      </c>
      <c r="R182" s="6" t="n">
        <v>0.0025</v>
      </c>
      <c r="S182" s="6" t="n">
        <f aca="false">R182+J182</f>
        <v>2.3805</v>
      </c>
      <c r="T182" s="4" t="n">
        <v>0.01</v>
      </c>
      <c r="U182" s="4" t="n">
        <f aca="false">T182+J182</f>
        <v>2.388</v>
      </c>
      <c r="W182" s="13" t="n">
        <f aca="false">Q182*N182</f>
        <v>88.077</v>
      </c>
      <c r="X182" s="13" t="n">
        <f aca="false">S182*L182</f>
        <v>40.4685</v>
      </c>
      <c r="Y182" s="13" t="n">
        <f aca="false">U182*M182</f>
        <v>28.656</v>
      </c>
      <c r="Z182" s="14" t="n">
        <f aca="false">(W182+X182+Y182)/C182</f>
        <v>2.49526190476191</v>
      </c>
    </row>
    <row r="183" customFormat="false" ht="11.25" hidden="false" customHeight="false" outlineLevel="0" collapsed="false">
      <c r="A183" s="7" t="n">
        <v>36329</v>
      </c>
      <c r="B183" s="1" t="n">
        <v>1942</v>
      </c>
      <c r="C183" s="15" t="n">
        <v>85</v>
      </c>
      <c r="D183" s="9" t="n">
        <v>413.426347703495</v>
      </c>
      <c r="E183" s="9" t="n">
        <f aca="false">D183/7</f>
        <v>59.060906814785</v>
      </c>
      <c r="F183" s="10" t="n">
        <f aca="false">D183-C183</f>
        <v>328.426347703495</v>
      </c>
      <c r="G183" s="11" t="n">
        <f aca="false">F183/7</f>
        <v>46.9180496719278</v>
      </c>
      <c r="H183" s="7" t="n">
        <v>36329</v>
      </c>
      <c r="I183" s="5" t="n">
        <f aca="false">B183/G183</f>
        <v>41.3913198348896</v>
      </c>
      <c r="J183" s="4" t="n">
        <v>2.308</v>
      </c>
      <c r="K183" s="4"/>
      <c r="L183" s="12" t="n">
        <v>24</v>
      </c>
      <c r="M183" s="12" t="n">
        <v>11</v>
      </c>
      <c r="N183" s="12" t="n">
        <v>50</v>
      </c>
      <c r="O183" s="4"/>
      <c r="P183" s="4" t="n">
        <v>0.1925</v>
      </c>
      <c r="Q183" s="4" t="n">
        <f aca="false">J183+P183</f>
        <v>2.5005</v>
      </c>
      <c r="R183" s="6" t="n">
        <v>0.005</v>
      </c>
      <c r="S183" s="6" t="n">
        <f aca="false">R183+J183</f>
        <v>2.313</v>
      </c>
      <c r="T183" s="4" t="n">
        <v>0.04</v>
      </c>
      <c r="U183" s="4" t="n">
        <f aca="false">T183+J183</f>
        <v>2.348</v>
      </c>
      <c r="W183" s="13" t="n">
        <f aca="false">Q183*N183</f>
        <v>125.025</v>
      </c>
      <c r="X183" s="13" t="n">
        <f aca="false">S183*L183</f>
        <v>55.512</v>
      </c>
      <c r="Y183" s="13" t="n">
        <f aca="false">U183*M183</f>
        <v>25.828</v>
      </c>
      <c r="Z183" s="14" t="n">
        <f aca="false">(W183+X183+Y183)/C183</f>
        <v>2.42782352941176</v>
      </c>
    </row>
    <row r="184" customFormat="false" ht="11.25" hidden="false" customHeight="false" outlineLevel="0" collapsed="false">
      <c r="A184" s="7" t="n">
        <v>36336</v>
      </c>
      <c r="B184" s="1" t="n">
        <v>2033</v>
      </c>
      <c r="C184" s="15" t="n">
        <v>91</v>
      </c>
      <c r="D184" s="9" t="n">
        <v>413.576019733333</v>
      </c>
      <c r="E184" s="9" t="n">
        <f aca="false">D184/7</f>
        <v>59.0822885333334</v>
      </c>
      <c r="F184" s="10" t="n">
        <f aca="false">D184-C184</f>
        <v>322.576019733333</v>
      </c>
      <c r="G184" s="11" t="n">
        <f aca="false">F184/7</f>
        <v>46.0822885333334</v>
      </c>
      <c r="H184" s="7" t="n">
        <v>36336</v>
      </c>
      <c r="I184" s="5" t="n">
        <f aca="false">B184/G184</f>
        <v>44.1167325821816</v>
      </c>
      <c r="J184" s="4" t="n">
        <v>2.258</v>
      </c>
      <c r="K184" s="4"/>
      <c r="L184" s="12" t="n">
        <v>25</v>
      </c>
      <c r="M184" s="12" t="n">
        <v>11</v>
      </c>
      <c r="N184" s="12" t="n">
        <v>55</v>
      </c>
      <c r="O184" s="4"/>
      <c r="P184" s="4" t="n">
        <v>0.1975</v>
      </c>
      <c r="Q184" s="4" t="n">
        <f aca="false">J184+P184</f>
        <v>2.4555</v>
      </c>
      <c r="R184" s="6" t="n">
        <v>0.0025</v>
      </c>
      <c r="S184" s="6" t="n">
        <f aca="false">R184+J184</f>
        <v>2.2605</v>
      </c>
      <c r="T184" s="4" t="n">
        <v>0.03</v>
      </c>
      <c r="U184" s="4" t="n">
        <f aca="false">T184+J184</f>
        <v>2.288</v>
      </c>
      <c r="W184" s="13" t="n">
        <f aca="false">Q184*N184</f>
        <v>135.0525</v>
      </c>
      <c r="X184" s="13" t="n">
        <f aca="false">S184*L184</f>
        <v>56.5125</v>
      </c>
      <c r="Y184" s="13" t="n">
        <f aca="false">U184*M184</f>
        <v>25.168</v>
      </c>
      <c r="Z184" s="14" t="n">
        <f aca="false">(W184+X184+Y184)/C184</f>
        <v>2.38168131868132</v>
      </c>
    </row>
    <row r="185" customFormat="false" ht="11.25" hidden="false" customHeight="false" outlineLevel="0" collapsed="false">
      <c r="A185" s="7" t="n">
        <v>36343</v>
      </c>
      <c r="B185" s="1" t="n">
        <v>2102</v>
      </c>
      <c r="C185" s="15" t="n">
        <v>69</v>
      </c>
      <c r="D185" s="9" t="n">
        <v>414.185356458925</v>
      </c>
      <c r="E185" s="9" t="n">
        <f aca="false">D185/7</f>
        <v>59.1693366369893</v>
      </c>
      <c r="F185" s="10" t="n">
        <f aca="false">D185-C185</f>
        <v>345.185356458925</v>
      </c>
      <c r="G185" s="11" t="n">
        <f aca="false">F185/7</f>
        <v>49.3121937798464</v>
      </c>
      <c r="H185" s="7" t="n">
        <v>36343</v>
      </c>
      <c r="I185" s="5" t="n">
        <f aca="false">B185/G185</f>
        <v>42.6263736994616</v>
      </c>
      <c r="J185" s="4" t="n">
        <v>2.287</v>
      </c>
      <c r="K185" s="4"/>
      <c r="L185" s="12" t="n">
        <v>12</v>
      </c>
      <c r="M185" s="12" t="n">
        <v>11</v>
      </c>
      <c r="N185" s="12" t="n">
        <v>46</v>
      </c>
      <c r="O185" s="4"/>
      <c r="P185" s="4" t="n">
        <v>0.225</v>
      </c>
      <c r="Q185" s="4" t="n">
        <f aca="false">J185+P185</f>
        <v>2.512</v>
      </c>
      <c r="R185" s="6" t="n">
        <v>0.005</v>
      </c>
      <c r="S185" s="6" t="n">
        <f aca="false">R185+J185</f>
        <v>2.292</v>
      </c>
      <c r="T185" s="4" t="n">
        <v>0.135</v>
      </c>
      <c r="U185" s="4" t="n">
        <f aca="false">T185+J185</f>
        <v>2.422</v>
      </c>
      <c r="W185" s="13" t="n">
        <f aca="false">Q185*N185</f>
        <v>115.552</v>
      </c>
      <c r="X185" s="13" t="n">
        <f aca="false">S185*L185</f>
        <v>27.504</v>
      </c>
      <c r="Y185" s="13" t="n">
        <f aca="false">U185*M185</f>
        <v>26.642</v>
      </c>
      <c r="Z185" s="14" t="n">
        <f aca="false">(W185+X185+Y185)/C185</f>
        <v>2.45939130434783</v>
      </c>
    </row>
    <row r="186" customFormat="false" ht="11.25" hidden="false" customHeight="false" outlineLevel="0" collapsed="false">
      <c r="A186" s="7" t="n">
        <v>36350</v>
      </c>
      <c r="B186" s="1" t="n">
        <v>2161</v>
      </c>
      <c r="C186" s="15" t="n">
        <v>59</v>
      </c>
      <c r="D186" s="9" t="n">
        <v>412.683126890323</v>
      </c>
      <c r="E186" s="9" t="n">
        <f aca="false">D186/7</f>
        <v>58.9547324129033</v>
      </c>
      <c r="F186" s="10" t="n">
        <f aca="false">D186-C186</f>
        <v>353.683126890323</v>
      </c>
      <c r="G186" s="11" t="n">
        <f aca="false">F186/7</f>
        <v>50.5261609843318</v>
      </c>
      <c r="H186" s="7" t="n">
        <v>36350</v>
      </c>
      <c r="I186" s="5" t="n">
        <f aca="false">B186/G186</f>
        <v>42.7699227073699</v>
      </c>
      <c r="J186" s="4" t="n">
        <v>2.163</v>
      </c>
      <c r="K186" s="4"/>
      <c r="L186" s="12" t="n">
        <v>9</v>
      </c>
      <c r="M186" s="12" t="n">
        <v>14</v>
      </c>
      <c r="N186" s="12" t="n">
        <v>36</v>
      </c>
      <c r="O186" s="4"/>
      <c r="P186" s="4" t="n">
        <v>0.22</v>
      </c>
      <c r="Q186" s="4" t="n">
        <f aca="false">J186+P186</f>
        <v>2.383</v>
      </c>
      <c r="R186" s="6" t="n">
        <v>0.005</v>
      </c>
      <c r="S186" s="6" t="n">
        <f aca="false">R186+J186</f>
        <v>2.168</v>
      </c>
      <c r="T186" s="4" t="n">
        <v>0.185</v>
      </c>
      <c r="U186" s="4" t="n">
        <f aca="false">T186+J186</f>
        <v>2.348</v>
      </c>
      <c r="W186" s="13" t="n">
        <f aca="false">Q186*N186</f>
        <v>85.788</v>
      </c>
      <c r="X186" s="13" t="n">
        <f aca="false">S186*L186</f>
        <v>19.512</v>
      </c>
      <c r="Y186" s="13" t="n">
        <f aca="false">U186*M186</f>
        <v>32.872</v>
      </c>
      <c r="Z186" s="14" t="n">
        <f aca="false">(W186+X186+Y186)/C186</f>
        <v>2.34189830508475</v>
      </c>
    </row>
    <row r="187" customFormat="false" ht="11.25" hidden="false" customHeight="false" outlineLevel="0" collapsed="false">
      <c r="A187" s="7" t="n">
        <v>36357</v>
      </c>
      <c r="B187" s="1" t="n">
        <v>2239</v>
      </c>
      <c r="C187" s="15" t="n">
        <v>78</v>
      </c>
      <c r="D187" s="9" t="n">
        <v>413.265630249463</v>
      </c>
      <c r="E187" s="9" t="n">
        <f aca="false">D187/7</f>
        <v>59.0379471784946</v>
      </c>
      <c r="F187" s="10" t="n">
        <f aca="false">D187-C187</f>
        <v>335.265630249463</v>
      </c>
      <c r="G187" s="11" t="n">
        <f aca="false">F187/7</f>
        <v>47.8950900356375</v>
      </c>
      <c r="H187" s="7" t="n">
        <v>36357</v>
      </c>
      <c r="I187" s="5" t="n">
        <f aca="false">B187/G187</f>
        <v>46.7480069112307</v>
      </c>
      <c r="J187" s="4" t="n">
        <v>2.187</v>
      </c>
      <c r="K187" s="4"/>
      <c r="L187" s="12" t="n">
        <v>14</v>
      </c>
      <c r="M187" s="12" t="n">
        <v>8</v>
      </c>
      <c r="N187" s="12" t="n">
        <v>56</v>
      </c>
      <c r="O187" s="4"/>
      <c r="P187" s="4" t="n">
        <v>0.22</v>
      </c>
      <c r="Q187" s="4" t="n">
        <f aca="false">J187+P187</f>
        <v>2.407</v>
      </c>
      <c r="R187" s="6" t="n">
        <v>0.0075</v>
      </c>
      <c r="S187" s="6" t="n">
        <f aca="false">R187+J187</f>
        <v>2.1945</v>
      </c>
      <c r="T187" s="4" t="n">
        <v>0.205</v>
      </c>
      <c r="U187" s="4" t="n">
        <f aca="false">T187+J187</f>
        <v>2.392</v>
      </c>
      <c r="W187" s="13" t="n">
        <f aca="false">Q187*N187</f>
        <v>134.792</v>
      </c>
      <c r="X187" s="13" t="n">
        <f aca="false">S187*L187</f>
        <v>30.723</v>
      </c>
      <c r="Y187" s="13" t="n">
        <f aca="false">U187*M187</f>
        <v>19.136</v>
      </c>
      <c r="Z187" s="14" t="n">
        <f aca="false">(W187+X187+Y187)/C187</f>
        <v>2.36732051282051</v>
      </c>
    </row>
    <row r="188" customFormat="false" ht="11.25" hidden="false" customHeight="false" outlineLevel="0" collapsed="false">
      <c r="A188" s="7" t="n">
        <v>36364</v>
      </c>
      <c r="B188" s="1" t="n">
        <v>2280</v>
      </c>
      <c r="C188" s="15" t="n">
        <v>41</v>
      </c>
      <c r="D188" s="9" t="n">
        <v>413.848133608602</v>
      </c>
      <c r="E188" s="9" t="n">
        <f aca="false">D188/7</f>
        <v>59.1211619440861</v>
      </c>
      <c r="F188" s="10" t="n">
        <f aca="false">D188-C188</f>
        <v>372.848133608602</v>
      </c>
      <c r="G188" s="11" t="n">
        <f aca="false">F188/7</f>
        <v>53.2640190869432</v>
      </c>
      <c r="H188" s="7" t="n">
        <v>36364</v>
      </c>
      <c r="I188" s="5" t="n">
        <f aca="false">B188/G188</f>
        <v>42.8056320023155</v>
      </c>
      <c r="J188" s="4" t="n">
        <v>2.528</v>
      </c>
      <c r="K188" s="4"/>
      <c r="L188" s="12" t="n">
        <v>1</v>
      </c>
      <c r="M188" s="12" t="n">
        <v>10</v>
      </c>
      <c r="N188" s="12" t="n">
        <v>30</v>
      </c>
      <c r="O188" s="4"/>
      <c r="P188" s="4" t="n">
        <v>0.2475</v>
      </c>
      <c r="Q188" s="4" t="n">
        <f aca="false">J188+P188</f>
        <v>2.7755</v>
      </c>
      <c r="R188" s="6" t="n">
        <v>0.0025</v>
      </c>
      <c r="S188" s="6" t="n">
        <f aca="false">R188+J188</f>
        <v>2.5305</v>
      </c>
      <c r="T188" s="4" t="n">
        <v>0.02</v>
      </c>
      <c r="U188" s="4" t="n">
        <f aca="false">T188+J188</f>
        <v>2.548</v>
      </c>
      <c r="W188" s="13" t="n">
        <f aca="false">Q188*N188</f>
        <v>83.265</v>
      </c>
      <c r="X188" s="13" t="n">
        <f aca="false">S188*L188</f>
        <v>2.5305</v>
      </c>
      <c r="Y188" s="13" t="n">
        <f aca="false">U188*M188</f>
        <v>25.48</v>
      </c>
      <c r="Z188" s="14" t="n">
        <f aca="false">(W188+X188+Y188)/C188</f>
        <v>2.71403658536585</v>
      </c>
    </row>
    <row r="189" customFormat="false" ht="11.25" hidden="false" customHeight="false" outlineLevel="0" collapsed="false">
      <c r="A189" s="7" t="n">
        <v>36371</v>
      </c>
      <c r="B189" s="1" t="n">
        <v>2306</v>
      </c>
      <c r="C189" s="15" t="n">
        <v>26</v>
      </c>
      <c r="D189" s="9" t="n">
        <v>414.430636967742</v>
      </c>
      <c r="E189" s="9" t="n">
        <f aca="false">D189/7</f>
        <v>59.2043767096775</v>
      </c>
      <c r="F189" s="10" t="n">
        <f aca="false">D189-C189</f>
        <v>388.430636967742</v>
      </c>
      <c r="G189" s="11" t="n">
        <f aca="false">F189/7</f>
        <v>55.4900909953917</v>
      </c>
      <c r="H189" s="7" t="n">
        <v>36371</v>
      </c>
      <c r="I189" s="5" t="n">
        <f aca="false">B189/G189</f>
        <v>41.5569691567366</v>
      </c>
      <c r="J189" s="4" t="n">
        <v>2.543</v>
      </c>
      <c r="K189" s="4"/>
      <c r="L189" s="12" t="n">
        <v>-11</v>
      </c>
      <c r="M189" s="12" t="n">
        <v>7</v>
      </c>
      <c r="N189" s="12" t="n">
        <v>30</v>
      </c>
      <c r="O189" s="4"/>
      <c r="P189" s="4" t="n">
        <v>0.33</v>
      </c>
      <c r="Q189" s="4" t="n">
        <f aca="false">J189+P189</f>
        <v>2.873</v>
      </c>
      <c r="R189" s="6" t="n">
        <v>0.029</v>
      </c>
      <c r="S189" s="6" t="n">
        <f aca="false">R189+J189</f>
        <v>2.572</v>
      </c>
      <c r="T189" s="4" t="n">
        <v>-0.02</v>
      </c>
      <c r="U189" s="4" t="n">
        <f aca="false">T189+J189</f>
        <v>2.523</v>
      </c>
      <c r="W189" s="13" t="n">
        <f aca="false">Q189*N189</f>
        <v>86.19</v>
      </c>
      <c r="X189" s="13" t="n">
        <f aca="false">S189*L189</f>
        <v>-28.292</v>
      </c>
      <c r="Y189" s="13" t="n">
        <f aca="false">U189*M189</f>
        <v>17.661</v>
      </c>
      <c r="Z189" s="14" t="n">
        <f aca="false">(W189+X189+Y189)/C189</f>
        <v>2.90611538461539</v>
      </c>
    </row>
    <row r="190" customFormat="false" ht="11.25" hidden="false" customHeight="false" outlineLevel="0" collapsed="false">
      <c r="A190" s="7" t="n">
        <v>36378</v>
      </c>
      <c r="B190" s="1" t="n">
        <v>2351</v>
      </c>
      <c r="C190" s="15" t="n">
        <v>45</v>
      </c>
      <c r="D190" s="9" t="n">
        <v>414.647095822581</v>
      </c>
      <c r="E190" s="9" t="n">
        <f aca="false">D190/7</f>
        <v>59.2352994032258</v>
      </c>
      <c r="F190" s="10" t="n">
        <f aca="false">D190-C190</f>
        <v>369.647095822581</v>
      </c>
      <c r="G190" s="11" t="n">
        <f aca="false">F190/7</f>
        <v>52.8067279746544</v>
      </c>
      <c r="H190" s="7" t="n">
        <v>36378</v>
      </c>
      <c r="I190" s="5" t="n">
        <f aca="false">B190/G190</f>
        <v>44.5208421383049</v>
      </c>
      <c r="J190" s="4" t="n">
        <v>2.698</v>
      </c>
      <c r="K190" s="4"/>
      <c r="L190" s="12" t="n">
        <v>-1</v>
      </c>
      <c r="M190" s="12" t="n">
        <v>8</v>
      </c>
      <c r="N190" s="12" t="n">
        <v>38</v>
      </c>
      <c r="O190" s="4"/>
      <c r="P190" s="4" t="n">
        <v>0.2275</v>
      </c>
      <c r="Q190" s="4" t="n">
        <f aca="false">J190+P190</f>
        <v>2.9255</v>
      </c>
      <c r="R190" s="6" t="n">
        <v>0.005</v>
      </c>
      <c r="S190" s="6" t="n">
        <f aca="false">R190+J190</f>
        <v>2.703</v>
      </c>
      <c r="T190" s="4" t="n">
        <v>0.025</v>
      </c>
      <c r="U190" s="4" t="n">
        <f aca="false">T190+J190</f>
        <v>2.723</v>
      </c>
      <c r="W190" s="13" t="n">
        <f aca="false">Q190*N190</f>
        <v>111.169</v>
      </c>
      <c r="X190" s="13" t="n">
        <f aca="false">S190*L190</f>
        <v>-2.703</v>
      </c>
      <c r="Y190" s="13" t="n">
        <f aca="false">U190*M190</f>
        <v>21.784</v>
      </c>
      <c r="Z190" s="14" t="n">
        <f aca="false">(W190+X190+Y190)/C190</f>
        <v>2.89444444444444</v>
      </c>
    </row>
    <row r="191" customFormat="false" ht="11.25" hidden="false" customHeight="false" outlineLevel="0" collapsed="false">
      <c r="A191" s="7" t="n">
        <v>36385</v>
      </c>
      <c r="B191" s="1" t="n">
        <v>2402</v>
      </c>
      <c r="C191" s="15" t="n">
        <v>51</v>
      </c>
      <c r="D191" s="9" t="n">
        <v>414.86355467742</v>
      </c>
      <c r="E191" s="9" t="n">
        <f aca="false">D191/7</f>
        <v>59.2662220967742</v>
      </c>
      <c r="F191" s="10" t="n">
        <f aca="false">D191-C191</f>
        <v>363.86355467742</v>
      </c>
      <c r="G191" s="11" t="n">
        <f aca="false">F191/7</f>
        <v>51.9805078110599</v>
      </c>
      <c r="H191" s="7" t="n">
        <v>36385</v>
      </c>
      <c r="I191" s="5" t="n">
        <f aca="false">B191/G191</f>
        <v>46.2096293620457</v>
      </c>
      <c r="J191" s="4" t="n">
        <v>2.745</v>
      </c>
      <c r="K191" s="4"/>
      <c r="L191" s="12" t="n">
        <v>1</v>
      </c>
      <c r="M191" s="12" t="n">
        <v>7</v>
      </c>
      <c r="N191" s="12" t="n">
        <v>43</v>
      </c>
      <c r="O191" s="4"/>
      <c r="P191" s="4" t="n">
        <v>0.2325</v>
      </c>
      <c r="Q191" s="4" t="n">
        <f aca="false">J191+P191</f>
        <v>2.9775</v>
      </c>
      <c r="R191" s="6" t="n">
        <v>0.005</v>
      </c>
      <c r="S191" s="6" t="n">
        <f aca="false">R191+J191</f>
        <v>2.75</v>
      </c>
      <c r="T191" s="4" t="n">
        <v>-0.05</v>
      </c>
      <c r="U191" s="4" t="n">
        <f aca="false">T191+J191</f>
        <v>2.695</v>
      </c>
      <c r="W191" s="13" t="n">
        <f aca="false">Q191*N191</f>
        <v>128.0325</v>
      </c>
      <c r="X191" s="13" t="n">
        <f aca="false">S191*L191</f>
        <v>2.75</v>
      </c>
      <c r="Y191" s="13" t="n">
        <f aca="false">U191*M191</f>
        <v>18.865</v>
      </c>
      <c r="Z191" s="14" t="n">
        <f aca="false">(W191+X191+Y191)/C191</f>
        <v>2.93426470588235</v>
      </c>
    </row>
    <row r="192" customFormat="false" ht="11.25" hidden="false" customHeight="false" outlineLevel="0" collapsed="false">
      <c r="A192" s="7" t="n">
        <v>36392</v>
      </c>
      <c r="B192" s="1" t="n">
        <v>2452</v>
      </c>
      <c r="C192" s="15" t="n">
        <v>50</v>
      </c>
      <c r="D192" s="9" t="n">
        <v>415.080013532258</v>
      </c>
      <c r="E192" s="9" t="n">
        <f aca="false">D192/7</f>
        <v>59.2971447903226</v>
      </c>
      <c r="F192" s="10" t="n">
        <f aca="false">D192-C192</f>
        <v>365.080013532258</v>
      </c>
      <c r="G192" s="11" t="n">
        <f aca="false">F192/7</f>
        <v>52.1542876474655</v>
      </c>
      <c r="H192" s="7" t="n">
        <v>36392</v>
      </c>
      <c r="I192" s="5" t="n">
        <f aca="false">B192/G192</f>
        <v>47.0143512758564</v>
      </c>
      <c r="J192" s="4" t="n">
        <v>2.938</v>
      </c>
      <c r="K192" s="4"/>
      <c r="L192" s="12" t="n">
        <v>4</v>
      </c>
      <c r="M192" s="12" t="n">
        <v>5</v>
      </c>
      <c r="N192" s="12" t="n">
        <v>41</v>
      </c>
      <c r="O192" s="4"/>
      <c r="P192" s="4" t="n">
        <v>0.24</v>
      </c>
      <c r="Q192" s="4" t="n">
        <f aca="false">J192+P192</f>
        <v>3.178</v>
      </c>
      <c r="R192" s="6" t="n">
        <v>0.0025</v>
      </c>
      <c r="S192" s="6" t="n">
        <f aca="false">R192+J192</f>
        <v>2.9405</v>
      </c>
      <c r="T192" s="4" t="n">
        <v>-0.13</v>
      </c>
      <c r="U192" s="4" t="n">
        <f aca="false">T192+J192</f>
        <v>2.808</v>
      </c>
      <c r="W192" s="13" t="n">
        <f aca="false">Q192*N192</f>
        <v>130.298</v>
      </c>
      <c r="X192" s="13" t="n">
        <f aca="false">S192*L192</f>
        <v>11.762</v>
      </c>
      <c r="Y192" s="13" t="n">
        <f aca="false">U192*M192</f>
        <v>14.04</v>
      </c>
      <c r="Z192" s="14" t="n">
        <f aca="false">(W192+X192+Y192)/C192</f>
        <v>3.122</v>
      </c>
    </row>
    <row r="193" customFormat="false" ht="11.25" hidden="false" customHeight="false" outlineLevel="0" collapsed="false">
      <c r="A193" s="7" t="n">
        <v>36399</v>
      </c>
      <c r="B193" s="1" t="n">
        <v>2521</v>
      </c>
      <c r="C193" s="15" t="n">
        <v>69</v>
      </c>
      <c r="D193" s="9" t="n">
        <v>415.296472387097</v>
      </c>
      <c r="E193" s="9" t="n">
        <f aca="false">D193/7</f>
        <v>59.328067483871</v>
      </c>
      <c r="F193" s="10" t="n">
        <f aca="false">D193-C193</f>
        <v>346.296472387097</v>
      </c>
      <c r="G193" s="11" t="n">
        <f aca="false">F193/7</f>
        <v>49.4709246267281</v>
      </c>
      <c r="H193" s="7" t="n">
        <v>36399</v>
      </c>
      <c r="I193" s="5" t="n">
        <f aca="false">B193/G193</f>
        <v>50.9592254242597</v>
      </c>
      <c r="J193" s="4" t="n">
        <v>2.912</v>
      </c>
      <c r="K193" s="4"/>
      <c r="L193" s="12" t="n">
        <v>20</v>
      </c>
      <c r="M193" s="12" t="n">
        <v>-2</v>
      </c>
      <c r="N193" s="12" t="n">
        <v>51</v>
      </c>
      <c r="O193" s="4"/>
      <c r="P193" s="4" t="n">
        <v>0.225</v>
      </c>
      <c r="Q193" s="4" t="n">
        <f aca="false">J193+P193</f>
        <v>3.137</v>
      </c>
      <c r="R193" s="6" t="n">
        <v>-0.0225</v>
      </c>
      <c r="S193" s="6" t="n">
        <f aca="false">R193+J193</f>
        <v>2.8895</v>
      </c>
      <c r="T193" s="4" t="n">
        <v>0.005</v>
      </c>
      <c r="U193" s="4" t="n">
        <f aca="false">T193+J193</f>
        <v>2.917</v>
      </c>
      <c r="W193" s="13" t="n">
        <f aca="false">Q193*N193</f>
        <v>159.987</v>
      </c>
      <c r="X193" s="13" t="n">
        <f aca="false">S193*L193</f>
        <v>57.79</v>
      </c>
      <c r="Y193" s="13" t="n">
        <f aca="false">U193*M193</f>
        <v>-5.834</v>
      </c>
      <c r="Z193" s="14" t="n">
        <f aca="false">(W193+X193+Y193)/C193</f>
        <v>3.07163768115942</v>
      </c>
    </row>
    <row r="194" customFormat="false" ht="11.25" hidden="false" customHeight="false" outlineLevel="0" collapsed="false">
      <c r="A194" s="7" t="n">
        <v>36406</v>
      </c>
      <c r="B194" s="1" t="n">
        <v>2587</v>
      </c>
      <c r="C194" s="15" t="n">
        <v>66</v>
      </c>
      <c r="D194" s="9" t="n">
        <v>414.769453335699</v>
      </c>
      <c r="E194" s="9" t="n">
        <f aca="false">D194/7</f>
        <v>59.252779047957</v>
      </c>
      <c r="F194" s="10" t="n">
        <f aca="false">D194-C194</f>
        <v>348.769453335699</v>
      </c>
      <c r="G194" s="11" t="n">
        <f aca="false">F194/7</f>
        <v>49.8242076193856</v>
      </c>
      <c r="H194" s="7" t="n">
        <v>36406</v>
      </c>
      <c r="I194" s="5" t="n">
        <f aca="false">B194/G194</f>
        <v>51.9225517796986</v>
      </c>
      <c r="J194" s="4" t="n">
        <v>2.561</v>
      </c>
      <c r="K194" s="4"/>
      <c r="L194" s="12" t="n">
        <v>15</v>
      </c>
      <c r="M194" s="12" t="n">
        <v>6</v>
      </c>
      <c r="N194" s="12" t="n">
        <v>45</v>
      </c>
      <c r="O194" s="4"/>
      <c r="P194" s="4" t="n">
        <v>0.24</v>
      </c>
      <c r="Q194" s="4" t="n">
        <f aca="false">J194+P194</f>
        <v>2.801</v>
      </c>
      <c r="R194" s="6" t="n">
        <v>0.0025</v>
      </c>
      <c r="S194" s="6" t="n">
        <f aca="false">R194+J194</f>
        <v>2.5635</v>
      </c>
      <c r="T194" s="4" t="n">
        <v>0.03</v>
      </c>
      <c r="U194" s="4" t="n">
        <f aca="false">T194+J194</f>
        <v>2.591</v>
      </c>
      <c r="W194" s="13" t="n">
        <f aca="false">Q194*N194</f>
        <v>126.045</v>
      </c>
      <c r="X194" s="13" t="n">
        <f aca="false">S194*L194</f>
        <v>38.4525</v>
      </c>
      <c r="Y194" s="13" t="n">
        <f aca="false">U194*M194</f>
        <v>15.546</v>
      </c>
      <c r="Z194" s="14" t="n">
        <f aca="false">(W194+X194+Y194)/C194</f>
        <v>2.72793181818182</v>
      </c>
    </row>
    <row r="195" customFormat="false" ht="11.25" hidden="false" customHeight="false" outlineLevel="0" collapsed="false">
      <c r="A195" s="7" t="n">
        <v>36413</v>
      </c>
      <c r="B195" s="1" t="n">
        <v>2668</v>
      </c>
      <c r="C195" s="15" t="n">
        <v>81</v>
      </c>
      <c r="D195" s="9" t="n">
        <v>416.261469935914</v>
      </c>
      <c r="E195" s="9" t="n">
        <f aca="false">D195/7</f>
        <v>59.4659242765592</v>
      </c>
      <c r="F195" s="10" t="n">
        <f aca="false">D195-C195</f>
        <v>335.261469935914</v>
      </c>
      <c r="G195" s="11" t="n">
        <f aca="false">F195/7</f>
        <v>47.8944957051306</v>
      </c>
      <c r="H195" s="7" t="n">
        <v>36413</v>
      </c>
      <c r="I195" s="5" t="n">
        <f aca="false">B195/G195</f>
        <v>55.7057749689219</v>
      </c>
      <c r="J195" s="4" t="n">
        <v>2.801</v>
      </c>
      <c r="K195" s="4"/>
      <c r="L195" s="12" t="n">
        <v>18</v>
      </c>
      <c r="M195" s="12" t="n">
        <v>8</v>
      </c>
      <c r="N195" s="12" t="n">
        <v>55</v>
      </c>
      <c r="O195" s="4"/>
      <c r="P195" s="4" t="n">
        <v>0.245</v>
      </c>
      <c r="Q195" s="4" t="n">
        <f aca="false">J195+P195</f>
        <v>3.046</v>
      </c>
      <c r="R195" s="6" t="n">
        <v>0</v>
      </c>
      <c r="S195" s="6" t="n">
        <f aca="false">R195+J195</f>
        <v>2.801</v>
      </c>
      <c r="T195" s="4" t="n">
        <v>0</v>
      </c>
      <c r="U195" s="4" t="n">
        <f aca="false">T195+J195</f>
        <v>2.801</v>
      </c>
      <c r="W195" s="13" t="n">
        <f aca="false">Q195*N195</f>
        <v>167.53</v>
      </c>
      <c r="X195" s="13" t="n">
        <f aca="false">S195*L195</f>
        <v>50.418</v>
      </c>
      <c r="Y195" s="13" t="n">
        <f aca="false">U195*M195</f>
        <v>22.408</v>
      </c>
      <c r="Z195" s="14" t="n">
        <f aca="false">(W195+X195+Y195)/C195</f>
        <v>2.96735802469136</v>
      </c>
    </row>
    <row r="196" customFormat="false" ht="11.25" hidden="false" customHeight="false" outlineLevel="0" collapsed="false">
      <c r="A196" s="7" t="n">
        <v>36420</v>
      </c>
      <c r="B196" s="1" t="n">
        <v>2746</v>
      </c>
      <c r="C196" s="15" t="n">
        <v>78</v>
      </c>
      <c r="D196" s="9" t="n">
        <v>415.592268901721</v>
      </c>
      <c r="E196" s="9" t="n">
        <f aca="false">D196/7</f>
        <v>59.3703241288172</v>
      </c>
      <c r="F196" s="10" t="n">
        <f aca="false">D196-C196</f>
        <v>337.592268901721</v>
      </c>
      <c r="G196" s="11" t="n">
        <f aca="false">F196/7</f>
        <v>48.2274669859601</v>
      </c>
      <c r="H196" s="7" t="n">
        <v>36420</v>
      </c>
      <c r="I196" s="5" t="n">
        <f aca="false">B196/G196</f>
        <v>56.9385076931246</v>
      </c>
      <c r="J196" s="4" t="n">
        <v>2.608</v>
      </c>
      <c r="K196" s="4"/>
      <c r="L196" s="12" t="n">
        <v>24</v>
      </c>
      <c r="M196" s="12" t="n">
        <v>8</v>
      </c>
      <c r="N196" s="12" t="n">
        <v>46</v>
      </c>
      <c r="O196" s="4"/>
      <c r="P196" s="4" t="n">
        <v>0.25</v>
      </c>
      <c r="Q196" s="4" t="n">
        <f aca="false">J196+P196</f>
        <v>2.858</v>
      </c>
      <c r="R196" s="6" t="n">
        <v>0</v>
      </c>
      <c r="S196" s="6" t="n">
        <f aca="false">R196+J196</f>
        <v>2.608</v>
      </c>
      <c r="T196" s="4" t="n">
        <v>0.03</v>
      </c>
      <c r="U196" s="4" t="n">
        <f aca="false">T196+J196</f>
        <v>2.638</v>
      </c>
      <c r="W196" s="13" t="n">
        <f aca="false">Q196*N196</f>
        <v>131.468</v>
      </c>
      <c r="X196" s="13" t="n">
        <f aca="false">S196*L196</f>
        <v>62.592</v>
      </c>
      <c r="Y196" s="13" t="n">
        <f aca="false">U196*M196</f>
        <v>21.104</v>
      </c>
      <c r="Z196" s="14" t="n">
        <f aca="false">(W196+X196+Y196)/C196</f>
        <v>2.75851282051282</v>
      </c>
    </row>
    <row r="197" customFormat="false" ht="11.25" hidden="false" customHeight="false" outlineLevel="0" collapsed="false">
      <c r="A197" s="7" t="n">
        <v>36427</v>
      </c>
      <c r="B197" s="1" t="n">
        <v>2825</v>
      </c>
      <c r="C197" s="15" t="n">
        <v>79</v>
      </c>
      <c r="D197" s="9" t="n">
        <v>414.923067867527</v>
      </c>
      <c r="E197" s="9" t="n">
        <f aca="false">D197/7</f>
        <v>59.2747239810753</v>
      </c>
      <c r="F197" s="10" t="n">
        <f aca="false">D197-C197</f>
        <v>335.923067867527</v>
      </c>
      <c r="G197" s="11" t="n">
        <f aca="false">F197/7</f>
        <v>47.989009695361</v>
      </c>
      <c r="H197" s="7" t="n">
        <v>36427</v>
      </c>
      <c r="I197" s="5" t="n">
        <f aca="false">B197/G197</f>
        <v>58.8676452782289</v>
      </c>
      <c r="J197" s="4" t="n">
        <v>2.63</v>
      </c>
      <c r="K197" s="4"/>
      <c r="L197" s="12" t="n">
        <v>19</v>
      </c>
      <c r="M197" s="12" t="n">
        <v>7</v>
      </c>
      <c r="N197" s="12" t="n">
        <v>53</v>
      </c>
      <c r="O197" s="4"/>
      <c r="P197" s="4" t="n">
        <v>0.2525</v>
      </c>
      <c r="Q197" s="4" t="n">
        <f aca="false">J197+P197</f>
        <v>2.8825</v>
      </c>
      <c r="R197" s="6" t="n">
        <v>-0.0025</v>
      </c>
      <c r="S197" s="6" t="n">
        <f aca="false">R197+J197</f>
        <v>2.6275</v>
      </c>
      <c r="T197" s="4" t="n">
        <v>0.06</v>
      </c>
      <c r="U197" s="4" t="n">
        <f aca="false">T197+J197</f>
        <v>2.69</v>
      </c>
      <c r="W197" s="13" t="n">
        <f aca="false">Q197*N197</f>
        <v>152.7725</v>
      </c>
      <c r="X197" s="13" t="n">
        <f aca="false">S197*L197</f>
        <v>49.9225</v>
      </c>
      <c r="Y197" s="13" t="n">
        <f aca="false">U197*M197</f>
        <v>18.83</v>
      </c>
      <c r="Z197" s="14" t="n">
        <f aca="false">(W197+X197+Y197)/C197</f>
        <v>2.80411392405063</v>
      </c>
    </row>
    <row r="198" customFormat="false" ht="11.25" hidden="false" customHeight="false" outlineLevel="0" collapsed="false">
      <c r="A198" s="7" t="n">
        <v>36434</v>
      </c>
      <c r="B198" s="1" t="n">
        <v>2887</v>
      </c>
      <c r="C198" s="15" t="n">
        <v>62</v>
      </c>
      <c r="D198" s="9" t="n">
        <v>414.253866833333</v>
      </c>
      <c r="E198" s="9" t="n">
        <f aca="false">D198/7</f>
        <v>59.1791238333334</v>
      </c>
      <c r="F198" s="10" t="n">
        <f aca="false">D198-C198</f>
        <v>352.253866833333</v>
      </c>
      <c r="G198" s="11" t="n">
        <f aca="false">F198/7</f>
        <v>50.3219809761905</v>
      </c>
      <c r="H198" s="7" t="n">
        <v>36434</v>
      </c>
      <c r="I198" s="5" t="n">
        <f aca="false">B198/G198</f>
        <v>57.3705554510258</v>
      </c>
      <c r="J198" s="4" t="n">
        <v>2.793</v>
      </c>
      <c r="K198" s="4"/>
      <c r="L198" s="12" t="n">
        <v>16</v>
      </c>
      <c r="M198" s="12" t="n">
        <v>2</v>
      </c>
      <c r="N198" s="12" t="n">
        <v>44</v>
      </c>
      <c r="O198" s="4"/>
      <c r="P198" s="4" t="n">
        <v>0.4825</v>
      </c>
      <c r="Q198" s="4" t="n">
        <f aca="false">J198+P198</f>
        <v>3.2755</v>
      </c>
      <c r="R198" s="6" t="n">
        <v>0.0025</v>
      </c>
      <c r="S198" s="6" t="n">
        <f aca="false">R198+J198</f>
        <v>2.7955</v>
      </c>
      <c r="T198" s="4" t="n">
        <v>0.045</v>
      </c>
      <c r="U198" s="4" t="n">
        <f aca="false">T198+J198</f>
        <v>2.838</v>
      </c>
      <c r="W198" s="13" t="n">
        <f aca="false">Q198*N198</f>
        <v>144.122</v>
      </c>
      <c r="X198" s="13" t="n">
        <f aca="false">S198*L198</f>
        <v>44.728</v>
      </c>
      <c r="Y198" s="13" t="n">
        <f aca="false">U198*M198</f>
        <v>5.676</v>
      </c>
      <c r="Z198" s="14" t="n">
        <f aca="false">(W198+X198+Y198)/C198</f>
        <v>3.13751612903226</v>
      </c>
    </row>
    <row r="199" customFormat="false" ht="11.25" hidden="false" customHeight="false" outlineLevel="0" collapsed="false">
      <c r="A199" s="7" t="n">
        <v>36441</v>
      </c>
      <c r="B199" s="1" t="n">
        <v>2936</v>
      </c>
      <c r="C199" s="15" t="n">
        <v>49</v>
      </c>
      <c r="D199" s="9" t="n">
        <v>412.362132282258</v>
      </c>
      <c r="E199" s="9" t="n">
        <f aca="false">D199/7</f>
        <v>58.9088760403226</v>
      </c>
      <c r="F199" s="10" t="n">
        <f aca="false">D199-C199</f>
        <v>363.362132282258</v>
      </c>
      <c r="G199" s="11" t="n">
        <f aca="false">F199/7</f>
        <v>51.9088760403226</v>
      </c>
      <c r="H199" s="7" t="n">
        <v>36441</v>
      </c>
      <c r="I199" s="5" t="n">
        <f aca="false">B199/G199</f>
        <v>56.5606544383532</v>
      </c>
      <c r="J199" s="4" t="n">
        <v>2.692</v>
      </c>
      <c r="K199" s="4"/>
      <c r="L199" s="12" t="n">
        <v>11</v>
      </c>
      <c r="M199" s="12" t="n">
        <v>7</v>
      </c>
      <c r="N199" s="12" t="n">
        <v>31</v>
      </c>
      <c r="O199" s="4"/>
      <c r="P199" s="4" t="n">
        <v>0.4275</v>
      </c>
      <c r="Q199" s="4" t="n">
        <f aca="false">J199+P199</f>
        <v>3.1195</v>
      </c>
      <c r="R199" s="6" t="n">
        <v>0.0025</v>
      </c>
      <c r="S199" s="6" t="n">
        <f aca="false">R199+J199</f>
        <v>2.6945</v>
      </c>
      <c r="T199" s="4" t="n">
        <v>0.115</v>
      </c>
      <c r="U199" s="4" t="n">
        <f aca="false">T199+J199</f>
        <v>2.807</v>
      </c>
      <c r="W199" s="13" t="n">
        <f aca="false">Q199*N199</f>
        <v>96.7045</v>
      </c>
      <c r="X199" s="13" t="n">
        <f aca="false">S199*L199</f>
        <v>29.6395</v>
      </c>
      <c r="Y199" s="13" t="n">
        <f aca="false">U199*M199</f>
        <v>19.649</v>
      </c>
      <c r="Z199" s="14" t="n">
        <f aca="false">(W199+X199+Y199)/C199</f>
        <v>2.97944897959184</v>
      </c>
    </row>
    <row r="200" customFormat="false" ht="11.25" hidden="false" customHeight="false" outlineLevel="0" collapsed="false">
      <c r="A200" s="7" t="n">
        <v>36448</v>
      </c>
      <c r="B200" s="1" t="n">
        <v>2978</v>
      </c>
      <c r="C200" s="15" t="n">
        <v>42</v>
      </c>
      <c r="D200" s="9" t="n">
        <v>412.705886983871</v>
      </c>
      <c r="E200" s="9" t="n">
        <f aca="false">D200/7</f>
        <v>58.9579838548387</v>
      </c>
      <c r="F200" s="10" t="n">
        <f aca="false">D200-C200</f>
        <v>370.705886983871</v>
      </c>
      <c r="G200" s="11" t="n">
        <f aca="false">F200/7</f>
        <v>52.9579838548387</v>
      </c>
      <c r="H200" s="7" t="n">
        <v>36448</v>
      </c>
      <c r="I200" s="5" t="n">
        <f aca="false">B200/G200</f>
        <v>56.2332585802906</v>
      </c>
      <c r="J200" s="4" t="n">
        <v>2.975</v>
      </c>
      <c r="K200" s="4"/>
      <c r="L200" s="12" t="n">
        <v>8</v>
      </c>
      <c r="M200" s="12" t="n">
        <v>2</v>
      </c>
      <c r="N200" s="12" t="n">
        <v>32</v>
      </c>
      <c r="O200" s="4"/>
      <c r="P200" s="4" t="n">
        <v>0.43</v>
      </c>
      <c r="Q200" s="4" t="n">
        <f aca="false">J200+P200</f>
        <v>3.405</v>
      </c>
      <c r="R200" s="6" t="n">
        <v>0.0075</v>
      </c>
      <c r="S200" s="6" t="n">
        <f aca="false">R200+J200</f>
        <v>2.9825</v>
      </c>
      <c r="T200" s="4" t="n">
        <v>0.085</v>
      </c>
      <c r="U200" s="4" t="n">
        <f aca="false">T200+J200</f>
        <v>3.06</v>
      </c>
      <c r="W200" s="13" t="n">
        <f aca="false">Q200*N200</f>
        <v>108.96</v>
      </c>
      <c r="X200" s="13" t="n">
        <f aca="false">S200*L200</f>
        <v>23.86</v>
      </c>
      <c r="Y200" s="13" t="n">
        <f aca="false">U200*M200</f>
        <v>6.12</v>
      </c>
      <c r="Z200" s="14" t="n">
        <f aca="false">(W200+X200+Y200)/C200</f>
        <v>3.30809523809524</v>
      </c>
    </row>
    <row r="201" customFormat="false" ht="11.25" hidden="false" customHeight="false" outlineLevel="0" collapsed="false">
      <c r="A201" s="7" t="n">
        <v>36455</v>
      </c>
      <c r="B201" s="1" t="n">
        <v>2991</v>
      </c>
      <c r="C201" s="15" t="n">
        <v>13</v>
      </c>
      <c r="D201" s="9" t="n">
        <v>413.049641685484</v>
      </c>
      <c r="E201" s="9" t="n">
        <f aca="false">D201/7</f>
        <v>59.0070916693549</v>
      </c>
      <c r="F201" s="10" t="n">
        <f aca="false">D201-C201</f>
        <v>400.049641685484</v>
      </c>
      <c r="G201" s="11" t="n">
        <f aca="false">F201/7</f>
        <v>57.149948812212</v>
      </c>
      <c r="H201" s="7" t="n">
        <v>36455</v>
      </c>
      <c r="I201" s="5" t="n">
        <f aca="false">B201/G201</f>
        <v>52.3360048812655</v>
      </c>
      <c r="J201" s="4" t="n">
        <v>3.072</v>
      </c>
      <c r="K201" s="4"/>
      <c r="L201" s="12" t="n">
        <v>0</v>
      </c>
      <c r="M201" s="12" t="n">
        <v>0</v>
      </c>
      <c r="N201" s="12" t="n">
        <v>13</v>
      </c>
      <c r="O201" s="4"/>
      <c r="P201" s="4" t="n">
        <v>0.46</v>
      </c>
      <c r="Q201" s="4" t="n">
        <f aca="false">J201+P201</f>
        <v>3.532</v>
      </c>
      <c r="R201" s="6" t="n">
        <v>0.0075</v>
      </c>
      <c r="S201" s="6" t="n">
        <f aca="false">R201+J201</f>
        <v>3.0795</v>
      </c>
      <c r="T201" s="4" t="n">
        <v>0.015</v>
      </c>
      <c r="U201" s="4" t="n">
        <f aca="false">T201+J201</f>
        <v>3.087</v>
      </c>
      <c r="W201" s="13" t="n">
        <f aca="false">Q201*N201</f>
        <v>45.916</v>
      </c>
      <c r="X201" s="13" t="n">
        <f aca="false">S201*L201</f>
        <v>0</v>
      </c>
      <c r="Y201" s="13" t="n">
        <f aca="false">U201*M201</f>
        <v>0</v>
      </c>
      <c r="Z201" s="14" t="n">
        <f aca="false">(W201+X201+Y201)/C201</f>
        <v>3.532</v>
      </c>
    </row>
    <row r="202" customFormat="false" ht="11.25" hidden="false" customHeight="false" outlineLevel="0" collapsed="false">
      <c r="A202" s="7" t="n">
        <v>36462</v>
      </c>
      <c r="B202" s="1" t="n">
        <v>2995</v>
      </c>
      <c r="C202" s="15" t="n">
        <v>4</v>
      </c>
      <c r="D202" s="9" t="n">
        <v>413.393396387097</v>
      </c>
      <c r="E202" s="9" t="n">
        <f aca="false">D202/7</f>
        <v>59.056199483871</v>
      </c>
      <c r="F202" s="10" t="n">
        <f aca="false">D202-C202</f>
        <v>409.393396387097</v>
      </c>
      <c r="G202" s="11" t="n">
        <f aca="false">F202/7</f>
        <v>58.4847709124424</v>
      </c>
      <c r="H202" s="7" t="n">
        <v>36462</v>
      </c>
      <c r="I202" s="5" t="n">
        <f aca="false">B202/G202</f>
        <v>51.2099124827524</v>
      </c>
      <c r="J202" s="4" t="n">
        <v>2.961</v>
      </c>
      <c r="K202" s="4"/>
      <c r="L202" s="12" t="n">
        <v>-9</v>
      </c>
      <c r="M202" s="12" t="n">
        <v>3</v>
      </c>
      <c r="N202" s="12" t="n">
        <v>10</v>
      </c>
      <c r="O202" s="4"/>
      <c r="P202" s="4" t="n">
        <v>0.478</v>
      </c>
      <c r="Q202" s="4" t="n">
        <f aca="false">J202+P202</f>
        <v>3.439</v>
      </c>
      <c r="R202" s="6" t="n">
        <v>-0.03</v>
      </c>
      <c r="S202" s="6" t="n">
        <f aca="false">R202+J202</f>
        <v>2.931</v>
      </c>
      <c r="T202" s="4" t="n">
        <v>-0.01</v>
      </c>
      <c r="U202" s="4" t="n">
        <f aca="false">T202+J202</f>
        <v>2.951</v>
      </c>
      <c r="W202" s="13" t="n">
        <f aca="false">Q202*N202</f>
        <v>34.39</v>
      </c>
      <c r="X202" s="13" t="n">
        <f aca="false">S202*L202</f>
        <v>-26.379</v>
      </c>
      <c r="Y202" s="13" t="n">
        <f aca="false">U202*M202</f>
        <v>8.853</v>
      </c>
      <c r="Z202" s="14" t="n">
        <f aca="false">(W202+X202+Y202)/C202</f>
        <v>4.216</v>
      </c>
    </row>
    <row r="203" customFormat="false" ht="11.25" hidden="false" customHeight="false" outlineLevel="0" collapsed="false">
      <c r="A203" s="7" t="n">
        <v>36469</v>
      </c>
      <c r="B203" s="1" t="n">
        <v>3007</v>
      </c>
      <c r="C203" s="15" t="n">
        <v>12</v>
      </c>
      <c r="D203" s="9" t="n">
        <v>415.600347467742</v>
      </c>
      <c r="E203" s="9" t="n">
        <f aca="false">D203/7</f>
        <v>59.3714782096774</v>
      </c>
      <c r="F203" s="10" t="n">
        <f aca="false">D203-C203</f>
        <v>403.600347467742</v>
      </c>
      <c r="G203" s="11" t="n">
        <f aca="false">F203/7</f>
        <v>57.6571924953917</v>
      </c>
      <c r="H203" s="7" t="n">
        <v>36469</v>
      </c>
      <c r="I203" s="5" t="n">
        <f aca="false">B203/G203</f>
        <v>52.1530770031915</v>
      </c>
      <c r="J203" s="4" t="n">
        <v>2.884</v>
      </c>
      <c r="K203" s="4"/>
      <c r="L203" s="12" t="n">
        <v>1</v>
      </c>
      <c r="M203" s="12" t="n">
        <v>1</v>
      </c>
      <c r="N203" s="12" t="n">
        <v>10</v>
      </c>
      <c r="O203" s="4"/>
      <c r="P203" s="4" t="n">
        <v>0.5325</v>
      </c>
      <c r="Q203" s="4" t="n">
        <f aca="false">J203+P203</f>
        <v>3.4165</v>
      </c>
      <c r="R203" s="6" t="n">
        <v>0</v>
      </c>
      <c r="S203" s="6" t="n">
        <f aca="false">R203+J203</f>
        <v>2.884</v>
      </c>
      <c r="T203" s="4" t="n">
        <v>-0.005</v>
      </c>
      <c r="U203" s="4" t="n">
        <f aca="false">T203+J203</f>
        <v>2.879</v>
      </c>
      <c r="W203" s="13" t="n">
        <f aca="false">Q203*N203</f>
        <v>34.165</v>
      </c>
      <c r="X203" s="13" t="n">
        <f aca="false">S203*L203</f>
        <v>2.884</v>
      </c>
      <c r="Y203" s="13" t="n">
        <f aca="false">U203*M203</f>
        <v>2.879</v>
      </c>
      <c r="Z203" s="14" t="n">
        <f aca="false">(W203+X203+Y203)/C203</f>
        <v>3.32733333333333</v>
      </c>
    </row>
    <row r="204" customFormat="false" ht="11.25" hidden="false" customHeight="false" outlineLevel="0" collapsed="false">
      <c r="A204" s="7" t="n">
        <v>36476</v>
      </c>
      <c r="B204" s="1" t="n">
        <v>3016</v>
      </c>
      <c r="C204" s="15" t="n">
        <v>9</v>
      </c>
      <c r="D204" s="9" t="n">
        <v>415.554057378495</v>
      </c>
      <c r="E204" s="9" t="n">
        <f aca="false">D204/7</f>
        <v>59.364865339785</v>
      </c>
      <c r="F204" s="10" t="n">
        <f aca="false">D204-C204</f>
        <v>406.554057378495</v>
      </c>
      <c r="G204" s="11" t="n">
        <f aca="false">F204/7</f>
        <v>58.0791510540707</v>
      </c>
      <c r="H204" s="7" t="n">
        <v>36476</v>
      </c>
      <c r="I204" s="5" t="n">
        <f aca="false">B204/G204</f>
        <v>51.9291336953627</v>
      </c>
      <c r="J204" s="4" t="n">
        <v>2.649</v>
      </c>
      <c r="K204" s="4"/>
      <c r="L204" s="12" t="n">
        <v>-5</v>
      </c>
      <c r="M204" s="12" t="n">
        <v>5</v>
      </c>
      <c r="N204" s="12" t="n">
        <v>9</v>
      </c>
      <c r="O204" s="4"/>
      <c r="P204" s="4" t="n">
        <v>0.535</v>
      </c>
      <c r="Q204" s="4" t="n">
        <f aca="false">J204+P204</f>
        <v>3.184</v>
      </c>
      <c r="R204" s="6" t="n">
        <v>-0.0025</v>
      </c>
      <c r="S204" s="6" t="n">
        <f aca="false">R204+J204</f>
        <v>2.6465</v>
      </c>
      <c r="T204" s="4" t="n">
        <v>0.01</v>
      </c>
      <c r="U204" s="4" t="n">
        <f aca="false">T204+J204</f>
        <v>2.659</v>
      </c>
      <c r="W204" s="13" t="n">
        <f aca="false">Q204*N204</f>
        <v>28.656</v>
      </c>
      <c r="X204" s="13" t="n">
        <f aca="false">S204*L204</f>
        <v>-13.2325</v>
      </c>
      <c r="Y204" s="13" t="n">
        <f aca="false">U204*M204</f>
        <v>13.295</v>
      </c>
      <c r="Z204" s="14" t="n">
        <f aca="false">(W204+X204+Y204)/C204</f>
        <v>3.19094444444444</v>
      </c>
    </row>
    <row r="205" customFormat="false" ht="11.25" hidden="false" customHeight="false" outlineLevel="0" collapsed="false">
      <c r="A205" s="7" t="n">
        <v>36483</v>
      </c>
      <c r="B205" s="1" t="n">
        <v>2996</v>
      </c>
      <c r="C205" s="15" t="n">
        <v>-20</v>
      </c>
      <c r="D205" s="9" t="n">
        <v>415.507767289247</v>
      </c>
      <c r="E205" s="9" t="n">
        <f aca="false">D205/7</f>
        <v>59.3582524698925</v>
      </c>
      <c r="F205" s="10" t="n">
        <f aca="false">D205-C205</f>
        <v>435.507767289247</v>
      </c>
      <c r="G205" s="11" t="n">
        <f aca="false">F205/7</f>
        <v>62.2153953270353</v>
      </c>
      <c r="H205" s="7" t="n">
        <v>36483</v>
      </c>
      <c r="I205" s="5" t="n">
        <f aca="false">B205/G205</f>
        <v>48.1552834993898</v>
      </c>
      <c r="J205" s="4" t="n">
        <v>2.434</v>
      </c>
      <c r="K205" s="4"/>
      <c r="L205" s="12" t="n">
        <v>-4</v>
      </c>
      <c r="M205" s="12" t="n">
        <v>3</v>
      </c>
      <c r="N205" s="12" t="n">
        <v>-19</v>
      </c>
      <c r="O205" s="4"/>
      <c r="P205" s="4" t="n">
        <v>0.505</v>
      </c>
      <c r="Q205" s="4" t="n">
        <f aca="false">J205+P205</f>
        <v>2.939</v>
      </c>
      <c r="R205" s="6" t="n">
        <v>-0.005</v>
      </c>
      <c r="S205" s="6" t="n">
        <f aca="false">R205+J205</f>
        <v>2.429</v>
      </c>
      <c r="T205" s="4" t="n">
        <v>0.085</v>
      </c>
      <c r="U205" s="4" t="n">
        <f aca="false">T205+J205</f>
        <v>2.519</v>
      </c>
      <c r="W205" s="13" t="n">
        <f aca="false">Q205*N205</f>
        <v>-55.841</v>
      </c>
      <c r="X205" s="13" t="n">
        <f aca="false">S205*L205</f>
        <v>-9.716</v>
      </c>
      <c r="Y205" s="13" t="n">
        <f aca="false">U205*M205</f>
        <v>7.557</v>
      </c>
      <c r="Z205" s="14" t="n">
        <f aca="false">(W205+X205+Y205)/C205</f>
        <v>2.9</v>
      </c>
    </row>
    <row r="206" customFormat="false" ht="11.25" hidden="false" customHeight="false" outlineLevel="0" collapsed="false">
      <c r="A206" s="7" t="n">
        <v>36490</v>
      </c>
      <c r="B206" s="1" t="n">
        <v>3001</v>
      </c>
      <c r="C206" s="15" t="n">
        <v>5</v>
      </c>
      <c r="D206" s="9" t="n">
        <v>415.4614772</v>
      </c>
      <c r="E206" s="9" t="n">
        <f aca="false">D206/7</f>
        <v>59.3516396</v>
      </c>
      <c r="F206" s="10" t="n">
        <f aca="false">D206-C206</f>
        <v>410.4614772</v>
      </c>
      <c r="G206" s="11" t="n">
        <f aca="false">F206/7</f>
        <v>58.6373538857143</v>
      </c>
      <c r="H206" s="7" t="n">
        <v>36490</v>
      </c>
      <c r="I206" s="5" t="n">
        <f aca="false">B206/G206</f>
        <v>51.1789806519753</v>
      </c>
      <c r="J206" s="4" t="n">
        <v>2.12</v>
      </c>
      <c r="K206" s="4"/>
      <c r="L206" s="12" t="n">
        <v>5</v>
      </c>
      <c r="M206" s="12" t="n">
        <v>-3</v>
      </c>
      <c r="N206" s="12" t="n">
        <v>3</v>
      </c>
      <c r="O206" s="4"/>
      <c r="P206" s="4" t="n">
        <v>0.53</v>
      </c>
      <c r="Q206" s="4" t="n">
        <f aca="false">J206+P206</f>
        <v>2.65</v>
      </c>
      <c r="R206" s="6" t="n">
        <v>-0.005</v>
      </c>
      <c r="S206" s="6" t="n">
        <f aca="false">R206+J206</f>
        <v>2.115</v>
      </c>
      <c r="T206" s="4" t="n">
        <v>0.085</v>
      </c>
      <c r="U206" s="4" t="n">
        <f aca="false">T206+J206</f>
        <v>2.205</v>
      </c>
      <c r="W206" s="13" t="n">
        <f aca="false">Q206*N206</f>
        <v>7.95</v>
      </c>
      <c r="X206" s="13" t="n">
        <f aca="false">S206*L206</f>
        <v>10.575</v>
      </c>
      <c r="Y206" s="13" t="n">
        <f aca="false">U206*M206</f>
        <v>-6.615</v>
      </c>
      <c r="Z206" s="14" t="n">
        <f aca="false">(W206+X206+Y206)/C206</f>
        <v>2.382</v>
      </c>
    </row>
    <row r="207" customFormat="false" ht="11.25" hidden="false" customHeight="false" outlineLevel="0" collapsed="false">
      <c r="A207" s="7" t="n">
        <v>36497</v>
      </c>
      <c r="B207" s="1" t="n">
        <v>2932</v>
      </c>
      <c r="C207" s="15" t="n">
        <v>-69</v>
      </c>
      <c r="D207" s="9" t="n">
        <v>414.826002405161</v>
      </c>
      <c r="E207" s="9" t="n">
        <f aca="false">D207/7</f>
        <v>59.2608574864516</v>
      </c>
      <c r="F207" s="10" t="n">
        <f aca="false">D207-C207</f>
        <v>483.826002405161</v>
      </c>
      <c r="G207" s="11" t="n">
        <f aca="false">F207/7</f>
        <v>69.1180003435945</v>
      </c>
      <c r="H207" s="7" t="n">
        <v>36497</v>
      </c>
      <c r="I207" s="5" t="n">
        <f aca="false">B207/G207</f>
        <v>42.4202087072058</v>
      </c>
      <c r="J207" s="4" t="n">
        <v>2.331</v>
      </c>
      <c r="K207" s="4"/>
      <c r="L207" s="12" t="n">
        <v>-11</v>
      </c>
      <c r="M207" s="12" t="n">
        <v>-2</v>
      </c>
      <c r="N207" s="12" t="n">
        <v>-56</v>
      </c>
      <c r="O207" s="4"/>
      <c r="P207" s="4" t="n">
        <v>0.6925</v>
      </c>
      <c r="Q207" s="4" t="n">
        <f aca="false">J207+P207</f>
        <v>3.0235</v>
      </c>
      <c r="R207" s="6" t="n">
        <v>0.005</v>
      </c>
      <c r="S207" s="6" t="n">
        <f aca="false">R207+J207</f>
        <v>2.336</v>
      </c>
      <c r="T207" s="4" t="n">
        <v>0.045</v>
      </c>
      <c r="U207" s="4" t="n">
        <f aca="false">T207+J207</f>
        <v>2.376</v>
      </c>
      <c r="W207" s="13" t="n">
        <f aca="false">Q207*N207</f>
        <v>-169.316</v>
      </c>
      <c r="X207" s="13" t="n">
        <f aca="false">S207*L207</f>
        <v>-25.696</v>
      </c>
      <c r="Y207" s="13" t="n">
        <f aca="false">U207*M207</f>
        <v>-4.752</v>
      </c>
      <c r="Z207" s="14" t="n">
        <f aca="false">(W207+X207+Y207)/C207</f>
        <v>2.89513043478261</v>
      </c>
    </row>
    <row r="208" customFormat="false" ht="11.25" hidden="false" customHeight="false" outlineLevel="0" collapsed="false">
      <c r="A208" s="7" t="n">
        <v>36504</v>
      </c>
      <c r="B208" s="1" t="n">
        <v>2859</v>
      </c>
      <c r="C208" s="15" t="n">
        <v>-73</v>
      </c>
      <c r="D208" s="9" t="n">
        <v>411.8806216</v>
      </c>
      <c r="E208" s="9" t="n">
        <f aca="false">D208/7</f>
        <v>58.8400888</v>
      </c>
      <c r="F208" s="10" t="n">
        <f aca="false">D208-C208</f>
        <v>484.8806216</v>
      </c>
      <c r="G208" s="11" t="n">
        <f aca="false">F208/7</f>
        <v>69.2686602285715</v>
      </c>
      <c r="H208" s="7" t="n">
        <v>36504</v>
      </c>
      <c r="I208" s="5" t="n">
        <f aca="false">B208/G208</f>
        <v>41.2740767695798</v>
      </c>
      <c r="J208" s="4" t="n">
        <v>2.446</v>
      </c>
      <c r="K208" s="4"/>
      <c r="L208" s="12" t="n">
        <v>-22</v>
      </c>
      <c r="M208" s="12" t="n">
        <v>-14</v>
      </c>
      <c r="N208" s="12" t="n">
        <v>-37</v>
      </c>
      <c r="O208" s="4"/>
      <c r="P208" s="4" t="n">
        <v>0.63</v>
      </c>
      <c r="Q208" s="4" t="n">
        <f aca="false">J208+P208</f>
        <v>3.076</v>
      </c>
      <c r="R208" s="6" t="n">
        <v>0.005</v>
      </c>
      <c r="S208" s="6" t="n">
        <f aca="false">R208+J208</f>
        <v>2.451</v>
      </c>
      <c r="T208" s="4" t="n">
        <v>0.08</v>
      </c>
      <c r="U208" s="4" t="n">
        <f aca="false">T208+J208</f>
        <v>2.526</v>
      </c>
      <c r="W208" s="13" t="n">
        <f aca="false">Q208*N208</f>
        <v>-113.812</v>
      </c>
      <c r="X208" s="13" t="n">
        <f aca="false">S208*L208</f>
        <v>-53.922</v>
      </c>
      <c r="Y208" s="13" t="n">
        <f aca="false">U208*M208</f>
        <v>-35.364</v>
      </c>
      <c r="Z208" s="14" t="n">
        <f aca="false">(W208+X208+Y208)/C208</f>
        <v>2.78216438356164</v>
      </c>
    </row>
    <row r="209" customFormat="false" ht="11.25" hidden="false" customHeight="false" outlineLevel="0" collapsed="false">
      <c r="A209" s="7" t="n">
        <v>36511</v>
      </c>
      <c r="B209" s="1" t="n">
        <v>2743</v>
      </c>
      <c r="C209" s="15" t="n">
        <v>-116</v>
      </c>
      <c r="D209" s="9" t="n">
        <v>411.210597195699</v>
      </c>
      <c r="E209" s="9" t="n">
        <f aca="false">D209/7</f>
        <v>58.744371027957</v>
      </c>
      <c r="F209" s="10" t="n">
        <f aca="false">D209-C209</f>
        <v>527.210597195699</v>
      </c>
      <c r="G209" s="11" t="n">
        <f aca="false">F209/7</f>
        <v>75.3157995993856</v>
      </c>
      <c r="H209" s="7" t="n">
        <v>36511</v>
      </c>
      <c r="I209" s="5" t="n">
        <f aca="false">B209/G209</f>
        <v>36.4199811273381</v>
      </c>
      <c r="J209" s="4" t="n">
        <v>2.655</v>
      </c>
      <c r="K209" s="4"/>
      <c r="L209" s="12" t="n">
        <v>-26</v>
      </c>
      <c r="M209" s="12" t="n">
        <v>-15</v>
      </c>
      <c r="N209" s="12" t="n">
        <v>-75</v>
      </c>
      <c r="O209" s="4"/>
      <c r="P209" s="4" t="n">
        <v>0.69</v>
      </c>
      <c r="Q209" s="4" t="n">
        <f aca="false">J209+P209</f>
        <v>3.345</v>
      </c>
      <c r="R209" s="6" t="n">
        <v>0.005</v>
      </c>
      <c r="S209" s="6" t="n">
        <f aca="false">R209+J209</f>
        <v>2.66</v>
      </c>
      <c r="T209" s="4" t="n">
        <v>0.06</v>
      </c>
      <c r="U209" s="4" t="n">
        <f aca="false">T209+J209</f>
        <v>2.715</v>
      </c>
      <c r="W209" s="13" t="n">
        <f aca="false">Q209*N209</f>
        <v>-250.875</v>
      </c>
      <c r="X209" s="13" t="n">
        <f aca="false">S209*L209</f>
        <v>-69.16</v>
      </c>
      <c r="Y209" s="13" t="n">
        <f aca="false">U209*M209</f>
        <v>-40.725</v>
      </c>
      <c r="Z209" s="14" t="n">
        <f aca="false">(W209+X209+Y209)/C209</f>
        <v>3.11</v>
      </c>
    </row>
    <row r="210" customFormat="false" ht="11.25" hidden="false" customHeight="false" outlineLevel="0" collapsed="false">
      <c r="A210" s="7" t="n">
        <v>36518</v>
      </c>
      <c r="B210" s="1" t="n">
        <v>2570</v>
      </c>
      <c r="C210" s="15" t="n">
        <v>-173</v>
      </c>
      <c r="D210" s="9" t="n">
        <v>410.540572791398</v>
      </c>
      <c r="E210" s="9" t="n">
        <f aca="false">D210/7</f>
        <v>58.648653255914</v>
      </c>
      <c r="F210" s="10" t="n">
        <f aca="false">D210-C210</f>
        <v>583.540572791398</v>
      </c>
      <c r="G210" s="11" t="n">
        <f aca="false">F210/7</f>
        <v>83.3629389701997</v>
      </c>
      <c r="H210" s="7" t="n">
        <v>36518</v>
      </c>
      <c r="I210" s="5" t="n">
        <f aca="false">B210/G210</f>
        <v>30.8290474369997</v>
      </c>
      <c r="J210" s="4" t="n">
        <v>2.399</v>
      </c>
      <c r="K210" s="4"/>
      <c r="L210" s="12" t="n">
        <v>-49</v>
      </c>
      <c r="M210" s="12" t="n">
        <v>-15</v>
      </c>
      <c r="N210" s="12" t="n">
        <v>-109</v>
      </c>
      <c r="O210" s="4"/>
      <c r="P210" s="4" t="n">
        <v>0.72</v>
      </c>
      <c r="Q210" s="4" t="n">
        <f aca="false">J210+P210</f>
        <v>3.119</v>
      </c>
      <c r="R210" s="6" t="n">
        <v>0.005</v>
      </c>
      <c r="S210" s="6" t="n">
        <f aca="false">R210+J210</f>
        <v>2.404</v>
      </c>
      <c r="T210" s="4" t="n">
        <v>0.06</v>
      </c>
      <c r="U210" s="4" t="n">
        <f aca="false">T210+J210</f>
        <v>2.459</v>
      </c>
      <c r="W210" s="13" t="n">
        <f aca="false">Q210*N210</f>
        <v>-339.971</v>
      </c>
      <c r="X210" s="13" t="n">
        <f aca="false">S210*L210</f>
        <v>-117.796</v>
      </c>
      <c r="Y210" s="13" t="n">
        <f aca="false">U210*M210</f>
        <v>-36.885</v>
      </c>
      <c r="Z210" s="14" t="n">
        <f aca="false">(W210+X210+Y210)/C210</f>
        <v>2.85926011560694</v>
      </c>
    </row>
    <row r="211" customFormat="false" ht="11.25" hidden="false" customHeight="false" outlineLevel="0" collapsed="false">
      <c r="A211" s="7" t="n">
        <v>36525</v>
      </c>
      <c r="B211" s="1" t="n">
        <v>2437</v>
      </c>
      <c r="C211" s="15" t="n">
        <v>-133</v>
      </c>
      <c r="D211" s="9" t="n">
        <v>409.870548387097</v>
      </c>
      <c r="E211" s="9" t="n">
        <f aca="false">D211/7</f>
        <v>58.552935483871</v>
      </c>
      <c r="F211" s="10" t="n">
        <f aca="false">D211-C211</f>
        <v>542.870548387097</v>
      </c>
      <c r="G211" s="11" t="n">
        <f aca="false">F211/7</f>
        <v>77.552935483871</v>
      </c>
      <c r="H211" s="7" t="n">
        <v>36525</v>
      </c>
      <c r="I211" s="5" t="n">
        <f aca="false">B211/G211</f>
        <v>31.4236976949355</v>
      </c>
      <c r="J211" s="4" t="n">
        <v>2.329</v>
      </c>
      <c r="K211" s="4"/>
      <c r="L211" s="12" t="n">
        <v>-25</v>
      </c>
      <c r="M211" s="12" t="n">
        <v>-10</v>
      </c>
      <c r="N211" s="12" t="n">
        <v>-98</v>
      </c>
      <c r="O211" s="4"/>
      <c r="P211" s="4" t="n">
        <v>1.36</v>
      </c>
      <c r="Q211" s="4" t="n">
        <f aca="false">J211+P211</f>
        <v>3.689</v>
      </c>
      <c r="R211" s="6" t="n">
        <v>0.005</v>
      </c>
      <c r="S211" s="6" t="n">
        <f aca="false">R211+J211</f>
        <v>2.334</v>
      </c>
      <c r="T211" s="4" t="n">
        <v>0.06</v>
      </c>
      <c r="U211" s="4" t="n">
        <f aca="false">T211+J211</f>
        <v>2.389</v>
      </c>
      <c r="W211" s="13" t="n">
        <f aca="false">Q211*N211</f>
        <v>-361.522</v>
      </c>
      <c r="X211" s="13" t="n">
        <f aca="false">S211*L211</f>
        <v>-58.35</v>
      </c>
      <c r="Y211" s="13" t="n">
        <f aca="false">U211*M211</f>
        <v>-23.89</v>
      </c>
      <c r="Z211" s="14" t="n">
        <f aca="false">(W211+X211+Y211)/C211</f>
        <v>3.33655639097744</v>
      </c>
    </row>
    <row r="212" customFormat="false" ht="11.25" hidden="false" customHeight="false" outlineLevel="0" collapsed="false">
      <c r="A212" s="7" t="n">
        <v>36532</v>
      </c>
      <c r="B212" s="1" t="n">
        <v>2322</v>
      </c>
      <c r="C212" s="15" t="n">
        <v>-115</v>
      </c>
      <c r="D212" s="9" t="n">
        <v>407.372451309848</v>
      </c>
      <c r="E212" s="9" t="n">
        <f aca="false">D212/7</f>
        <v>58.1960644728354</v>
      </c>
      <c r="F212" s="10" t="n">
        <f aca="false">D212-C212</f>
        <v>522.372451309848</v>
      </c>
      <c r="G212" s="11" t="n">
        <f aca="false">F212/7</f>
        <v>74.6246359014068</v>
      </c>
      <c r="H212" s="7" t="n">
        <v>36532</v>
      </c>
      <c r="I212" s="5" t="n">
        <f aca="false">B212/G212</f>
        <v>31.1157297044343</v>
      </c>
      <c r="J212" s="4" t="n">
        <v>2.173</v>
      </c>
      <c r="K212" s="4"/>
      <c r="L212" s="12" t="n">
        <v>-35</v>
      </c>
      <c r="M212" s="12" t="n">
        <v>-27</v>
      </c>
      <c r="N212" s="12" t="n">
        <v>-53</v>
      </c>
      <c r="O212" s="4"/>
      <c r="P212" s="4" t="n">
        <v>0.66</v>
      </c>
      <c r="Q212" s="4" t="n">
        <f aca="false">J212+P212</f>
        <v>2.833</v>
      </c>
      <c r="R212" s="6" t="n">
        <v>0.005</v>
      </c>
      <c r="S212" s="6" t="n">
        <f aca="false">R212+J212</f>
        <v>2.178</v>
      </c>
      <c r="T212" s="4" t="n">
        <v>0.105</v>
      </c>
      <c r="U212" s="4" t="n">
        <f aca="false">T212+J212</f>
        <v>2.278</v>
      </c>
      <c r="W212" s="13" t="n">
        <f aca="false">Q212*N212</f>
        <v>-150.149</v>
      </c>
      <c r="X212" s="13" t="n">
        <f aca="false">S212*L212</f>
        <v>-76.23</v>
      </c>
      <c r="Y212" s="13" t="n">
        <f aca="false">U212*M212</f>
        <v>-61.506</v>
      </c>
      <c r="Z212" s="14" t="n">
        <f aca="false">(W212+X212+Y212)/C212</f>
        <v>2.50334782608696</v>
      </c>
    </row>
    <row r="213" customFormat="false" ht="11.25" hidden="false" customHeight="false" outlineLevel="0" collapsed="false">
      <c r="A213" s="7" t="n">
        <v>36539</v>
      </c>
      <c r="B213" s="1" t="n">
        <v>2212</v>
      </c>
      <c r="C213" s="15" t="n">
        <v>-110</v>
      </c>
      <c r="D213" s="9" t="n">
        <v>410.326784082169</v>
      </c>
      <c r="E213" s="9" t="n">
        <f aca="false">D213/7</f>
        <v>58.6181120117385</v>
      </c>
      <c r="F213" s="10" t="n">
        <f aca="false">D213-C213</f>
        <v>520.32678408217</v>
      </c>
      <c r="G213" s="11" t="n">
        <f aca="false">F213/7</f>
        <v>74.3323977260242</v>
      </c>
      <c r="H213" s="7" t="n">
        <v>36539</v>
      </c>
      <c r="I213" s="5" t="n">
        <f aca="false">B213/G213</f>
        <v>29.7582220898219</v>
      </c>
      <c r="J213" s="4" t="n">
        <v>2.322</v>
      </c>
      <c r="K213" s="4"/>
      <c r="L213" s="12" t="n">
        <v>-15</v>
      </c>
      <c r="M213" s="12" t="n">
        <v>-9</v>
      </c>
      <c r="N213" s="12" t="n">
        <v>-86</v>
      </c>
      <c r="O213" s="4"/>
      <c r="P213" s="4" t="n">
        <v>0.95</v>
      </c>
      <c r="Q213" s="4" t="n">
        <f aca="false">J213+P213</f>
        <v>3.272</v>
      </c>
      <c r="R213" s="6" t="n">
        <v>0.0075</v>
      </c>
      <c r="S213" s="6" t="n">
        <f aca="false">R213+J213</f>
        <v>2.3295</v>
      </c>
      <c r="T213" s="4" t="n">
        <v>0.085</v>
      </c>
      <c r="U213" s="4" t="n">
        <f aca="false">T213+J213</f>
        <v>2.407</v>
      </c>
      <c r="W213" s="13" t="n">
        <f aca="false">Q213*N213</f>
        <v>-281.392</v>
      </c>
      <c r="X213" s="13" t="n">
        <f aca="false">S213*L213</f>
        <v>-34.9425</v>
      </c>
      <c r="Y213" s="13" t="n">
        <f aca="false">U213*M213</f>
        <v>-21.663</v>
      </c>
      <c r="Z213" s="14" t="n">
        <f aca="false">(W213+X213+Y213)/C213</f>
        <v>3.07270454545455</v>
      </c>
    </row>
    <row r="214" customFormat="false" ht="11.25" hidden="false" customHeight="false" outlineLevel="0" collapsed="false">
      <c r="A214" s="7" t="n">
        <v>36546</v>
      </c>
      <c r="B214" s="1" t="n">
        <v>2017</v>
      </c>
      <c r="C214" s="15" t="n">
        <v>-195</v>
      </c>
      <c r="D214" s="9" t="n">
        <v>412.318694023758</v>
      </c>
      <c r="E214" s="9" t="n">
        <f aca="false">D214/7</f>
        <v>58.9026705748226</v>
      </c>
      <c r="F214" s="10" t="n">
        <f aca="false">D214-C214</f>
        <v>607.318694023758</v>
      </c>
      <c r="G214" s="11" t="n">
        <f aca="false">F214/7</f>
        <v>86.7598134319655</v>
      </c>
      <c r="H214" s="7" t="n">
        <v>36546</v>
      </c>
      <c r="I214" s="5" t="n">
        <f aca="false">B214/G214</f>
        <v>23.2480905642066</v>
      </c>
      <c r="J214" s="4" t="n">
        <v>2.485</v>
      </c>
      <c r="K214" s="4"/>
      <c r="L214" s="12" t="n">
        <v>-49</v>
      </c>
      <c r="M214" s="12" t="n">
        <v>-10</v>
      </c>
      <c r="N214" s="12" t="n">
        <v>-136</v>
      </c>
      <c r="O214" s="4"/>
      <c r="P214" s="4" t="n">
        <v>1.6</v>
      </c>
      <c r="Q214" s="4" t="n">
        <f aca="false">J214+P214</f>
        <v>4.085</v>
      </c>
      <c r="R214" s="6" t="n">
        <v>0.005</v>
      </c>
      <c r="S214" s="6" t="n">
        <f aca="false">R214+J214</f>
        <v>2.49</v>
      </c>
      <c r="T214" s="4" t="n">
        <v>0.0075</v>
      </c>
      <c r="U214" s="4" t="n">
        <f aca="false">T214+J214</f>
        <v>2.4925</v>
      </c>
      <c r="W214" s="13" t="n">
        <f aca="false">Q214*N214</f>
        <v>-555.56</v>
      </c>
      <c r="X214" s="13" t="n">
        <f aca="false">S214*L214</f>
        <v>-122.01</v>
      </c>
      <c r="Y214" s="13" t="n">
        <f aca="false">U214*M214</f>
        <v>-24.925</v>
      </c>
      <c r="Z214" s="14" t="n">
        <f aca="false">(W214+X214+Y214)/C214</f>
        <v>3.60253846153846</v>
      </c>
    </row>
    <row r="215" customFormat="false" ht="11.25" hidden="false" customHeight="false" outlineLevel="0" collapsed="false">
      <c r="A215" s="7" t="n">
        <v>36553</v>
      </c>
      <c r="B215" s="1" t="n">
        <v>1775</v>
      </c>
      <c r="C215" s="15" t="n">
        <v>-242</v>
      </c>
      <c r="D215" s="9" t="n">
        <v>417.198082999514</v>
      </c>
      <c r="E215" s="9" t="n">
        <f aca="false">D215/7</f>
        <v>59.5997261427877</v>
      </c>
      <c r="F215" s="10" t="n">
        <f aca="false">D215-C215</f>
        <v>659.198082999514</v>
      </c>
      <c r="G215" s="11" t="n">
        <f aca="false">F215/7</f>
        <v>94.1711547142163</v>
      </c>
      <c r="H215" s="7" t="n">
        <v>36553</v>
      </c>
      <c r="I215" s="5" t="n">
        <f aca="false">B215/G215</f>
        <v>18.8486591821736</v>
      </c>
      <c r="J215" s="4" t="n">
        <v>2.532</v>
      </c>
      <c r="K215" s="4"/>
      <c r="L215" s="12" t="n">
        <v>-68</v>
      </c>
      <c r="M215" s="12" t="n">
        <v>-16</v>
      </c>
      <c r="N215" s="12" t="n">
        <v>-158</v>
      </c>
      <c r="O215" s="4"/>
      <c r="P215" s="4" t="n">
        <v>2.8</v>
      </c>
      <c r="Q215" s="4" t="n">
        <f aca="false">J215+P215</f>
        <v>5.332</v>
      </c>
      <c r="R215" s="6" t="n">
        <v>0.01</v>
      </c>
      <c r="S215" s="6" t="n">
        <f aca="false">R215+J215</f>
        <v>2.542</v>
      </c>
      <c r="T215" s="4" t="n">
        <v>-0.07</v>
      </c>
      <c r="U215" s="4" t="n">
        <f aca="false">T215+J215</f>
        <v>2.462</v>
      </c>
      <c r="W215" s="13" t="n">
        <f aca="false">Q215*N215</f>
        <v>-842.456</v>
      </c>
      <c r="X215" s="13" t="n">
        <f aca="false">S215*L215</f>
        <v>-172.856</v>
      </c>
      <c r="Y215" s="13" t="n">
        <f aca="false">U215*M215</f>
        <v>-39.392</v>
      </c>
      <c r="Z215" s="14" t="n">
        <f aca="false">(W215+X215+Y215)/C215</f>
        <v>4.35828099173554</v>
      </c>
    </row>
    <row r="216" customFormat="false" ht="11.25" hidden="false" customHeight="false" outlineLevel="0" collapsed="false">
      <c r="A216" s="7" t="n">
        <v>36560</v>
      </c>
      <c r="B216" s="1" t="n">
        <v>1562</v>
      </c>
      <c r="C216" s="15" t="n">
        <v>-213</v>
      </c>
      <c r="D216" s="9" t="n">
        <v>419.410985650761</v>
      </c>
      <c r="E216" s="9" t="n">
        <f aca="false">D216/7</f>
        <v>59.9158550929658</v>
      </c>
      <c r="F216" s="10" t="n">
        <f aca="false">D216-C216</f>
        <v>632.410985650761</v>
      </c>
      <c r="G216" s="11" t="n">
        <f aca="false">F216/7</f>
        <v>90.3444265215372</v>
      </c>
      <c r="H216" s="7" t="n">
        <v>36560</v>
      </c>
      <c r="I216" s="5" t="n">
        <f aca="false">B216/G216</f>
        <v>17.2893897292893</v>
      </c>
      <c r="J216" s="4" t="n">
        <v>2.742</v>
      </c>
      <c r="K216" s="4"/>
      <c r="L216" s="12" t="n">
        <v>-76</v>
      </c>
      <c r="M216" s="12" t="n">
        <v>-11</v>
      </c>
      <c r="N216" s="12" t="n">
        <v>-126</v>
      </c>
      <c r="O216" s="4"/>
      <c r="P216" s="4" t="n">
        <v>1.35</v>
      </c>
      <c r="Q216" s="4" t="n">
        <f aca="false">J216+P216</f>
        <v>4.092</v>
      </c>
      <c r="R216" s="6" t="n">
        <v>0.005</v>
      </c>
      <c r="S216" s="6" t="n">
        <f aca="false">R216+J216</f>
        <v>2.747</v>
      </c>
      <c r="T216" s="4" t="n">
        <v>-0.09</v>
      </c>
      <c r="U216" s="4" t="n">
        <f aca="false">T216+J216</f>
        <v>2.652</v>
      </c>
      <c r="W216" s="13" t="n">
        <f aca="false">Q216*N216</f>
        <v>-515.592</v>
      </c>
      <c r="X216" s="13" t="n">
        <f aca="false">S216*L216</f>
        <v>-208.772</v>
      </c>
      <c r="Y216" s="13" t="n">
        <f aca="false">U216*M216</f>
        <v>-29.172</v>
      </c>
      <c r="Z216" s="14" t="n">
        <f aca="false">(W216+X216+Y216)/C216</f>
        <v>3.53772769953052</v>
      </c>
    </row>
    <row r="217" customFormat="false" ht="11.25" hidden="false" customHeight="false" outlineLevel="0" collapsed="false">
      <c r="A217" s="7" t="n">
        <v>36567</v>
      </c>
      <c r="B217" s="1" t="n">
        <v>1404</v>
      </c>
      <c r="C217" s="15" t="n">
        <v>-158</v>
      </c>
      <c r="D217" s="9" t="n">
        <v>418.011812812994</v>
      </c>
      <c r="E217" s="9" t="n">
        <f aca="false">D217/7</f>
        <v>59.7159732589991</v>
      </c>
      <c r="F217" s="10" t="n">
        <f aca="false">D217-C217</f>
        <v>576.011812812994</v>
      </c>
      <c r="G217" s="11" t="n">
        <f aca="false">F217/7</f>
        <v>82.2874018304277</v>
      </c>
      <c r="H217" s="7" t="n">
        <v>36567</v>
      </c>
      <c r="I217" s="5" t="n">
        <f aca="false">B217/G217</f>
        <v>17.0621500833538</v>
      </c>
      <c r="J217" s="4" t="n">
        <v>2.57</v>
      </c>
      <c r="K217" s="4"/>
      <c r="L217" s="12" t="n">
        <v>-47</v>
      </c>
      <c r="M217" s="12" t="n">
        <v>-15</v>
      </c>
      <c r="N217" s="12" t="n">
        <v>-96</v>
      </c>
      <c r="O217" s="4"/>
      <c r="P217" s="4" t="n">
        <v>0.72</v>
      </c>
      <c r="Q217" s="4" t="n">
        <f aca="false">J217+P217</f>
        <v>3.29</v>
      </c>
      <c r="R217" s="6" t="n">
        <v>0.005</v>
      </c>
      <c r="S217" s="6" t="n">
        <f aca="false">R217+J217</f>
        <v>2.575</v>
      </c>
      <c r="T217" s="4" t="n">
        <v>0.005</v>
      </c>
      <c r="U217" s="4" t="n">
        <f aca="false">T217+J217</f>
        <v>2.575</v>
      </c>
      <c r="W217" s="13" t="n">
        <f aca="false">Q217*N217</f>
        <v>-315.84</v>
      </c>
      <c r="X217" s="13" t="n">
        <f aca="false">S217*L217</f>
        <v>-121.025</v>
      </c>
      <c r="Y217" s="13" t="n">
        <f aca="false">U217*M217</f>
        <v>-38.625</v>
      </c>
      <c r="Z217" s="14" t="n">
        <f aca="false">(W217+X217+Y217)/C217</f>
        <v>3.00943037974684</v>
      </c>
    </row>
    <row r="218" customFormat="false" ht="11.25" hidden="false" customHeight="false" outlineLevel="0" collapsed="false">
      <c r="A218" s="7" t="n">
        <v>36574</v>
      </c>
      <c r="B218" s="1" t="n">
        <v>1268</v>
      </c>
      <c r="C218" s="15" t="n">
        <v>-136</v>
      </c>
      <c r="D218" s="9" t="n">
        <v>414.915021132644</v>
      </c>
      <c r="E218" s="9" t="n">
        <f aca="false">D218/7</f>
        <v>59.2735744475206</v>
      </c>
      <c r="F218" s="10" t="n">
        <f aca="false">D218-C218</f>
        <v>550.915021132644</v>
      </c>
      <c r="G218" s="11" t="n">
        <f aca="false">F218/7</f>
        <v>78.702145876092</v>
      </c>
      <c r="H218" s="7" t="n">
        <v>36574</v>
      </c>
      <c r="I218" s="5" t="n">
        <f aca="false">B218/G218</f>
        <v>16.1113777252825</v>
      </c>
      <c r="J218" s="4" t="n">
        <v>2.633</v>
      </c>
      <c r="K218" s="4"/>
      <c r="L218" s="12" t="n">
        <v>-31</v>
      </c>
      <c r="M218" s="12" t="n">
        <v>-15</v>
      </c>
      <c r="N218" s="12" t="n">
        <v>-90</v>
      </c>
      <c r="O218" s="4"/>
      <c r="P218" s="4" t="n">
        <v>0.61</v>
      </c>
      <c r="Q218" s="4" t="n">
        <f aca="false">J218+P218</f>
        <v>3.243</v>
      </c>
      <c r="R218" s="6" t="n">
        <v>0.0075</v>
      </c>
      <c r="S218" s="6" t="n">
        <f aca="false">R218+J218</f>
        <v>2.6405</v>
      </c>
      <c r="T218" s="4" t="n">
        <v>0.035</v>
      </c>
      <c r="U218" s="4" t="n">
        <f aca="false">T218+J218</f>
        <v>2.668</v>
      </c>
      <c r="W218" s="13" t="n">
        <f aca="false">Q218*N218</f>
        <v>-291.87</v>
      </c>
      <c r="X218" s="13" t="n">
        <f aca="false">S218*L218</f>
        <v>-81.8555</v>
      </c>
      <c r="Y218" s="13" t="n">
        <f aca="false">U218*M218</f>
        <v>-40.02</v>
      </c>
      <c r="Z218" s="14" t="n">
        <f aca="false">(W218+X218+Y218)/C218</f>
        <v>3.04224632352941</v>
      </c>
    </row>
    <row r="219" customFormat="false" ht="11.25" hidden="false" customHeight="false" outlineLevel="0" collapsed="false">
      <c r="A219" s="7" t="n">
        <v>36581</v>
      </c>
      <c r="B219" s="1" t="n">
        <v>1194</v>
      </c>
      <c r="C219" s="15" t="n">
        <v>-74</v>
      </c>
      <c r="D219" s="9" t="n">
        <v>415.648133269222</v>
      </c>
      <c r="E219" s="9" t="n">
        <f aca="false">D219/7</f>
        <v>59.378304752746</v>
      </c>
      <c r="F219" s="10" t="n">
        <f aca="false">D219-C219</f>
        <v>489.648133269222</v>
      </c>
      <c r="G219" s="11" t="n">
        <f aca="false">F219/7</f>
        <v>69.9497333241746</v>
      </c>
      <c r="H219" s="7" t="n">
        <v>36581</v>
      </c>
      <c r="I219" s="5" t="n">
        <f aca="false">B219/G219</f>
        <v>17.0694003144592</v>
      </c>
      <c r="J219" s="4" t="n">
        <v>2.603</v>
      </c>
      <c r="K219" s="4"/>
      <c r="L219" s="12" t="n">
        <v>-18</v>
      </c>
      <c r="M219" s="12" t="n">
        <v>-13</v>
      </c>
      <c r="N219" s="12" t="n">
        <v>-43</v>
      </c>
      <c r="O219" s="4"/>
      <c r="P219" s="4" t="n">
        <v>0.48</v>
      </c>
      <c r="Q219" s="4" t="n">
        <f aca="false">J219+P219</f>
        <v>3.083</v>
      </c>
      <c r="R219" s="6" t="n">
        <v>-0.008</v>
      </c>
      <c r="S219" s="6" t="n">
        <f aca="false">R219+J219</f>
        <v>2.595</v>
      </c>
      <c r="T219" s="4" t="n">
        <v>-0.025</v>
      </c>
      <c r="U219" s="4" t="n">
        <f aca="false">T219+J219</f>
        <v>2.578</v>
      </c>
      <c r="W219" s="13" t="n">
        <f aca="false">Q219*N219</f>
        <v>-132.569</v>
      </c>
      <c r="X219" s="13" t="n">
        <f aca="false">S219*L219</f>
        <v>-46.71</v>
      </c>
      <c r="Y219" s="13" t="n">
        <f aca="false">U219*M219</f>
        <v>-33.514</v>
      </c>
      <c r="Z219" s="14" t="n">
        <f aca="false">(W219+X219+Y219)/C219</f>
        <v>2.87558108108108</v>
      </c>
    </row>
    <row r="220" customFormat="false" ht="11.25" hidden="false" customHeight="false" outlineLevel="0" collapsed="false">
      <c r="A220" s="7" t="n">
        <v>36588</v>
      </c>
      <c r="B220" s="1" t="n">
        <v>1157</v>
      </c>
      <c r="C220" s="15" t="n">
        <v>-37</v>
      </c>
      <c r="D220" s="9" t="n">
        <v>414.621373267528</v>
      </c>
      <c r="E220" s="9" t="n">
        <f aca="false">D220/7</f>
        <v>59.231624752504</v>
      </c>
      <c r="F220" s="10" t="n">
        <f aca="false">D220-C220</f>
        <v>451.621373267528</v>
      </c>
      <c r="G220" s="11" t="n">
        <f aca="false">F220/7</f>
        <v>64.5173390382182</v>
      </c>
      <c r="H220" s="7" t="n">
        <v>36588</v>
      </c>
      <c r="I220" s="5" t="n">
        <f aca="false">B220/G220</f>
        <v>17.9331636618588</v>
      </c>
      <c r="J220" s="4" t="n">
        <v>2.825</v>
      </c>
      <c r="K220" s="4"/>
      <c r="L220" s="12" t="n">
        <v>-4</v>
      </c>
      <c r="M220" s="12" t="n">
        <v>-9</v>
      </c>
      <c r="N220" s="12" t="n">
        <v>-24</v>
      </c>
      <c r="O220" s="4"/>
      <c r="P220" s="4" t="n">
        <v>0.3625</v>
      </c>
      <c r="Q220" s="4" t="n">
        <f aca="false">J220+P220</f>
        <v>3.1875</v>
      </c>
      <c r="R220" s="6" t="n">
        <v>0.005</v>
      </c>
      <c r="S220" s="6" t="n">
        <f aca="false">R220+J220</f>
        <v>2.83</v>
      </c>
      <c r="T220" s="4" t="n">
        <v>0</v>
      </c>
      <c r="U220" s="4" t="n">
        <f aca="false">T220+J220</f>
        <v>2.825</v>
      </c>
      <c r="W220" s="13" t="n">
        <f aca="false">Q220*N220</f>
        <v>-76.5</v>
      </c>
      <c r="X220" s="13" t="n">
        <f aca="false">S220*L220</f>
        <v>-11.32</v>
      </c>
      <c r="Y220" s="13" t="n">
        <f aca="false">U220*M220</f>
        <v>-25.425</v>
      </c>
      <c r="Z220" s="14" t="n">
        <f aca="false">(W220+X220+Y220)/C220</f>
        <v>3.06067567567568</v>
      </c>
    </row>
    <row r="221" customFormat="false" ht="11.25" hidden="false" customHeight="false" outlineLevel="0" collapsed="false">
      <c r="A221" s="7" t="n">
        <v>36595</v>
      </c>
      <c r="B221" s="1" t="n">
        <v>1126</v>
      </c>
      <c r="C221" s="15" t="n">
        <v>-31</v>
      </c>
      <c r="D221" s="9" t="n">
        <v>413.777270777245</v>
      </c>
      <c r="E221" s="9" t="n">
        <f aca="false">D221/7</f>
        <v>59.1110386824636</v>
      </c>
      <c r="F221" s="10" t="n">
        <f aca="false">D221-C221</f>
        <v>444.777270777245</v>
      </c>
      <c r="G221" s="11" t="n">
        <f aca="false">F221/7</f>
        <v>63.539610111035</v>
      </c>
      <c r="H221" s="7" t="n">
        <v>36595</v>
      </c>
      <c r="I221" s="5" t="n">
        <f aca="false">B221/G221</f>
        <v>17.7212292935434</v>
      </c>
      <c r="J221" s="4" t="n">
        <v>2.774</v>
      </c>
      <c r="K221" s="4"/>
      <c r="L221" s="12" t="n">
        <v>-2</v>
      </c>
      <c r="M221" s="12" t="n">
        <v>-13</v>
      </c>
      <c r="N221" s="12" t="n">
        <v>-16</v>
      </c>
      <c r="O221" s="4"/>
      <c r="P221" s="4" t="n">
        <v>0.31</v>
      </c>
      <c r="Q221" s="4" t="n">
        <f aca="false">J221+P221</f>
        <v>3.084</v>
      </c>
      <c r="R221" s="6" t="n">
        <v>0.005</v>
      </c>
      <c r="S221" s="6" t="n">
        <f aca="false">R221+J221</f>
        <v>2.779</v>
      </c>
      <c r="T221" s="4" t="n">
        <v>0.0425</v>
      </c>
      <c r="U221" s="4" t="n">
        <f aca="false">T221+J221</f>
        <v>2.8165</v>
      </c>
      <c r="W221" s="13" t="n">
        <f aca="false">Q221*N221</f>
        <v>-49.344</v>
      </c>
      <c r="X221" s="13" t="n">
        <f aca="false">S221*L221</f>
        <v>-5.558</v>
      </c>
      <c r="Y221" s="13" t="n">
        <f aca="false">U221*M221</f>
        <v>-36.6145</v>
      </c>
      <c r="Z221" s="14" t="n">
        <f aca="false">(W221+X221+Y221)/C221</f>
        <v>2.95214516129032</v>
      </c>
    </row>
    <row r="222" customFormat="false" ht="11.25" hidden="false" customHeight="false" outlineLevel="0" collapsed="false">
      <c r="A222" s="7" t="n">
        <v>36602</v>
      </c>
      <c r="B222" s="1" t="n">
        <v>1064</v>
      </c>
      <c r="C222" s="15" t="n">
        <v>-62</v>
      </c>
      <c r="D222" s="9" t="n">
        <v>417.294894614508</v>
      </c>
      <c r="E222" s="9" t="n">
        <f aca="false">D222/7</f>
        <v>59.6135563735011</v>
      </c>
      <c r="F222" s="10" t="n">
        <f aca="false">D222-C222</f>
        <v>479.294894614508</v>
      </c>
      <c r="G222" s="11" t="n">
        <f aca="false">F222/7</f>
        <v>68.4706992306439</v>
      </c>
      <c r="H222" s="7" t="n">
        <v>36602</v>
      </c>
      <c r="I222" s="5" t="n">
        <f aca="false">B222/G222</f>
        <v>15.5394937097971</v>
      </c>
      <c r="J222" s="4" t="n">
        <v>2.785</v>
      </c>
      <c r="K222" s="4"/>
      <c r="L222" s="12" t="n">
        <v>-15</v>
      </c>
      <c r="M222" s="12" t="n">
        <v>-9</v>
      </c>
      <c r="N222" s="12" t="n">
        <v>-38</v>
      </c>
      <c r="O222" s="4"/>
      <c r="P222" s="4" t="n">
        <v>0.32</v>
      </c>
      <c r="Q222" s="4" t="n">
        <f aca="false">J222+P222</f>
        <v>3.105</v>
      </c>
      <c r="R222" s="6" t="n">
        <v>0.005</v>
      </c>
      <c r="S222" s="6" t="n">
        <f aca="false">R222+J222</f>
        <v>2.79</v>
      </c>
      <c r="T222" s="4" t="n">
        <v>0.045</v>
      </c>
      <c r="U222" s="4" t="n">
        <f aca="false">T222+J222</f>
        <v>2.83</v>
      </c>
      <c r="W222" s="13" t="n">
        <f aca="false">Q222*N222</f>
        <v>-117.99</v>
      </c>
      <c r="X222" s="13" t="n">
        <f aca="false">S222*L222</f>
        <v>-41.85</v>
      </c>
      <c r="Y222" s="13" t="n">
        <f aca="false">U222*M222</f>
        <v>-25.47</v>
      </c>
      <c r="Z222" s="14" t="n">
        <f aca="false">(W222+X222+Y222)/C222</f>
        <v>2.98887096774194</v>
      </c>
    </row>
    <row r="223" customFormat="false" ht="11.25" hidden="false" customHeight="false" outlineLevel="0" collapsed="false">
      <c r="A223" s="7" t="n">
        <v>36609</v>
      </c>
      <c r="B223" s="1" t="n">
        <v>1036</v>
      </c>
      <c r="C223" s="15" t="n">
        <v>-28</v>
      </c>
      <c r="D223" s="9" t="n">
        <v>421.738666039189</v>
      </c>
      <c r="E223" s="9" t="n">
        <f aca="false">D223/7</f>
        <v>60.2483808627413</v>
      </c>
      <c r="F223" s="10" t="n">
        <f aca="false">D223-C223</f>
        <v>449.738666039189</v>
      </c>
      <c r="G223" s="11" t="n">
        <f aca="false">F223/7</f>
        <v>64.2483808627413</v>
      </c>
      <c r="H223" s="7" t="n">
        <v>36609</v>
      </c>
      <c r="I223" s="5" t="n">
        <f aca="false">B223/G223</f>
        <v>16.1249199760113</v>
      </c>
      <c r="J223" s="4" t="n">
        <v>2.836</v>
      </c>
      <c r="K223" s="4"/>
      <c r="L223" s="12" t="n">
        <v>-14</v>
      </c>
      <c r="M223" s="12" t="n">
        <v>15</v>
      </c>
      <c r="N223" s="12" t="n">
        <v>-29</v>
      </c>
      <c r="O223" s="4"/>
      <c r="P223" s="4" t="n">
        <v>0.3</v>
      </c>
      <c r="Q223" s="4" t="n">
        <f aca="false">J223+P223</f>
        <v>3.136</v>
      </c>
      <c r="R223" s="6" t="n">
        <v>0.005</v>
      </c>
      <c r="S223" s="6" t="n">
        <f aca="false">R223+J223</f>
        <v>2.841</v>
      </c>
      <c r="T223" s="4" t="n">
        <v>0.0625</v>
      </c>
      <c r="U223" s="4" t="n">
        <f aca="false">T223+J223</f>
        <v>2.8985</v>
      </c>
      <c r="W223" s="13" t="n">
        <f aca="false">Q223*N223</f>
        <v>-90.944</v>
      </c>
      <c r="X223" s="13" t="n">
        <f aca="false">S223*L223</f>
        <v>-39.774</v>
      </c>
      <c r="Y223" s="13" t="n">
        <f aca="false">U223*M223</f>
        <v>43.4775</v>
      </c>
      <c r="Z223" s="14" t="n">
        <f aca="false">(W223+X223+Y223)/C223</f>
        <v>3.11573214285714</v>
      </c>
    </row>
    <row r="224" customFormat="false" ht="11.25" hidden="false" customHeight="false" outlineLevel="0" collapsed="false">
      <c r="A224" s="7" t="n">
        <v>36616</v>
      </c>
      <c r="B224" s="1" t="n">
        <v>1031</v>
      </c>
      <c r="C224" s="15" t="n">
        <v>-5</v>
      </c>
      <c r="D224" s="9" t="n">
        <v>422.790497790966</v>
      </c>
      <c r="E224" s="9" t="n">
        <f aca="false">D224/7</f>
        <v>60.3986425415666</v>
      </c>
      <c r="F224" s="10" t="n">
        <f aca="false">D224-C224</f>
        <v>427.790497790966</v>
      </c>
      <c r="G224" s="11" t="n">
        <f aca="false">F224/7</f>
        <v>61.1129282558523</v>
      </c>
      <c r="H224" s="7" t="n">
        <v>36616</v>
      </c>
      <c r="I224" s="5" t="n">
        <f aca="false">B224/G224</f>
        <v>16.870407447728</v>
      </c>
      <c r="J224" s="4" t="n">
        <v>2.945</v>
      </c>
      <c r="K224" s="4"/>
      <c r="L224" s="12" t="n">
        <v>-7</v>
      </c>
      <c r="M224" s="12" t="n">
        <v>5</v>
      </c>
      <c r="N224" s="12" t="n">
        <v>-3</v>
      </c>
      <c r="O224" s="4"/>
      <c r="P224" s="4" t="n">
        <v>0.22</v>
      </c>
      <c r="Q224" s="4" t="n">
        <f aca="false">J224+P224</f>
        <v>3.165</v>
      </c>
      <c r="R224" s="6" t="n">
        <v>-0.02</v>
      </c>
      <c r="S224" s="6" t="n">
        <f aca="false">R224+J224</f>
        <v>2.925</v>
      </c>
      <c r="T224" s="4" t="n">
        <v>0.12</v>
      </c>
      <c r="U224" s="4" t="n">
        <f aca="false">T224+J224</f>
        <v>3.065</v>
      </c>
      <c r="W224" s="13" t="n">
        <f aca="false">Q224*N224</f>
        <v>-9.495</v>
      </c>
      <c r="X224" s="13" t="n">
        <f aca="false">S224*L224</f>
        <v>-20.475</v>
      </c>
      <c r="Y224" s="13" t="n">
        <f aca="false">U224*M224</f>
        <v>15.325</v>
      </c>
      <c r="Z224" s="14" t="n">
        <f aca="false">(W224+X224+Y224)/C224</f>
        <v>2.929</v>
      </c>
    </row>
    <row r="225" customFormat="false" ht="11.25" hidden="false" customHeight="false" outlineLevel="0" collapsed="false">
      <c r="A225" s="7" t="n">
        <v>36623</v>
      </c>
      <c r="B225" s="1" t="n">
        <v>1033</v>
      </c>
      <c r="C225" s="15" t="n">
        <v>2</v>
      </c>
      <c r="D225" s="9" t="n">
        <v>421.208426389833</v>
      </c>
      <c r="E225" s="9" t="n">
        <f aca="false">D225/7</f>
        <v>60.1726323414047</v>
      </c>
      <c r="F225" s="10" t="n">
        <f aca="false">D225-C225</f>
        <v>419.208426389833</v>
      </c>
      <c r="G225" s="11" t="n">
        <f aca="false">F225/7</f>
        <v>59.8869180556904</v>
      </c>
      <c r="H225" s="7" t="n">
        <v>36623</v>
      </c>
      <c r="I225" s="5" t="n">
        <f aca="false">B225/G225</f>
        <v>17.2491761729897</v>
      </c>
      <c r="J225" s="4" t="n">
        <v>2.971</v>
      </c>
      <c r="K225" s="4"/>
      <c r="L225" s="12" t="n">
        <v>-4</v>
      </c>
      <c r="M225" s="12" t="n">
        <v>5</v>
      </c>
      <c r="N225" s="12" t="n">
        <v>1</v>
      </c>
      <c r="O225" s="4"/>
      <c r="P225" s="4" t="n">
        <v>0.29</v>
      </c>
      <c r="Q225" s="4" t="n">
        <f aca="false">J225+P225</f>
        <v>3.261</v>
      </c>
      <c r="R225" s="6" t="n">
        <v>0</v>
      </c>
      <c r="S225" s="6" t="n">
        <f aca="false">R225+J225</f>
        <v>2.971</v>
      </c>
      <c r="T225" s="4" t="n">
        <v>0.0525</v>
      </c>
      <c r="U225" s="4" t="n">
        <f aca="false">T225+J225</f>
        <v>3.0235</v>
      </c>
      <c r="W225" s="13" t="n">
        <f aca="false">Q225*N225</f>
        <v>3.261</v>
      </c>
      <c r="X225" s="13" t="n">
        <f aca="false">S225*L225</f>
        <v>-11.884</v>
      </c>
      <c r="Y225" s="13" t="n">
        <f aca="false">U225*M225</f>
        <v>15.1175</v>
      </c>
      <c r="Z225" s="14" t="n">
        <f aca="false">(W225+X225+Y225)/C225</f>
        <v>3.24725</v>
      </c>
    </row>
    <row r="226" customFormat="false" ht="11.25" hidden="false" customHeight="false" outlineLevel="0" collapsed="false">
      <c r="A226" s="7" t="n">
        <v>36630</v>
      </c>
      <c r="B226" s="1" t="n">
        <v>1008</v>
      </c>
      <c r="C226" s="15" t="n">
        <v>-25</v>
      </c>
      <c r="D226" s="9" t="n">
        <v>420.329013903612</v>
      </c>
      <c r="E226" s="9" t="n">
        <f aca="false">D226/7</f>
        <v>60.0470019862303</v>
      </c>
      <c r="F226" s="10" t="n">
        <f aca="false">D226-C226</f>
        <v>445.329013903612</v>
      </c>
      <c r="G226" s="11" t="n">
        <f aca="false">F226/7</f>
        <v>63.6184305576589</v>
      </c>
      <c r="H226" s="7" t="n">
        <v>36630</v>
      </c>
      <c r="I226" s="5" t="n">
        <f aca="false">B226/G226</f>
        <v>15.8444650577544</v>
      </c>
      <c r="J226" s="4" t="n">
        <v>3.078</v>
      </c>
      <c r="K226" s="4"/>
      <c r="L226" s="12" t="n">
        <v>-8</v>
      </c>
      <c r="M226" s="12" t="n">
        <v>8</v>
      </c>
      <c r="N226" s="12" t="n">
        <v>-25</v>
      </c>
      <c r="O226" s="4"/>
      <c r="P226" s="4" t="n">
        <v>0.29</v>
      </c>
      <c r="Q226" s="4" t="n">
        <f aca="false">J226+P226</f>
        <v>3.368</v>
      </c>
      <c r="R226" s="6" t="n">
        <v>0.0025</v>
      </c>
      <c r="S226" s="6" t="n">
        <f aca="false">R226+J226</f>
        <v>3.0805</v>
      </c>
      <c r="T226" s="4" t="n">
        <v>-0.02</v>
      </c>
      <c r="U226" s="4" t="n">
        <f aca="false">T226+J226</f>
        <v>3.058</v>
      </c>
      <c r="W226" s="13" t="n">
        <f aca="false">Q226*N226</f>
        <v>-84.2</v>
      </c>
      <c r="X226" s="13" t="n">
        <f aca="false">S226*L226</f>
        <v>-24.644</v>
      </c>
      <c r="Y226" s="13" t="n">
        <f aca="false">U226*M226</f>
        <v>24.464</v>
      </c>
      <c r="Z226" s="14" t="n">
        <f aca="false">(W226+X226+Y226)/C226</f>
        <v>3.3752</v>
      </c>
    </row>
    <row r="227" customFormat="false" ht="11.25" hidden="false" customHeight="false" outlineLevel="0" collapsed="false">
      <c r="A227" s="7" t="n">
        <v>36637</v>
      </c>
      <c r="B227" s="1" t="n">
        <v>1027</v>
      </c>
      <c r="C227" s="15" t="n">
        <v>19</v>
      </c>
      <c r="D227" s="9" t="n">
        <v>417.570381658834</v>
      </c>
      <c r="E227" s="9" t="n">
        <f aca="false">D227/7</f>
        <v>59.6529116655478</v>
      </c>
      <c r="F227" s="10" t="n">
        <f aca="false">D227-C227</f>
        <v>398.570381658834</v>
      </c>
      <c r="G227" s="11" t="n">
        <f aca="false">F227/7</f>
        <v>56.9386259512621</v>
      </c>
      <c r="H227" s="7" t="n">
        <v>36637</v>
      </c>
      <c r="I227" s="5" t="n">
        <f aca="false">B227/G227</f>
        <v>18.036964939742</v>
      </c>
      <c r="J227" s="4" t="n">
        <v>3.073</v>
      </c>
      <c r="K227" s="4"/>
      <c r="L227" s="12" t="n">
        <v>3</v>
      </c>
      <c r="M227" s="12" t="n">
        <v>8</v>
      </c>
      <c r="N227" s="12" t="n">
        <v>8</v>
      </c>
      <c r="O227" s="4"/>
      <c r="P227" s="4" t="n">
        <v>0.3</v>
      </c>
      <c r="Q227" s="4" t="n">
        <f aca="false">J227+P227</f>
        <v>3.373</v>
      </c>
      <c r="R227" s="6" t="n">
        <v>0.0025</v>
      </c>
      <c r="S227" s="6" t="n">
        <f aca="false">R227+J227</f>
        <v>3.0755</v>
      </c>
      <c r="T227" s="4" t="n">
        <v>-0.02</v>
      </c>
      <c r="U227" s="4" t="n">
        <f aca="false">T227+J227</f>
        <v>3.053</v>
      </c>
      <c r="W227" s="13" t="n">
        <f aca="false">Q227*N227</f>
        <v>26.984</v>
      </c>
      <c r="X227" s="13" t="n">
        <f aca="false">S227*L227</f>
        <v>9.2265</v>
      </c>
      <c r="Y227" s="13" t="n">
        <f aca="false">U227*M227</f>
        <v>24.424</v>
      </c>
      <c r="Z227" s="14" t="n">
        <f aca="false">(W227+X227+Y227)/C227</f>
        <v>3.19128947368421</v>
      </c>
    </row>
    <row r="228" customFormat="false" ht="11.25" hidden="false" customHeight="false" outlineLevel="0" collapsed="false">
      <c r="A228" s="7" t="n">
        <v>36644</v>
      </c>
      <c r="B228" s="1" t="n">
        <v>1059</v>
      </c>
      <c r="C228" s="15" t="n">
        <v>32</v>
      </c>
      <c r="D228" s="9" t="n">
        <v>417.737921834994</v>
      </c>
      <c r="E228" s="9" t="n">
        <f aca="false">D228/7</f>
        <v>59.6768459764277</v>
      </c>
      <c r="F228" s="10" t="n">
        <f aca="false">D228-C228</f>
        <v>385.737921834994</v>
      </c>
      <c r="G228" s="11" t="n">
        <f aca="false">F228/7</f>
        <v>55.1054174049991</v>
      </c>
      <c r="H228" s="7" t="n">
        <v>36644</v>
      </c>
      <c r="I228" s="5" t="n">
        <f aca="false">B228/G228</f>
        <v>19.2177112500001</v>
      </c>
      <c r="J228" s="4" t="n">
        <v>3.141</v>
      </c>
      <c r="K228" s="4"/>
      <c r="L228" s="12" t="n">
        <v>3</v>
      </c>
      <c r="M228" s="12" t="n">
        <v>9</v>
      </c>
      <c r="N228" s="12" t="n">
        <v>20</v>
      </c>
      <c r="O228" s="4"/>
      <c r="P228" s="4" t="n">
        <v>0.325</v>
      </c>
      <c r="Q228" s="4" t="n">
        <f aca="false">J228+P228</f>
        <v>3.466</v>
      </c>
      <c r="R228" s="6" t="n">
        <v>-0.014</v>
      </c>
      <c r="S228" s="6" t="n">
        <f aca="false">R228+J228</f>
        <v>3.127</v>
      </c>
      <c r="T228" s="4" t="n">
        <v>-0.049</v>
      </c>
      <c r="U228" s="4" t="n">
        <f aca="false">T228+J228</f>
        <v>3.092</v>
      </c>
      <c r="W228" s="13" t="n">
        <f aca="false">Q228*N228</f>
        <v>69.32</v>
      </c>
      <c r="X228" s="13" t="n">
        <f aca="false">S228*L228</f>
        <v>9.381</v>
      </c>
      <c r="Y228" s="13" t="n">
        <f aca="false">U228*M228</f>
        <v>27.828</v>
      </c>
      <c r="Z228" s="14" t="n">
        <f aca="false">(W228+X228+Y228)/C228</f>
        <v>3.32903125</v>
      </c>
    </row>
    <row r="229" customFormat="false" ht="11.25" hidden="false" customHeight="false" outlineLevel="0" collapsed="false">
      <c r="A229" s="7" t="n">
        <v>36651</v>
      </c>
      <c r="B229" s="1" t="n">
        <v>1117</v>
      </c>
      <c r="C229" s="15" t="n">
        <v>58</v>
      </c>
      <c r="D229" s="9" t="n">
        <v>416.909800036655</v>
      </c>
      <c r="E229" s="9" t="n">
        <f aca="false">D229/7</f>
        <v>59.5585428623792</v>
      </c>
      <c r="F229" s="10" t="n">
        <f aca="false">D229-C229</f>
        <v>358.909800036655</v>
      </c>
      <c r="G229" s="11" t="n">
        <f aca="false">F229/7</f>
        <v>51.272828576665</v>
      </c>
      <c r="H229" s="7" t="n">
        <v>36651</v>
      </c>
      <c r="I229" s="5" t="n">
        <f aca="false">B229/G229</f>
        <v>21.7854179495836</v>
      </c>
      <c r="J229" s="4" t="n">
        <v>3.025</v>
      </c>
      <c r="K229" s="4"/>
      <c r="L229" s="12" t="n">
        <v>17</v>
      </c>
      <c r="M229" s="12" t="n">
        <v>7</v>
      </c>
      <c r="N229" s="12" t="n">
        <v>34</v>
      </c>
      <c r="O229" s="4"/>
      <c r="P229" s="4" t="n">
        <v>0.295</v>
      </c>
      <c r="Q229" s="4" t="n">
        <f aca="false">J229+P229</f>
        <v>3.32</v>
      </c>
      <c r="R229" s="6" t="n">
        <v>0</v>
      </c>
      <c r="S229" s="6" t="n">
        <f aca="false">R229+J229</f>
        <v>3.025</v>
      </c>
      <c r="T229" s="4" t="n">
        <v>0.0025</v>
      </c>
      <c r="U229" s="4" t="n">
        <f aca="false">T229+J229</f>
        <v>3.0275</v>
      </c>
      <c r="W229" s="13" t="n">
        <f aca="false">Q229*N229</f>
        <v>112.88</v>
      </c>
      <c r="X229" s="13" t="n">
        <f aca="false">S229*L229</f>
        <v>51.425</v>
      </c>
      <c r="Y229" s="13" t="n">
        <f aca="false">U229*M229</f>
        <v>21.1925</v>
      </c>
      <c r="Z229" s="14" t="n">
        <f aca="false">(W229+X229+Y229)/C229</f>
        <v>3.19823275862069</v>
      </c>
    </row>
    <row r="230" customFormat="false" ht="11.25" hidden="false" customHeight="false" outlineLevel="0" collapsed="false">
      <c r="A230" s="7" t="n">
        <v>36658</v>
      </c>
      <c r="B230" s="1" t="n">
        <v>1163</v>
      </c>
      <c r="C230" s="15" t="n">
        <v>46</v>
      </c>
      <c r="D230" s="9" t="n">
        <v>418.937057980149</v>
      </c>
      <c r="E230" s="9" t="n">
        <f aca="false">D230/7</f>
        <v>59.8481511400213</v>
      </c>
      <c r="F230" s="10" t="n">
        <f aca="false">D230-C230</f>
        <v>372.937057980149</v>
      </c>
      <c r="G230" s="11" t="n">
        <f aca="false">F230/7</f>
        <v>53.2767225685927</v>
      </c>
      <c r="H230" s="7" t="n">
        <v>36658</v>
      </c>
      <c r="I230" s="5" t="n">
        <f aca="false">B230/G230</f>
        <v>21.8294208789338</v>
      </c>
      <c r="J230" s="4" t="n">
        <v>3.354</v>
      </c>
      <c r="K230" s="4"/>
      <c r="L230" s="12" t="n">
        <v>1</v>
      </c>
      <c r="M230" s="12" t="n">
        <v>5</v>
      </c>
      <c r="N230" s="12" t="n">
        <v>40</v>
      </c>
      <c r="O230" s="4"/>
      <c r="P230" s="4" t="n">
        <v>0.3225</v>
      </c>
      <c r="Q230" s="4" t="n">
        <f aca="false">J230+P230</f>
        <v>3.6765</v>
      </c>
      <c r="R230" s="6" t="n">
        <v>-0.0025</v>
      </c>
      <c r="S230" s="6" t="n">
        <f aca="false">R230+J230</f>
        <v>3.3515</v>
      </c>
      <c r="T230" s="4" t="n">
        <v>-0.0825</v>
      </c>
      <c r="U230" s="4" t="n">
        <f aca="false">T230+J230</f>
        <v>3.2715</v>
      </c>
      <c r="W230" s="13" t="n">
        <f aca="false">Q230*N230</f>
        <v>147.06</v>
      </c>
      <c r="X230" s="13" t="n">
        <f aca="false">S230*L230</f>
        <v>3.3515</v>
      </c>
      <c r="Y230" s="13" t="n">
        <f aca="false">U230*M230</f>
        <v>16.3575</v>
      </c>
      <c r="Z230" s="14" t="n">
        <f aca="false">(W230+X230+Y230)/C230</f>
        <v>3.62541304347826</v>
      </c>
    </row>
    <row r="231" customFormat="false" ht="11.25" hidden="false" customHeight="false" outlineLevel="0" collapsed="false">
      <c r="A231" s="7" t="n">
        <v>36665</v>
      </c>
      <c r="B231" s="1" t="n">
        <v>1218</v>
      </c>
      <c r="C231" s="15" t="n">
        <v>55</v>
      </c>
      <c r="D231" s="9" t="n">
        <v>418.052932102909</v>
      </c>
      <c r="E231" s="9" t="n">
        <f aca="false">D231/7</f>
        <v>59.7218474432728</v>
      </c>
      <c r="F231" s="10" t="n">
        <f aca="false">D231-C231</f>
        <v>363.052932102909</v>
      </c>
      <c r="G231" s="11" t="n">
        <f aca="false">F231/7</f>
        <v>51.8647045861299</v>
      </c>
      <c r="H231" s="7" t="n">
        <v>36665</v>
      </c>
      <c r="I231" s="5" t="n">
        <f aca="false">B231/G231</f>
        <v>23.4841788788618</v>
      </c>
      <c r="J231" s="4" t="n">
        <v>3.825</v>
      </c>
      <c r="K231" s="4"/>
      <c r="L231" s="12" t="n">
        <v>7</v>
      </c>
      <c r="M231" s="12" t="n">
        <v>6</v>
      </c>
      <c r="N231" s="12" t="n">
        <v>42</v>
      </c>
      <c r="O231" s="4"/>
      <c r="P231" s="4" t="n">
        <v>0.325</v>
      </c>
      <c r="Q231" s="4" t="n">
        <f aca="false">J231+P231</f>
        <v>4.15</v>
      </c>
      <c r="R231" s="6" t="n">
        <v>0.0025</v>
      </c>
      <c r="S231" s="6" t="n">
        <f aca="false">R231+J231</f>
        <v>3.8275</v>
      </c>
      <c r="T231" s="4" t="n">
        <v>0.1625</v>
      </c>
      <c r="U231" s="4" t="n">
        <f aca="false">T231+J231</f>
        <v>3.9875</v>
      </c>
      <c r="W231" s="13" t="n">
        <f aca="false">Q231*N231</f>
        <v>174.3</v>
      </c>
      <c r="X231" s="13" t="n">
        <f aca="false">S231*L231</f>
        <v>26.7925</v>
      </c>
      <c r="Y231" s="13" t="n">
        <f aca="false">U231*M231</f>
        <v>23.925</v>
      </c>
      <c r="Z231" s="14" t="n">
        <f aca="false">(W231+X231+Y231)/C231</f>
        <v>4.09122727272727</v>
      </c>
    </row>
    <row r="232" customFormat="false" ht="11.25" hidden="false" customHeight="false" outlineLevel="0" collapsed="false">
      <c r="A232" s="7" t="n">
        <v>36672</v>
      </c>
      <c r="B232" s="1" t="n">
        <v>1274</v>
      </c>
      <c r="C232" s="15" t="n">
        <v>56</v>
      </c>
      <c r="D232" s="9" t="n">
        <v>420.889718295808</v>
      </c>
      <c r="E232" s="9" t="n">
        <f aca="false">D232/7</f>
        <v>60.1271026136869</v>
      </c>
      <c r="F232" s="10" t="n">
        <f aca="false">D232-C232</f>
        <v>364.889718295808</v>
      </c>
      <c r="G232" s="11" t="n">
        <f aca="false">F232/7</f>
        <v>52.1271026136869</v>
      </c>
      <c r="H232" s="7" t="n">
        <v>36672</v>
      </c>
      <c r="I232" s="5" t="n">
        <f aca="false">B232/G232</f>
        <v>24.440261133284</v>
      </c>
      <c r="J232" s="4" t="n">
        <v>4.406</v>
      </c>
      <c r="K232" s="4"/>
      <c r="L232" s="12" t="n">
        <v>10</v>
      </c>
      <c r="M232" s="12" t="n">
        <v>6</v>
      </c>
      <c r="N232" s="12" t="n">
        <v>40</v>
      </c>
      <c r="O232" s="4"/>
      <c r="P232" s="4" t="n">
        <v>0.35</v>
      </c>
      <c r="Q232" s="4" t="n">
        <f aca="false">J232+P232</f>
        <v>4.756</v>
      </c>
      <c r="R232" s="6" t="n">
        <v>-0.026</v>
      </c>
      <c r="S232" s="6" t="n">
        <f aca="false">R232+J232</f>
        <v>4.38</v>
      </c>
      <c r="T232" s="4" t="n">
        <v>-0.066</v>
      </c>
      <c r="U232" s="4" t="n">
        <f aca="false">T232+J232</f>
        <v>4.34</v>
      </c>
      <c r="W232" s="13" t="n">
        <f aca="false">Q232*N232</f>
        <v>190.24</v>
      </c>
      <c r="X232" s="13" t="n">
        <f aca="false">S232*L232</f>
        <v>43.8</v>
      </c>
      <c r="Y232" s="13" t="n">
        <f aca="false">U232*M232</f>
        <v>26.04</v>
      </c>
      <c r="Z232" s="14" t="n">
        <f aca="false">(W232+X232+Y232)/C232</f>
        <v>4.64428571428571</v>
      </c>
    </row>
    <row r="233" customFormat="false" ht="11.25" hidden="false" customHeight="false" outlineLevel="0" collapsed="false">
      <c r="A233" s="7" t="n">
        <v>36679</v>
      </c>
      <c r="B233" s="1" t="n">
        <v>1352</v>
      </c>
      <c r="C233" s="15" t="n">
        <v>78</v>
      </c>
      <c r="D233" s="9" t="n">
        <v>419.666205376701</v>
      </c>
      <c r="E233" s="9" t="n">
        <f aca="false">D233/7</f>
        <v>59.9523150538145</v>
      </c>
      <c r="F233" s="10" t="n">
        <f aca="false">D233-C233</f>
        <v>341.666205376701</v>
      </c>
      <c r="G233" s="11" t="n">
        <f aca="false">F233/7</f>
        <v>48.8094579109574</v>
      </c>
      <c r="H233" s="7" t="n">
        <v>36679</v>
      </c>
      <c r="I233" s="5" t="n">
        <f aca="false">B233/G233</f>
        <v>27.699549592754</v>
      </c>
      <c r="J233" s="4" t="n">
        <v>4.043</v>
      </c>
      <c r="K233" s="4"/>
      <c r="L233" s="12" t="n">
        <v>14</v>
      </c>
      <c r="M233" s="12" t="n">
        <v>12</v>
      </c>
      <c r="N233" s="12" t="n">
        <v>52</v>
      </c>
      <c r="O233" s="4"/>
      <c r="P233" s="4" t="n">
        <v>0.51</v>
      </c>
      <c r="Q233" s="4" t="n">
        <f aca="false">J233+P233</f>
        <v>4.553</v>
      </c>
      <c r="R233" s="6" t="n">
        <v>0</v>
      </c>
      <c r="S233" s="6" t="n">
        <f aca="false">R233+J233</f>
        <v>4.043</v>
      </c>
      <c r="T233" s="4" t="n">
        <v>0.26</v>
      </c>
      <c r="U233" s="4" t="n">
        <f aca="false">T233+J233</f>
        <v>4.303</v>
      </c>
      <c r="W233" s="13" t="n">
        <f aca="false">Q233*N233</f>
        <v>236.756</v>
      </c>
      <c r="X233" s="13" t="n">
        <f aca="false">S233*L233</f>
        <v>56.602</v>
      </c>
      <c r="Y233" s="13" t="n">
        <f aca="false">U233*M233</f>
        <v>51.636</v>
      </c>
      <c r="Z233" s="14" t="n">
        <f aca="false">(W233+X233+Y233)/C233</f>
        <v>4.423</v>
      </c>
    </row>
    <row r="234" customFormat="false" ht="11.25" hidden="false" customHeight="false" outlineLevel="0" collapsed="false">
      <c r="A234" s="7" t="n">
        <v>36686</v>
      </c>
      <c r="B234" s="1" t="n">
        <v>1430</v>
      </c>
      <c r="C234" s="15" t="n">
        <v>78</v>
      </c>
      <c r="D234" s="9" t="n">
        <v>423.124017590608</v>
      </c>
      <c r="E234" s="9" t="n">
        <f aca="false">D234/7</f>
        <v>60.4462882272296</v>
      </c>
      <c r="F234" s="10" t="n">
        <f aca="false">D234-C234</f>
        <v>345.124017590608</v>
      </c>
      <c r="G234" s="11" t="n">
        <f aca="false">F234/7</f>
        <v>49.3034310843725</v>
      </c>
      <c r="H234" s="7" t="n">
        <v>36686</v>
      </c>
      <c r="I234" s="5" t="n">
        <f aca="false">B234/G234</f>
        <v>29.0040666247518</v>
      </c>
      <c r="J234" s="4" t="n">
        <v>4.16</v>
      </c>
      <c r="K234" s="4"/>
      <c r="L234" s="12" t="n">
        <v>21</v>
      </c>
      <c r="M234" s="12" t="n">
        <v>4</v>
      </c>
      <c r="N234" s="12" t="n">
        <v>53</v>
      </c>
      <c r="O234" s="4"/>
      <c r="P234" s="4" t="n">
        <v>0.505</v>
      </c>
      <c r="Q234" s="4" t="n">
        <f aca="false">J234+P234</f>
        <v>4.665</v>
      </c>
      <c r="R234" s="6" t="n">
        <v>0.0025</v>
      </c>
      <c r="S234" s="6" t="n">
        <f aca="false">R234+J234</f>
        <v>4.1625</v>
      </c>
      <c r="T234" s="4" t="n">
        <v>0.44</v>
      </c>
      <c r="U234" s="4" t="n">
        <f aca="false">T234+J234</f>
        <v>4.6</v>
      </c>
      <c r="W234" s="13" t="n">
        <f aca="false">Q234*N234</f>
        <v>247.245</v>
      </c>
      <c r="X234" s="13" t="n">
        <f aca="false">S234*L234</f>
        <v>87.4125</v>
      </c>
      <c r="Y234" s="13" t="n">
        <f aca="false">U234*M234</f>
        <v>18.4</v>
      </c>
      <c r="Z234" s="14" t="n">
        <f aca="false">(W234+X234+Y234)/C234</f>
        <v>4.52637820512821</v>
      </c>
    </row>
    <row r="235" customFormat="false" ht="11.25" hidden="false" customHeight="false" outlineLevel="0" collapsed="false">
      <c r="A235" s="7" t="n">
        <v>36693</v>
      </c>
      <c r="B235" s="1" t="n">
        <v>1494</v>
      </c>
      <c r="C235" s="15" t="n">
        <v>64</v>
      </c>
      <c r="D235" s="9" t="n">
        <v>424.834335342658</v>
      </c>
      <c r="E235" s="9" t="n">
        <f aca="false">D235/7</f>
        <v>60.6906193346654</v>
      </c>
      <c r="F235" s="10" t="n">
        <f aca="false">D235-C235</f>
        <v>360.834335342658</v>
      </c>
      <c r="G235" s="11" t="n">
        <f aca="false">F235/7</f>
        <v>51.5477621918083</v>
      </c>
      <c r="H235" s="7" t="n">
        <v>36693</v>
      </c>
      <c r="I235" s="5" t="n">
        <f aca="false">B235/G235</f>
        <v>28.9828294473939</v>
      </c>
      <c r="J235" s="4" t="n">
        <v>4.488</v>
      </c>
      <c r="K235" s="4"/>
      <c r="L235" s="12" t="n">
        <v>11</v>
      </c>
      <c r="M235" s="12" t="n">
        <v>5</v>
      </c>
      <c r="N235" s="12" t="n">
        <v>48</v>
      </c>
      <c r="O235" s="4"/>
      <c r="P235" s="4" t="n">
        <v>0.5</v>
      </c>
      <c r="Q235" s="4" t="n">
        <f aca="false">J235+P235</f>
        <v>4.988</v>
      </c>
      <c r="R235" s="6" t="n">
        <v>-0.005</v>
      </c>
      <c r="S235" s="6" t="n">
        <f aca="false">R235+J235</f>
        <v>4.483</v>
      </c>
      <c r="T235" s="4" t="n">
        <v>0.29</v>
      </c>
      <c r="U235" s="4" t="n">
        <f aca="false">T235+J235</f>
        <v>4.778</v>
      </c>
      <c r="W235" s="13" t="n">
        <f aca="false">Q235*N235</f>
        <v>239.424</v>
      </c>
      <c r="X235" s="13" t="n">
        <f aca="false">S235*L235</f>
        <v>49.313</v>
      </c>
      <c r="Y235" s="13" t="n">
        <f aca="false">U235*M235</f>
        <v>23.89</v>
      </c>
      <c r="Z235" s="14" t="n">
        <f aca="false">(W235+X235+Y235)/C235</f>
        <v>4.884796875</v>
      </c>
    </row>
    <row r="236" customFormat="false" ht="11.25" hidden="false" customHeight="false" outlineLevel="0" collapsed="false">
      <c r="A236" s="7" t="n">
        <v>36700</v>
      </c>
      <c r="B236" s="1" t="n">
        <v>1567</v>
      </c>
      <c r="C236" s="15" t="n">
        <v>73</v>
      </c>
      <c r="D236" s="9" t="n">
        <v>424.645828895075</v>
      </c>
      <c r="E236" s="9" t="n">
        <f aca="false">D236/7</f>
        <v>60.6636898421536</v>
      </c>
      <c r="F236" s="10" t="n">
        <f aca="false">D236-C236</f>
        <v>351.645828895075</v>
      </c>
      <c r="G236" s="11" t="n">
        <f aca="false">F236/7</f>
        <v>50.2351184135822</v>
      </c>
      <c r="H236" s="7" t="n">
        <v>36700</v>
      </c>
      <c r="I236" s="5" t="n">
        <f aca="false">B236/G236</f>
        <v>31.1933175333439</v>
      </c>
      <c r="J236" s="4" t="n">
        <v>4.448</v>
      </c>
      <c r="K236" s="4"/>
      <c r="L236" s="12" t="n">
        <v>12</v>
      </c>
      <c r="M236" s="12" t="n">
        <v>9</v>
      </c>
      <c r="N236" s="12" t="n">
        <v>52</v>
      </c>
      <c r="O236" s="4"/>
      <c r="P236" s="4" t="n">
        <v>0.43</v>
      </c>
      <c r="Q236" s="4" t="n">
        <f aca="false">J236+P236</f>
        <v>4.878</v>
      </c>
      <c r="R236" s="6" t="n">
        <v>-0.0075</v>
      </c>
      <c r="S236" s="6" t="n">
        <f aca="false">R236+J236</f>
        <v>4.4405</v>
      </c>
      <c r="T236" s="4" t="n">
        <v>0.275</v>
      </c>
      <c r="U236" s="4" t="n">
        <f aca="false">T236+J236</f>
        <v>4.723</v>
      </c>
      <c r="W236" s="13" t="n">
        <f aca="false">Q236*N236</f>
        <v>253.656</v>
      </c>
      <c r="X236" s="13" t="n">
        <f aca="false">S236*L236</f>
        <v>53.286</v>
      </c>
      <c r="Y236" s="13" t="n">
        <f aca="false">U236*M236</f>
        <v>42.507</v>
      </c>
      <c r="Z236" s="14" t="n">
        <f aca="false">(W236+X236+Y236)/C236</f>
        <v>4.78697260273973</v>
      </c>
    </row>
    <row r="237" customFormat="false" ht="11.25" hidden="false" customHeight="false" outlineLevel="0" collapsed="false">
      <c r="A237" s="7" t="n">
        <v>36707</v>
      </c>
      <c r="B237" s="1" t="n">
        <v>1636</v>
      </c>
      <c r="C237" s="15" t="n">
        <v>69</v>
      </c>
      <c r="D237" s="9" t="n">
        <v>427.974199355365</v>
      </c>
      <c r="E237" s="9" t="n">
        <f aca="false">D237/7</f>
        <v>61.1391713364807</v>
      </c>
      <c r="F237" s="10" t="n">
        <f aca="false">D237-C237</f>
        <v>358.974199355365</v>
      </c>
      <c r="G237" s="11" t="n">
        <f aca="false">F237/7</f>
        <v>51.2820284793378</v>
      </c>
      <c r="H237" s="7" t="n">
        <v>36707</v>
      </c>
      <c r="I237" s="5" t="n">
        <f aca="false">B237/G237</f>
        <v>31.9020141853235</v>
      </c>
      <c r="J237" s="4" t="n">
        <v>4.476</v>
      </c>
      <c r="K237" s="4"/>
      <c r="L237" s="12" t="n">
        <v>11</v>
      </c>
      <c r="M237" s="12" t="n">
        <v>8</v>
      </c>
      <c r="N237" s="12" t="n">
        <v>50</v>
      </c>
      <c r="O237" s="4"/>
      <c r="P237" s="4" t="n">
        <v>0.56</v>
      </c>
      <c r="Q237" s="4" t="n">
        <f aca="false">J237+P237</f>
        <v>5.036</v>
      </c>
      <c r="R237" s="6" t="n">
        <v>0</v>
      </c>
      <c r="S237" s="6" t="n">
        <f aca="false">R237+J237</f>
        <v>4.476</v>
      </c>
      <c r="T237" s="4" t="n">
        <v>0.58</v>
      </c>
      <c r="U237" s="4" t="n">
        <f aca="false">T237+J237</f>
        <v>5.056</v>
      </c>
      <c r="W237" s="13" t="n">
        <f aca="false">Q237*N237</f>
        <v>251.8</v>
      </c>
      <c r="X237" s="13" t="n">
        <f aca="false">S237*L237</f>
        <v>49.236</v>
      </c>
      <c r="Y237" s="13" t="n">
        <f aca="false">U237*M237</f>
        <v>40.448</v>
      </c>
      <c r="Z237" s="14" t="n">
        <f aca="false">(W237+X237+Y237)/C237</f>
        <v>4.94904347826087</v>
      </c>
    </row>
    <row r="238" customFormat="false" ht="11.25" hidden="false" customHeight="false" outlineLevel="0" collapsed="false">
      <c r="A238" s="7" t="n">
        <v>36714</v>
      </c>
      <c r="B238" s="1" t="n">
        <v>1733</v>
      </c>
      <c r="C238" s="15" t="n">
        <v>97</v>
      </c>
      <c r="D238" s="9" t="n">
        <v>426.529464469183</v>
      </c>
      <c r="E238" s="9" t="n">
        <f aca="false">D238/7</f>
        <v>60.9327806384546</v>
      </c>
      <c r="F238" s="10" t="n">
        <f aca="false">D238-C238</f>
        <v>329.529464469183</v>
      </c>
      <c r="G238" s="11" t="n">
        <f aca="false">F238/7</f>
        <v>47.0756377813118</v>
      </c>
      <c r="H238" s="7" t="n">
        <v>36714</v>
      </c>
      <c r="I238" s="5" t="n">
        <f aca="false">B238/G238</f>
        <v>36.8130965755704</v>
      </c>
      <c r="J238" s="4" t="n">
        <v>4.262</v>
      </c>
      <c r="K238" s="4"/>
      <c r="L238" s="12" t="n">
        <v>26</v>
      </c>
      <c r="M238" s="12" t="n">
        <v>8</v>
      </c>
      <c r="N238" s="12" t="n">
        <v>63</v>
      </c>
      <c r="O238" s="4"/>
      <c r="P238" s="4" t="n">
        <v>0.485</v>
      </c>
      <c r="Q238" s="4" t="n">
        <f aca="false">J238+P238</f>
        <v>4.747</v>
      </c>
      <c r="R238" s="6" t="n">
        <v>0</v>
      </c>
      <c r="S238" s="6" t="n">
        <f aca="false">R238+J238</f>
        <v>4.262</v>
      </c>
      <c r="T238" s="4" t="n">
        <v>0.3925</v>
      </c>
      <c r="U238" s="4" t="n">
        <f aca="false">T238+J238</f>
        <v>4.6545</v>
      </c>
      <c r="W238" s="13" t="n">
        <f aca="false">Q238*N238</f>
        <v>299.061</v>
      </c>
      <c r="X238" s="13" t="n">
        <f aca="false">S238*L238</f>
        <v>110.812</v>
      </c>
      <c r="Y238" s="13" t="n">
        <f aca="false">U238*M238</f>
        <v>37.236</v>
      </c>
      <c r="Z238" s="14" t="n">
        <f aca="false">(W238+X238+Y238)/C238</f>
        <v>4.60937113402062</v>
      </c>
    </row>
    <row r="239" customFormat="false" ht="11.25" hidden="false" customHeight="false" outlineLevel="0" collapsed="false">
      <c r="A239" s="7" t="n">
        <v>36721</v>
      </c>
      <c r="B239" s="1" t="n">
        <v>1803</v>
      </c>
      <c r="C239" s="15" t="n">
        <v>70</v>
      </c>
      <c r="D239" s="9" t="n">
        <v>426.061406054133</v>
      </c>
      <c r="E239" s="9" t="n">
        <f aca="false">D239/7</f>
        <v>60.8659151505904</v>
      </c>
      <c r="F239" s="10" t="n">
        <f aca="false">D239-C239</f>
        <v>356.061406054133</v>
      </c>
      <c r="G239" s="11" t="n">
        <f aca="false">F239/7</f>
        <v>50.8659151505904</v>
      </c>
      <c r="H239" s="7" t="n">
        <v>36721</v>
      </c>
      <c r="I239" s="5" t="n">
        <f aca="false">B239/G239</f>
        <v>35.4461331259283</v>
      </c>
      <c r="J239" s="4" t="n">
        <v>4.15</v>
      </c>
      <c r="K239" s="4"/>
      <c r="L239" s="12" t="n">
        <v>9</v>
      </c>
      <c r="M239" s="12" t="n">
        <v>9</v>
      </c>
      <c r="N239" s="12" t="n">
        <v>52</v>
      </c>
      <c r="O239" s="4"/>
      <c r="P239" s="4" t="n">
        <v>0.395</v>
      </c>
      <c r="Q239" s="4" t="n">
        <f aca="false">J239+P239</f>
        <v>4.545</v>
      </c>
      <c r="R239" s="6" t="n">
        <v>-0.0025</v>
      </c>
      <c r="S239" s="6" t="n">
        <f aca="false">R239+J239</f>
        <v>4.1475</v>
      </c>
      <c r="T239" s="4" t="n">
        <v>0.5225</v>
      </c>
      <c r="U239" s="4" t="n">
        <f aca="false">T239+J239</f>
        <v>4.6725</v>
      </c>
      <c r="W239" s="13" t="n">
        <f aca="false">Q239*N239</f>
        <v>236.34</v>
      </c>
      <c r="X239" s="13" t="n">
        <f aca="false">S239*L239</f>
        <v>37.3275</v>
      </c>
      <c r="Y239" s="13" t="n">
        <f aca="false">U239*M239</f>
        <v>42.0525</v>
      </c>
      <c r="Z239" s="14" t="n">
        <f aca="false">(W239+X239+Y239)/C239</f>
        <v>4.51028571428572</v>
      </c>
    </row>
    <row r="240" customFormat="false" ht="11.25" hidden="false" customHeight="false" outlineLevel="0" collapsed="false">
      <c r="A240" s="7" t="n">
        <v>36728</v>
      </c>
      <c r="B240" s="1" t="n">
        <v>1857</v>
      </c>
      <c r="C240" s="15" t="n">
        <v>54</v>
      </c>
      <c r="D240" s="9" t="n">
        <v>429.904565463583</v>
      </c>
      <c r="E240" s="9" t="n">
        <f aca="false">D240/7</f>
        <v>61.4149379233689</v>
      </c>
      <c r="F240" s="10" t="n">
        <f aca="false">D240-C240</f>
        <v>375.904565463583</v>
      </c>
      <c r="G240" s="11" t="n">
        <f aca="false">F240/7</f>
        <v>53.7006522090832</v>
      </c>
      <c r="H240" s="7" t="n">
        <v>36728</v>
      </c>
      <c r="I240" s="5" t="n">
        <f aca="false">B240/G240</f>
        <v>34.5805855908375</v>
      </c>
      <c r="J240" s="4" t="n">
        <v>3.834</v>
      </c>
      <c r="K240" s="4"/>
      <c r="L240" s="12" t="n">
        <v>1</v>
      </c>
      <c r="M240" s="12" t="n">
        <v>5</v>
      </c>
      <c r="N240" s="12" t="n">
        <v>48</v>
      </c>
      <c r="O240" s="4"/>
      <c r="P240" s="4" t="n">
        <v>0.355</v>
      </c>
      <c r="Q240" s="4" t="n">
        <f aca="false">J240+P240</f>
        <v>4.189</v>
      </c>
      <c r="R240" s="6" t="n">
        <v>0</v>
      </c>
      <c r="S240" s="6" t="n">
        <f aca="false">R240+J240</f>
        <v>3.834</v>
      </c>
      <c r="T240" s="4" t="n">
        <v>0.7775</v>
      </c>
      <c r="U240" s="4" t="n">
        <f aca="false">T240+J240</f>
        <v>4.6115</v>
      </c>
      <c r="W240" s="13" t="n">
        <f aca="false">Q240*N240</f>
        <v>201.072</v>
      </c>
      <c r="X240" s="13" t="n">
        <f aca="false">S240*L240</f>
        <v>3.834</v>
      </c>
      <c r="Y240" s="13" t="n">
        <f aca="false">U240*M240</f>
        <v>23.0575</v>
      </c>
      <c r="Z240" s="14" t="n">
        <f aca="false">(W240+X240+Y240)/C240</f>
        <v>4.2215462962963</v>
      </c>
    </row>
    <row r="241" customFormat="false" ht="11.25" hidden="false" customHeight="false" outlineLevel="0" collapsed="false">
      <c r="A241" s="7" t="n">
        <v>36735</v>
      </c>
      <c r="B241" s="1" t="n">
        <v>1920</v>
      </c>
      <c r="C241" s="15" t="n">
        <v>63</v>
      </c>
      <c r="D241" s="9" t="n">
        <v>426.517948856842</v>
      </c>
      <c r="E241" s="9" t="n">
        <f aca="false">D241/7</f>
        <v>60.9311355509774</v>
      </c>
      <c r="F241" s="10" t="n">
        <f aca="false">D241-C241</f>
        <v>363.517948856842</v>
      </c>
      <c r="G241" s="11" t="n">
        <f aca="false">F241/7</f>
        <v>51.9311355509774</v>
      </c>
      <c r="H241" s="7" t="n">
        <v>36735</v>
      </c>
      <c r="I241" s="5" t="n">
        <f aca="false">B241/G241</f>
        <v>36.9720395987733</v>
      </c>
      <c r="J241" s="4" t="n">
        <v>3.845</v>
      </c>
      <c r="K241" s="4"/>
      <c r="L241" s="12" t="n">
        <v>16</v>
      </c>
      <c r="M241" s="12" t="n">
        <v>-2</v>
      </c>
      <c r="N241" s="12" t="n">
        <v>49</v>
      </c>
      <c r="O241" s="4"/>
      <c r="P241" s="4" t="n">
        <v>0.4</v>
      </c>
      <c r="Q241" s="4" t="n">
        <f aca="false">J241+P241</f>
        <v>4.245</v>
      </c>
      <c r="R241" s="6" t="n">
        <v>0.04</v>
      </c>
      <c r="S241" s="6" t="n">
        <f aca="false">R241+J241</f>
        <v>3.885</v>
      </c>
      <c r="T241" s="4" t="n">
        <v>0.72</v>
      </c>
      <c r="U241" s="4" t="n">
        <f aca="false">T241+J241</f>
        <v>4.565</v>
      </c>
      <c r="W241" s="13" t="n">
        <f aca="false">Q241*N241</f>
        <v>208.005</v>
      </c>
      <c r="X241" s="13" t="n">
        <f aca="false">S241*L241</f>
        <v>62.16</v>
      </c>
      <c r="Y241" s="13" t="n">
        <f aca="false">U241*M241</f>
        <v>-9.13</v>
      </c>
      <c r="Z241" s="14" t="n">
        <f aca="false">(W241+X241+Y241)/C241</f>
        <v>4.1434126984127</v>
      </c>
    </row>
    <row r="242" customFormat="false" ht="11.25" hidden="false" customHeight="false" outlineLevel="0" collapsed="false">
      <c r="A242" s="7" t="n">
        <v>36742</v>
      </c>
      <c r="B242" s="1" t="n">
        <v>1985</v>
      </c>
      <c r="C242" s="15" t="n">
        <v>65</v>
      </c>
      <c r="D242" s="9" t="n">
        <v>425.045056280107</v>
      </c>
      <c r="E242" s="9" t="n">
        <f aca="false">D242/7</f>
        <v>60.7207223257296</v>
      </c>
      <c r="F242" s="10" t="n">
        <f aca="false">D242-C242</f>
        <v>360.045056280107</v>
      </c>
      <c r="G242" s="11" t="n">
        <f aca="false">F242/7</f>
        <v>51.4350080400153</v>
      </c>
      <c r="H242" s="7" t="n">
        <v>36742</v>
      </c>
      <c r="I242" s="5" t="n">
        <f aca="false">B242/G242</f>
        <v>38.592392139916</v>
      </c>
      <c r="J242" s="4" t="n">
        <v>4.296</v>
      </c>
      <c r="K242" s="4"/>
      <c r="L242" s="12" t="n">
        <v>17</v>
      </c>
      <c r="M242" s="12" t="n">
        <v>-1</v>
      </c>
      <c r="N242" s="12" t="n">
        <v>49</v>
      </c>
      <c r="O242" s="4"/>
      <c r="P242" s="4" t="n">
        <v>0.36</v>
      </c>
      <c r="Q242" s="4" t="n">
        <f aca="false">J242+P242</f>
        <v>4.656</v>
      </c>
      <c r="R242" s="6" t="n">
        <v>-0.0025</v>
      </c>
      <c r="S242" s="6" t="n">
        <f aca="false">R242+J242</f>
        <v>4.2935</v>
      </c>
      <c r="T242" s="4" t="n">
        <v>0.48</v>
      </c>
      <c r="U242" s="4" t="n">
        <f aca="false">T242+J242</f>
        <v>4.776</v>
      </c>
      <c r="W242" s="13" t="n">
        <f aca="false">Q242*N242</f>
        <v>228.144</v>
      </c>
      <c r="X242" s="13" t="n">
        <f aca="false">S242*L242</f>
        <v>72.9895</v>
      </c>
      <c r="Y242" s="13" t="n">
        <f aca="false">U242*M242</f>
        <v>-4.776</v>
      </c>
      <c r="Z242" s="14" t="n">
        <f aca="false">(W242+X242+Y242)/C242</f>
        <v>4.55934615384615</v>
      </c>
    </row>
    <row r="243" customFormat="false" ht="11.25" hidden="false" customHeight="false" outlineLevel="0" collapsed="false">
      <c r="A243" s="7" t="n">
        <v>36749</v>
      </c>
      <c r="B243" s="1" t="n">
        <v>2037</v>
      </c>
      <c r="C243" s="15" t="n">
        <v>52</v>
      </c>
      <c r="D243" s="9" t="n">
        <v>423.781228913301</v>
      </c>
      <c r="E243" s="9" t="n">
        <f aca="false">D243/7</f>
        <v>60.540175559043</v>
      </c>
      <c r="F243" s="10" t="n">
        <f aca="false">D243-C243</f>
        <v>371.781228913301</v>
      </c>
      <c r="G243" s="11" t="n">
        <f aca="false">F243/7</f>
        <v>53.1116041304715</v>
      </c>
      <c r="H243" s="7" t="n">
        <v>36749</v>
      </c>
      <c r="I243" s="5" t="n">
        <f aca="false">B243/G243</f>
        <v>38.3532004605999</v>
      </c>
      <c r="J243" s="4" t="n">
        <v>4.475</v>
      </c>
      <c r="K243" s="4"/>
      <c r="L243" s="12" t="n">
        <v>12</v>
      </c>
      <c r="M243" s="12" t="n">
        <v>0</v>
      </c>
      <c r="N243" s="12" t="n">
        <v>40</v>
      </c>
      <c r="O243" s="4"/>
      <c r="P243" s="4" t="n">
        <v>0.37</v>
      </c>
      <c r="Q243" s="4" t="n">
        <f aca="false">J243+P243</f>
        <v>4.845</v>
      </c>
      <c r="R243" s="6" t="n">
        <v>-0.0025</v>
      </c>
      <c r="S243" s="6" t="n">
        <f aca="false">R243+J243</f>
        <v>4.4725</v>
      </c>
      <c r="T243" s="4" t="n">
        <v>0.235</v>
      </c>
      <c r="U243" s="4" t="n">
        <f aca="false">T243+J243</f>
        <v>4.71</v>
      </c>
      <c r="W243" s="13" t="n">
        <f aca="false">Q243*N243</f>
        <v>193.8</v>
      </c>
      <c r="X243" s="13" t="n">
        <f aca="false">S243*L243</f>
        <v>53.67</v>
      </c>
      <c r="Y243" s="13" t="n">
        <f aca="false">U243*M243</f>
        <v>0</v>
      </c>
      <c r="Z243" s="14" t="n">
        <f aca="false">(W243+X243+Y243)/C243</f>
        <v>4.75903846153846</v>
      </c>
    </row>
    <row r="244" customFormat="false" ht="11.25" hidden="false" customHeight="false" outlineLevel="0" collapsed="false">
      <c r="A244" s="7" t="n">
        <v>36756</v>
      </c>
      <c r="B244" s="1" t="n">
        <v>2092</v>
      </c>
      <c r="C244" s="15" t="n">
        <v>55</v>
      </c>
      <c r="D244" s="9" t="n">
        <v>425.260865016902</v>
      </c>
      <c r="E244" s="9" t="n">
        <f aca="false">D244/7</f>
        <v>60.7515521452717</v>
      </c>
      <c r="F244" s="10" t="n">
        <f aca="false">D244-C244</f>
        <v>370.260865016902</v>
      </c>
      <c r="G244" s="11" t="n">
        <f aca="false">F244/7</f>
        <v>52.8944092881288</v>
      </c>
      <c r="H244" s="7" t="n">
        <v>36756</v>
      </c>
      <c r="I244" s="5" t="n">
        <f aca="false">B244/G244</f>
        <v>39.5504936751323</v>
      </c>
      <c r="J244" s="4" t="n">
        <v>4.436</v>
      </c>
      <c r="K244" s="4"/>
      <c r="L244" s="12" t="n">
        <v>4</v>
      </c>
      <c r="M244" s="12" t="n">
        <v>-1</v>
      </c>
      <c r="N244" s="12" t="n">
        <v>52</v>
      </c>
      <c r="O244" s="4"/>
      <c r="P244" s="4" t="n">
        <v>0.34</v>
      </c>
      <c r="Q244" s="4" t="n">
        <f aca="false">J244+P244</f>
        <v>4.776</v>
      </c>
      <c r="R244" s="6" t="n">
        <v>-0.0025</v>
      </c>
      <c r="S244" s="6" t="n">
        <f aca="false">R244+J244</f>
        <v>4.4335</v>
      </c>
      <c r="T244" s="4" t="n">
        <v>0.61</v>
      </c>
      <c r="U244" s="4" t="n">
        <f aca="false">T244+J244</f>
        <v>5.046</v>
      </c>
      <c r="W244" s="13" t="n">
        <f aca="false">Q244*N244</f>
        <v>248.352</v>
      </c>
      <c r="X244" s="13" t="n">
        <f aca="false">S244*L244</f>
        <v>17.734</v>
      </c>
      <c r="Y244" s="13" t="n">
        <f aca="false">U244*M244</f>
        <v>-5.046</v>
      </c>
      <c r="Z244" s="14" t="n">
        <f aca="false">(W244+X244+Y244)/C244</f>
        <v>4.74618181818182</v>
      </c>
    </row>
    <row r="245" customFormat="false" ht="11.25" hidden="false" customHeight="false" outlineLevel="0" collapsed="false">
      <c r="A245" s="7" t="n">
        <v>36763</v>
      </c>
      <c r="B245" s="1" t="n">
        <v>2144</v>
      </c>
      <c r="C245" s="15" t="n">
        <v>52</v>
      </c>
      <c r="D245" s="9" t="n">
        <v>425.677453063892</v>
      </c>
      <c r="E245" s="9" t="n">
        <f aca="false">D245/7</f>
        <v>60.8110647234131</v>
      </c>
      <c r="F245" s="10" t="n">
        <f aca="false">D245-C245</f>
        <v>373.677453063892</v>
      </c>
      <c r="G245" s="11" t="n">
        <f aca="false">F245/7</f>
        <v>53.3824932948417</v>
      </c>
      <c r="H245" s="7" t="n">
        <v>36763</v>
      </c>
      <c r="I245" s="5" t="n">
        <f aca="false">B245/G245</f>
        <v>40.1629798023536</v>
      </c>
      <c r="J245" s="4" t="n">
        <v>4.628</v>
      </c>
      <c r="K245" s="4"/>
      <c r="L245" s="12" t="n">
        <v>12</v>
      </c>
      <c r="M245" s="12" t="n">
        <v>-5</v>
      </c>
      <c r="N245" s="12" t="n">
        <v>45</v>
      </c>
      <c r="O245" s="4"/>
      <c r="P245" s="4" t="n">
        <v>0.315</v>
      </c>
      <c r="Q245" s="4" t="n">
        <f aca="false">J245+P245</f>
        <v>4.943</v>
      </c>
      <c r="R245" s="6" t="n">
        <v>-0.0025</v>
      </c>
      <c r="S245" s="6" t="n">
        <f aca="false">R245+J245</f>
        <v>4.6255</v>
      </c>
      <c r="T245" s="4" t="n">
        <v>2.235</v>
      </c>
      <c r="U245" s="4" t="n">
        <f aca="false">T245+J245</f>
        <v>6.863</v>
      </c>
      <c r="W245" s="13" t="n">
        <f aca="false">Q245*N245</f>
        <v>222.435</v>
      </c>
      <c r="X245" s="13" t="n">
        <f aca="false">S245*L245</f>
        <v>55.506</v>
      </c>
      <c r="Y245" s="13" t="n">
        <f aca="false">U245*M245</f>
        <v>-34.315</v>
      </c>
      <c r="Z245" s="14" t="n">
        <f aca="false">(W245+X245+Y245)/C245</f>
        <v>4.68511538461539</v>
      </c>
    </row>
    <row r="246" customFormat="false" ht="11.25" hidden="false" customHeight="false" outlineLevel="0" collapsed="false">
      <c r="A246" s="7" t="n">
        <v>36770</v>
      </c>
      <c r="B246" s="1" t="n">
        <v>2186</v>
      </c>
      <c r="C246" s="15" t="n">
        <v>42</v>
      </c>
      <c r="D246" s="9" t="n">
        <v>426.153871852059</v>
      </c>
      <c r="E246" s="9" t="n">
        <f aca="false">D246/7</f>
        <v>60.8791245502942</v>
      </c>
      <c r="F246" s="10" t="n">
        <f aca="false">D246-C246</f>
        <v>384.153871852059</v>
      </c>
      <c r="G246" s="11" t="n">
        <f aca="false">F246/7</f>
        <v>54.8791245502942</v>
      </c>
      <c r="H246" s="7" t="n">
        <v>36770</v>
      </c>
      <c r="I246" s="5" t="n">
        <f aca="false">B246/G246</f>
        <v>39.8329969348661</v>
      </c>
      <c r="J246" s="4" t="n">
        <v>4.835</v>
      </c>
      <c r="K246" s="4"/>
      <c r="L246" s="12" t="n">
        <v>3</v>
      </c>
      <c r="M246" s="12" t="n">
        <v>-1</v>
      </c>
      <c r="N246" s="12" t="n">
        <v>40</v>
      </c>
      <c r="O246" s="4"/>
      <c r="P246" s="4" t="n">
        <v>0.44</v>
      </c>
      <c r="Q246" s="4" t="n">
        <f aca="false">J246+P246</f>
        <v>5.275</v>
      </c>
      <c r="R246" s="6" t="n">
        <v>-0.0025</v>
      </c>
      <c r="S246" s="6" t="n">
        <f aca="false">R246+J246</f>
        <v>4.8325</v>
      </c>
      <c r="T246" s="4" t="n">
        <v>0.855</v>
      </c>
      <c r="U246" s="4" t="n">
        <f aca="false">T246+J246</f>
        <v>5.69</v>
      </c>
      <c r="W246" s="13" t="n">
        <f aca="false">Q246*N246</f>
        <v>211</v>
      </c>
      <c r="X246" s="13" t="n">
        <f aca="false">S246*L246</f>
        <v>14.4975</v>
      </c>
      <c r="Y246" s="13" t="n">
        <f aca="false">U246*M246</f>
        <v>-5.69</v>
      </c>
      <c r="Z246" s="14" t="n">
        <f aca="false">(W246+X246+Y246)/C246</f>
        <v>5.2335119047619</v>
      </c>
    </row>
    <row r="247" customFormat="false" ht="11.25" hidden="false" customHeight="false" outlineLevel="0" collapsed="false">
      <c r="A247" s="7" t="n">
        <v>36777</v>
      </c>
      <c r="B247" s="1" t="n">
        <v>2258</v>
      </c>
      <c r="C247" s="15" t="n">
        <v>72</v>
      </c>
      <c r="D247" s="9" t="n">
        <v>421.354427947544</v>
      </c>
      <c r="E247" s="9" t="n">
        <f aca="false">D247/7</f>
        <v>60.193489706792</v>
      </c>
      <c r="F247" s="10" t="n">
        <f aca="false">D247-C247</f>
        <v>349.354427947544</v>
      </c>
      <c r="G247" s="11" t="n">
        <f aca="false">F247/7</f>
        <v>49.9077754210777</v>
      </c>
      <c r="H247" s="7" t="n">
        <v>36777</v>
      </c>
      <c r="I247" s="5" t="n">
        <f aca="false">B247/G247</f>
        <v>45.243451164653</v>
      </c>
      <c r="J247" s="4" t="n">
        <v>4.88</v>
      </c>
      <c r="K247" s="4"/>
      <c r="L247" s="12" t="n">
        <v>17</v>
      </c>
      <c r="M247" s="12" t="n">
        <v>5</v>
      </c>
      <c r="N247" s="12" t="n">
        <v>50</v>
      </c>
      <c r="O247" s="4"/>
      <c r="P247" s="4" t="n">
        <v>0.46</v>
      </c>
      <c r="Q247" s="4" t="n">
        <f aca="false">J247+P247</f>
        <v>5.34</v>
      </c>
      <c r="R247" s="6" t="n">
        <v>-0.0025</v>
      </c>
      <c r="S247" s="6" t="n">
        <f aca="false">R247+J247</f>
        <v>4.8775</v>
      </c>
      <c r="T247" s="4" t="n">
        <v>1.03</v>
      </c>
      <c r="U247" s="4" t="n">
        <f aca="false">T247+J247</f>
        <v>5.91</v>
      </c>
      <c r="W247" s="13" t="n">
        <f aca="false">Q247*N247</f>
        <v>267</v>
      </c>
      <c r="X247" s="13" t="n">
        <f aca="false">S247*L247</f>
        <v>82.9175</v>
      </c>
      <c r="Y247" s="13" t="n">
        <f aca="false">U247*M247</f>
        <v>29.55</v>
      </c>
      <c r="Z247" s="14" t="n">
        <f aca="false">(W247+X247+Y247)/C247</f>
        <v>5.27038194444445</v>
      </c>
    </row>
    <row r="248" customFormat="false" ht="11.25" hidden="false" customHeight="false" outlineLevel="0" collapsed="false">
      <c r="A248" s="7" t="n">
        <v>36784</v>
      </c>
      <c r="B248" s="1" t="n">
        <v>2325</v>
      </c>
      <c r="C248" s="15" t="n">
        <v>67</v>
      </c>
      <c r="D248" s="9" t="n">
        <v>419.804493762408</v>
      </c>
      <c r="E248" s="9" t="n">
        <f aca="false">D248/7</f>
        <v>59.9720705374869</v>
      </c>
      <c r="F248" s="10" t="n">
        <f aca="false">D248-C248</f>
        <v>352.804493762408</v>
      </c>
      <c r="G248" s="11" t="n">
        <f aca="false">F248/7</f>
        <v>50.4006419660583</v>
      </c>
      <c r="H248" s="7" t="n">
        <v>36784</v>
      </c>
      <c r="I248" s="5" t="n">
        <f aca="false">B248/G248</f>
        <v>46.1303647990386</v>
      </c>
      <c r="J248" s="4" t="n">
        <v>5.206</v>
      </c>
      <c r="K248" s="4"/>
      <c r="L248" s="12" t="n">
        <v>17</v>
      </c>
      <c r="M248" s="12" t="n">
        <v>2</v>
      </c>
      <c r="N248" s="12" t="n">
        <v>48</v>
      </c>
      <c r="O248" s="4"/>
      <c r="P248" s="4" t="n">
        <v>0.495</v>
      </c>
      <c r="Q248" s="4" t="n">
        <f aca="false">J248+P248</f>
        <v>5.701</v>
      </c>
      <c r="R248" s="6" t="n">
        <v>0</v>
      </c>
      <c r="S248" s="6" t="n">
        <f aca="false">R248+J248</f>
        <v>5.206</v>
      </c>
      <c r="T248" s="4" t="n">
        <v>0.7</v>
      </c>
      <c r="U248" s="4" t="n">
        <f aca="false">T248+J248</f>
        <v>5.906</v>
      </c>
      <c r="W248" s="13" t="n">
        <f aca="false">Q248*N248</f>
        <v>273.648</v>
      </c>
      <c r="X248" s="13" t="n">
        <f aca="false">S248*L248</f>
        <v>88.502</v>
      </c>
      <c r="Y248" s="13" t="n">
        <f aca="false">U248*M248</f>
        <v>11.812</v>
      </c>
      <c r="Z248" s="14" t="n">
        <f aca="false">(W248+X248+Y248)/C248</f>
        <v>5.5815223880597</v>
      </c>
    </row>
    <row r="249" customFormat="false" ht="11.25" hidden="false" customHeight="false" outlineLevel="0" collapsed="false">
      <c r="A249" s="7" t="n">
        <v>36791</v>
      </c>
      <c r="B249" s="1" t="n">
        <v>2402</v>
      </c>
      <c r="C249" s="15" t="n">
        <v>77</v>
      </c>
      <c r="D249" s="9" t="n">
        <v>420.239266311337</v>
      </c>
      <c r="E249" s="9" t="n">
        <f aca="false">D249/7</f>
        <v>60.0341809016196</v>
      </c>
      <c r="F249" s="10" t="n">
        <f aca="false">D249-C249</f>
        <v>343.239266311337</v>
      </c>
      <c r="G249" s="11" t="n">
        <f aca="false">F249/7</f>
        <v>49.0341809016196</v>
      </c>
      <c r="H249" s="7" t="n">
        <v>36791</v>
      </c>
      <c r="I249" s="5" t="n">
        <f aca="false">B249/G249</f>
        <v>48.9862368623896</v>
      </c>
      <c r="J249" s="4" t="n">
        <v>5.131</v>
      </c>
      <c r="K249" s="4"/>
      <c r="L249" s="12" t="n">
        <v>18</v>
      </c>
      <c r="M249" s="12" t="n">
        <v>2</v>
      </c>
      <c r="N249" s="12" t="n">
        <v>57</v>
      </c>
      <c r="O249" s="4"/>
      <c r="P249" s="4" t="n">
        <v>0.48</v>
      </c>
      <c r="Q249" s="4" t="n">
        <f aca="false">J249+P249</f>
        <v>5.611</v>
      </c>
      <c r="R249" s="6" t="n">
        <v>-0.0025</v>
      </c>
      <c r="S249" s="6" t="n">
        <f aca="false">R249+J249</f>
        <v>5.1285</v>
      </c>
      <c r="T249" s="4" t="n">
        <v>0.27</v>
      </c>
      <c r="U249" s="4" t="n">
        <f aca="false">T249+J249</f>
        <v>5.401</v>
      </c>
      <c r="W249" s="13" t="n">
        <f aca="false">Q249*N249</f>
        <v>319.827</v>
      </c>
      <c r="X249" s="13" t="n">
        <f aca="false">S249*L249</f>
        <v>92.313</v>
      </c>
      <c r="Y249" s="13" t="n">
        <f aca="false">U249*M249</f>
        <v>10.802</v>
      </c>
      <c r="Z249" s="14" t="n">
        <f aca="false">(W249+X249+Y249)/C249</f>
        <v>5.49275324675325</v>
      </c>
    </row>
    <row r="250" customFormat="false" ht="11.25" hidden="false" customHeight="false" outlineLevel="0" collapsed="false">
      <c r="A250" s="7" t="n">
        <v>36798</v>
      </c>
      <c r="B250" s="1" t="n">
        <v>2480</v>
      </c>
      <c r="C250" s="15" t="n">
        <v>78</v>
      </c>
      <c r="D250" s="9" t="n">
        <v>420.815076805187</v>
      </c>
      <c r="E250" s="9" t="n">
        <f aca="false">D250/7</f>
        <v>60.1164395435981</v>
      </c>
      <c r="F250" s="10" t="n">
        <f aca="false">D250-C250</f>
        <v>342.815076805187</v>
      </c>
      <c r="G250" s="11" t="n">
        <f aca="false">F250/7</f>
        <v>48.973582400741</v>
      </c>
      <c r="H250" s="7" t="n">
        <v>36798</v>
      </c>
      <c r="I250" s="5" t="n">
        <f aca="false">B250/G250</f>
        <v>50.6395464335579</v>
      </c>
      <c r="J250" s="4" t="n">
        <v>5.186</v>
      </c>
      <c r="K250" s="4"/>
      <c r="L250" s="12" t="n">
        <v>25</v>
      </c>
      <c r="M250" s="12" t="n">
        <v>3</v>
      </c>
      <c r="N250" s="12" t="n">
        <v>50</v>
      </c>
      <c r="O250" s="4"/>
      <c r="P250" s="4" t="n">
        <v>0.4</v>
      </c>
      <c r="Q250" s="4" t="n">
        <f aca="false">J250+P250</f>
        <v>5.586</v>
      </c>
      <c r="R250" s="6" t="n">
        <v>-0.027</v>
      </c>
      <c r="S250" s="6" t="n">
        <f aca="false">R250+J250</f>
        <v>5.159</v>
      </c>
      <c r="T250" s="4" t="n">
        <v>0.388</v>
      </c>
      <c r="U250" s="4" t="n">
        <f aca="false">T250+J250</f>
        <v>5.574</v>
      </c>
      <c r="W250" s="13" t="n">
        <f aca="false">Q250*N250</f>
        <v>279.3</v>
      </c>
      <c r="X250" s="13" t="n">
        <f aca="false">S250*L250</f>
        <v>128.975</v>
      </c>
      <c r="Y250" s="13" t="n">
        <f aca="false">U250*M250</f>
        <v>16.722</v>
      </c>
      <c r="Z250" s="14" t="n">
        <f aca="false">(W250+X250+Y250)/C250</f>
        <v>5.44867948717949</v>
      </c>
    </row>
    <row r="251" customFormat="false" ht="11.25" hidden="false" customHeight="false" outlineLevel="0" collapsed="false">
      <c r="A251" s="7" t="n">
        <v>36805</v>
      </c>
      <c r="B251" s="1" t="n">
        <v>2542</v>
      </c>
      <c r="C251" s="15" t="n">
        <v>62</v>
      </c>
      <c r="D251" s="9" t="n">
        <v>420.458612833012</v>
      </c>
      <c r="E251" s="9" t="n">
        <f aca="false">D251/7</f>
        <v>60.0655161190017</v>
      </c>
      <c r="F251" s="10" t="n">
        <f aca="false">D251-C251</f>
        <v>358.458612833012</v>
      </c>
      <c r="G251" s="11" t="n">
        <f aca="false">F251/7</f>
        <v>51.2083732618589</v>
      </c>
      <c r="H251" s="7" t="n">
        <v>36805</v>
      </c>
      <c r="I251" s="5" t="n">
        <f aca="false">B251/G251</f>
        <v>49.6403193087436</v>
      </c>
      <c r="J251" s="4" t="n">
        <v>5.008</v>
      </c>
      <c r="K251" s="4"/>
      <c r="L251" s="12" t="n">
        <v>12</v>
      </c>
      <c r="M251" s="12" t="n">
        <v>3</v>
      </c>
      <c r="N251" s="12" t="n">
        <v>47</v>
      </c>
      <c r="O251" s="4"/>
      <c r="P251" s="4" t="n">
        <v>0.71</v>
      </c>
      <c r="Q251" s="4" t="n">
        <f aca="false">J251+P251</f>
        <v>5.718</v>
      </c>
      <c r="R251" s="6" t="n">
        <v>0</v>
      </c>
      <c r="S251" s="6" t="n">
        <f aca="false">R251+J251</f>
        <v>5.008</v>
      </c>
      <c r="T251" s="4" t="n">
        <v>0.47</v>
      </c>
      <c r="U251" s="4" t="n">
        <f aca="false">T251+J251</f>
        <v>5.478</v>
      </c>
      <c r="W251" s="13" t="n">
        <f aca="false">Q251*N251</f>
        <v>268.746</v>
      </c>
      <c r="X251" s="13" t="n">
        <f aca="false">S251*L251</f>
        <v>60.096</v>
      </c>
      <c r="Y251" s="13" t="n">
        <f aca="false">U251*M251</f>
        <v>16.434</v>
      </c>
      <c r="Z251" s="14" t="n">
        <f aca="false">(W251+X251+Y251)/C251</f>
        <v>5.56896774193548</v>
      </c>
    </row>
    <row r="252" customFormat="false" ht="11.25" hidden="false" customHeight="false" outlineLevel="0" collapsed="false">
      <c r="A252" s="7" t="n">
        <v>36812</v>
      </c>
      <c r="B252" s="1" t="n">
        <v>2571</v>
      </c>
      <c r="C252" s="15" t="n">
        <v>29</v>
      </c>
      <c r="D252" s="9" t="n">
        <v>424.379907269398</v>
      </c>
      <c r="E252" s="9" t="n">
        <f aca="false">D252/7</f>
        <v>60.6257010384854</v>
      </c>
      <c r="F252" s="10" t="n">
        <f aca="false">D252-C252</f>
        <v>395.379907269398</v>
      </c>
      <c r="G252" s="11" t="n">
        <f aca="false">F252/7</f>
        <v>56.4828438956282</v>
      </c>
      <c r="H252" s="7" t="n">
        <v>36812</v>
      </c>
      <c r="I252" s="5" t="n">
        <f aca="false">B252/G252</f>
        <v>45.5182462970671</v>
      </c>
      <c r="J252" s="4" t="n">
        <v>5.537</v>
      </c>
      <c r="K252" s="4"/>
      <c r="L252" s="12" t="n">
        <v>6</v>
      </c>
      <c r="M252" s="12" t="n">
        <v>3</v>
      </c>
      <c r="N252" s="12" t="n">
        <v>20</v>
      </c>
      <c r="O252" s="4"/>
      <c r="P252" s="4" t="n">
        <v>0.7</v>
      </c>
      <c r="Q252" s="4" t="n">
        <f aca="false">J252+P252</f>
        <v>6.237</v>
      </c>
      <c r="R252" s="6" t="n">
        <v>0</v>
      </c>
      <c r="S252" s="6" t="n">
        <f aca="false">R252+J252</f>
        <v>5.537</v>
      </c>
      <c r="T252" s="4" t="n">
        <v>0.16</v>
      </c>
      <c r="U252" s="4" t="n">
        <f aca="false">T252+J252</f>
        <v>5.697</v>
      </c>
      <c r="W252" s="13" t="n">
        <f aca="false">Q252*N252</f>
        <v>124.74</v>
      </c>
      <c r="X252" s="13" t="n">
        <f aca="false">S252*L252</f>
        <v>33.222</v>
      </c>
      <c r="Y252" s="13" t="n">
        <f aca="false">U252*M252</f>
        <v>17.091</v>
      </c>
      <c r="Z252" s="14" t="n">
        <f aca="false">(W252+X252+Y252)/C252</f>
        <v>6.03631034482759</v>
      </c>
    </row>
    <row r="253" customFormat="false" ht="11.25" hidden="false" customHeight="false" outlineLevel="0" collapsed="false">
      <c r="A253" s="7" t="n">
        <v>36819</v>
      </c>
      <c r="B253" s="1" t="n">
        <v>2642</v>
      </c>
      <c r="C253" s="8" t="n">
        <v>71</v>
      </c>
      <c r="D253" s="9" t="n">
        <v>425.42950849461</v>
      </c>
      <c r="E253" s="9" t="n">
        <f aca="false">D253/7</f>
        <v>60.7756440706585</v>
      </c>
      <c r="F253" s="10" t="n">
        <f aca="false">D253-C253</f>
        <v>354.42950849461</v>
      </c>
      <c r="G253" s="11" t="n">
        <f aca="false">F253/7</f>
        <v>50.6327869278014</v>
      </c>
      <c r="H253" s="7" t="n">
        <v>36819</v>
      </c>
      <c r="I253" s="5" t="n">
        <f aca="false">B253/G253</f>
        <v>52.1796282667059</v>
      </c>
      <c r="J253" s="4" t="n">
        <v>4.937</v>
      </c>
      <c r="K253" s="4"/>
      <c r="L253" s="12" t="n">
        <v>22</v>
      </c>
      <c r="M253" s="12" t="n">
        <v>2</v>
      </c>
      <c r="N253" s="12" t="n">
        <v>47</v>
      </c>
      <c r="O253" s="4"/>
      <c r="P253" s="4" t="n">
        <v>0.64</v>
      </c>
      <c r="Q253" s="4" t="n">
        <f aca="false">J253+P253</f>
        <v>5.577</v>
      </c>
      <c r="R253" s="6" t="n">
        <v>0</v>
      </c>
      <c r="S253" s="6" t="n">
        <f aca="false">R253+J253</f>
        <v>4.937</v>
      </c>
      <c r="T253" s="4" t="n">
        <v>0.31</v>
      </c>
      <c r="U253" s="4" t="n">
        <f aca="false">T253+J253</f>
        <v>5.247</v>
      </c>
      <c r="W253" s="13" t="n">
        <f aca="false">Q253*N253</f>
        <v>262.119</v>
      </c>
      <c r="X253" s="13" t="n">
        <f aca="false">S253*L253</f>
        <v>108.614</v>
      </c>
      <c r="Y253" s="13" t="n">
        <f aca="false">U253*M253</f>
        <v>10.494</v>
      </c>
      <c r="Z253" s="14" t="n">
        <f aca="false">(W253+X253+Y253)/C253</f>
        <v>5.36939436619718</v>
      </c>
    </row>
    <row r="254" customFormat="false" ht="11.25" hidden="false" customHeight="false" outlineLevel="0" collapsed="false">
      <c r="A254" s="7" t="n">
        <v>36826</v>
      </c>
      <c r="B254" s="1" t="n">
        <v>2712</v>
      </c>
      <c r="C254" s="8" t="n">
        <v>70</v>
      </c>
      <c r="D254" s="9" t="n">
        <v>425.346071700319</v>
      </c>
      <c r="E254" s="9" t="n">
        <f aca="false">D254/7</f>
        <v>60.763724528617</v>
      </c>
      <c r="F254" s="10" t="n">
        <f aca="false">D254-C254</f>
        <v>355.346071700319</v>
      </c>
      <c r="G254" s="11" t="n">
        <f aca="false">F254/7</f>
        <v>50.763724528617</v>
      </c>
      <c r="H254" s="7" t="n">
        <v>36826</v>
      </c>
      <c r="I254" s="5" t="n">
        <f aca="false">B254/G254</f>
        <v>53.4239759825181</v>
      </c>
      <c r="J254" s="4" t="n">
        <v>4.541</v>
      </c>
      <c r="K254" s="4"/>
      <c r="L254" s="12" t="n">
        <v>17</v>
      </c>
      <c r="M254" s="12" t="n">
        <v>5</v>
      </c>
      <c r="N254" s="12" t="n">
        <v>48</v>
      </c>
      <c r="O254" s="4"/>
      <c r="P254" s="4" t="n">
        <v>0.55</v>
      </c>
      <c r="Q254" s="4" t="n">
        <f aca="false">J254+P254</f>
        <v>5.091</v>
      </c>
      <c r="R254" s="6" t="n">
        <v>0</v>
      </c>
      <c r="S254" s="6" t="n">
        <f aca="false">R254+J254</f>
        <v>4.541</v>
      </c>
      <c r="T254" s="4" t="n">
        <v>0.66</v>
      </c>
      <c r="U254" s="4" t="n">
        <f aca="false">T254+J254</f>
        <v>5.201</v>
      </c>
      <c r="W254" s="13" t="n">
        <f aca="false">Q254*N254</f>
        <v>244.368</v>
      </c>
      <c r="X254" s="13" t="n">
        <f aca="false">S254*L254</f>
        <v>77.197</v>
      </c>
      <c r="Y254" s="13" t="n">
        <f aca="false">U254*M254</f>
        <v>26.005</v>
      </c>
      <c r="Z254" s="14" t="n">
        <f aca="false">(W254+X254+Y254)/C254</f>
        <v>4.96528571428571</v>
      </c>
    </row>
    <row r="255" customFormat="false" ht="11.25" hidden="false" customHeight="false" outlineLevel="0" collapsed="false">
      <c r="A255" s="7" t="n">
        <v>36833</v>
      </c>
      <c r="B255" s="1" t="n">
        <v>2748</v>
      </c>
      <c r="C255" s="8" t="n">
        <v>36</v>
      </c>
      <c r="D255" s="9" t="n">
        <v>424.377881496551</v>
      </c>
      <c r="E255" s="9" t="n">
        <f aca="false">D255/7</f>
        <v>60.6254116423644</v>
      </c>
      <c r="F255" s="10" t="n">
        <f aca="false">D255-C255</f>
        <v>388.377881496551</v>
      </c>
      <c r="G255" s="11" t="n">
        <f aca="false">F255/7</f>
        <v>55.4825544995073</v>
      </c>
      <c r="H255" s="7" t="n">
        <v>36833</v>
      </c>
      <c r="I255" s="5" t="n">
        <f aca="false">B255/G255</f>
        <v>49.5290821554441</v>
      </c>
      <c r="J255" s="4" t="n">
        <v>4.931</v>
      </c>
      <c r="K255" s="4"/>
      <c r="L255" s="12" t="n">
        <v>21</v>
      </c>
      <c r="M255" s="12" t="n">
        <v>-2</v>
      </c>
      <c r="N255" s="12" t="n">
        <v>17</v>
      </c>
      <c r="O255" s="4"/>
      <c r="P255" s="4" t="n">
        <v>0.965</v>
      </c>
      <c r="Q255" s="4" t="n">
        <f aca="false">J255+P255</f>
        <v>5.896</v>
      </c>
      <c r="R255" s="6" t="n">
        <v>0</v>
      </c>
      <c r="S255" s="6" t="n">
        <f aca="false">R255+J255</f>
        <v>4.931</v>
      </c>
      <c r="T255" s="4" t="n">
        <v>0.465</v>
      </c>
      <c r="U255" s="4" t="n">
        <f aca="false">T255+J255</f>
        <v>5.396</v>
      </c>
      <c r="W255" s="13" t="n">
        <f aca="false">Q255*N255</f>
        <v>100.232</v>
      </c>
      <c r="X255" s="13" t="n">
        <f aca="false">S255*L255</f>
        <v>103.551</v>
      </c>
      <c r="Y255" s="13" t="n">
        <f aca="false">U255*M255</f>
        <v>-10.792</v>
      </c>
      <c r="Z255" s="14" t="n">
        <f aca="false">(W255+X255+Y255)/C255</f>
        <v>5.36086111111111</v>
      </c>
    </row>
    <row r="256" customFormat="false" ht="11.25" hidden="false" customHeight="false" outlineLevel="0" collapsed="false">
      <c r="A256" s="7" t="n">
        <v>36840</v>
      </c>
      <c r="B256" s="1" t="n">
        <v>2742</v>
      </c>
      <c r="C256" s="8" t="n">
        <v>-6</v>
      </c>
      <c r="D256" s="9" t="n">
        <v>419.245549778035</v>
      </c>
      <c r="E256" s="9" t="n">
        <f aca="false">D256/7</f>
        <v>59.8922213968621</v>
      </c>
      <c r="F256" s="10" t="n">
        <f aca="false">D256-C256</f>
        <v>425.245549778035</v>
      </c>
      <c r="G256" s="11" t="n">
        <f aca="false">F256/7</f>
        <v>60.749364254005</v>
      </c>
      <c r="H256" s="7" t="n">
        <v>36840</v>
      </c>
      <c r="I256" s="5" t="n">
        <f aca="false">B256/G256</f>
        <v>45.1362748182049</v>
      </c>
      <c r="J256" s="4" t="n">
        <v>5.456</v>
      </c>
      <c r="K256" s="4"/>
      <c r="L256" s="12" t="n">
        <v>1</v>
      </c>
      <c r="M256" s="12" t="n">
        <v>-4</v>
      </c>
      <c r="N256" s="12" t="n">
        <v>4</v>
      </c>
      <c r="O256" s="4"/>
      <c r="P256" s="4" t="n">
        <v>1.225</v>
      </c>
      <c r="Q256" s="4" t="n">
        <f aca="false">J256+P256</f>
        <v>6.681</v>
      </c>
      <c r="R256" s="6" t="n">
        <v>0</v>
      </c>
      <c r="S256" s="6" t="n">
        <f aca="false">R256+J256</f>
        <v>5.456</v>
      </c>
      <c r="T256" s="4" t="n">
        <v>0.68</v>
      </c>
      <c r="U256" s="4" t="n">
        <f aca="false">T256+J256</f>
        <v>6.136</v>
      </c>
      <c r="W256" s="13" t="n">
        <f aca="false">Q256*N256</f>
        <v>26.724</v>
      </c>
      <c r="X256" s="13" t="n">
        <f aca="false">S256*L256</f>
        <v>5.456</v>
      </c>
      <c r="Y256" s="13" t="n">
        <f aca="false">U256*M256</f>
        <v>-24.544</v>
      </c>
      <c r="Z256" s="14" t="n">
        <f aca="false">(W256+X256+Y256)/C256</f>
        <v>-1.27266666666667</v>
      </c>
    </row>
    <row r="257" customFormat="false" ht="11.25" hidden="false" customHeight="false" outlineLevel="0" collapsed="false">
      <c r="A257" s="7" t="n">
        <v>36847</v>
      </c>
      <c r="B257" s="1" t="n">
        <v>2648</v>
      </c>
      <c r="C257" s="8" t="n">
        <v>-94</v>
      </c>
      <c r="D257" s="9" t="n">
        <v>422.16293170478</v>
      </c>
      <c r="E257" s="9" t="n">
        <f aca="false">D257/7</f>
        <v>60.3089902435399</v>
      </c>
      <c r="F257" s="10" t="n">
        <f aca="false">D257-C257</f>
        <v>516.16293170478</v>
      </c>
      <c r="G257" s="11" t="n">
        <f aca="false">F257/7</f>
        <v>73.7375616721114</v>
      </c>
      <c r="H257" s="7" t="n">
        <v>36847</v>
      </c>
      <c r="I257" s="5" t="n">
        <f aca="false">B257/G257</f>
        <v>35.9111413498436</v>
      </c>
      <c r="J257" s="4" t="n">
        <v>6.1</v>
      </c>
      <c r="K257" s="4"/>
      <c r="L257" s="12" t="n">
        <v>-24</v>
      </c>
      <c r="M257" s="12" t="n">
        <v>-31</v>
      </c>
      <c r="N257" s="12" t="n">
        <v>-39</v>
      </c>
      <c r="O257" s="4"/>
      <c r="P257" s="4" t="n">
        <v>1.22</v>
      </c>
      <c r="Q257" s="4" t="n">
        <f aca="false">J257+P257</f>
        <v>7.32</v>
      </c>
      <c r="R257" s="6" t="n">
        <v>0</v>
      </c>
      <c r="S257" s="6" t="n">
        <f aca="false">R257+J257</f>
        <v>6.1</v>
      </c>
      <c r="T257" s="4" t="n">
        <v>1.875</v>
      </c>
      <c r="U257" s="4" t="n">
        <f aca="false">T257+J257</f>
        <v>7.975</v>
      </c>
      <c r="W257" s="13" t="n">
        <f aca="false">Q257*N257</f>
        <v>-285.48</v>
      </c>
      <c r="X257" s="13" t="n">
        <f aca="false">S257*L257</f>
        <v>-146.4</v>
      </c>
      <c r="Y257" s="13" t="n">
        <f aca="false">U257*M257</f>
        <v>-247.225</v>
      </c>
      <c r="Z257" s="14" t="n">
        <f aca="false">(W257+X257+Y257)/C257</f>
        <v>7.22452127659574</v>
      </c>
    </row>
    <row r="258" customFormat="false" ht="11.25" hidden="false" customHeight="false" outlineLevel="0" collapsed="false">
      <c r="A258" s="7" t="n">
        <v>36854</v>
      </c>
      <c r="B258" s="1" t="n">
        <v>2502</v>
      </c>
      <c r="C258" s="8" t="n">
        <v>-146</v>
      </c>
      <c r="D258" s="9" t="n">
        <v>426.994642987342</v>
      </c>
      <c r="E258" s="9" t="n">
        <f aca="false">D258/7</f>
        <v>60.9992347124775</v>
      </c>
      <c r="F258" s="10" t="n">
        <f aca="false">D258-C258</f>
        <v>572.994642987342</v>
      </c>
      <c r="G258" s="11" t="n">
        <f aca="false">F258/7</f>
        <v>81.8563775696203</v>
      </c>
      <c r="H258" s="7" t="n">
        <v>36854</v>
      </c>
      <c r="I258" s="5" t="n">
        <f aca="false">B258/G258</f>
        <v>30.5657307870972</v>
      </c>
      <c r="J258" s="4" t="n">
        <v>6.577</v>
      </c>
      <c r="K258" s="4"/>
      <c r="L258" s="12" t="n">
        <v>-38</v>
      </c>
      <c r="M258" s="12" t="n">
        <v>-13</v>
      </c>
      <c r="N258" s="12" t="n">
        <v>-87</v>
      </c>
      <c r="O258" s="4"/>
      <c r="P258" s="4" t="n">
        <v>1.17</v>
      </c>
      <c r="Q258" s="4" t="n">
        <f aca="false">J258+P258</f>
        <v>7.747</v>
      </c>
      <c r="R258" s="6" t="n">
        <v>0</v>
      </c>
      <c r="S258" s="6" t="n">
        <f aca="false">R258+J258</f>
        <v>6.577</v>
      </c>
      <c r="T258" s="4" t="n">
        <v>1.875</v>
      </c>
      <c r="U258" s="4" t="n">
        <f aca="false">T258+J258</f>
        <v>8.452</v>
      </c>
      <c r="W258" s="13" t="n">
        <f aca="false">Q258*N258</f>
        <v>-673.989</v>
      </c>
      <c r="X258" s="13" t="n">
        <f aca="false">S258*L258</f>
        <v>-249.926</v>
      </c>
      <c r="Y258" s="13" t="n">
        <f aca="false">U258*M258</f>
        <v>-109.876</v>
      </c>
      <c r="Z258" s="14" t="n">
        <f aca="false">(W258+X258+Y258)/C258</f>
        <v>7.0807602739726</v>
      </c>
    </row>
    <row r="259" customFormat="false" ht="11.25" hidden="false" customHeight="false" outlineLevel="0" collapsed="false">
      <c r="A259" s="7" t="n">
        <v>36861</v>
      </c>
      <c r="B259" s="1" t="n">
        <v>2429</v>
      </c>
      <c r="C259" s="8" t="n">
        <v>-73</v>
      </c>
      <c r="D259" s="9" t="n">
        <v>425.839318944569</v>
      </c>
      <c r="E259" s="9" t="n">
        <f aca="false">D259/7</f>
        <v>60.8341884206527</v>
      </c>
      <c r="F259" s="10" t="n">
        <f aca="false">D259-C259</f>
        <v>498.839318944569</v>
      </c>
      <c r="G259" s="11" t="n">
        <f aca="false">F259/7</f>
        <v>71.2627598492241</v>
      </c>
      <c r="H259" s="7" t="n">
        <v>36861</v>
      </c>
      <c r="I259" s="5" t="n">
        <f aca="false">B259/G259</f>
        <v>34.0851239152008</v>
      </c>
      <c r="J259" s="4" t="n">
        <v>6.673</v>
      </c>
      <c r="K259" s="4"/>
      <c r="L259" s="12" t="n">
        <v>-23</v>
      </c>
      <c r="M259" s="12" t="n">
        <v>-9</v>
      </c>
      <c r="N259" s="12" t="n">
        <v>-47</v>
      </c>
      <c r="O259" s="4"/>
      <c r="P259" s="4" t="n">
        <v>1.95</v>
      </c>
      <c r="Q259" s="4" t="n">
        <f aca="false">J259+P259</f>
        <v>8.623</v>
      </c>
      <c r="R259" s="6" t="n">
        <v>0.0025</v>
      </c>
      <c r="S259" s="6" t="n">
        <f aca="false">R259+J259</f>
        <v>6.6755</v>
      </c>
      <c r="T259" s="4" t="n">
        <v>5.78</v>
      </c>
      <c r="U259" s="4" t="n">
        <f aca="false">T259+J259</f>
        <v>12.453</v>
      </c>
      <c r="W259" s="13" t="n">
        <f aca="false">Q259*N259</f>
        <v>-405.281</v>
      </c>
      <c r="X259" s="13" t="n">
        <f aca="false">S259*L259</f>
        <v>-153.5365</v>
      </c>
      <c r="Y259" s="13" t="n">
        <f aca="false">U259*M259</f>
        <v>-112.077</v>
      </c>
      <c r="Z259" s="14" t="n">
        <f aca="false">(W259+X259+Y259)/C259</f>
        <v>9.19033561643836</v>
      </c>
    </row>
    <row r="260" customFormat="false" ht="11.25" hidden="false" customHeight="false" outlineLevel="0" collapsed="false">
      <c r="A260" s="7" t="n">
        <v>36868</v>
      </c>
      <c r="B260" s="1" t="n">
        <v>2271</v>
      </c>
      <c r="C260" s="8" t="n">
        <v>-158</v>
      </c>
      <c r="D260" s="9" t="n">
        <v>430.648839364714</v>
      </c>
      <c r="E260" s="9" t="n">
        <f aca="false">D260/7</f>
        <v>61.5212627663877</v>
      </c>
      <c r="F260" s="10" t="n">
        <f aca="false">D260-C260</f>
        <v>588.648839364714</v>
      </c>
      <c r="G260" s="11" t="n">
        <f aca="false">F260/7</f>
        <v>84.0926913378163</v>
      </c>
      <c r="H260" s="7" t="n">
        <v>36868</v>
      </c>
      <c r="I260" s="5" t="n">
        <f aca="false">B260/G260</f>
        <v>27.0059141153773</v>
      </c>
      <c r="J260" s="4" t="n">
        <v>8.584</v>
      </c>
      <c r="K260" s="4"/>
      <c r="L260" s="12" t="n">
        <v>-41</v>
      </c>
      <c r="M260" s="12" t="n">
        <v>-7</v>
      </c>
      <c r="N260" s="12" t="n">
        <v>-110</v>
      </c>
      <c r="O260" s="4"/>
      <c r="P260" s="4" t="n">
        <v>7</v>
      </c>
      <c r="Q260" s="4" t="n">
        <f aca="false">J260+P260</f>
        <v>15.584</v>
      </c>
      <c r="R260" s="6" t="n">
        <v>0.01</v>
      </c>
      <c r="S260" s="6" t="n">
        <f aca="false">R260+J260</f>
        <v>8.594</v>
      </c>
      <c r="T260" s="4" t="n">
        <v>11.1</v>
      </c>
      <c r="U260" s="4" t="n">
        <f aca="false">T260+J260</f>
        <v>19.684</v>
      </c>
      <c r="W260" s="13" t="n">
        <f aca="false">Q260*N260</f>
        <v>-1714.24</v>
      </c>
      <c r="X260" s="13" t="n">
        <f aca="false">S260*L260</f>
        <v>-352.354</v>
      </c>
      <c r="Y260" s="13" t="n">
        <f aca="false">U260*M260</f>
        <v>-137.788</v>
      </c>
      <c r="Z260" s="14" t="n">
        <f aca="false">(W260+X260+Y260)/C260</f>
        <v>13.9517848101266</v>
      </c>
    </row>
    <row r="261" customFormat="false" ht="11.25" hidden="false" customHeight="false" outlineLevel="0" collapsed="false">
      <c r="A261" s="7" t="n">
        <v>36875</v>
      </c>
      <c r="B261" s="1" t="n">
        <v>2113</v>
      </c>
      <c r="C261" s="8" t="n">
        <v>-158</v>
      </c>
      <c r="D261" s="9" t="n">
        <v>432.051541586186</v>
      </c>
      <c r="E261" s="9" t="n">
        <f aca="false">D261/7</f>
        <v>61.7216487980265</v>
      </c>
      <c r="F261" s="10" t="n">
        <f aca="false">D261-C261</f>
        <v>590.051541586186</v>
      </c>
      <c r="G261" s="11" t="n">
        <f aca="false">F261/7</f>
        <v>84.2930773694551</v>
      </c>
      <c r="H261" s="7" t="n">
        <v>36875</v>
      </c>
      <c r="I261" s="5" t="n">
        <f aca="false">B261/G261</f>
        <v>25.0673016805254</v>
      </c>
      <c r="J261" s="4" t="n">
        <v>8.396</v>
      </c>
      <c r="K261" s="4"/>
      <c r="L261" s="12" t="n">
        <v>-46</v>
      </c>
      <c r="M261" s="12" t="n">
        <v>-12</v>
      </c>
      <c r="N261" s="12" t="n">
        <v>-100</v>
      </c>
      <c r="O261" s="4"/>
      <c r="P261" s="4" t="n">
        <v>3.75</v>
      </c>
      <c r="Q261" s="4" t="n">
        <f aca="false">J261+P261</f>
        <v>12.146</v>
      </c>
      <c r="R261" s="6" t="n">
        <v>0.0125</v>
      </c>
      <c r="S261" s="6" t="n">
        <f aca="false">R261+J261</f>
        <v>8.4085</v>
      </c>
      <c r="T261" s="4" t="n">
        <v>3</v>
      </c>
      <c r="U261" s="4" t="n">
        <f aca="false">T261+J261</f>
        <v>11.396</v>
      </c>
      <c r="W261" s="13" t="n">
        <f aca="false">Q261*N261</f>
        <v>-1214.6</v>
      </c>
      <c r="X261" s="13" t="n">
        <f aca="false">S261*L261</f>
        <v>-386.791</v>
      </c>
      <c r="Y261" s="13" t="n">
        <f aca="false">U261*M261</f>
        <v>-136.752</v>
      </c>
      <c r="Z261" s="14" t="n">
        <f aca="false">(W261+X261+Y261)/C261</f>
        <v>11.0009050632911</v>
      </c>
    </row>
    <row r="262" customFormat="false" ht="11.25" hidden="false" customHeight="false" outlineLevel="0" collapsed="false">
      <c r="A262" s="7" t="n">
        <v>36882</v>
      </c>
      <c r="B262" s="1" t="n">
        <v>1938</v>
      </c>
      <c r="C262" s="8" t="n">
        <v>-175</v>
      </c>
      <c r="D262" s="9" t="n">
        <v>431.043382675918</v>
      </c>
      <c r="E262" s="9" t="n">
        <f aca="false">D262/7</f>
        <v>61.5776260965597</v>
      </c>
      <c r="F262" s="10" t="n">
        <f aca="false">D262-C262</f>
        <v>606.043382675918</v>
      </c>
      <c r="G262" s="11" t="n">
        <f aca="false">F262/7</f>
        <v>86.5776260965597</v>
      </c>
      <c r="H262" s="7" t="n">
        <v>36882</v>
      </c>
      <c r="I262" s="5" t="n">
        <f aca="false">B262/G262</f>
        <v>22.384536136837</v>
      </c>
      <c r="J262" s="4" t="n">
        <v>9.579</v>
      </c>
      <c r="K262" s="4"/>
      <c r="L262" s="12" t="n">
        <v>-51</v>
      </c>
      <c r="M262" s="12" t="n">
        <v>-14</v>
      </c>
      <c r="N262" s="12" t="n">
        <v>-110</v>
      </c>
      <c r="O262" s="4"/>
      <c r="P262" s="4" t="n">
        <v>4.5</v>
      </c>
      <c r="Q262" s="4" t="n">
        <f aca="false">J262+P262</f>
        <v>14.079</v>
      </c>
      <c r="R262" s="6" t="n">
        <v>0.01</v>
      </c>
      <c r="S262" s="6" t="n">
        <f aca="false">R262+J262</f>
        <v>9.589</v>
      </c>
      <c r="T262" s="4" t="n">
        <v>6.85</v>
      </c>
      <c r="U262" s="4" t="n">
        <f aca="false">T262+J262</f>
        <v>16.429</v>
      </c>
      <c r="W262" s="13" t="n">
        <f aca="false">Q262*N262</f>
        <v>-1548.69</v>
      </c>
      <c r="X262" s="13" t="n">
        <f aca="false">S262*L262</f>
        <v>-489.039</v>
      </c>
      <c r="Y262" s="13" t="n">
        <f aca="false">U262*M262</f>
        <v>-230.006</v>
      </c>
      <c r="Z262" s="14" t="n">
        <f aca="false">(W262+X262+Y262)/C262</f>
        <v>12.9584857142857</v>
      </c>
    </row>
    <row r="263" customFormat="false" ht="11.25" hidden="false" customHeight="false" outlineLevel="0" collapsed="false">
      <c r="A263" s="7" t="n">
        <v>36889</v>
      </c>
      <c r="B263" s="1" t="n">
        <v>1729</v>
      </c>
      <c r="C263" s="8" t="n">
        <v>-209</v>
      </c>
      <c r="D263" s="9" t="n">
        <v>436.908532611422</v>
      </c>
      <c r="E263" s="9" t="n">
        <f aca="false">D263/7</f>
        <v>62.4155046587745</v>
      </c>
      <c r="F263" s="10" t="n">
        <f aca="false">D263-C263</f>
        <v>645.908532611422</v>
      </c>
      <c r="G263" s="11" t="n">
        <f aca="false">F263/7</f>
        <v>92.2726475159174</v>
      </c>
      <c r="H263" s="7" t="n">
        <v>36889</v>
      </c>
      <c r="I263" s="5" t="n">
        <f aca="false">B263/G263</f>
        <v>18.7379472308058</v>
      </c>
      <c r="J263" s="4" t="n">
        <v>9.775</v>
      </c>
      <c r="K263" s="4"/>
      <c r="L263" s="12" t="n">
        <v>-63</v>
      </c>
      <c r="M263" s="12" t="n">
        <v>-4</v>
      </c>
      <c r="N263" s="12" t="n">
        <v>-142</v>
      </c>
      <c r="O263" s="4"/>
      <c r="P263" s="4" t="n">
        <v>5.5</v>
      </c>
      <c r="Q263" s="4" t="n">
        <f aca="false">J263+P263</f>
        <v>15.275</v>
      </c>
      <c r="R263" s="6" t="n">
        <v>-0.08</v>
      </c>
      <c r="S263" s="6" t="n">
        <f aca="false">R263+J263</f>
        <v>9.695</v>
      </c>
      <c r="T263" s="4" t="n">
        <v>5.922</v>
      </c>
      <c r="U263" s="4" t="n">
        <f aca="false">T263+J263</f>
        <v>15.697</v>
      </c>
      <c r="W263" s="13" t="n">
        <f aca="false">Q263*N263</f>
        <v>-2169.05</v>
      </c>
      <c r="X263" s="13" t="n">
        <f aca="false">S263*L263</f>
        <v>-610.785</v>
      </c>
      <c r="Y263" s="13" t="n">
        <f aca="false">U263*M263</f>
        <v>-62.788</v>
      </c>
      <c r="Z263" s="14" t="n">
        <f aca="false">(W263+X263+Y263)/C263</f>
        <v>13.6010669856459</v>
      </c>
    </row>
    <row r="264" customFormat="false" ht="11.25" hidden="false" customHeight="false" outlineLevel="0" collapsed="false">
      <c r="A264" s="7" t="n">
        <v>36896</v>
      </c>
      <c r="B264" s="1" t="n">
        <v>1562</v>
      </c>
      <c r="C264" s="8" t="n">
        <v>-167</v>
      </c>
      <c r="D264" s="9" t="n">
        <v>441.714632921393</v>
      </c>
      <c r="E264" s="9" t="n">
        <f aca="false">D264/7</f>
        <v>63.1020904173418</v>
      </c>
      <c r="F264" s="10" t="n">
        <f aca="false">D264-C264</f>
        <v>608.714632921393</v>
      </c>
      <c r="G264" s="11" t="n">
        <f aca="false">F264/7</f>
        <v>86.9592332744847</v>
      </c>
      <c r="H264" s="7" t="n">
        <v>36896</v>
      </c>
      <c r="I264" s="5" t="n">
        <f aca="false">B264/G264</f>
        <v>17.9624398834059</v>
      </c>
      <c r="J264" s="4" t="n">
        <v>9.261</v>
      </c>
      <c r="K264" s="4"/>
      <c r="L264" s="12" t="n">
        <v>-60</v>
      </c>
      <c r="M264" s="12" t="n">
        <v>-9</v>
      </c>
      <c r="N264" s="12" t="n">
        <v>-98</v>
      </c>
      <c r="O264" s="4"/>
      <c r="P264" s="4" t="n">
        <v>4.25</v>
      </c>
      <c r="Q264" s="4" t="n">
        <f aca="false">J264+P264</f>
        <v>13.511</v>
      </c>
      <c r="R264" s="6" t="n">
        <v>0.005</v>
      </c>
      <c r="S264" s="6" t="n">
        <f aca="false">R264+J264</f>
        <v>9.266</v>
      </c>
      <c r="T264" s="4" t="n">
        <v>0.72</v>
      </c>
      <c r="U264" s="4" t="n">
        <f aca="false">T264+J264</f>
        <v>9.981</v>
      </c>
      <c r="W264" s="13" t="n">
        <f aca="false">Q264*N264</f>
        <v>-1324.078</v>
      </c>
      <c r="X264" s="13" t="n">
        <f aca="false">S264*L264</f>
        <v>-555.96</v>
      </c>
      <c r="Y264" s="13" t="n">
        <f aca="false">U264*M264</f>
        <v>-89.829</v>
      </c>
      <c r="Z264" s="14" t="n">
        <f aca="false">(W264+X264+Y264)/C264</f>
        <v>11.7956107784431</v>
      </c>
    </row>
    <row r="265" customFormat="false" ht="11.25" hidden="false" customHeight="false" outlineLevel="0" collapsed="false">
      <c r="A265" s="7" t="n">
        <v>36903</v>
      </c>
      <c r="B265" s="1" t="n">
        <v>1459</v>
      </c>
      <c r="C265" s="8" t="n">
        <v>-103</v>
      </c>
      <c r="D265" s="9" t="n">
        <v>439.721034050016</v>
      </c>
      <c r="E265" s="9" t="n">
        <f aca="false">D265/7</f>
        <v>62.8172905785737</v>
      </c>
      <c r="F265" s="10" t="n">
        <f aca="false">D265-C265</f>
        <v>542.721034050016</v>
      </c>
      <c r="G265" s="11" t="n">
        <f aca="false">F265/7</f>
        <v>77.5315762928594</v>
      </c>
      <c r="H265" s="7" t="n">
        <v>36903</v>
      </c>
      <c r="I265" s="5" t="n">
        <f aca="false">B265/G265</f>
        <v>18.8181392635296</v>
      </c>
      <c r="J265" s="4" t="n">
        <v>8.472</v>
      </c>
      <c r="K265" s="4"/>
      <c r="L265" s="12" t="n">
        <v>-27</v>
      </c>
      <c r="M265" s="12" t="n">
        <v>-13</v>
      </c>
      <c r="N265" s="12" t="n">
        <v>-63</v>
      </c>
      <c r="O265" s="4"/>
      <c r="P265" s="4" t="n">
        <v>4</v>
      </c>
      <c r="Q265" s="4" t="n">
        <f aca="false">J265+P265</f>
        <v>12.472</v>
      </c>
      <c r="R265" s="6" t="n">
        <v>0</v>
      </c>
      <c r="S265" s="6" t="n">
        <f aca="false">R265+J265</f>
        <v>8.472</v>
      </c>
      <c r="T265" s="4" t="n">
        <v>1.1</v>
      </c>
      <c r="U265" s="4" t="n">
        <f aca="false">T265+J265</f>
        <v>9.572</v>
      </c>
      <c r="W265" s="13" t="n">
        <f aca="false">Q265*N265</f>
        <v>-785.736</v>
      </c>
      <c r="X265" s="13" t="n">
        <f aca="false">S265*L265</f>
        <v>-228.744</v>
      </c>
      <c r="Y265" s="13" t="n">
        <f aca="false">U265*M265</f>
        <v>-124.436</v>
      </c>
      <c r="Z265" s="14" t="n">
        <f aca="false">(W265+X265+Y265)/C265</f>
        <v>11.0574368932039</v>
      </c>
    </row>
    <row r="266" customFormat="false" ht="11.25" hidden="false" customHeight="false" outlineLevel="0" collapsed="false">
      <c r="A266" s="7" t="n">
        <v>36910</v>
      </c>
      <c r="B266" s="1" t="n">
        <v>1369</v>
      </c>
      <c r="C266" s="8" t="n">
        <v>-90</v>
      </c>
      <c r="D266" s="9" t="n">
        <v>441.281330707688</v>
      </c>
      <c r="E266" s="9" t="n">
        <f aca="false">D266/7</f>
        <v>63.0401901010983</v>
      </c>
      <c r="F266" s="10" t="n">
        <f aca="false">D266-C266</f>
        <v>531.281330707688</v>
      </c>
      <c r="G266" s="11" t="n">
        <f aca="false">F266/7</f>
        <v>75.8973329582411</v>
      </c>
      <c r="H266" s="7" t="n">
        <v>36910</v>
      </c>
      <c r="I266" s="5" t="n">
        <f aca="false">B266/G266</f>
        <v>18.0375244641762</v>
      </c>
      <c r="J266" s="4" t="n">
        <v>7.459</v>
      </c>
      <c r="K266" s="4"/>
      <c r="L266" s="12" t="n">
        <v>-11</v>
      </c>
      <c r="M266" s="12" t="n">
        <v>-23</v>
      </c>
      <c r="N266" s="12" t="n">
        <v>-56</v>
      </c>
      <c r="O266" s="4"/>
      <c r="P266" s="4" t="n">
        <v>2.65</v>
      </c>
      <c r="Q266" s="4" t="n">
        <f aca="false">J266+P266</f>
        <v>10.109</v>
      </c>
      <c r="R266" s="6" t="n">
        <v>0.0025</v>
      </c>
      <c r="S266" s="6" t="n">
        <f aca="false">R266+J266</f>
        <v>7.4615</v>
      </c>
      <c r="T266" s="4" t="n">
        <v>5.5</v>
      </c>
      <c r="U266" s="4" t="n">
        <f aca="false">T266+J266</f>
        <v>12.959</v>
      </c>
      <c r="W266" s="13" t="n">
        <f aca="false">Q266*N266</f>
        <v>-566.104</v>
      </c>
      <c r="X266" s="13" t="n">
        <f aca="false">S266*L266</f>
        <v>-82.0765</v>
      </c>
      <c r="Y266" s="13" t="n">
        <f aca="false">U266*M266</f>
        <v>-298.057</v>
      </c>
      <c r="Z266" s="14" t="n">
        <f aca="false">(W266+X266+Y266)/C266</f>
        <v>10.51375</v>
      </c>
    </row>
    <row r="267" customFormat="false" ht="11.25" hidden="false" customHeight="false" outlineLevel="0" collapsed="false">
      <c r="A267" s="7" t="n">
        <v>36917</v>
      </c>
      <c r="B267" s="1" t="n">
        <v>1241</v>
      </c>
      <c r="C267" s="8" t="n">
        <v>-128</v>
      </c>
      <c r="D267" s="9" t="n">
        <v>442.598286299968</v>
      </c>
      <c r="E267" s="9" t="n">
        <f aca="false">D267/7</f>
        <v>63.2283266142812</v>
      </c>
      <c r="F267" s="10" t="n">
        <f aca="false">D267-C267</f>
        <v>570.598286299968</v>
      </c>
      <c r="G267" s="11" t="n">
        <f aca="false">F267/7</f>
        <v>81.5140408999954</v>
      </c>
      <c r="H267" s="7" t="n">
        <v>36917</v>
      </c>
      <c r="I267" s="5" t="n">
        <f aca="false">B267/G267</f>
        <v>15.2243709954523</v>
      </c>
      <c r="J267" s="4" t="n">
        <v>7.256</v>
      </c>
      <c r="K267" s="4"/>
      <c r="L267" s="12" t="n">
        <v>-16</v>
      </c>
      <c r="M267" s="12" t="n">
        <v>-19</v>
      </c>
      <c r="N267" s="12" t="n">
        <v>-93</v>
      </c>
      <c r="O267" s="4"/>
      <c r="P267" s="4" t="n">
        <v>1.95</v>
      </c>
      <c r="Q267" s="4" t="n">
        <f aca="false">J267+P267</f>
        <v>9.206</v>
      </c>
      <c r="R267" s="6" t="n">
        <v>-0.0075</v>
      </c>
      <c r="S267" s="6" t="n">
        <f aca="false">R267+J267</f>
        <v>7.2485</v>
      </c>
      <c r="T267" s="4" t="n">
        <v>5.75</v>
      </c>
      <c r="U267" s="4" t="n">
        <f aca="false">T267+J267</f>
        <v>13.006</v>
      </c>
      <c r="W267" s="13" t="n">
        <f aca="false">Q267*N267</f>
        <v>-856.158</v>
      </c>
      <c r="X267" s="13" t="n">
        <f aca="false">S267*L267</f>
        <v>-115.976</v>
      </c>
      <c r="Y267" s="13" t="n">
        <f aca="false">U267*M267</f>
        <v>-247.114</v>
      </c>
      <c r="Z267" s="14" t="n">
        <f aca="false">(W267+X267+Y267)/C267</f>
        <v>9.525375</v>
      </c>
    </row>
    <row r="268" customFormat="false" ht="11.25" hidden="false" customHeight="false" outlineLevel="0" collapsed="false">
      <c r="A268" s="7" t="n">
        <v>36924</v>
      </c>
      <c r="B268" s="1" t="n">
        <v>1136</v>
      </c>
      <c r="C268" s="8" t="n">
        <v>-105</v>
      </c>
      <c r="D268" s="9" t="n">
        <v>441.585597017928</v>
      </c>
      <c r="E268" s="9" t="n">
        <f aca="false">D268/7</f>
        <v>63.0836567168469</v>
      </c>
      <c r="F268" s="10" t="n">
        <f aca="false">D268-C268</f>
        <v>546.585597017928</v>
      </c>
      <c r="G268" s="11" t="n">
        <f aca="false">F268/7</f>
        <v>78.0836567168469</v>
      </c>
      <c r="H268" s="7" t="n">
        <v>36924</v>
      </c>
      <c r="I268" s="5" t="n">
        <f aca="false">B268/G268</f>
        <v>14.548498978723</v>
      </c>
      <c r="J268" s="4" t="n">
        <v>6.743</v>
      </c>
      <c r="K268" s="4"/>
      <c r="L268" s="12" t="n">
        <v>-19</v>
      </c>
      <c r="M268" s="12" t="n">
        <v>-20</v>
      </c>
      <c r="N268" s="12" t="n">
        <v>-66</v>
      </c>
      <c r="O268" s="4"/>
      <c r="P268" s="4" t="n">
        <v>0.93</v>
      </c>
      <c r="Q268" s="4" t="n">
        <f aca="false">J268+P268</f>
        <v>7.673</v>
      </c>
      <c r="R268" s="6" t="n">
        <v>0</v>
      </c>
      <c r="S268" s="6" t="n">
        <f aca="false">R268+J268</f>
        <v>6.743</v>
      </c>
      <c r="T268" s="4" t="n">
        <v>4.5</v>
      </c>
      <c r="U268" s="4" t="n">
        <f aca="false">T268+J268</f>
        <v>11.243</v>
      </c>
      <c r="W268" s="13" t="n">
        <f aca="false">Q268*N268</f>
        <v>-506.418</v>
      </c>
      <c r="X268" s="13" t="n">
        <f aca="false">S268*L268</f>
        <v>-128.117</v>
      </c>
      <c r="Y268" s="13" t="n">
        <f aca="false">U268*M268</f>
        <v>-224.86</v>
      </c>
      <c r="Z268" s="14" t="n">
        <f aca="false">(W268+X268+Y268)/C268</f>
        <v>8.18471428571429</v>
      </c>
    </row>
    <row r="269" customFormat="false" ht="11.25" hidden="false" customHeight="false" outlineLevel="0" collapsed="false">
      <c r="A269" s="7" t="n">
        <v>36931</v>
      </c>
      <c r="B269" s="1" t="n">
        <v>1041</v>
      </c>
      <c r="C269" s="8" t="n">
        <v>-95</v>
      </c>
      <c r="D269" s="9" t="n">
        <v>437.584497155506</v>
      </c>
      <c r="E269" s="9" t="n">
        <f aca="false">D269/7</f>
        <v>62.5120710222151</v>
      </c>
      <c r="F269" s="10" t="n">
        <f aca="false">D269-C269</f>
        <v>532.584497155506</v>
      </c>
      <c r="G269" s="11" t="n">
        <f aca="false">F269/7</f>
        <v>76.0834995936436</v>
      </c>
      <c r="H269" s="7" t="n">
        <v>36931</v>
      </c>
      <c r="I269" s="5" t="n">
        <f aca="false">B269/G269</f>
        <v>13.6823359277623</v>
      </c>
      <c r="J269" s="4" t="n">
        <v>6.21</v>
      </c>
      <c r="K269" s="4"/>
      <c r="L269" s="12" t="n">
        <v>-10</v>
      </c>
      <c r="M269" s="12" t="n">
        <v>-20</v>
      </c>
      <c r="N269" s="12" t="n">
        <v>-65</v>
      </c>
      <c r="O269" s="4"/>
      <c r="P269" s="4" t="n">
        <v>0.72</v>
      </c>
      <c r="Q269" s="4" t="n">
        <f aca="false">J269+P269</f>
        <v>6.93</v>
      </c>
      <c r="R269" s="6" t="n">
        <v>-0.0025</v>
      </c>
      <c r="S269" s="6" t="n">
        <f aca="false">R269+J269</f>
        <v>6.2075</v>
      </c>
      <c r="T269" s="4" t="n">
        <v>5.5</v>
      </c>
      <c r="U269" s="4" t="n">
        <f aca="false">T269+J269</f>
        <v>11.71</v>
      </c>
      <c r="W269" s="13" t="n">
        <f aca="false">Q269*N269</f>
        <v>-450.45</v>
      </c>
      <c r="X269" s="13" t="n">
        <f aca="false">S269*L269</f>
        <v>-62.075</v>
      </c>
      <c r="Y269" s="13" t="n">
        <f aca="false">U269*M269</f>
        <v>-234.2</v>
      </c>
      <c r="Z269" s="14" t="n">
        <f aca="false">(W269+X269+Y269)/C269</f>
        <v>7.86026315789474</v>
      </c>
    </row>
    <row r="270" customFormat="false" ht="11.25" hidden="false" customHeight="false" outlineLevel="0" collapsed="false">
      <c r="A270" s="7" t="n">
        <v>36938</v>
      </c>
      <c r="B270" s="1" t="n">
        <v>960</v>
      </c>
      <c r="C270" s="8" t="n">
        <v>-81</v>
      </c>
      <c r="D270" s="9" t="n">
        <v>437.54130049767</v>
      </c>
      <c r="E270" s="9" t="n">
        <f aca="false">D270/7</f>
        <v>62.5059000710957</v>
      </c>
      <c r="F270" s="10" t="n">
        <f aca="false">D270-C270</f>
        <v>518.54130049767</v>
      </c>
      <c r="G270" s="11" t="n">
        <f aca="false">F270/7</f>
        <v>74.0773286425243</v>
      </c>
      <c r="H270" s="7" t="n">
        <v>36938</v>
      </c>
      <c r="I270" s="5" t="n">
        <f aca="false">B270/G270</f>
        <v>12.9594306057212</v>
      </c>
      <c r="J270" s="4" t="n">
        <v>5.568</v>
      </c>
      <c r="K270" s="4"/>
      <c r="L270" s="12" t="n">
        <v>-10</v>
      </c>
      <c r="M270" s="12" t="n">
        <v>-16</v>
      </c>
      <c r="N270" s="12" t="n">
        <v>-55</v>
      </c>
      <c r="O270" s="4"/>
      <c r="P270" s="4" t="n">
        <v>0.64</v>
      </c>
      <c r="Q270" s="4" t="n">
        <f aca="false">J270+P270</f>
        <v>6.208</v>
      </c>
      <c r="R270" s="6" t="n">
        <v>-0.005</v>
      </c>
      <c r="S270" s="6" t="n">
        <f aca="false">R270+J270</f>
        <v>5.563</v>
      </c>
      <c r="T270" s="4" t="n">
        <v>9.5</v>
      </c>
      <c r="U270" s="4" t="n">
        <f aca="false">T270+J270</f>
        <v>15.068</v>
      </c>
      <c r="W270" s="13" t="n">
        <f aca="false">Q270*N270</f>
        <v>-341.44</v>
      </c>
      <c r="X270" s="13" t="n">
        <f aca="false">S270*L270</f>
        <v>-55.63</v>
      </c>
      <c r="Y270" s="13" t="n">
        <f aca="false">U270*M270</f>
        <v>-241.088</v>
      </c>
      <c r="Z270" s="14" t="n">
        <f aca="false">(W270+X270+Y270)/C270</f>
        <v>7.87849382716049</v>
      </c>
    </row>
    <row r="271" customFormat="false" ht="11.25" hidden="false" customHeight="false" outlineLevel="0" collapsed="false">
      <c r="A271" s="7" t="n">
        <v>36945</v>
      </c>
      <c r="B271" s="1" t="n">
        <v>859</v>
      </c>
      <c r="C271" s="8" t="n">
        <v>-101</v>
      </c>
      <c r="D271" s="9" t="n">
        <v>442.354104463452</v>
      </c>
      <c r="E271" s="9" t="n">
        <f aca="false">D271/7</f>
        <v>63.1934434947789</v>
      </c>
      <c r="F271" s="10" t="n">
        <f aca="false">D271-C271</f>
        <v>543.354104463452</v>
      </c>
      <c r="G271" s="11" t="n">
        <f aca="false">F271/7</f>
        <v>77.6220149233503</v>
      </c>
      <c r="H271" s="7" t="n">
        <v>36945</v>
      </c>
      <c r="I271" s="5" t="n">
        <f aca="false">B271/G271</f>
        <v>11.0664481055824</v>
      </c>
      <c r="J271" s="4" t="n">
        <v>5.131</v>
      </c>
      <c r="K271" s="4"/>
      <c r="L271" s="12" t="n">
        <v>-15</v>
      </c>
      <c r="M271" s="12" t="n">
        <v>-5</v>
      </c>
      <c r="N271" s="12" t="n">
        <v>-81</v>
      </c>
      <c r="O271" s="4"/>
      <c r="P271" s="4" t="n">
        <v>0.55</v>
      </c>
      <c r="Q271" s="4" t="n">
        <f aca="false">J271+P271</f>
        <v>5.681</v>
      </c>
      <c r="R271" s="6" t="n">
        <v>-0.0075</v>
      </c>
      <c r="S271" s="6" t="n">
        <f aca="false">R271+J271</f>
        <v>5.1235</v>
      </c>
      <c r="T271" s="4" t="n">
        <v>7.5</v>
      </c>
      <c r="U271" s="4" t="n">
        <f aca="false">T271+J271</f>
        <v>12.631</v>
      </c>
      <c r="W271" s="13" t="n">
        <f aca="false">Q271*N271</f>
        <v>-460.161</v>
      </c>
      <c r="X271" s="13" t="n">
        <f aca="false">S271*L271</f>
        <v>-76.8525</v>
      </c>
      <c r="Y271" s="13" t="n">
        <f aca="false">U271*M271</f>
        <v>-63.155</v>
      </c>
      <c r="Z271" s="14" t="n">
        <f aca="false">(W271+X271+Y271)/C271</f>
        <v>5.94226237623762</v>
      </c>
    </row>
    <row r="272" customFormat="false" ht="11.25" hidden="false" customHeight="false" outlineLevel="0" collapsed="false">
      <c r="A272" s="7" t="n">
        <v>36952</v>
      </c>
      <c r="B272" s="1" t="n">
        <v>786</v>
      </c>
      <c r="C272" s="8" t="n">
        <v>-73</v>
      </c>
      <c r="D272" s="9" t="n">
        <v>440.267136050123</v>
      </c>
      <c r="E272" s="9" t="n">
        <f aca="false">D272/7</f>
        <v>62.8953051500176</v>
      </c>
      <c r="F272" s="10" t="n">
        <f aca="false">D272-C272</f>
        <v>513.267136050123</v>
      </c>
      <c r="G272" s="11" t="n">
        <f aca="false">F272/7</f>
        <v>73.3238765785891</v>
      </c>
      <c r="H272" s="7" t="n">
        <v>36952</v>
      </c>
      <c r="I272" s="5" t="n">
        <f aca="false">B272/G272</f>
        <v>10.7195641675813</v>
      </c>
      <c r="J272" s="4" t="n">
        <v>5.27</v>
      </c>
      <c r="K272" s="4"/>
      <c r="L272" s="12" t="n">
        <v>-10</v>
      </c>
      <c r="M272" s="12" t="n">
        <v>-13</v>
      </c>
      <c r="N272" s="12" t="n">
        <v>-54</v>
      </c>
      <c r="O272" s="4"/>
      <c r="P272" s="4" t="n">
        <v>0.48</v>
      </c>
      <c r="Q272" s="4" t="n">
        <f aca="false">J272+P272</f>
        <v>5.75</v>
      </c>
      <c r="R272" s="6" t="n">
        <v>0.0025</v>
      </c>
      <c r="S272" s="6" t="n">
        <f aca="false">R272+J272</f>
        <v>5.2725</v>
      </c>
      <c r="T272" s="4" t="n">
        <v>6.25</v>
      </c>
      <c r="U272" s="4" t="n">
        <f aca="false">T272+J272</f>
        <v>11.52</v>
      </c>
      <c r="W272" s="13" t="n">
        <f aca="false">Q272*N272</f>
        <v>-310.5</v>
      </c>
      <c r="X272" s="13" t="n">
        <f aca="false">S272*L272</f>
        <v>-52.725</v>
      </c>
      <c r="Y272" s="13" t="n">
        <f aca="false">U272*M272</f>
        <v>-149.76</v>
      </c>
      <c r="Z272" s="14" t="n">
        <f aca="false">(W272+X272+Y272)/C272</f>
        <v>7.02719178082192</v>
      </c>
    </row>
    <row r="273" customFormat="false" ht="11.25" hidden="false" customHeight="false" outlineLevel="0" collapsed="false">
      <c r="A273" s="7" t="n">
        <v>36959</v>
      </c>
      <c r="B273" s="1" t="n">
        <v>711</v>
      </c>
      <c r="C273" s="8" t="n">
        <v>-78</v>
      </c>
      <c r="D273" s="9" t="n">
        <v>438.905851456345</v>
      </c>
      <c r="E273" s="9" t="n">
        <f aca="false">D273/7</f>
        <v>62.700835922335</v>
      </c>
      <c r="F273" s="10" t="n">
        <f aca="false">D273-C273</f>
        <v>516.905851456345</v>
      </c>
      <c r="G273" s="11" t="n">
        <f aca="false">F273/7</f>
        <v>73.8436930651921</v>
      </c>
      <c r="H273" s="7" t="n">
        <v>36959</v>
      </c>
      <c r="I273" s="5" t="n">
        <f aca="false">B273/G273</f>
        <v>9.62844584942821</v>
      </c>
      <c r="J273" s="4" t="n">
        <v>5.072</v>
      </c>
      <c r="K273" s="4"/>
      <c r="L273" s="12" t="n">
        <v>-14</v>
      </c>
      <c r="M273" s="12" t="n">
        <v>-3</v>
      </c>
      <c r="N273" s="12" t="n">
        <v>-61</v>
      </c>
      <c r="O273" s="4"/>
      <c r="P273" s="4" t="n">
        <v>0.47</v>
      </c>
      <c r="Q273" s="4" t="n">
        <f aca="false">J273+P273</f>
        <v>5.542</v>
      </c>
      <c r="R273" s="6" t="n">
        <v>0.0025</v>
      </c>
      <c r="S273" s="6" t="n">
        <f aca="false">R273+J273</f>
        <v>5.0745</v>
      </c>
      <c r="T273" s="4" t="n">
        <v>4.55</v>
      </c>
      <c r="U273" s="4" t="n">
        <f aca="false">T273+J273</f>
        <v>9.622</v>
      </c>
      <c r="W273" s="13" t="n">
        <f aca="false">Q273*N273</f>
        <v>-338.062</v>
      </c>
      <c r="X273" s="13" t="n">
        <f aca="false">S273*L273</f>
        <v>-71.043</v>
      </c>
      <c r="Y273" s="13" t="n">
        <f aca="false">U273*M273</f>
        <v>-28.866</v>
      </c>
      <c r="Z273" s="14" t="n">
        <f aca="false">(W273+X273+Y273)/C273</f>
        <v>5.61501282051282</v>
      </c>
    </row>
    <row r="274" customFormat="false" ht="11.25" hidden="false" customHeight="false" outlineLevel="0" collapsed="false">
      <c r="A274" s="7" t="n">
        <v>36966</v>
      </c>
      <c r="B274" s="1" t="n">
        <v>688</v>
      </c>
      <c r="C274" s="8" t="n">
        <v>-24</v>
      </c>
      <c r="D274" s="9" t="n">
        <v>438.857355999965</v>
      </c>
      <c r="E274" s="9" t="n">
        <f aca="false">D274/7</f>
        <v>62.693907999995</v>
      </c>
      <c r="F274" s="10" t="n">
        <f aca="false">D274-C274</f>
        <v>462.857355999965</v>
      </c>
      <c r="G274" s="11" t="n">
        <f aca="false">F274/7</f>
        <v>66.1224794285664</v>
      </c>
      <c r="H274" s="7" t="n">
        <v>36966</v>
      </c>
      <c r="I274" s="5" t="n">
        <f aca="false">B274/G274</f>
        <v>10.4049334801981</v>
      </c>
      <c r="J274" s="4" t="n">
        <v>5.035</v>
      </c>
      <c r="K274" s="4"/>
      <c r="L274" s="12" t="n">
        <v>3</v>
      </c>
      <c r="M274" s="12" t="n">
        <v>5</v>
      </c>
      <c r="N274" s="12" t="n">
        <v>-31</v>
      </c>
      <c r="O274" s="4"/>
      <c r="P274" s="4" t="n">
        <v>0.44</v>
      </c>
      <c r="Q274" s="4" t="n">
        <f aca="false">J274+P274</f>
        <v>5.475</v>
      </c>
      <c r="R274" s="6" t="n">
        <v>0.0025</v>
      </c>
      <c r="S274" s="6" t="n">
        <f aca="false">R274+J274</f>
        <v>5.0375</v>
      </c>
      <c r="T274" s="4" t="n">
        <v>3.7</v>
      </c>
      <c r="U274" s="4" t="n">
        <f aca="false">T274+J274</f>
        <v>8.735</v>
      </c>
      <c r="W274" s="13" t="n">
        <f aca="false">Q274*N274</f>
        <v>-169.725</v>
      </c>
      <c r="X274" s="13" t="n">
        <f aca="false">S274*L274</f>
        <v>15.1125</v>
      </c>
      <c r="Y274" s="13" t="n">
        <f aca="false">U274*M274</f>
        <v>43.675</v>
      </c>
      <c r="Z274" s="14" t="n">
        <f aca="false">(W274+X274+Y274)/C274</f>
        <v>4.62239583333333</v>
      </c>
    </row>
    <row r="275" customFormat="false" ht="11.25" hidden="false" customHeight="false" outlineLevel="0" collapsed="false">
      <c r="A275" s="7" t="n">
        <v>36973</v>
      </c>
      <c r="B275" s="1" t="n">
        <v>676</v>
      </c>
      <c r="C275" s="8" t="n">
        <v>-12</v>
      </c>
      <c r="D275" s="9" t="n">
        <v>439.123701890941</v>
      </c>
      <c r="E275" s="9" t="n">
        <f aca="false">D275/7</f>
        <v>62.7319574129915</v>
      </c>
      <c r="F275" s="10" t="n">
        <f aca="false">D275-C275</f>
        <v>451.123701890941</v>
      </c>
      <c r="G275" s="11" t="n">
        <f aca="false">F275/7</f>
        <v>64.4462431272772</v>
      </c>
      <c r="H275" s="7" t="n">
        <v>36973</v>
      </c>
      <c r="I275" s="5" t="n">
        <f aca="false">B275/G275</f>
        <v>10.4893624080607</v>
      </c>
      <c r="J275" s="4" t="n">
        <v>5.273</v>
      </c>
      <c r="K275" s="4"/>
      <c r="L275" s="12" t="n">
        <v>-5</v>
      </c>
      <c r="M275" s="12" t="n">
        <v>6</v>
      </c>
      <c r="N275" s="12" t="n">
        <v>-13</v>
      </c>
      <c r="O275" s="4"/>
      <c r="P275" s="4" t="n">
        <v>0.45</v>
      </c>
      <c r="Q275" s="4" t="n">
        <f aca="false">J275+P275</f>
        <v>5.723</v>
      </c>
      <c r="R275" s="6" t="n">
        <v>0</v>
      </c>
      <c r="S275" s="6" t="n">
        <f aca="false">R275+J275</f>
        <v>5.273</v>
      </c>
      <c r="T275" s="4" t="n">
        <v>5.6</v>
      </c>
      <c r="U275" s="4" t="n">
        <f aca="false">T275+J275</f>
        <v>10.873</v>
      </c>
      <c r="W275" s="13" t="n">
        <f aca="false">Q275*N275</f>
        <v>-74.399</v>
      </c>
      <c r="X275" s="13" t="n">
        <f aca="false">S275*L275</f>
        <v>-26.365</v>
      </c>
      <c r="Y275" s="13" t="n">
        <f aca="false">U275*M275</f>
        <v>65.238</v>
      </c>
      <c r="Z275" s="14" t="n">
        <f aca="false">(W275+X275+Y275)/C275</f>
        <v>2.9605</v>
      </c>
    </row>
    <row r="276" customFormat="false" ht="11.25" hidden="false" customHeight="false" outlineLevel="0" collapsed="false">
      <c r="A276" s="7" t="n">
        <v>36980</v>
      </c>
      <c r="B276" s="1" t="n">
        <v>627</v>
      </c>
      <c r="C276" s="8" t="n">
        <v>-51</v>
      </c>
      <c r="D276" s="9" t="n">
        <v>438.009981900401</v>
      </c>
      <c r="E276" s="9" t="n">
        <f aca="false">D276/7</f>
        <v>62.5728545572002</v>
      </c>
      <c r="F276" s="10" t="n">
        <f aca="false">D276-C276</f>
        <v>489.009981900401</v>
      </c>
      <c r="G276" s="11" t="n">
        <f aca="false">F276/7</f>
        <v>69.8585688429145</v>
      </c>
      <c r="H276" s="7" t="n">
        <v>36980</v>
      </c>
      <c r="I276" s="5" t="n">
        <f aca="false">B276/G276</f>
        <v>8.97527691141063</v>
      </c>
      <c r="J276" s="4" t="n">
        <v>5.025</v>
      </c>
      <c r="K276" s="4"/>
      <c r="L276" s="12" t="n">
        <v>-15</v>
      </c>
      <c r="M276" s="12" t="n">
        <v>8</v>
      </c>
      <c r="N276" s="12" t="n">
        <v>-44</v>
      </c>
      <c r="O276" s="4"/>
      <c r="P276" s="4" t="n">
        <v>0.48</v>
      </c>
      <c r="Q276" s="4" t="n">
        <f aca="false">J276+P276</f>
        <v>5.505</v>
      </c>
      <c r="R276" s="6" t="n">
        <v>-0.024</v>
      </c>
      <c r="S276" s="6" t="n">
        <f aca="false">R276+J276</f>
        <v>5.001</v>
      </c>
      <c r="T276" s="4" t="n">
        <v>7.366</v>
      </c>
      <c r="U276" s="4" t="n">
        <f aca="false">T276+J276</f>
        <v>12.391</v>
      </c>
      <c r="W276" s="13" t="n">
        <f aca="false">Q276*N276</f>
        <v>-242.22</v>
      </c>
      <c r="X276" s="13" t="n">
        <f aca="false">S276*L276</f>
        <v>-75.015</v>
      </c>
      <c r="Y276" s="13" t="n">
        <f aca="false">U276*M276</f>
        <v>99.128</v>
      </c>
      <c r="Z276" s="14" t="n">
        <f aca="false">(W276+X276+Y276)/C276</f>
        <v>4.27660784313726</v>
      </c>
    </row>
    <row r="277" customFormat="false" ht="11.25" hidden="false" customHeight="false" outlineLevel="0" collapsed="false">
      <c r="A277" s="7" t="n">
        <v>36987</v>
      </c>
      <c r="B277" s="1" t="n">
        <v>641</v>
      </c>
      <c r="C277" s="8" t="n">
        <v>16</v>
      </c>
      <c r="D277" s="9" t="n">
        <v>434.824297012363</v>
      </c>
      <c r="E277" s="9" t="n">
        <f aca="false">D277/7</f>
        <v>62.1177567160518</v>
      </c>
      <c r="F277" s="10" t="n">
        <f aca="false">D277-C277</f>
        <v>418.824297012363</v>
      </c>
      <c r="G277" s="11" t="n">
        <f aca="false">F277/7</f>
        <v>59.8320424303375</v>
      </c>
      <c r="H277" s="7" t="n">
        <v>36987</v>
      </c>
      <c r="I277" s="5" t="n">
        <f aca="false">B277/G277</f>
        <v>10.713323061741</v>
      </c>
      <c r="J277" s="4" t="n">
        <v>5.388</v>
      </c>
      <c r="K277" s="4"/>
      <c r="L277" s="12" t="n">
        <v>10</v>
      </c>
      <c r="M277" s="12" t="n">
        <v>7</v>
      </c>
      <c r="N277" s="12" t="n">
        <v>-1</v>
      </c>
      <c r="O277" s="4"/>
      <c r="P277" s="4" t="n">
        <v>0.4525</v>
      </c>
      <c r="Q277" s="4" t="n">
        <f aca="false">J277+P277</f>
        <v>5.8405</v>
      </c>
      <c r="R277" s="6" t="n">
        <v>0</v>
      </c>
      <c r="S277" s="6" t="n">
        <f aca="false">R277+J277</f>
        <v>5.388</v>
      </c>
      <c r="T277" s="4" t="n">
        <v>9.4</v>
      </c>
      <c r="U277" s="4" t="n">
        <f aca="false">T277+J277</f>
        <v>14.788</v>
      </c>
      <c r="W277" s="13" t="n">
        <f aca="false">Q277*N277</f>
        <v>-5.8405</v>
      </c>
      <c r="X277" s="13" t="n">
        <f aca="false">S277*L277</f>
        <v>53.88</v>
      </c>
      <c r="Y277" s="13" t="n">
        <f aca="false">U277*M277</f>
        <v>103.516</v>
      </c>
      <c r="Z277" s="14" t="n">
        <f aca="false">(W277+X277+Y277)/C277</f>
        <v>9.47221875</v>
      </c>
    </row>
    <row r="278" customFormat="false" ht="11.25" hidden="false" customHeight="false" outlineLevel="0" collapsed="false">
      <c r="A278" s="7" t="n">
        <v>36994</v>
      </c>
      <c r="B278" s="1" t="n">
        <v>705</v>
      </c>
      <c r="C278" s="8" t="n">
        <v>69</v>
      </c>
      <c r="D278" s="9" t="n">
        <v>430.820023725288</v>
      </c>
      <c r="E278" s="9" t="n">
        <f aca="false">D278/7</f>
        <v>61.5457176750411</v>
      </c>
      <c r="F278" s="10" t="n">
        <f aca="false">D278-C278</f>
        <v>361.820023725288</v>
      </c>
      <c r="G278" s="11" t="n">
        <f aca="false">F278/7</f>
        <v>51.6885748178982</v>
      </c>
      <c r="H278" s="7" t="n">
        <v>36994</v>
      </c>
      <c r="I278" s="5" t="n">
        <f aca="false">B278/G278</f>
        <v>13.6393778022272</v>
      </c>
      <c r="J278" s="4" t="n">
        <v>5.381</v>
      </c>
      <c r="K278" s="4"/>
      <c r="L278" s="12" t="n">
        <v>25</v>
      </c>
      <c r="M278" s="12" t="n">
        <v>1</v>
      </c>
      <c r="N278" s="12" t="n">
        <v>43</v>
      </c>
      <c r="O278" s="4"/>
      <c r="P278" s="4" t="n">
        <v>0.44</v>
      </c>
      <c r="Q278" s="4" t="n">
        <f aca="false">J278+P278</f>
        <v>5.821</v>
      </c>
      <c r="R278" s="6" t="n">
        <v>0</v>
      </c>
      <c r="S278" s="6" t="n">
        <f aca="false">R278+J278</f>
        <v>5.381</v>
      </c>
      <c r="T278" s="4" t="n">
        <v>9.4</v>
      </c>
      <c r="U278" s="4" t="n">
        <f aca="false">T278+J278</f>
        <v>14.781</v>
      </c>
      <c r="W278" s="13" t="n">
        <f aca="false">Q278*N278</f>
        <v>250.303</v>
      </c>
      <c r="X278" s="13" t="n">
        <f aca="false">S278*L278</f>
        <v>134.525</v>
      </c>
      <c r="Y278" s="13" t="n">
        <f aca="false">U278*M278</f>
        <v>14.781</v>
      </c>
      <c r="Z278" s="14" t="n">
        <f aca="false">(W278+X278+Y278)/C278</f>
        <v>5.7914347826087</v>
      </c>
    </row>
    <row r="279" customFormat="false" ht="11.25" hidden="false" customHeight="false" outlineLevel="0" collapsed="false">
      <c r="A279" s="7" t="n">
        <v>37001</v>
      </c>
      <c r="B279" s="1" t="n">
        <v>748</v>
      </c>
      <c r="C279" s="8" t="n">
        <v>46</v>
      </c>
      <c r="D279" s="9" t="n">
        <v>434.071095269228</v>
      </c>
      <c r="E279" s="9" t="n">
        <f aca="false">D279/7</f>
        <v>62.0101564670326</v>
      </c>
      <c r="F279" s="10" t="n">
        <f aca="false">D279-C279</f>
        <v>388.071095269228</v>
      </c>
      <c r="G279" s="11" t="n">
        <f aca="false">F279/7</f>
        <v>55.4387278956041</v>
      </c>
      <c r="H279" s="7" t="n">
        <v>37001</v>
      </c>
      <c r="I279" s="5" t="n">
        <f aca="false">B279/G279</f>
        <v>13.4923730827401</v>
      </c>
      <c r="J279" s="4" t="n">
        <v>5.128</v>
      </c>
      <c r="K279" s="4"/>
      <c r="L279" s="12" t="n">
        <v>17</v>
      </c>
      <c r="M279" s="12" t="n">
        <v>9</v>
      </c>
      <c r="N279" s="12" t="n">
        <v>20</v>
      </c>
      <c r="O279" s="4"/>
      <c r="P279" s="4" t="n">
        <v>0.42</v>
      </c>
      <c r="Q279" s="4" t="n">
        <f aca="false">J279+P279</f>
        <v>5.548</v>
      </c>
      <c r="R279" s="6" t="n">
        <v>0</v>
      </c>
      <c r="S279" s="6" t="n">
        <f aca="false">R279+J279</f>
        <v>5.128</v>
      </c>
      <c r="T279" s="4" t="n">
        <v>7.7</v>
      </c>
      <c r="U279" s="4" t="n">
        <f aca="false">T279+J279</f>
        <v>12.828</v>
      </c>
      <c r="W279" s="13" t="n">
        <f aca="false">Q279*N279</f>
        <v>110.96</v>
      </c>
      <c r="X279" s="13" t="n">
        <f aca="false">S279*L279</f>
        <v>87.176</v>
      </c>
      <c r="Y279" s="13" t="n">
        <f aca="false">U279*M279</f>
        <v>115.452</v>
      </c>
      <c r="Z279" s="14" t="n">
        <f aca="false">(W279+X279+Y279)/C279</f>
        <v>6.81713043478261</v>
      </c>
    </row>
    <row r="280" customFormat="false" ht="11.25" hidden="false" customHeight="false" outlineLevel="0" collapsed="false">
      <c r="A280" s="7" t="n">
        <v>37008</v>
      </c>
      <c r="B280" s="1" t="n">
        <v>850</v>
      </c>
      <c r="C280" s="8" t="n">
        <v>103</v>
      </c>
      <c r="D280" s="9" t="n">
        <v>445.610993419833</v>
      </c>
      <c r="E280" s="9" t="n">
        <f aca="false">D280/7</f>
        <v>63.6587133456904</v>
      </c>
      <c r="F280" s="10" t="n">
        <f aca="false">D280-C280</f>
        <v>342.610993419833</v>
      </c>
      <c r="G280" s="11" t="n">
        <f aca="false">F280/7</f>
        <v>48.9444276314047</v>
      </c>
      <c r="H280" s="7" t="n">
        <v>37008</v>
      </c>
      <c r="I280" s="5" t="n">
        <f aca="false">B280/G280</f>
        <v>17.3666347965342</v>
      </c>
      <c r="J280" s="4" t="n">
        <v>4.867</v>
      </c>
      <c r="K280" s="4"/>
      <c r="L280" s="12" t="n">
        <v>35</v>
      </c>
      <c r="M280" s="12" t="n">
        <v>11</v>
      </c>
      <c r="N280" s="12" t="n">
        <v>57</v>
      </c>
      <c r="O280" s="4"/>
      <c r="P280" s="4" t="n">
        <v>0.4275</v>
      </c>
      <c r="Q280" s="4" t="n">
        <f aca="false">J280+P280</f>
        <v>5.2945</v>
      </c>
      <c r="R280" s="6" t="n">
        <v>-0.011</v>
      </c>
      <c r="S280" s="6" t="n">
        <f aca="false">R280+J280</f>
        <v>4.856</v>
      </c>
      <c r="T280" s="4" t="n">
        <v>10.115</v>
      </c>
      <c r="U280" s="4" t="n">
        <f aca="false">T280+J280</f>
        <v>14.982</v>
      </c>
      <c r="W280" s="13" t="n">
        <f aca="false">Q280*N280</f>
        <v>301.7865</v>
      </c>
      <c r="X280" s="13" t="n">
        <f aca="false">S280*L280</f>
        <v>169.96</v>
      </c>
      <c r="Y280" s="13" t="n">
        <f aca="false">U280*M280</f>
        <v>164.802</v>
      </c>
      <c r="Z280" s="14" t="n">
        <f aca="false">(W280+X280+Y280)/C280</f>
        <v>6.18008252427184</v>
      </c>
    </row>
    <row r="281" customFormat="false" ht="11.25" hidden="false" customHeight="false" outlineLevel="0" collapsed="false">
      <c r="A281" s="7" t="n">
        <v>37015</v>
      </c>
      <c r="B281" s="1" t="n">
        <v>958</v>
      </c>
      <c r="C281" s="8" t="n">
        <v>108</v>
      </c>
      <c r="D281" s="9" t="n">
        <v>444.580838893406</v>
      </c>
      <c r="E281" s="9" t="n">
        <f aca="false">D281/7</f>
        <v>63.5115484133437</v>
      </c>
      <c r="F281" s="10" t="n">
        <f aca="false">D281-C281</f>
        <v>336.580838893406</v>
      </c>
      <c r="G281" s="11" t="n">
        <f aca="false">F281/7</f>
        <v>48.0829769847723</v>
      </c>
      <c r="H281" s="7" t="n">
        <v>37015</v>
      </c>
      <c r="I281" s="5" t="n">
        <f aca="false">B281/G281</f>
        <v>19.9238911580578</v>
      </c>
      <c r="J281" s="4" t="n">
        <v>4.49</v>
      </c>
      <c r="K281" s="4"/>
      <c r="L281" s="12" t="n">
        <v>34</v>
      </c>
      <c r="M281" s="12" t="n">
        <v>14</v>
      </c>
      <c r="N281" s="12" t="n">
        <v>60</v>
      </c>
      <c r="O281" s="4"/>
      <c r="P281" s="4" t="n">
        <v>0.43</v>
      </c>
      <c r="Q281" s="4" t="n">
        <f aca="false">J281+P281</f>
        <v>4.92</v>
      </c>
      <c r="R281" s="6" t="n">
        <v>0</v>
      </c>
      <c r="S281" s="6" t="n">
        <f aca="false">R281+J281</f>
        <v>4.49</v>
      </c>
      <c r="T281" s="4" t="n">
        <v>8.25</v>
      </c>
      <c r="U281" s="4" t="n">
        <f aca="false">T281+J281</f>
        <v>12.74</v>
      </c>
      <c r="W281" s="13" t="n">
        <f aca="false">Q281*N281</f>
        <v>295.2</v>
      </c>
      <c r="X281" s="13" t="n">
        <f aca="false">S281*L281</f>
        <v>152.66</v>
      </c>
      <c r="Y281" s="13" t="n">
        <f aca="false">U281*M281</f>
        <v>178.36</v>
      </c>
      <c r="Z281" s="14" t="n">
        <f aca="false">(W281+X281+Y281)/C281</f>
        <v>5.79833333333333</v>
      </c>
    </row>
    <row r="282" customFormat="false" ht="11.25" hidden="false" customHeight="false" outlineLevel="0" collapsed="false">
      <c r="A282" s="7" t="n">
        <v>37022</v>
      </c>
      <c r="B282" s="1" t="n">
        <v>1064</v>
      </c>
      <c r="C282" s="8" t="n">
        <v>119</v>
      </c>
      <c r="D282" s="9" t="n">
        <v>444.274629080755</v>
      </c>
      <c r="E282" s="9" t="n">
        <f aca="false">D282/7</f>
        <v>63.4678041543936</v>
      </c>
      <c r="F282" s="10" t="n">
        <f aca="false">D282-C282</f>
        <v>325.274629080755</v>
      </c>
      <c r="G282" s="11" t="n">
        <f aca="false">F282/7</f>
        <v>46.4678041543936</v>
      </c>
      <c r="H282" s="7" t="n">
        <v>37022</v>
      </c>
      <c r="I282" s="5" t="n">
        <f aca="false">B282/G282</f>
        <v>22.8975743391007</v>
      </c>
      <c r="J282" s="4" t="n">
        <v>4.278</v>
      </c>
      <c r="K282" s="4"/>
      <c r="L282" s="12" t="n">
        <v>31</v>
      </c>
      <c r="M282" s="12" t="n">
        <v>13</v>
      </c>
      <c r="N282" s="12" t="n">
        <v>75</v>
      </c>
      <c r="O282" s="4"/>
      <c r="P282" s="4" t="n">
        <v>0.415</v>
      </c>
      <c r="Q282" s="4" t="n">
        <f aca="false">J282+P282</f>
        <v>4.693</v>
      </c>
      <c r="R282" s="6" t="n">
        <v>-0.0025</v>
      </c>
      <c r="S282" s="6" t="n">
        <f aca="false">R282+J282</f>
        <v>4.2755</v>
      </c>
      <c r="T282" s="4" t="n">
        <v>7.15</v>
      </c>
      <c r="U282" s="4" t="n">
        <f aca="false">T282+J282</f>
        <v>11.428</v>
      </c>
      <c r="W282" s="13" t="n">
        <f aca="false">Q282*N282</f>
        <v>351.975</v>
      </c>
      <c r="X282" s="13" t="n">
        <f aca="false">S282*L282</f>
        <v>132.5405</v>
      </c>
      <c r="Y282" s="13" t="n">
        <f aca="false">U282*M282</f>
        <v>148.564</v>
      </c>
      <c r="Z282" s="14" t="n">
        <f aca="false">(W282+X282+Y282)/C282</f>
        <v>5.31999579831933</v>
      </c>
    </row>
    <row r="283" customFormat="false" ht="11.25" hidden="false" customHeight="false" outlineLevel="0" collapsed="false">
      <c r="A283" s="7" t="n">
        <v>37029</v>
      </c>
      <c r="B283" s="1" t="n">
        <v>1182</v>
      </c>
      <c r="C283" s="8" t="n">
        <v>118</v>
      </c>
      <c r="D283" s="9" t="n">
        <v>437.650867734622</v>
      </c>
      <c r="E283" s="9" t="n">
        <f aca="false">D283/7</f>
        <v>62.5215525335174</v>
      </c>
      <c r="F283" s="10" t="n">
        <f aca="false">D283-C283</f>
        <v>319.650867734622</v>
      </c>
      <c r="G283" s="11" t="n">
        <f aca="false">F283/7</f>
        <v>45.6644096763745</v>
      </c>
      <c r="H283" s="7" t="n">
        <v>37029</v>
      </c>
      <c r="I283" s="5" t="n">
        <f aca="false">B283/G283</f>
        <v>25.8844909717848</v>
      </c>
      <c r="J283" s="4" t="n">
        <v>4.291</v>
      </c>
      <c r="K283" s="4"/>
      <c r="L283" s="12" t="n">
        <v>39</v>
      </c>
      <c r="M283" s="12" t="n">
        <v>15</v>
      </c>
      <c r="N283" s="12" t="n">
        <v>64</v>
      </c>
      <c r="O283" s="4"/>
      <c r="P283" s="4" t="n">
        <v>0.415</v>
      </c>
      <c r="Q283" s="4" t="n">
        <f aca="false">J283+P283</f>
        <v>4.706</v>
      </c>
      <c r="R283" s="6" t="n">
        <v>0</v>
      </c>
      <c r="S283" s="6" t="n">
        <f aca="false">R283+J283</f>
        <v>4.291</v>
      </c>
      <c r="T283" s="4" t="n">
        <v>7.7</v>
      </c>
      <c r="U283" s="4" t="n">
        <f aca="false">T283+J283</f>
        <v>11.991</v>
      </c>
      <c r="W283" s="13" t="n">
        <f aca="false">Q283*N283</f>
        <v>301.184</v>
      </c>
      <c r="X283" s="13" t="n">
        <f aca="false">S283*L283</f>
        <v>167.349</v>
      </c>
      <c r="Y283" s="13" t="n">
        <f aca="false">U283*M283</f>
        <v>179.865</v>
      </c>
      <c r="Z283" s="14" t="n">
        <f aca="false">(W283+X283+Y283)/C283</f>
        <v>5.49489830508475</v>
      </c>
    </row>
    <row r="284" customFormat="false" ht="11.25" hidden="false" customHeight="false" outlineLevel="0" collapsed="false">
      <c r="A284" s="7" t="n">
        <v>37036</v>
      </c>
      <c r="B284" s="1" t="n">
        <v>1281</v>
      </c>
      <c r="C284" s="8" t="n">
        <v>99</v>
      </c>
      <c r="D284" s="9" t="n">
        <v>437.429174822552</v>
      </c>
      <c r="E284" s="9" t="n">
        <f aca="false">D284/7</f>
        <v>62.4898821175075</v>
      </c>
      <c r="F284" s="10" t="n">
        <f aca="false">D284-C284</f>
        <v>338.429174822552</v>
      </c>
      <c r="G284" s="11" t="n">
        <f aca="false">F284/7</f>
        <v>48.3470249746503</v>
      </c>
      <c r="H284" s="7" t="n">
        <v>37036</v>
      </c>
      <c r="I284" s="5" t="n">
        <f aca="false">B284/G284</f>
        <v>26.4959426287691</v>
      </c>
      <c r="J284" s="4" t="n">
        <v>3.973</v>
      </c>
      <c r="K284" s="4"/>
      <c r="L284" s="12" t="n">
        <v>20</v>
      </c>
      <c r="M284" s="12" t="n">
        <v>13</v>
      </c>
      <c r="N284" s="12" t="n">
        <v>66</v>
      </c>
      <c r="O284" s="4"/>
      <c r="P284" s="4" t="n">
        <v>0.4025</v>
      </c>
      <c r="Q284" s="4" t="n">
        <f aca="false">J284+P284</f>
        <v>4.3755</v>
      </c>
      <c r="R284" s="6" t="n">
        <v>0.005</v>
      </c>
      <c r="S284" s="6" t="n">
        <f aca="false">R284+J284</f>
        <v>3.978</v>
      </c>
      <c r="T284" s="4" t="n">
        <v>7.85</v>
      </c>
      <c r="U284" s="4" t="n">
        <f aca="false">T284+J284</f>
        <v>11.823</v>
      </c>
      <c r="W284" s="13" t="n">
        <f aca="false">Q284*N284</f>
        <v>288.783</v>
      </c>
      <c r="X284" s="13" t="n">
        <f aca="false">S284*L284</f>
        <v>79.56</v>
      </c>
      <c r="Y284" s="13" t="n">
        <f aca="false">U284*M284</f>
        <v>153.699</v>
      </c>
      <c r="Z284" s="14" t="n">
        <f aca="false">(W284+X284+Y284)/C284</f>
        <v>5.27315151515152</v>
      </c>
    </row>
    <row r="285" customFormat="false" ht="11.25" hidden="false" customHeight="false" outlineLevel="0" collapsed="false">
      <c r="A285" s="7" t="n">
        <v>37043</v>
      </c>
      <c r="B285" s="1" t="n">
        <v>1398</v>
      </c>
      <c r="C285" s="8" t="n">
        <v>117</v>
      </c>
      <c r="D285" s="9" t="n">
        <v>443.606922938865</v>
      </c>
      <c r="E285" s="9" t="n">
        <f aca="false">D285/7</f>
        <v>63.372417562695</v>
      </c>
      <c r="F285" s="10" t="n">
        <f aca="false">D285-C285</f>
        <v>326.606922938865</v>
      </c>
      <c r="G285" s="11" t="n">
        <f aca="false">F285/7</f>
        <v>46.6581318484093</v>
      </c>
      <c r="H285" s="7" t="n">
        <v>37043</v>
      </c>
      <c r="I285" s="5" t="n">
        <f aca="false">B285/G285</f>
        <v>29.9626226901252</v>
      </c>
      <c r="J285" s="4" t="n">
        <v>3.93</v>
      </c>
      <c r="K285" s="4"/>
      <c r="L285" s="12" t="n">
        <v>29</v>
      </c>
      <c r="M285" s="12" t="n">
        <v>18</v>
      </c>
      <c r="N285" s="12" t="n">
        <v>70</v>
      </c>
      <c r="O285" s="4"/>
      <c r="P285" s="4" t="n">
        <v>0.4675</v>
      </c>
      <c r="Q285" s="4" t="n">
        <f aca="false">J285+P285</f>
        <v>4.3975</v>
      </c>
      <c r="R285" s="6" t="n">
        <v>-0.0025</v>
      </c>
      <c r="S285" s="6" t="n">
        <f aca="false">R285+J285</f>
        <v>3.9275</v>
      </c>
      <c r="T285" s="4" t="n">
        <v>6.28</v>
      </c>
      <c r="U285" s="4" t="n">
        <f aca="false">T285+J285</f>
        <v>10.21</v>
      </c>
      <c r="W285" s="13" t="n">
        <f aca="false">Q285*N285</f>
        <v>307.825</v>
      </c>
      <c r="X285" s="13" t="n">
        <f aca="false">S285*L285</f>
        <v>113.8975</v>
      </c>
      <c r="Y285" s="13" t="n">
        <f aca="false">U285*M285</f>
        <v>183.78</v>
      </c>
      <c r="Z285" s="14" t="n">
        <f aca="false">(W285+X285+Y285)/C285</f>
        <v>5.17523504273504</v>
      </c>
    </row>
    <row r="286" customFormat="false" ht="11.25" hidden="false" customHeight="false" outlineLevel="0" collapsed="false">
      <c r="A286" s="7" t="n">
        <v>37050</v>
      </c>
      <c r="B286" s="1" t="n">
        <v>1503</v>
      </c>
      <c r="C286" s="8" t="n">
        <v>105</v>
      </c>
      <c r="D286" s="9" t="n">
        <v>438.98107692153</v>
      </c>
      <c r="E286" s="9" t="n">
        <f aca="false">D286/7</f>
        <v>62.7115824173614</v>
      </c>
      <c r="F286" s="10" t="n">
        <f aca="false">D286-C286</f>
        <v>333.98107692153</v>
      </c>
      <c r="G286" s="11" t="n">
        <f aca="false">F286/7</f>
        <v>47.7115824173614</v>
      </c>
      <c r="H286" s="7" t="n">
        <v>37050</v>
      </c>
      <c r="I286" s="5" t="n">
        <f aca="false">B286/G286</f>
        <v>31.5017847627097</v>
      </c>
      <c r="J286" s="4" t="n">
        <v>3.922</v>
      </c>
      <c r="K286" s="4"/>
      <c r="L286" s="12" t="n">
        <v>27</v>
      </c>
      <c r="M286" s="12" t="n">
        <v>14</v>
      </c>
      <c r="N286" s="12" t="n">
        <v>64</v>
      </c>
      <c r="O286" s="4"/>
      <c r="P286" s="4" t="n">
        <v>0.45</v>
      </c>
      <c r="Q286" s="4" t="n">
        <f aca="false">J286+P286</f>
        <v>4.372</v>
      </c>
      <c r="R286" s="6" t="n">
        <v>-0.0025</v>
      </c>
      <c r="S286" s="6" t="n">
        <f aca="false">R286+J286</f>
        <v>3.9195</v>
      </c>
      <c r="T286" s="4" t="n">
        <v>3.45</v>
      </c>
      <c r="U286" s="4" t="n">
        <f aca="false">T286+J286</f>
        <v>7.372</v>
      </c>
      <c r="W286" s="13" t="n">
        <f aca="false">Q286*N286</f>
        <v>279.808</v>
      </c>
      <c r="X286" s="13" t="n">
        <f aca="false">S286*L286</f>
        <v>105.8265</v>
      </c>
      <c r="Y286" s="13" t="n">
        <f aca="false">U286*M286</f>
        <v>103.208</v>
      </c>
      <c r="Z286" s="14" t="n">
        <f aca="false">(W286+X286+Y286)/C286</f>
        <v>4.65564285714286</v>
      </c>
    </row>
    <row r="287" customFormat="false" ht="11.25" hidden="false" customHeight="false" outlineLevel="0" collapsed="false">
      <c r="A287" s="7" t="n">
        <v>37057</v>
      </c>
      <c r="B287" s="1" t="n">
        <v>1609</v>
      </c>
      <c r="C287" s="8" t="n">
        <v>106</v>
      </c>
      <c r="D287" s="9" t="n">
        <v>441.708428760753</v>
      </c>
      <c r="E287" s="9" t="n">
        <f aca="false">D287/7</f>
        <v>63.101204108679</v>
      </c>
      <c r="F287" s="10" t="n">
        <f aca="false">D287-C287</f>
        <v>335.708428760753</v>
      </c>
      <c r="G287" s="11" t="n">
        <f aca="false">F287/7</f>
        <v>47.9583469658218</v>
      </c>
      <c r="H287" s="7" t="n">
        <v>37057</v>
      </c>
      <c r="I287" s="5" t="n">
        <f aca="false">B287/G287</f>
        <v>33.5499470227086</v>
      </c>
      <c r="J287" s="4" t="n">
        <v>3.979</v>
      </c>
      <c r="K287" s="4"/>
      <c r="L287" s="12" t="n">
        <v>30</v>
      </c>
      <c r="M287" s="12" t="n">
        <v>14</v>
      </c>
      <c r="N287" s="12" t="n">
        <v>62</v>
      </c>
      <c r="O287" s="4"/>
      <c r="P287" s="4" t="n">
        <v>0.43</v>
      </c>
      <c r="Q287" s="4" t="n">
        <f aca="false">J287+P287</f>
        <v>4.409</v>
      </c>
      <c r="R287" s="6" t="n">
        <v>-0.005</v>
      </c>
      <c r="S287" s="6" t="n">
        <f aca="false">R287+J287</f>
        <v>3.974</v>
      </c>
      <c r="T287" s="4" t="n">
        <v>3.2</v>
      </c>
      <c r="U287" s="4" t="n">
        <f aca="false">T287+J287</f>
        <v>7.179</v>
      </c>
      <c r="W287" s="13" t="n">
        <f aca="false">Q287*N287</f>
        <v>273.358</v>
      </c>
      <c r="X287" s="13" t="n">
        <f aca="false">S287*L287</f>
        <v>119.22</v>
      </c>
      <c r="Y287" s="13" t="n">
        <f aca="false">U287*M287</f>
        <v>100.506</v>
      </c>
      <c r="Z287" s="14" t="n">
        <f aca="false">(W287+X287+Y287)/C287</f>
        <v>4.6517358490566</v>
      </c>
    </row>
    <row r="288" customFormat="false" ht="11.25" hidden="false" customHeight="false" outlineLevel="0" collapsed="false">
      <c r="A288" s="7" t="n">
        <v>37064</v>
      </c>
      <c r="B288" s="1" t="n">
        <v>1717</v>
      </c>
      <c r="C288" s="8" t="n">
        <v>108</v>
      </c>
      <c r="D288" s="9" t="n">
        <v>442.721542760753</v>
      </c>
      <c r="E288" s="9" t="n">
        <f aca="false">D288/7</f>
        <v>63.2459346801076</v>
      </c>
      <c r="F288" s="10" t="n">
        <f aca="false">D288-C288</f>
        <v>334.721542760753</v>
      </c>
      <c r="G288" s="11" t="n">
        <f aca="false">F288/7</f>
        <v>47.8173632515361</v>
      </c>
      <c r="H288" s="7" t="n">
        <v>37064</v>
      </c>
      <c r="I288" s="5" t="n">
        <f aca="false">B288/G288</f>
        <v>35.9074587816141</v>
      </c>
      <c r="J288" s="4" t="n">
        <v>3.742</v>
      </c>
      <c r="K288" s="4"/>
      <c r="L288" s="12" t="n">
        <v>28</v>
      </c>
      <c r="M288" s="12" t="n">
        <v>12</v>
      </c>
      <c r="N288" s="12" t="n">
        <v>68</v>
      </c>
      <c r="O288" s="4"/>
      <c r="P288" s="4" t="n">
        <v>0.42</v>
      </c>
      <c r="Q288" s="4" t="n">
        <f aca="false">J288+P288</f>
        <v>4.162</v>
      </c>
      <c r="R288" s="6" t="n">
        <v>-0.005</v>
      </c>
      <c r="S288" s="6" t="n">
        <f aca="false">R288+J288</f>
        <v>3.737</v>
      </c>
      <c r="T288" s="4" t="n">
        <v>2.1</v>
      </c>
      <c r="U288" s="4" t="n">
        <f aca="false">T288+J288</f>
        <v>5.842</v>
      </c>
      <c r="W288" s="13" t="n">
        <f aca="false">Q288*N288</f>
        <v>283.016</v>
      </c>
      <c r="X288" s="13" t="n">
        <f aca="false">S288*L288</f>
        <v>104.636</v>
      </c>
      <c r="Y288" s="13" t="n">
        <f aca="false">U288*M288</f>
        <v>70.104</v>
      </c>
      <c r="Z288" s="14" t="n">
        <f aca="false">(W288+X288+Y288)/C288</f>
        <v>4.23848148148148</v>
      </c>
    </row>
    <row r="289" customFormat="false" ht="11.25" hidden="false" customHeight="false" outlineLevel="0" collapsed="false">
      <c r="A289" s="7" t="n">
        <v>37071</v>
      </c>
      <c r="B289" s="1" t="n">
        <v>1822</v>
      </c>
      <c r="C289" s="8" t="n">
        <v>105</v>
      </c>
      <c r="D289" s="9" t="n">
        <v>441.032200760753</v>
      </c>
      <c r="E289" s="9" t="n">
        <f aca="false">D289/7</f>
        <v>63.004600108679</v>
      </c>
      <c r="F289" s="10" t="n">
        <f aca="false">D289-C289</f>
        <v>336.032200760753</v>
      </c>
      <c r="G289" s="11" t="n">
        <f aca="false">F289/7</f>
        <v>48.004600108679</v>
      </c>
      <c r="H289" s="7" t="n">
        <v>37071</v>
      </c>
      <c r="I289" s="5" t="n">
        <f aca="false">B289/G289</f>
        <v>37.9546959223725</v>
      </c>
      <c r="J289" s="4" t="n">
        <v>3.096</v>
      </c>
      <c r="K289" s="4"/>
      <c r="L289" s="12" t="n">
        <v>32</v>
      </c>
      <c r="M289" s="12" t="n">
        <v>11</v>
      </c>
      <c r="N289" s="12" t="n">
        <v>62</v>
      </c>
      <c r="O289" s="4"/>
      <c r="P289" s="4" t="n">
        <v>0.45</v>
      </c>
      <c r="Q289" s="4" t="n">
        <f aca="false">J289+P289</f>
        <v>3.546</v>
      </c>
      <c r="R289" s="6" t="n">
        <v>-0.012</v>
      </c>
      <c r="S289" s="6" t="n">
        <f aca="false">R289+J289</f>
        <v>3.084</v>
      </c>
      <c r="T289" s="4" t="n">
        <v>1.63</v>
      </c>
      <c r="U289" s="4" t="n">
        <f aca="false">T289+J289</f>
        <v>4.726</v>
      </c>
      <c r="W289" s="13" t="n">
        <f aca="false">Q289*N289</f>
        <v>219.852</v>
      </c>
      <c r="X289" s="13" t="n">
        <f aca="false">S289*L289</f>
        <v>98.688</v>
      </c>
      <c r="Y289" s="13" t="n">
        <f aca="false">U289*M289</f>
        <v>51.986</v>
      </c>
      <c r="Z289" s="14" t="n">
        <f aca="false">(W289+X289+Y289)/C289</f>
        <v>3.52881904761905</v>
      </c>
    </row>
    <row r="290" customFormat="false" ht="11.25" hidden="false" customHeight="false" outlineLevel="0" collapsed="false">
      <c r="A290" s="7" t="n">
        <v>37078</v>
      </c>
      <c r="B290" s="1" t="n">
        <v>1932</v>
      </c>
      <c r="C290" s="8" t="n">
        <v>110</v>
      </c>
      <c r="D290" s="9" t="n">
        <v>441.338735137097</v>
      </c>
      <c r="E290" s="9" t="n">
        <f aca="false">D290/7</f>
        <v>63.048390733871</v>
      </c>
      <c r="F290" s="10" t="n">
        <f aca="false">D290-C290</f>
        <v>331.338735137097</v>
      </c>
      <c r="G290" s="11" t="n">
        <f aca="false">F290/7</f>
        <v>47.3341050195853</v>
      </c>
      <c r="H290" s="7" t="n">
        <v>37078</v>
      </c>
      <c r="I290" s="5" t="n">
        <f aca="false">B290/G290</f>
        <v>40.8162359719404</v>
      </c>
      <c r="J290" s="4" t="n">
        <v>3.218</v>
      </c>
      <c r="K290" s="4"/>
      <c r="L290" s="12" t="n">
        <v>30</v>
      </c>
      <c r="M290" s="12" t="n">
        <v>9</v>
      </c>
      <c r="N290" s="12" t="n">
        <v>71</v>
      </c>
      <c r="O290" s="4"/>
      <c r="P290" s="4" t="n">
        <v>0.4075</v>
      </c>
      <c r="Q290" s="4" t="n">
        <f aca="false">J290+P290</f>
        <v>3.6255</v>
      </c>
      <c r="R290" s="6" t="n">
        <v>-0.0025</v>
      </c>
      <c r="S290" s="6" t="n">
        <f aca="false">R290+J290</f>
        <v>3.2155</v>
      </c>
      <c r="T290" s="4" t="n">
        <v>3.3</v>
      </c>
      <c r="U290" s="4" t="n">
        <f aca="false">T290+J290</f>
        <v>6.518</v>
      </c>
      <c r="W290" s="13" t="n">
        <f aca="false">Q290*N290</f>
        <v>257.4105</v>
      </c>
      <c r="X290" s="13" t="n">
        <f aca="false">S290*L290</f>
        <v>96.465</v>
      </c>
      <c r="Y290" s="13" t="n">
        <f aca="false">U290*M290</f>
        <v>58.662</v>
      </c>
      <c r="Z290" s="14" t="n">
        <f aca="false">(W290+X290+Y290)/C290</f>
        <v>3.75034090909091</v>
      </c>
    </row>
    <row r="291" customFormat="false" ht="11.25" hidden="false" customHeight="false" outlineLevel="0" collapsed="false">
      <c r="A291" s="7" t="n">
        <v>37085</v>
      </c>
      <c r="B291" s="1" t="n">
        <v>2042</v>
      </c>
      <c r="C291" s="8" t="n">
        <v>96</v>
      </c>
      <c r="D291" s="9" t="n">
        <v>446.152071879033</v>
      </c>
      <c r="E291" s="9" t="n">
        <f aca="false">D291/7</f>
        <v>63.7360102684332</v>
      </c>
      <c r="F291" s="10" t="n">
        <f aca="false">D291-C291</f>
        <v>350.152071879033</v>
      </c>
      <c r="G291" s="11" t="n">
        <f aca="false">F291/7</f>
        <v>50.0217245541475</v>
      </c>
      <c r="H291" s="7" t="n">
        <v>37085</v>
      </c>
      <c r="I291" s="5" t="n">
        <f aca="false">B291/G291</f>
        <v>40.8222630907013</v>
      </c>
      <c r="J291" s="4" t="n">
        <v>3.25</v>
      </c>
      <c r="K291" s="4"/>
      <c r="L291" s="12" t="n">
        <v>22</v>
      </c>
      <c r="M291" s="12" t="n">
        <v>12</v>
      </c>
      <c r="N291" s="12" t="n">
        <v>62</v>
      </c>
      <c r="O291" s="4"/>
      <c r="P291" s="4" t="n">
        <v>0.41</v>
      </c>
      <c r="Q291" s="4" t="n">
        <f aca="false">J291+P291</f>
        <v>3.66</v>
      </c>
      <c r="R291" s="6" t="n">
        <v>-0.0025</v>
      </c>
      <c r="S291" s="6" t="n">
        <f aca="false">R291+J291</f>
        <v>3.2475</v>
      </c>
      <c r="T291" s="4" t="n">
        <v>1.45</v>
      </c>
      <c r="U291" s="4" t="n">
        <f aca="false">T291+J291</f>
        <v>4.7</v>
      </c>
      <c r="W291" s="13" t="n">
        <f aca="false">Q291*N291</f>
        <v>226.92</v>
      </c>
      <c r="X291" s="13" t="n">
        <f aca="false">S291*L291</f>
        <v>71.445</v>
      </c>
      <c r="Y291" s="13" t="n">
        <f aca="false">U291*M291</f>
        <v>56.4</v>
      </c>
      <c r="Z291" s="14" t="n">
        <f aca="false">(W291+X291+Y291)/C291</f>
        <v>3.69546875</v>
      </c>
    </row>
    <row r="292" customFormat="false" ht="11.25" hidden="false" customHeight="false" outlineLevel="0" collapsed="false">
      <c r="A292" s="7" t="n">
        <v>37092</v>
      </c>
      <c r="B292" s="1" t="n">
        <v>2126</v>
      </c>
      <c r="C292" s="8" t="n">
        <v>84</v>
      </c>
      <c r="D292" s="9" t="n">
        <f aca="false">448129.368911291/1000</f>
        <v>448.129368911291</v>
      </c>
      <c r="E292" s="9" t="n">
        <f aca="false">D292/7</f>
        <v>64.0184812730416</v>
      </c>
      <c r="F292" s="10" t="n">
        <f aca="false">D292-C292</f>
        <v>364.129368911291</v>
      </c>
      <c r="G292" s="11" t="n">
        <f aca="false">F292/7</f>
        <v>52.0184812730416</v>
      </c>
      <c r="H292" s="7" t="n">
        <v>37092</v>
      </c>
      <c r="I292" s="5" t="n">
        <f aca="false">B292/G292</f>
        <v>40.8700897829132</v>
      </c>
      <c r="J292" s="4" t="n">
        <v>2.955</v>
      </c>
      <c r="K292" s="4"/>
      <c r="L292" s="12" t="n">
        <v>13</v>
      </c>
      <c r="M292" s="12" t="n">
        <v>11</v>
      </c>
      <c r="N292" s="12" t="n">
        <v>60</v>
      </c>
      <c r="O292" s="4"/>
      <c r="P292" s="4" t="n">
        <v>0.39</v>
      </c>
      <c r="Q292" s="4" t="n">
        <f aca="false">J292+P292</f>
        <v>3.345</v>
      </c>
      <c r="R292" s="6" t="n">
        <v>-0.0025</v>
      </c>
      <c r="S292" s="6" t="n">
        <f aca="false">R292+J292</f>
        <v>2.9525</v>
      </c>
      <c r="T292" s="4" t="n">
        <v>1.17</v>
      </c>
      <c r="U292" s="4" t="n">
        <f aca="false">T292+J292</f>
        <v>4.125</v>
      </c>
      <c r="W292" s="13" t="n">
        <f aca="false">Q292*N292</f>
        <v>200.7</v>
      </c>
      <c r="X292" s="13" t="n">
        <f aca="false">S292*L292</f>
        <v>38.3825</v>
      </c>
      <c r="Y292" s="13" t="n">
        <f aca="false">U292*M292</f>
        <v>45.375</v>
      </c>
      <c r="Z292" s="14" t="n">
        <f aca="false">(W292+X292+Y292)/C292</f>
        <v>3.38639880952381</v>
      </c>
    </row>
    <row r="293" customFormat="false" ht="11.25" hidden="false" customHeight="false" outlineLevel="0" collapsed="false">
      <c r="A293" s="7" t="n">
        <v>37099</v>
      </c>
      <c r="B293" s="1" t="n">
        <v>2203</v>
      </c>
      <c r="C293" s="8" t="n">
        <v>77</v>
      </c>
      <c r="D293" s="9" t="n">
        <f aca="false">448392.636653226/1000</f>
        <v>448.392636653226</v>
      </c>
      <c r="E293" s="9" t="n">
        <f aca="false">D293/7</f>
        <v>64.0560909504609</v>
      </c>
      <c r="F293" s="10" t="n">
        <f aca="false">D293-C293</f>
        <v>371.392636653226</v>
      </c>
      <c r="G293" s="11" t="n">
        <f aca="false">F293/7</f>
        <v>53.0560909504609</v>
      </c>
      <c r="H293" s="7" t="n">
        <v>37099</v>
      </c>
      <c r="I293" s="5" t="n">
        <f aca="false">B293/G293</f>
        <v>41.5220940807149</v>
      </c>
      <c r="J293" s="4" t="n">
        <v>3.167</v>
      </c>
      <c r="K293" s="4"/>
      <c r="L293" s="12" t="n">
        <v>19</v>
      </c>
      <c r="M293" s="12" t="n">
        <v>10</v>
      </c>
      <c r="N293" s="12" t="n">
        <v>48</v>
      </c>
      <c r="O293" s="4"/>
      <c r="P293" s="4" t="n">
        <v>0.42</v>
      </c>
      <c r="Q293" s="4" t="n">
        <f aca="false">J293+P293</f>
        <v>3.587</v>
      </c>
      <c r="R293" s="6" t="n">
        <v>0.005</v>
      </c>
      <c r="S293" s="6" t="n">
        <f aca="false">R293+J293</f>
        <v>3.172</v>
      </c>
      <c r="T293" s="4" t="n">
        <v>0.53</v>
      </c>
      <c r="U293" s="4" t="n">
        <f aca="false">T293+J293</f>
        <v>3.697</v>
      </c>
      <c r="W293" s="13" t="n">
        <f aca="false">Q293*N293</f>
        <v>172.176</v>
      </c>
      <c r="X293" s="13" t="n">
        <f aca="false">S293*L293</f>
        <v>60.268</v>
      </c>
      <c r="Y293" s="13" t="n">
        <f aca="false">U293*M293</f>
        <v>36.97</v>
      </c>
      <c r="Z293" s="14" t="n">
        <f aca="false">(W293+X293+Y293)/C293</f>
        <v>3.49888311688312</v>
      </c>
    </row>
    <row r="294" customFormat="false" ht="11.25" hidden="false" customHeight="false" outlineLevel="0" collapsed="false">
      <c r="A294" s="7" t="n">
        <v>37106</v>
      </c>
      <c r="B294" s="8" t="n">
        <f aca="false">B293+C294</f>
        <v>2283</v>
      </c>
      <c r="C294" s="8" t="n">
        <v>80</v>
      </c>
      <c r="D294" s="9" t="n">
        <v>445.11</v>
      </c>
      <c r="E294" s="9" t="n">
        <f aca="false">D294/7</f>
        <v>63.5871428571429</v>
      </c>
      <c r="F294" s="10" t="n">
        <f aca="false">D294-C294</f>
        <v>365.11</v>
      </c>
      <c r="G294" s="11" t="n">
        <f aca="false">F294/7</f>
        <v>52.1585714285714</v>
      </c>
      <c r="H294" s="7" t="n">
        <v>37106</v>
      </c>
      <c r="I294" s="5" t="n">
        <f aca="false">B294/G294</f>
        <v>43.7703705732519</v>
      </c>
      <c r="J294" s="4" t="n">
        <v>2.971</v>
      </c>
      <c r="K294" s="4"/>
      <c r="L294" s="12" t="n">
        <v>16</v>
      </c>
      <c r="M294" s="12" t="n">
        <v>9</v>
      </c>
      <c r="N294" s="12" t="n">
        <v>55</v>
      </c>
      <c r="O294" s="4"/>
      <c r="P294" s="4" t="n">
        <v>0.3075</v>
      </c>
      <c r="Q294" s="4" t="n">
        <f aca="false">J294+P294</f>
        <v>3.2785</v>
      </c>
      <c r="R294" s="6" t="n">
        <v>-0.0025</v>
      </c>
      <c r="S294" s="6" t="n">
        <f aca="false">R294+J294</f>
        <v>2.9685</v>
      </c>
      <c r="T294" s="4" t="n">
        <v>0.92</v>
      </c>
      <c r="U294" s="4" t="n">
        <f aca="false">T294+J294</f>
        <v>3.891</v>
      </c>
      <c r="W294" s="13" t="n">
        <f aca="false">Q294*N294</f>
        <v>180.3175</v>
      </c>
      <c r="X294" s="13" t="n">
        <f aca="false">S294*L294</f>
        <v>47.496</v>
      </c>
      <c r="Y294" s="13" t="n">
        <f aca="false">U294*M294</f>
        <v>35.019</v>
      </c>
      <c r="Z294" s="14" t="n">
        <f aca="false">(W294+X294+Y294)/C294</f>
        <v>3.28540625</v>
      </c>
    </row>
    <row r="295" customFormat="false" ht="11.25" hidden="false" customHeight="false" outlineLevel="0" collapsed="false">
      <c r="A295" s="7" t="n">
        <v>37113</v>
      </c>
      <c r="B295" s="8" t="n">
        <f aca="false">B294+C295</f>
        <v>2333</v>
      </c>
      <c r="C295" s="1" t="n">
        <v>50</v>
      </c>
      <c r="D295" s="1" t="n">
        <v>446.22</v>
      </c>
      <c r="E295" s="9" t="n">
        <f aca="false">D295/7</f>
        <v>63.7457142857143</v>
      </c>
      <c r="F295" s="10" t="n">
        <f aca="false">D295-C295</f>
        <v>396.22</v>
      </c>
      <c r="G295" s="11" t="n">
        <f aca="false">F295/7</f>
        <v>56.6028571428572</v>
      </c>
      <c r="H295" s="7" t="n">
        <v>37113</v>
      </c>
      <c r="I295" s="5" t="n">
        <f aca="false">B295/G295</f>
        <v>41.2170006562011</v>
      </c>
      <c r="J295" s="4" t="n">
        <v>3.04</v>
      </c>
      <c r="K295" s="4"/>
      <c r="L295" s="12" t="n">
        <v>0</v>
      </c>
      <c r="M295" s="12" t="n">
        <v>15</v>
      </c>
      <c r="N295" s="12" t="n">
        <v>35</v>
      </c>
      <c r="O295" s="4"/>
      <c r="P295" s="4" t="n">
        <v>0.2975</v>
      </c>
      <c r="Q295" s="4" t="n">
        <f aca="false">J295+P295</f>
        <v>3.3375</v>
      </c>
      <c r="R295" s="6" t="n">
        <v>-0.0025</v>
      </c>
      <c r="S295" s="6" t="n">
        <f aca="false">R295+J295</f>
        <v>3.0375</v>
      </c>
      <c r="T295" s="4" t="n">
        <v>0.41</v>
      </c>
      <c r="U295" s="4" t="n">
        <f aca="false">T295+J295</f>
        <v>3.45</v>
      </c>
      <c r="W295" s="13" t="n">
        <f aca="false">Q295*N295</f>
        <v>116.8125</v>
      </c>
      <c r="X295" s="13" t="n">
        <f aca="false">S295*L295</f>
        <v>0</v>
      </c>
      <c r="Y295" s="13" t="n">
        <f aca="false">U295*M295</f>
        <v>51.75</v>
      </c>
      <c r="Z295" s="14" t="n">
        <f aca="false">(W295+X295+Y295)/C295</f>
        <v>3.37125</v>
      </c>
    </row>
    <row r="296" customFormat="false" ht="11.25" hidden="false" customHeight="false" outlineLevel="0" collapsed="false">
      <c r="A296" s="7" t="n">
        <v>37120</v>
      </c>
      <c r="B296" s="8" t="n">
        <f aca="false">B295+C296</f>
        <v>2419</v>
      </c>
      <c r="C296" s="1" t="n">
        <v>86</v>
      </c>
      <c r="D296" s="1" t="n">
        <v>444.47</v>
      </c>
      <c r="E296" s="9" t="n">
        <f aca="false">D296/7</f>
        <v>63.4957142857143</v>
      </c>
      <c r="F296" s="10" t="n">
        <f aca="false">D296-C296</f>
        <v>358.47</v>
      </c>
      <c r="G296" s="11" t="n">
        <f aca="false">F296/7</f>
        <v>51.21</v>
      </c>
      <c r="H296" s="7" t="n">
        <v>37120</v>
      </c>
      <c r="I296" s="5" t="n">
        <f aca="false">B296/G296</f>
        <v>47.236867799258</v>
      </c>
      <c r="J296" s="4" t="n">
        <v>3.303</v>
      </c>
      <c r="K296" s="4"/>
      <c r="L296" s="12" t="n">
        <v>23</v>
      </c>
      <c r="M296" s="12" t="n">
        <v>6</v>
      </c>
      <c r="N296" s="12" t="n">
        <v>57</v>
      </c>
      <c r="O296" s="4"/>
      <c r="P296" s="4" t="n">
        <v>0.2975</v>
      </c>
      <c r="Q296" s="4" t="n">
        <f aca="false">J296+P296</f>
        <v>3.6005</v>
      </c>
      <c r="R296" s="6" t="n">
        <v>-0.0025</v>
      </c>
      <c r="S296" s="6" t="n">
        <f aca="false">R296+J296</f>
        <v>3.3005</v>
      </c>
      <c r="T296" s="4" t="n">
        <v>0.25</v>
      </c>
      <c r="U296" s="4" t="n">
        <f aca="false">T296+J296</f>
        <v>3.553</v>
      </c>
      <c r="W296" s="13" t="n">
        <f aca="false">Q296*N296</f>
        <v>205.2285</v>
      </c>
      <c r="X296" s="13" t="n">
        <f aca="false">S296*L296</f>
        <v>75.9115</v>
      </c>
      <c r="Y296" s="13" t="n">
        <f aca="false">U296*M296</f>
        <v>21.318</v>
      </c>
      <c r="Z296" s="14" t="n">
        <f aca="false">(W296+X296+Y296)/C296</f>
        <v>3.51695348837209</v>
      </c>
    </row>
    <row r="297" customFormat="false" ht="11.25" hidden="false" customHeight="false" outlineLevel="0" collapsed="false">
      <c r="A297" s="7" t="n">
        <v>37127</v>
      </c>
      <c r="B297" s="8" t="n">
        <f aca="false">B296+C297</f>
        <v>2495</v>
      </c>
      <c r="C297" s="1" t="n">
        <v>76</v>
      </c>
      <c r="D297" s="1" t="n">
        <v>439.77</v>
      </c>
      <c r="E297" s="9" t="n">
        <f aca="false">D297/7</f>
        <v>62.8242857142857</v>
      </c>
      <c r="F297" s="10" t="n">
        <f aca="false">D297-C297</f>
        <v>363.77</v>
      </c>
      <c r="G297" s="11" t="n">
        <f aca="false">F297/7</f>
        <v>51.9671428571429</v>
      </c>
      <c r="H297" s="7" t="n">
        <v>37127</v>
      </c>
      <c r="I297" s="5" t="n">
        <f aca="false">B297/G297</f>
        <v>48.0111059185749</v>
      </c>
      <c r="J297" s="4" t="n">
        <v>2.706</v>
      </c>
      <c r="K297" s="4"/>
      <c r="L297" s="12" t="n">
        <v>12</v>
      </c>
      <c r="M297" s="12" t="n">
        <v>9</v>
      </c>
      <c r="N297" s="12" t="n">
        <v>55</v>
      </c>
      <c r="O297" s="4"/>
      <c r="P297" s="4" t="n">
        <v>0.295</v>
      </c>
      <c r="Q297" s="4" t="n">
        <f aca="false">J297+P297</f>
        <v>3.001</v>
      </c>
      <c r="R297" s="6" t="n">
        <v>0</v>
      </c>
      <c r="S297" s="6" t="n">
        <f aca="false">R297+J297</f>
        <v>2.706</v>
      </c>
      <c r="T297" s="4" t="n">
        <v>0.315</v>
      </c>
      <c r="U297" s="4" t="n">
        <f aca="false">T297+J297</f>
        <v>3.021</v>
      </c>
      <c r="W297" s="13" t="n">
        <f aca="false">Q297*N297</f>
        <v>165.055</v>
      </c>
      <c r="X297" s="13" t="n">
        <f aca="false">S297*L297</f>
        <v>32.472</v>
      </c>
      <c r="Y297" s="13" t="n">
        <f aca="false">U297*M297</f>
        <v>27.189</v>
      </c>
      <c r="Z297" s="14" t="n">
        <f aca="false">(W297+X297+Y297)/C297</f>
        <v>2.95678947368421</v>
      </c>
    </row>
    <row r="298" customFormat="false" ht="11.25" hidden="false" customHeight="false" outlineLevel="0" collapsed="false">
      <c r="A298" s="7" t="n">
        <v>37134</v>
      </c>
      <c r="B298" s="8" t="n">
        <f aca="false">B297+C298</f>
        <v>2572</v>
      </c>
      <c r="C298" s="1" t="n">
        <v>77</v>
      </c>
      <c r="D298" s="11" t="n">
        <f aca="false">433825.215380816/1000</f>
        <v>433.825215380816</v>
      </c>
      <c r="E298" s="9" t="n">
        <f aca="false">D298/7</f>
        <v>61.975030768688</v>
      </c>
      <c r="F298" s="10" t="n">
        <f aca="false">D298-C298</f>
        <v>356.825215380816</v>
      </c>
      <c r="G298" s="11" t="n">
        <f aca="false">F298/7</f>
        <v>50.975030768688</v>
      </c>
      <c r="H298" s="7" t="n">
        <v>37134</v>
      </c>
      <c r="I298" s="5" t="n">
        <f aca="false">B298/G298</f>
        <v>50.4560754788182</v>
      </c>
      <c r="J298" s="4" t="n">
        <v>2.38</v>
      </c>
      <c r="K298" s="4"/>
      <c r="L298" s="12" t="n">
        <v>21</v>
      </c>
      <c r="M298" s="12" t="n">
        <v>7</v>
      </c>
      <c r="N298" s="12" t="n">
        <v>49</v>
      </c>
      <c r="O298" s="4"/>
      <c r="P298" s="4" t="n">
        <v>0.285</v>
      </c>
      <c r="Q298" s="4" t="n">
        <f aca="false">J298+P298</f>
        <v>2.665</v>
      </c>
      <c r="R298" s="6" t="n">
        <v>0.04</v>
      </c>
      <c r="S298" s="6" t="n">
        <f aca="false">R298+J298</f>
        <v>2.42</v>
      </c>
      <c r="T298" s="4" t="n">
        <v>0.305</v>
      </c>
      <c r="U298" s="4" t="n">
        <f aca="false">T298+J298</f>
        <v>2.685</v>
      </c>
      <c r="W298" s="13" t="n">
        <f aca="false">Q298*N298</f>
        <v>130.585</v>
      </c>
      <c r="X298" s="13" t="n">
        <f aca="false">S298*L298</f>
        <v>50.82</v>
      </c>
      <c r="Y298" s="13" t="n">
        <f aca="false">U298*M298</f>
        <v>18.795</v>
      </c>
      <c r="Z298" s="14" t="n">
        <f aca="false">(W298+X298+Y298)/C298</f>
        <v>2.6</v>
      </c>
    </row>
    <row r="299" customFormat="false" ht="11.25" hidden="false" customHeight="false" outlineLevel="0" collapsed="false">
      <c r="A299" s="7" t="n">
        <v>37141</v>
      </c>
      <c r="B299" s="8" t="n">
        <f aca="false">B298+C299</f>
        <v>2667</v>
      </c>
      <c r="C299" s="1" t="n">
        <v>95</v>
      </c>
      <c r="D299" s="11" t="n">
        <f aca="false">434933.448793677/1000</f>
        <v>434.933448793677</v>
      </c>
      <c r="E299" s="9" t="n">
        <f aca="false">D299/7</f>
        <v>62.1333498276681</v>
      </c>
      <c r="F299" s="10" t="n">
        <f aca="false">D299-C299</f>
        <v>339.933448793677</v>
      </c>
      <c r="G299" s="11" t="n">
        <f aca="false">F299/7</f>
        <v>48.5619212562396</v>
      </c>
      <c r="H299" s="7" t="n">
        <v>37141</v>
      </c>
      <c r="I299" s="5" t="n">
        <f aca="false">B299/G299</f>
        <v>54.9195734231237</v>
      </c>
      <c r="J299" s="4" t="n">
        <v>2.5</v>
      </c>
      <c r="K299" s="4"/>
      <c r="L299" s="12" t="n">
        <v>25</v>
      </c>
      <c r="M299" s="12" t="n">
        <v>10</v>
      </c>
      <c r="N299" s="12" t="n">
        <v>60</v>
      </c>
      <c r="O299" s="4"/>
      <c r="P299" s="4" t="n">
        <v>0.295</v>
      </c>
      <c r="Q299" s="4" t="n">
        <f aca="false">J299+P299</f>
        <v>2.795</v>
      </c>
      <c r="R299" s="6" t="n">
        <v>0</v>
      </c>
      <c r="S299" s="6" t="n">
        <f aca="false">R299+J299</f>
        <v>2.5</v>
      </c>
      <c r="T299" s="4" t="n">
        <v>0.045</v>
      </c>
      <c r="U299" s="4" t="n">
        <f aca="false">T299+J299</f>
        <v>2.545</v>
      </c>
      <c r="W299" s="13" t="n">
        <f aca="false">Q299*N299</f>
        <v>167.7</v>
      </c>
      <c r="X299" s="13" t="n">
        <f aca="false">S299*L299</f>
        <v>62.5</v>
      </c>
      <c r="Y299" s="13" t="n">
        <f aca="false">U299*M299</f>
        <v>25.45</v>
      </c>
      <c r="Z299" s="14" t="n">
        <f aca="false">(W299+X299+Y299)/C299</f>
        <v>2.69105263157895</v>
      </c>
    </row>
    <row r="300" customFormat="false" ht="11.25" hidden="false" customHeight="false" outlineLevel="0" collapsed="false">
      <c r="A300" s="7" t="n">
        <v>37148</v>
      </c>
      <c r="B300" s="8" t="n">
        <f aca="false">B299+C300</f>
        <v>2757</v>
      </c>
      <c r="C300" s="1" t="n">
        <v>90</v>
      </c>
      <c r="D300" s="11" t="n">
        <f aca="false">436043.268765677/1000</f>
        <v>436.043268765677</v>
      </c>
      <c r="E300" s="9" t="n">
        <f aca="false">D300/7</f>
        <v>62.2918955379539</v>
      </c>
      <c r="F300" s="10" t="n">
        <f aca="false">D300-C300</f>
        <v>346.043268765677</v>
      </c>
      <c r="G300" s="11" t="n">
        <f aca="false">F300/7</f>
        <v>49.434752680811</v>
      </c>
      <c r="H300" s="7" t="n">
        <v>37148</v>
      </c>
      <c r="I300" s="5" t="n">
        <f aca="false">B300/G300</f>
        <v>55.7704823123385</v>
      </c>
      <c r="J300" s="4" t="n">
        <v>2.552</v>
      </c>
      <c r="K300" s="4"/>
      <c r="L300" s="12" t="n">
        <v>28</v>
      </c>
      <c r="M300" s="12" t="n">
        <v>10</v>
      </c>
      <c r="N300" s="12" t="n">
        <v>52</v>
      </c>
      <c r="O300" s="4"/>
      <c r="P300" s="4" t="n">
        <v>0.3</v>
      </c>
      <c r="Q300" s="4" t="n">
        <f aca="false">J300+P300</f>
        <v>2.852</v>
      </c>
      <c r="R300" s="6" t="n">
        <v>0</v>
      </c>
      <c r="S300" s="6" t="n">
        <f aca="false">R300+J300</f>
        <v>2.552</v>
      </c>
      <c r="T300" s="4" t="n">
        <v>-0.055</v>
      </c>
      <c r="U300" s="4" t="n">
        <f aca="false">T300+J300</f>
        <v>2.497</v>
      </c>
      <c r="W300" s="13" t="n">
        <f aca="false">Q300*N300</f>
        <v>148.304</v>
      </c>
      <c r="X300" s="13" t="n">
        <f aca="false">S300*L300</f>
        <v>71.456</v>
      </c>
      <c r="Y300" s="13" t="n">
        <f aca="false">U300*M300</f>
        <v>24.97</v>
      </c>
      <c r="Z300" s="14" t="n">
        <f aca="false">(W300+X300+Y300)/C300</f>
        <v>2.71922222222222</v>
      </c>
    </row>
    <row r="301" customFormat="false" ht="11.25" hidden="false" customHeight="false" outlineLevel="0" collapsed="false">
      <c r="A301" s="7" t="n">
        <v>37155</v>
      </c>
      <c r="B301" s="8" t="n">
        <f aca="false">B300+C301</f>
        <v>2848</v>
      </c>
      <c r="C301" s="1" t="n">
        <v>91</v>
      </c>
      <c r="D301" s="11" t="n">
        <v>430.231025041543</v>
      </c>
      <c r="E301" s="9" t="n">
        <f aca="false">D301/7</f>
        <v>61.4615750059347</v>
      </c>
      <c r="F301" s="10" t="n">
        <f aca="false">D301-C301</f>
        <v>339.231025041543</v>
      </c>
      <c r="G301" s="11" t="n">
        <f aca="false">F301/7</f>
        <v>48.4615750059347</v>
      </c>
      <c r="H301" s="7" t="n">
        <v>37155</v>
      </c>
      <c r="I301" s="5" t="n">
        <f aca="false">B301/G301</f>
        <v>58.7682096516927</v>
      </c>
      <c r="J301" s="4" t="n">
        <v>2.103</v>
      </c>
      <c r="K301" s="4"/>
      <c r="L301" s="12" t="n">
        <v>25</v>
      </c>
      <c r="M301" s="12" t="n">
        <v>8</v>
      </c>
      <c r="N301" s="12" t="n">
        <v>58</v>
      </c>
      <c r="O301" s="4"/>
      <c r="P301" s="4" t="n">
        <v>0.29</v>
      </c>
      <c r="Q301" s="4" t="n">
        <f aca="false">J301+P301</f>
        <v>2.393</v>
      </c>
      <c r="R301" s="6" t="n">
        <v>0.0075</v>
      </c>
      <c r="S301" s="6" t="n">
        <f aca="false">R301+J301</f>
        <v>2.1105</v>
      </c>
      <c r="T301" s="4" t="n">
        <v>-0.07</v>
      </c>
      <c r="U301" s="4" t="n">
        <f aca="false">T301+J301</f>
        <v>2.033</v>
      </c>
      <c r="W301" s="13" t="n">
        <f aca="false">Q301*N301</f>
        <v>138.794</v>
      </c>
      <c r="X301" s="13" t="n">
        <f aca="false">S301*L301</f>
        <v>52.7625</v>
      </c>
      <c r="Y301" s="13" t="n">
        <f aca="false">U301*M301</f>
        <v>16.264</v>
      </c>
      <c r="Z301" s="14" t="n">
        <f aca="false">(W301+X301+Y301)/C301</f>
        <v>2.28374175824176</v>
      </c>
    </row>
    <row r="302" customFormat="false" ht="11.25" hidden="false" customHeight="false" outlineLevel="0" collapsed="false">
      <c r="A302" s="7" t="n">
        <v>37162</v>
      </c>
      <c r="B302" s="8" t="n">
        <f aca="false">B301+C302</f>
        <v>2914</v>
      </c>
      <c r="C302" s="1" t="n">
        <v>66</v>
      </c>
      <c r="D302" s="11" t="n">
        <v>428.823518091812</v>
      </c>
      <c r="E302" s="9" t="n">
        <f aca="false">D302/7</f>
        <v>61.2605025845445</v>
      </c>
      <c r="F302" s="10" t="n">
        <f aca="false">D302-C302</f>
        <v>362.823518091812</v>
      </c>
      <c r="G302" s="11" t="n">
        <f aca="false">F302/7</f>
        <v>51.8319311559731</v>
      </c>
      <c r="H302" s="7" t="n">
        <v>37162</v>
      </c>
      <c r="I302" s="5" t="n">
        <f aca="false">B302/G302</f>
        <v>56.2201703662394</v>
      </c>
      <c r="J302" s="4" t="n">
        <v>1.895</v>
      </c>
      <c r="K302" s="4"/>
      <c r="L302" s="12" t="n">
        <v>13</v>
      </c>
      <c r="M302" s="12" t="n">
        <v>6</v>
      </c>
      <c r="N302" s="12" t="n">
        <v>47</v>
      </c>
      <c r="O302" s="4"/>
      <c r="P302" s="4" t="n">
        <v>0.3</v>
      </c>
      <c r="Q302" s="4" t="n">
        <f aca="false">J302+P302</f>
        <v>2.195</v>
      </c>
      <c r="R302" s="6" t="n">
        <v>0.02</v>
      </c>
      <c r="S302" s="6" t="n">
        <f aca="false">R302+J302</f>
        <v>1.915</v>
      </c>
      <c r="T302" s="4" t="n">
        <v>-0.06</v>
      </c>
      <c r="U302" s="4" t="n">
        <f aca="false">T302+J302</f>
        <v>1.835</v>
      </c>
      <c r="W302" s="13" t="n">
        <f aca="false">Q302*N302</f>
        <v>103.165</v>
      </c>
      <c r="X302" s="13" t="n">
        <f aca="false">S302*L302</f>
        <v>24.895</v>
      </c>
      <c r="Y302" s="13" t="n">
        <f aca="false">U302*M302</f>
        <v>11.01</v>
      </c>
      <c r="Z302" s="14" t="n">
        <f aca="false">(W302+X302+Y302)/C302</f>
        <v>2.10712121212121</v>
      </c>
    </row>
    <row r="303" customFormat="false" ht="11.25" hidden="false" customHeight="false" outlineLevel="0" collapsed="false">
      <c r="A303" s="7" t="n">
        <v>37169</v>
      </c>
      <c r="B303" s="8" t="n">
        <f aca="false">B302+C303</f>
        <v>2979</v>
      </c>
      <c r="C303" s="1" t="n">
        <v>65</v>
      </c>
      <c r="D303" s="11" t="n">
        <v>432.734475904891</v>
      </c>
      <c r="E303" s="9" t="n">
        <f aca="false">D303/7</f>
        <v>61.8192108435558</v>
      </c>
      <c r="F303" s="10" t="n">
        <f aca="false">D303-C303</f>
        <v>367.734475904891</v>
      </c>
      <c r="G303" s="11" t="n">
        <f aca="false">F303/7</f>
        <v>52.5334965578416</v>
      </c>
      <c r="H303" s="7" t="n">
        <v>37169</v>
      </c>
      <c r="I303" s="5" t="n">
        <f aca="false">B303/G303</f>
        <v>56.706676600519</v>
      </c>
      <c r="J303" s="4" t="n">
        <v>2.227</v>
      </c>
      <c r="K303" s="4"/>
      <c r="L303" s="4" t="n">
        <v>19</v>
      </c>
      <c r="M303" s="4" t="n">
        <v>0</v>
      </c>
      <c r="N303" s="4" t="n">
        <v>46</v>
      </c>
      <c r="O303" s="4"/>
      <c r="P303" s="4" t="n">
        <v>0.51</v>
      </c>
      <c r="Q303" s="4" t="n">
        <f aca="false">J303+P303</f>
        <v>2.737</v>
      </c>
      <c r="R303" s="6" t="n">
        <v>0.02</v>
      </c>
      <c r="S303" s="6" t="n">
        <f aca="false">R303+J303</f>
        <v>2.247</v>
      </c>
      <c r="T303" s="4" t="n">
        <v>-0.06</v>
      </c>
      <c r="U303" s="4" t="n">
        <f aca="false">T303+J303</f>
        <v>2.167</v>
      </c>
      <c r="W303" s="13" t="n">
        <f aca="false">Q303*N303</f>
        <v>125.902</v>
      </c>
      <c r="X303" s="13" t="n">
        <f aca="false">S303*L303</f>
        <v>42.693</v>
      </c>
      <c r="Y303" s="13" t="n">
        <f aca="false">U303*M303</f>
        <v>0</v>
      </c>
      <c r="Z303" s="14" t="n">
        <f aca="false">(W303+X303+Y303)/C303</f>
        <v>2.59376923076923</v>
      </c>
    </row>
    <row r="304" customFormat="false" ht="11.25" hidden="false" customHeight="false" outlineLevel="0" collapsed="false">
      <c r="A304" s="7" t="n">
        <v>37176</v>
      </c>
      <c r="B304" s="8" t="n">
        <f aca="false">B303+C304</f>
        <v>3042</v>
      </c>
      <c r="C304" s="1" t="n">
        <v>63</v>
      </c>
      <c r="D304" s="11" t="n">
        <v>436.6457134244</v>
      </c>
      <c r="E304" s="9" t="n">
        <f aca="false">D304/7</f>
        <v>62.3779590606286</v>
      </c>
      <c r="F304" s="10" t="n">
        <f aca="false">D304-C304</f>
        <v>373.6457134244</v>
      </c>
      <c r="G304" s="11" t="n">
        <f aca="false">F304/7</f>
        <v>53.3779590606286</v>
      </c>
      <c r="H304" s="7" t="n">
        <v>37176</v>
      </c>
      <c r="I304" s="5" t="n">
        <f aca="false">B304/G304</f>
        <v>56.9898147762597</v>
      </c>
      <c r="J304" s="4" t="n">
        <v>2.43</v>
      </c>
      <c r="K304" s="4"/>
      <c r="L304" s="4"/>
      <c r="M304" s="4"/>
      <c r="N304" s="4"/>
      <c r="O304" s="4"/>
      <c r="P304" s="4"/>
      <c r="Q304" s="4"/>
      <c r="R304" s="6"/>
    </row>
    <row r="305" customFormat="false" ht="11.25" hidden="false" customHeight="false" outlineLevel="0" collapsed="false">
      <c r="A305" s="7" t="n">
        <v>37183</v>
      </c>
      <c r="B305" s="8" t="n">
        <f aca="false">B304+C305</f>
        <v>3067</v>
      </c>
      <c r="C305" s="1" t="n">
        <v>25</v>
      </c>
      <c r="D305" s="11" t="n">
        <v>440.556292757361</v>
      </c>
      <c r="E305" s="9" t="n">
        <f aca="false">D305/7</f>
        <v>62.9366132510516</v>
      </c>
      <c r="F305" s="2" t="n">
        <f aca="false">D305-C305</f>
        <v>415.556292757361</v>
      </c>
      <c r="G305" s="11" t="n">
        <f aca="false">F305/7</f>
        <v>59.3651846796231</v>
      </c>
      <c r="H305" s="7" t="n">
        <v>37183</v>
      </c>
      <c r="I305" s="5" t="n">
        <f aca="false">B305/G305</f>
        <v>51.6632773325262</v>
      </c>
      <c r="J305" s="4" t="n">
        <v>2.68</v>
      </c>
      <c r="K305" s="4"/>
      <c r="L305" s="4"/>
      <c r="M305" s="4"/>
      <c r="N305" s="4"/>
      <c r="O305" s="4"/>
      <c r="P305" s="4"/>
      <c r="Q305" s="4"/>
      <c r="R305" s="6"/>
    </row>
    <row r="306" customFormat="false" ht="11.25" hidden="false" customHeight="false" outlineLevel="0" collapsed="false">
      <c r="A306" s="7" t="n">
        <v>37190</v>
      </c>
      <c r="B306" s="8" t="n">
        <f aca="false">B305+C306</f>
        <v>3090</v>
      </c>
      <c r="C306" s="1" t="n">
        <v>23</v>
      </c>
      <c r="D306" s="11" t="n">
        <v>444.467082090322</v>
      </c>
      <c r="E306" s="9" t="n">
        <f aca="false">D306/7</f>
        <v>63.4952974414746</v>
      </c>
      <c r="F306" s="2" t="n">
        <f aca="false">D306-C306</f>
        <v>421.467082090322</v>
      </c>
      <c r="G306" s="11" t="n">
        <f aca="false">F306/7</f>
        <v>60.2095831557603</v>
      </c>
      <c r="H306" s="7" t="n">
        <v>37190</v>
      </c>
      <c r="I306" s="5" t="n">
        <f aca="false">B306/G306</f>
        <v>51.3207339769529</v>
      </c>
      <c r="J306" s="4" t="n">
        <v>3.041</v>
      </c>
    </row>
    <row r="307" customFormat="false" ht="11.25" hidden="false" customHeight="false" outlineLevel="0" collapsed="false">
      <c r="A307" s="7" t="n">
        <v>37197</v>
      </c>
      <c r="B307" s="8" t="n">
        <f aca="false">B306+C307</f>
        <v>3100</v>
      </c>
      <c r="C307" s="1" t="n">
        <v>10</v>
      </c>
      <c r="D307" s="11" t="n">
        <v>442.036952134309</v>
      </c>
      <c r="E307" s="9" t="n">
        <f aca="false">D307/7</f>
        <v>63.148136019187</v>
      </c>
      <c r="F307" s="2" t="n">
        <f aca="false">D307-C307</f>
        <v>432.036952134309</v>
      </c>
      <c r="G307" s="11" t="n">
        <f aca="false">F307/7</f>
        <v>61.7195645906156</v>
      </c>
      <c r="H307" s="7" t="n">
        <v>37197</v>
      </c>
      <c r="I307" s="5" t="n">
        <f aca="false">B307/G307</f>
        <v>50.2271851812667</v>
      </c>
      <c r="J307" s="4" t="n">
        <v>3.248</v>
      </c>
    </row>
    <row r="308" customFormat="false" ht="11.25" hidden="false" customHeight="false" outlineLevel="0" collapsed="false">
      <c r="A308" s="7" t="n">
        <v>37204</v>
      </c>
      <c r="B308" s="8" t="n">
        <f aca="false">B307+C308</f>
        <v>3107</v>
      </c>
      <c r="C308" s="1" t="n">
        <v>7</v>
      </c>
      <c r="D308" s="11" t="n">
        <v>442.675355834375</v>
      </c>
      <c r="E308" s="9" t="n">
        <f aca="false">D308/7</f>
        <v>63.2393365477679</v>
      </c>
      <c r="F308" s="2" t="n">
        <f aca="false">D308-C308</f>
        <v>435.675355834375</v>
      </c>
      <c r="G308" s="11" t="n">
        <f aca="false">F308/7</f>
        <v>62.2393365477679</v>
      </c>
      <c r="H308" s="7" t="n">
        <v>37204</v>
      </c>
      <c r="I308" s="5" t="n">
        <f aca="false">B308/G308</f>
        <v>49.9201979380904</v>
      </c>
      <c r="J308" s="4" t="n">
        <v>2.925</v>
      </c>
    </row>
    <row r="309" customFormat="false" ht="11.25" hidden="false" customHeight="false" outlineLevel="0" collapsed="false">
      <c r="A309" s="7" t="n">
        <v>37211</v>
      </c>
      <c r="B309" s="8" t="n">
        <f aca="false">B308+C309</f>
        <v>3107</v>
      </c>
      <c r="C309" s="16" t="n">
        <v>0</v>
      </c>
      <c r="D309" s="11" t="n">
        <v>443.313972334442</v>
      </c>
      <c r="E309" s="9" t="n">
        <f aca="false">D309/7</f>
        <v>63.3305674763488</v>
      </c>
      <c r="F309" s="2" t="n">
        <f aca="false">D309-C309</f>
        <v>443.313972334442</v>
      </c>
      <c r="G309" s="11" t="n">
        <f aca="false">F309/7</f>
        <v>63.3305674763488</v>
      </c>
      <c r="H309" s="7" t="n">
        <v>37211</v>
      </c>
      <c r="I309" s="5" t="n">
        <f aca="false">B309/G309</f>
        <v>49.0600372586323</v>
      </c>
      <c r="J309" s="4" t="n">
        <v>2.637</v>
      </c>
    </row>
    <row r="310" customFormat="false" ht="11.25" hidden="false" customHeight="false" outlineLevel="0" collapsed="false">
      <c r="A310" s="7" t="n">
        <v>37218</v>
      </c>
      <c r="B310" s="8" t="n">
        <f aca="false">B309+C310</f>
        <v>3099</v>
      </c>
      <c r="C310" s="16" t="n">
        <v>-8</v>
      </c>
      <c r="D310" s="11" t="n">
        <v>443.953094234508</v>
      </c>
      <c r="E310" s="9" t="n">
        <f aca="false">D310/7</f>
        <v>63.4218706049297</v>
      </c>
      <c r="F310" s="2" t="n">
        <f aca="false">D310-C310</f>
        <v>451.953094234508</v>
      </c>
      <c r="G310" s="11" t="n">
        <f aca="false">F310/7</f>
        <v>64.5647277477869</v>
      </c>
      <c r="H310" s="7" t="n">
        <v>37218</v>
      </c>
      <c r="I310" s="5" t="n">
        <f aca="false">B310/G310</f>
        <v>47.9983438032266</v>
      </c>
    </row>
    <row r="311" customFormat="false" ht="11.25" hidden="false" customHeight="false" outlineLevel="0" collapsed="false">
      <c r="A311" s="7" t="n">
        <v>37225</v>
      </c>
      <c r="B311" s="8" t="n">
        <f aca="false">B310+C311</f>
        <v>3067</v>
      </c>
      <c r="C311" s="16" t="n">
        <v>-32</v>
      </c>
      <c r="D311" s="11" t="n">
        <v>444.591595934574</v>
      </c>
      <c r="E311" s="9" t="n">
        <f aca="false">D311/7</f>
        <v>63.5130851335106</v>
      </c>
      <c r="F311" s="2" t="n">
        <f aca="false">D311-C311</f>
        <v>476.591595934574</v>
      </c>
      <c r="G311" s="11" t="n">
        <f aca="false">F311/7</f>
        <v>68.0845137049391</v>
      </c>
      <c r="H311" s="7" t="n">
        <v>37225</v>
      </c>
      <c r="I311" s="5" t="n">
        <f aca="false">B311/G311</f>
        <v>45.0469546318799</v>
      </c>
    </row>
    <row r="312" customFormat="false" ht="11.25" hidden="false" customHeight="false" outlineLevel="0" collapsed="false">
      <c r="A312" s="7" t="n">
        <v>37232</v>
      </c>
      <c r="B312" s="8" t="n">
        <f aca="false">B311+C312</f>
        <v>2981</v>
      </c>
      <c r="C312" s="16" t="n">
        <v>-86</v>
      </c>
      <c r="D312" s="11" t="n">
        <v>445.379973828887</v>
      </c>
      <c r="E312" s="9" t="n">
        <f aca="false">D312/7</f>
        <v>63.6257105469839</v>
      </c>
      <c r="F312" s="2" t="n">
        <f aca="false">D312-C312</f>
        <v>531.379973828887</v>
      </c>
      <c r="G312" s="11" t="n">
        <f aca="false">F312/7</f>
        <v>75.9114248326982</v>
      </c>
      <c r="H312" s="7" t="n">
        <v>37232</v>
      </c>
      <c r="I312" s="5" t="n">
        <f aca="false">B312/G312</f>
        <v>39.269451292343</v>
      </c>
    </row>
    <row r="313" customFormat="false" ht="11.25" hidden="false" customHeight="false" outlineLevel="0" collapsed="false">
      <c r="D313" s="11"/>
      <c r="E313" s="9"/>
      <c r="F313" s="2"/>
      <c r="G313" s="11"/>
      <c r="H313" s="7"/>
      <c r="I313" s="5"/>
    </row>
    <row r="314" customFormat="false" ht="11.25" hidden="false" customHeight="false" outlineLevel="0" collapsed="false">
      <c r="D314" s="11"/>
      <c r="E314" s="9"/>
      <c r="F314" s="2"/>
      <c r="G314" s="11"/>
      <c r="H314" s="7"/>
      <c r="I31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2001-08-08T13:30:43Z</dcterms:created>
  <dc:creator>sgandhi</dc:creator>
  <dc:description/>
  <dc:language>en-US</dc:language>
  <cp:lastModifiedBy>ccardena</cp:lastModifiedBy>
  <cp:lastPrinted>2001-10-19T16:57:56Z</cp:lastPrinted>
  <dcterms:modified xsi:type="dcterms:W3CDTF">2001-11-20T20:18:46Z</dcterms:modified>
  <cp:revision>0</cp:revision>
  <dc:subject/>
  <dc:title/>
</cp:coreProperties>
</file>