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port" sheetId="1" state="visible" r:id="rId3"/>
    <sheet name="Totals" sheetId="2" state="visible" r:id="rId4"/>
    <sheet name="Peoples Daily" sheetId="3" state="visible" r:id="rId5"/>
    <sheet name="NS Daily" sheetId="4" state="visible" r:id="rId6"/>
    <sheet name="Consumers" sheetId="5" state="visible" r:id="rId7"/>
    <sheet name="Sheet2" sheetId="6" state="visible" r:id="rId8"/>
    <sheet name="Contracts" sheetId="7" state="visible" r:id="rId9"/>
  </sheets>
  <definedNames>
    <definedName function="false" hidden="false" name="Utilize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09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107</xdr:row>
                <xdr:rowOff>1</xdr:rowOff>
              </xdr:from>
              <xdr:to>
                <xdr:col>9</xdr:col>
                <xdr:colOff>19</xdr:colOff>
                <xdr:row>113</xdr:row>
                <xdr:rowOff>9</xdr:rowOff>
              </xdr:to>
            </anchor>
          </commentPr>
        </mc:Choice>
        <mc:Fallback/>
      </mc:AlternateContent>
    </comment>
    <comment ref="G110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108</xdr:row>
                <xdr:rowOff>1</xdr:rowOff>
              </xdr:from>
              <xdr:to>
                <xdr:col>9</xdr:col>
                <xdr:colOff>19</xdr:colOff>
                <xdr:row>114</xdr:row>
                <xdr:rowOff>9</xdr:rowOff>
              </xdr:to>
            </anchor>
          </commentPr>
        </mc:Choice>
        <mc:Fallback/>
      </mc:AlternateContent>
    </comment>
    <comment ref="G111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109</xdr:row>
                <xdr:rowOff>1</xdr:rowOff>
              </xdr:from>
              <xdr:to>
                <xdr:col>9</xdr:col>
                <xdr:colOff>19</xdr:colOff>
                <xdr:row>115</xdr:row>
                <xdr:rowOff>9</xdr:rowOff>
              </xdr:to>
            </anchor>
          </commentPr>
        </mc:Choice>
        <mc:Fallback/>
      </mc:AlternateContent>
    </comment>
    <comment ref="G112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110</xdr:row>
                <xdr:rowOff>1</xdr:rowOff>
              </xdr:from>
              <xdr:to>
                <xdr:col>9</xdr:col>
                <xdr:colOff>19</xdr:colOff>
                <xdr:row>116</xdr:row>
                <xdr:rowOff>9</xdr:rowOff>
              </xdr:to>
            </anchor>
          </commentPr>
        </mc:Choice>
        <mc:Fallback/>
      </mc:AlternateContent>
    </comment>
    <comment ref="G113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111</xdr:row>
                <xdr:rowOff>1</xdr:rowOff>
              </xdr:from>
              <xdr:to>
                <xdr:col>9</xdr:col>
                <xdr:colOff>19</xdr:colOff>
                <xdr:row>117</xdr:row>
                <xdr:rowOff>9</xdr:rowOff>
              </xdr:to>
            </anchor>
          </commentPr>
        </mc:Choice>
        <mc:Fallback/>
      </mc:AlternateContent>
    </comment>
    <comment ref="G114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112</xdr:row>
                <xdr:rowOff>1</xdr:rowOff>
              </xdr:from>
              <xdr:to>
                <xdr:col>9</xdr:col>
                <xdr:colOff>19</xdr:colOff>
                <xdr:row>118</xdr:row>
                <xdr:rowOff>9</xdr:rowOff>
              </xdr:to>
            </anchor>
          </commentPr>
        </mc:Choice>
        <mc:Fallback/>
      </mc:AlternateContent>
    </comment>
    <comment ref="G115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113</xdr:row>
                <xdr:rowOff>1</xdr:rowOff>
              </xdr:from>
              <xdr:to>
                <xdr:col>9</xdr:col>
                <xdr:colOff>19</xdr:colOff>
                <xdr:row>119</xdr:row>
                <xdr:rowOff>9</xdr:rowOff>
              </xdr:to>
            </anchor>
          </commentPr>
        </mc:Choice>
        <mc:Fallback/>
      </mc:AlternateContent>
    </comment>
    <comment ref="G116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114</xdr:row>
                <xdr:rowOff>1</xdr:rowOff>
              </xdr:from>
              <xdr:to>
                <xdr:col>9</xdr:col>
                <xdr:colOff>19</xdr:colOff>
                <xdr:row>120</xdr:row>
                <xdr:rowOff>9</xdr:rowOff>
              </xdr:to>
            </anchor>
          </commentPr>
        </mc:Choice>
        <mc:Fallback/>
      </mc:AlternateContent>
    </comment>
    <comment ref="G117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115</xdr:row>
                <xdr:rowOff>1</xdr:rowOff>
              </xdr:from>
              <xdr:to>
                <xdr:col>9</xdr:col>
                <xdr:colOff>19</xdr:colOff>
                <xdr:row>121</xdr:row>
                <xdr:rowOff>9</xdr:rowOff>
              </xdr:to>
            </anchor>
          </commentPr>
        </mc:Choice>
        <mc:Fallback/>
      </mc:AlternateContent>
    </comment>
    <comment ref="G118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116</xdr:row>
                <xdr:rowOff>1</xdr:rowOff>
              </xdr:from>
              <xdr:to>
                <xdr:col>9</xdr:col>
                <xdr:colOff>19</xdr:colOff>
                <xdr:row>122</xdr:row>
                <xdr:rowOff>9</xdr:rowOff>
              </xdr:to>
            </anchor>
          </commentPr>
        </mc:Choice>
        <mc:Fallback/>
      </mc:AlternateContent>
    </comment>
    <comment ref="G119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117</xdr:row>
                <xdr:rowOff>1</xdr:rowOff>
              </xdr:from>
              <xdr:to>
                <xdr:col>9</xdr:col>
                <xdr:colOff>19</xdr:colOff>
                <xdr:row>123</xdr:row>
                <xdr:rowOff>9</xdr:rowOff>
              </xdr:to>
            </anchor>
          </commentPr>
        </mc:Choice>
        <mc:Fallback/>
      </mc:AlternateContent>
    </comment>
    <comment ref="G120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118</xdr:row>
                <xdr:rowOff>1</xdr:rowOff>
              </xdr:from>
              <xdr:to>
                <xdr:col>9</xdr:col>
                <xdr:colOff>19</xdr:colOff>
                <xdr:row>124</xdr:row>
                <xdr:rowOff>9</xdr:rowOff>
              </xdr:to>
            </anchor>
          </commentPr>
        </mc:Choice>
        <mc:Fallback/>
      </mc:AlternateContent>
    </comment>
    <comment ref="G121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119</xdr:row>
                <xdr:rowOff>1</xdr:rowOff>
              </xdr:from>
              <xdr:to>
                <xdr:col>9</xdr:col>
                <xdr:colOff>19</xdr:colOff>
                <xdr:row>125</xdr:row>
                <xdr:rowOff>9</xdr:rowOff>
              </xdr:to>
            </anchor>
          </commentPr>
        </mc:Choice>
        <mc:Fallback/>
      </mc:AlternateContent>
    </comment>
    <comment ref="O104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102</xdr:row>
                <xdr:rowOff>1</xdr:rowOff>
              </xdr:from>
              <xdr:to>
                <xdr:col>17</xdr:col>
                <xdr:colOff>37</xdr:colOff>
                <xdr:row>108</xdr:row>
                <xdr:rowOff>9</xdr:rowOff>
              </xdr:to>
            </anchor>
          </commentPr>
        </mc:Choice>
        <mc:Fallback/>
      </mc:AlternateContent>
    </comment>
    <comment ref="O105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103</xdr:row>
                <xdr:rowOff>1</xdr:rowOff>
              </xdr:from>
              <xdr:to>
                <xdr:col>17</xdr:col>
                <xdr:colOff>37</xdr:colOff>
                <xdr:row>109</xdr:row>
                <xdr:rowOff>9</xdr:rowOff>
              </xdr:to>
            </anchor>
          </commentPr>
        </mc:Choice>
        <mc:Fallback/>
      </mc:AlternateContent>
    </comment>
    <comment ref="O106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104</xdr:row>
                <xdr:rowOff>1</xdr:rowOff>
              </xdr:from>
              <xdr:to>
                <xdr:col>17</xdr:col>
                <xdr:colOff>37</xdr:colOff>
                <xdr:row>110</xdr:row>
                <xdr:rowOff>9</xdr:rowOff>
              </xdr:to>
            </anchor>
          </commentPr>
        </mc:Choice>
        <mc:Fallback/>
      </mc:AlternateContent>
    </comment>
    <comment ref="O107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105</xdr:row>
                <xdr:rowOff>1</xdr:rowOff>
              </xdr:from>
              <xdr:to>
                <xdr:col>17</xdr:col>
                <xdr:colOff>37</xdr:colOff>
                <xdr:row>111</xdr:row>
                <xdr:rowOff>9</xdr:rowOff>
              </xdr:to>
            </anchor>
          </commentPr>
        </mc:Choice>
        <mc:Fallback/>
      </mc:AlternateContent>
    </comment>
    <comment ref="O111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109</xdr:row>
                <xdr:rowOff>1</xdr:rowOff>
              </xdr:from>
              <xdr:to>
                <xdr:col>17</xdr:col>
                <xdr:colOff>37</xdr:colOff>
                <xdr:row>115</xdr:row>
                <xdr:rowOff>9</xdr:rowOff>
              </xdr:to>
            </anchor>
          </commentPr>
        </mc:Choice>
        <mc:Fallback/>
      </mc:AlternateContent>
    </comment>
    <comment ref="O112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110</xdr:row>
                <xdr:rowOff>1</xdr:rowOff>
              </xdr:from>
              <xdr:to>
                <xdr:col>17</xdr:col>
                <xdr:colOff>37</xdr:colOff>
                <xdr:row>116</xdr:row>
                <xdr:rowOff>9</xdr:rowOff>
              </xdr:to>
            </anchor>
          </commentPr>
        </mc:Choice>
        <mc:Fallback/>
      </mc:AlternateContent>
    </comment>
    <comment ref="O113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111</xdr:row>
                <xdr:rowOff>1</xdr:rowOff>
              </xdr:from>
              <xdr:to>
                <xdr:col>17</xdr:col>
                <xdr:colOff>37</xdr:colOff>
                <xdr:row>117</xdr:row>
                <xdr:rowOff>9</xdr:rowOff>
              </xdr:to>
            </anchor>
          </commentPr>
        </mc:Choice>
        <mc:Fallback/>
      </mc:AlternateContent>
    </comment>
    <comment ref="O114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112</xdr:row>
                <xdr:rowOff>1</xdr:rowOff>
              </xdr:from>
              <xdr:to>
                <xdr:col>17</xdr:col>
                <xdr:colOff>37</xdr:colOff>
                <xdr:row>118</xdr:row>
                <xdr:rowOff>9</xdr:rowOff>
              </xdr:to>
            </anchor>
          </commentPr>
        </mc:Choice>
        <mc:Fallback/>
      </mc:AlternateContent>
    </comment>
    <comment ref="O115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113</xdr:row>
                <xdr:rowOff>1</xdr:rowOff>
              </xdr:from>
              <xdr:to>
                <xdr:col>17</xdr:col>
                <xdr:colOff>37</xdr:colOff>
                <xdr:row>119</xdr:row>
                <xdr:rowOff>9</xdr:rowOff>
              </xdr:to>
            </anchor>
          </commentPr>
        </mc:Choice>
        <mc:Fallback/>
      </mc:AlternateContent>
    </comment>
    <comment ref="O116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114</xdr:row>
                <xdr:rowOff>1</xdr:rowOff>
              </xdr:from>
              <xdr:to>
                <xdr:col>17</xdr:col>
                <xdr:colOff>37</xdr:colOff>
                <xdr:row>120</xdr:row>
                <xdr:rowOff>9</xdr:rowOff>
              </xdr:to>
            </anchor>
          </commentPr>
        </mc:Choice>
        <mc:Fallback/>
      </mc:AlternateContent>
    </comment>
    <comment ref="O117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115</xdr:row>
                <xdr:rowOff>1</xdr:rowOff>
              </xdr:from>
              <xdr:to>
                <xdr:col>17</xdr:col>
                <xdr:colOff>37</xdr:colOff>
                <xdr:row>121</xdr:row>
                <xdr:rowOff>9</xdr:rowOff>
              </xdr:to>
            </anchor>
          </commentPr>
        </mc:Choice>
        <mc:Fallback/>
      </mc:AlternateContent>
    </comment>
    <comment ref="O118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116</xdr:row>
                <xdr:rowOff>1</xdr:rowOff>
              </xdr:from>
              <xdr:to>
                <xdr:col>17</xdr:col>
                <xdr:colOff>37</xdr:colOff>
                <xdr:row>122</xdr:row>
                <xdr:rowOff>9</xdr:rowOff>
              </xdr:to>
            </anchor>
          </commentPr>
        </mc:Choice>
        <mc:Fallback/>
      </mc:AlternateContent>
    </comment>
    <comment ref="O119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117</xdr:row>
                <xdr:rowOff>1</xdr:rowOff>
              </xdr:from>
              <xdr:to>
                <xdr:col>17</xdr:col>
                <xdr:colOff>37</xdr:colOff>
                <xdr:row>123</xdr:row>
                <xdr:rowOff>9</xdr:rowOff>
              </xdr:to>
            </anchor>
          </commentPr>
        </mc:Choice>
        <mc:Fallback/>
      </mc:AlternateContent>
    </comment>
    <comment ref="O120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118</xdr:row>
                <xdr:rowOff>1</xdr:rowOff>
              </xdr:from>
              <xdr:to>
                <xdr:col>17</xdr:col>
                <xdr:colOff>37</xdr:colOff>
                <xdr:row>124</xdr:row>
                <xdr:rowOff>9</xdr:rowOff>
              </xdr:to>
            </anchor>
          </commentPr>
        </mc:Choice>
        <mc:Fallback/>
      </mc:AlternateContent>
    </comment>
    <comment ref="O121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119</xdr:row>
                <xdr:rowOff>1</xdr:rowOff>
              </xdr:from>
              <xdr:to>
                <xdr:col>17</xdr:col>
                <xdr:colOff>37</xdr:colOff>
                <xdr:row>125</xdr:row>
                <xdr:rowOff>9</xdr:rowOff>
              </xdr:to>
            </anchor>
          </commentPr>
        </mc:Choice>
        <mc:Fallback/>
      </mc:AlternateContent>
    </comment>
    <comment ref="O122" authorId="0">
      <text>
        <r>
          <rPr>
            <b val="true"/>
            <sz val="8"/>
            <color rgb="FF000000"/>
            <rFont val="Tahoma"/>
            <family val="0"/>
          </rPr>
          <t xml:space="preserve">jwillia:
at 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120</xdr:row>
                <xdr:rowOff>1</xdr:rowOff>
              </xdr:from>
              <xdr:to>
                <xdr:col>17</xdr:col>
                <xdr:colOff>37</xdr:colOff>
                <xdr:row>126</xdr:row>
                <xdr:rowOff>9</xdr:rowOff>
              </xdr:to>
            </anchor>
          </commentPr>
        </mc:Choice>
        <mc:Fallback/>
      </mc:AlternateContent>
    </comment>
    <comment ref="O160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at-.01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158</xdr:row>
                <xdr:rowOff>1</xdr:rowOff>
              </xdr:from>
              <xdr:to>
                <xdr:col>17</xdr:col>
                <xdr:colOff>37</xdr:colOff>
                <xdr:row>164</xdr:row>
                <xdr:rowOff>9</xdr:rowOff>
              </xdr:to>
            </anchor>
          </commentPr>
        </mc:Choice>
        <mc:Fallback/>
      </mc:AlternateContent>
    </comment>
    <comment ref="O161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50000 at-.010
50000 at-.02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159</xdr:row>
                <xdr:rowOff>1</xdr:rowOff>
              </xdr:from>
              <xdr:to>
                <xdr:col>17</xdr:col>
                <xdr:colOff>37</xdr:colOff>
                <xdr:row>165</xdr:row>
                <xdr:rowOff>9</xdr:rowOff>
              </xdr:to>
            </anchor>
          </commentPr>
        </mc:Choice>
        <mc:Fallback/>
      </mc:AlternateContent>
    </comment>
    <comment ref="O162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50000 at-.01
50000 at-.02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160</xdr:row>
                <xdr:rowOff>1</xdr:rowOff>
              </xdr:from>
              <xdr:to>
                <xdr:col>17</xdr:col>
                <xdr:colOff>37</xdr:colOff>
                <xdr:row>166</xdr:row>
                <xdr:rowOff>9</xdr:rowOff>
              </xdr:to>
            </anchor>
          </commentPr>
        </mc:Choice>
        <mc:Fallback/>
      </mc:AlternateContent>
    </comment>
    <comment ref="O163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50000 at-.01
50000 at-.02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161</xdr:row>
                <xdr:rowOff>1</xdr:rowOff>
              </xdr:from>
              <xdr:to>
                <xdr:col>17</xdr:col>
                <xdr:colOff>37</xdr:colOff>
                <xdr:row>167</xdr:row>
                <xdr:rowOff>9</xdr:rowOff>
              </xdr:to>
            </anchor>
          </commentPr>
        </mc:Choice>
        <mc:Fallback/>
      </mc:AlternateContent>
    </comment>
    <comment ref="O171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50000 at-.01
50000 at-.025
50000 at- -.035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169</xdr:row>
                <xdr:rowOff>1</xdr:rowOff>
              </xdr:from>
              <xdr:to>
                <xdr:col>17</xdr:col>
                <xdr:colOff>37</xdr:colOff>
                <xdr:row>175</xdr:row>
                <xdr:rowOff>9</xdr:rowOff>
              </xdr:to>
            </anchor>
          </commentPr>
        </mc:Choice>
        <mc:Fallback/>
      </mc:AlternateContent>
    </comment>
    <comment ref="O172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50000 at-.01
50000 at-.02
50000 at- -.03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170</xdr:row>
                <xdr:rowOff>1</xdr:rowOff>
              </xdr:from>
              <xdr:to>
                <xdr:col>17</xdr:col>
                <xdr:colOff>37</xdr:colOff>
                <xdr:row>176</xdr:row>
                <xdr:rowOff>9</xdr:rowOff>
              </xdr:to>
            </anchor>
          </commentPr>
        </mc:Choice>
        <mc:Fallback/>
      </mc:AlternateContent>
    </comment>
    <comment ref="O186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fixed at 2.72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184</xdr:row>
                <xdr:rowOff>1</xdr:rowOff>
              </xdr:from>
              <xdr:to>
                <xdr:col>17</xdr:col>
                <xdr:colOff>37</xdr:colOff>
                <xdr:row>190</xdr:row>
                <xdr:rowOff>9</xdr:rowOff>
              </xdr:to>
            </anchor>
          </commentPr>
        </mc:Choice>
        <mc:Fallback/>
      </mc:AlternateContent>
    </comment>
    <comment ref="O187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fixed at 2.72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185</xdr:row>
                <xdr:rowOff>1</xdr:rowOff>
              </xdr:from>
              <xdr:to>
                <xdr:col>17</xdr:col>
                <xdr:colOff>37</xdr:colOff>
                <xdr:row>191</xdr:row>
                <xdr:rowOff>9</xdr:rowOff>
              </xdr:to>
            </anchor>
          </commentPr>
        </mc:Choice>
        <mc:Fallback/>
      </mc:AlternateContent>
    </comment>
    <comment ref="O188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30000 fixed at 2.72
100000- 50 at-.015
              50 at -.025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186</xdr:row>
                <xdr:rowOff>1</xdr:rowOff>
              </xdr:from>
              <xdr:to>
                <xdr:col>17</xdr:col>
                <xdr:colOff>37</xdr:colOff>
                <xdr:row>192</xdr:row>
                <xdr:rowOff>9</xdr:rowOff>
              </xdr:to>
            </anchor>
          </commentPr>
        </mc:Choice>
        <mc:Fallback/>
      </mc:AlternateContent>
    </comment>
    <comment ref="O189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50000 at -.01
50000 at -.02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187</xdr:row>
                <xdr:rowOff>1</xdr:rowOff>
              </xdr:from>
              <xdr:to>
                <xdr:col>17</xdr:col>
                <xdr:colOff>37</xdr:colOff>
                <xdr:row>193</xdr:row>
                <xdr:rowOff>9</xdr:rowOff>
              </xdr:to>
            </anchor>
          </commentPr>
        </mc:Choice>
        <mc:Fallback/>
      </mc:AlternateContent>
    </comment>
    <comment ref="O190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50000 at -.01
50000 at -.02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188</xdr:row>
                <xdr:rowOff>1</xdr:rowOff>
              </xdr:from>
              <xdr:to>
                <xdr:col>17</xdr:col>
                <xdr:colOff>37</xdr:colOff>
                <xdr:row>194</xdr:row>
                <xdr:rowOff>9</xdr:rowOff>
              </xdr:to>
            </anchor>
          </commentPr>
        </mc:Choice>
        <mc:Fallback/>
      </mc:AlternateContent>
    </comment>
    <comment ref="O191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50000 at -.01
50000 at -.02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189</xdr:row>
                <xdr:rowOff>1</xdr:rowOff>
              </xdr:from>
              <xdr:to>
                <xdr:col>17</xdr:col>
                <xdr:colOff>37</xdr:colOff>
                <xdr:row>195</xdr:row>
                <xdr:rowOff>9</xdr:rowOff>
              </xdr:to>
            </anchor>
          </commentPr>
        </mc:Choice>
        <mc:Fallback/>
      </mc:AlternateContent>
    </comment>
    <comment ref="O410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5000 at 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408</xdr:row>
                <xdr:rowOff>1</xdr:rowOff>
              </xdr:from>
              <xdr:to>
                <xdr:col>17</xdr:col>
                <xdr:colOff>37</xdr:colOff>
                <xdr:row>414</xdr:row>
                <xdr:rowOff>9</xdr:rowOff>
              </xdr:to>
            </anchor>
          </commentPr>
        </mc:Choice>
        <mc:Fallback/>
      </mc:AlternateContent>
    </comment>
    <comment ref="S109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50 -.01
50-.02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107</xdr:row>
                <xdr:rowOff>1</xdr:rowOff>
              </xdr:from>
              <xdr:to>
                <xdr:col>21</xdr:col>
                <xdr:colOff>34</xdr:colOff>
                <xdr:row>113</xdr:row>
                <xdr:rowOff>9</xdr:rowOff>
              </xdr:to>
            </anchor>
          </commentPr>
        </mc:Choice>
        <mc:Fallback/>
      </mc:AlternateContent>
    </comment>
    <comment ref="S110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50 -.01
50-.02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108</xdr:row>
                <xdr:rowOff>1</xdr:rowOff>
              </xdr:from>
              <xdr:to>
                <xdr:col>21</xdr:col>
                <xdr:colOff>34</xdr:colOff>
                <xdr:row>114</xdr:row>
                <xdr:rowOff>9</xdr:rowOff>
              </xdr:to>
            </anchor>
          </commentPr>
        </mc:Choice>
        <mc:Fallback/>
      </mc:AlternateContent>
    </comment>
    <comment ref="S111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25812 at -.01
50000 at 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109</xdr:row>
                <xdr:rowOff>1</xdr:rowOff>
              </xdr:from>
              <xdr:to>
                <xdr:col>21</xdr:col>
                <xdr:colOff>34</xdr:colOff>
                <xdr:row>115</xdr:row>
                <xdr:rowOff>9</xdr:rowOff>
              </xdr:to>
            </anchor>
          </commentPr>
        </mc:Choice>
        <mc:Fallback/>
      </mc:AlternateContent>
    </comment>
    <comment ref="S112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25812 at -.01
50000 at 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110</xdr:row>
                <xdr:rowOff>1</xdr:rowOff>
              </xdr:from>
              <xdr:to>
                <xdr:col>21</xdr:col>
                <xdr:colOff>34</xdr:colOff>
                <xdr:row>116</xdr:row>
                <xdr:rowOff>9</xdr:rowOff>
              </xdr:to>
            </anchor>
          </commentPr>
        </mc:Choice>
        <mc:Fallback/>
      </mc:AlternateContent>
    </comment>
    <comment ref="S113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25812 at -.01
50000 at 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111</xdr:row>
                <xdr:rowOff>1</xdr:rowOff>
              </xdr:from>
              <xdr:to>
                <xdr:col>21</xdr:col>
                <xdr:colOff>34</xdr:colOff>
                <xdr:row>117</xdr:row>
                <xdr:rowOff>9</xdr:rowOff>
              </xdr:to>
            </anchor>
          </commentPr>
        </mc:Choice>
        <mc:Fallback/>
      </mc:AlternateContent>
    </comment>
    <comment ref="S114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25812 at -.01
50000 at 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112</xdr:row>
                <xdr:rowOff>1</xdr:rowOff>
              </xdr:from>
              <xdr:to>
                <xdr:col>21</xdr:col>
                <xdr:colOff>34</xdr:colOff>
                <xdr:row>118</xdr:row>
                <xdr:rowOff>9</xdr:rowOff>
              </xdr:to>
            </anchor>
          </commentPr>
        </mc:Choice>
        <mc:Fallback/>
      </mc:AlternateContent>
    </comment>
    <comment ref="S115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25812 at -.01
50000 at 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113</xdr:row>
                <xdr:rowOff>1</xdr:rowOff>
              </xdr:from>
              <xdr:to>
                <xdr:col>21</xdr:col>
                <xdr:colOff>34</xdr:colOff>
                <xdr:row>119</xdr:row>
                <xdr:rowOff>9</xdr:rowOff>
              </xdr:to>
            </anchor>
          </commentPr>
        </mc:Choice>
        <mc:Fallback/>
      </mc:AlternateContent>
    </comment>
    <comment ref="S116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30812 at -.01
50000 at 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114</xdr:row>
                <xdr:rowOff>1</xdr:rowOff>
              </xdr:from>
              <xdr:to>
                <xdr:col>21</xdr:col>
                <xdr:colOff>34</xdr:colOff>
                <xdr:row>120</xdr:row>
                <xdr:rowOff>9</xdr:rowOff>
              </xdr:to>
            </anchor>
          </commentPr>
        </mc:Choice>
        <mc:Fallback/>
      </mc:AlternateContent>
    </comment>
    <comment ref="S117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30812 at -.01
50000 at 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115</xdr:row>
                <xdr:rowOff>1</xdr:rowOff>
              </xdr:from>
              <xdr:to>
                <xdr:col>21</xdr:col>
                <xdr:colOff>34</xdr:colOff>
                <xdr:row>121</xdr:row>
                <xdr:rowOff>9</xdr:rowOff>
              </xdr:to>
            </anchor>
          </commentPr>
        </mc:Choice>
        <mc:Fallback/>
      </mc:AlternateContent>
    </comment>
    <comment ref="S118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10000 at -.01
50000
 at 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116</xdr:row>
                <xdr:rowOff>1</xdr:rowOff>
              </xdr:from>
              <xdr:to>
                <xdr:col>21</xdr:col>
                <xdr:colOff>34</xdr:colOff>
                <xdr:row>122</xdr:row>
                <xdr:rowOff>9</xdr:rowOff>
              </xdr:to>
            </anchor>
          </commentPr>
        </mc:Choice>
        <mc:Fallback/>
      </mc:AlternateContent>
    </comment>
    <comment ref="S119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10000 at -.01
50000
 at 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117</xdr:row>
                <xdr:rowOff>1</xdr:rowOff>
              </xdr:from>
              <xdr:to>
                <xdr:col>21</xdr:col>
                <xdr:colOff>34</xdr:colOff>
                <xdr:row>123</xdr:row>
                <xdr:rowOff>9</xdr:rowOff>
              </xdr:to>
            </anchor>
          </commentPr>
        </mc:Choice>
        <mc:Fallback/>
      </mc:AlternateContent>
    </comment>
    <comment ref="S120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10000 at -.01
50000
 at 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118</xdr:row>
                <xdr:rowOff>1</xdr:rowOff>
              </xdr:from>
              <xdr:to>
                <xdr:col>21</xdr:col>
                <xdr:colOff>34</xdr:colOff>
                <xdr:row>124</xdr:row>
                <xdr:rowOff>9</xdr:rowOff>
              </xdr:to>
            </anchor>
          </commentPr>
        </mc:Choice>
        <mc:Fallback/>
      </mc:AlternateContent>
    </comment>
    <comment ref="S121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10000 at -.01
50000
 at 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119</xdr:row>
                <xdr:rowOff>1</xdr:rowOff>
              </xdr:from>
              <xdr:to>
                <xdr:col>21</xdr:col>
                <xdr:colOff>34</xdr:colOff>
                <xdr:row>125</xdr:row>
                <xdr:rowOff>9</xdr:rowOff>
              </xdr:to>
            </anchor>
          </commentPr>
        </mc:Choice>
        <mc:Fallback/>
      </mc:AlternateContent>
    </comment>
    <comment ref="S122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30812 at 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120</xdr:row>
                <xdr:rowOff>1</xdr:rowOff>
              </xdr:from>
              <xdr:to>
                <xdr:col>21</xdr:col>
                <xdr:colOff>34</xdr:colOff>
                <xdr:row>126</xdr:row>
                <xdr:rowOff>9</xdr:rowOff>
              </xdr:to>
            </anchor>
          </commentPr>
        </mc:Choice>
        <mc:Fallback/>
      </mc:AlternateContent>
    </comment>
    <comment ref="S160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45538 at-.01
50000 at-.02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158</xdr:row>
                <xdr:rowOff>1</xdr:rowOff>
              </xdr:from>
              <xdr:to>
                <xdr:col>21</xdr:col>
                <xdr:colOff>34</xdr:colOff>
                <xdr:row>164</xdr:row>
                <xdr:rowOff>9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82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at 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80</xdr:row>
                <xdr:rowOff>1</xdr:rowOff>
              </xdr:from>
              <xdr:to>
                <xdr:col>9</xdr:col>
                <xdr:colOff>19</xdr:colOff>
                <xdr:row>86</xdr:row>
                <xdr:rowOff>9</xdr:rowOff>
              </xdr:to>
            </anchor>
          </commentPr>
        </mc:Choice>
        <mc:Fallback/>
      </mc:AlternateContent>
    </comment>
    <comment ref="G83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at 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81</xdr:row>
                <xdr:rowOff>1</xdr:rowOff>
              </xdr:from>
              <xdr:to>
                <xdr:col>9</xdr:col>
                <xdr:colOff>19</xdr:colOff>
                <xdr:row>87</xdr:row>
                <xdr:rowOff>9</xdr:rowOff>
              </xdr:to>
            </anchor>
          </commentPr>
        </mc:Choice>
        <mc:Fallback/>
      </mc:AlternateContent>
    </comment>
    <comment ref="G84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at 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82</xdr:row>
                <xdr:rowOff>1</xdr:rowOff>
              </xdr:from>
              <xdr:to>
                <xdr:col>9</xdr:col>
                <xdr:colOff>19</xdr:colOff>
                <xdr:row>88</xdr:row>
                <xdr:rowOff>9</xdr:rowOff>
              </xdr:to>
            </anchor>
          </commentPr>
        </mc:Choice>
        <mc:Fallback/>
      </mc:AlternateContent>
    </comment>
    <comment ref="G88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at 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86</xdr:row>
                <xdr:rowOff>1</xdr:rowOff>
              </xdr:from>
              <xdr:to>
                <xdr:col>9</xdr:col>
                <xdr:colOff>19</xdr:colOff>
                <xdr:row>92</xdr:row>
                <xdr:rowOff>9</xdr:rowOff>
              </xdr:to>
            </anchor>
          </commentPr>
        </mc:Choice>
        <mc:Fallback/>
      </mc:AlternateContent>
    </comment>
    <comment ref="G124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25000 atGD-.01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122</xdr:row>
                <xdr:rowOff>1</xdr:rowOff>
              </xdr:from>
              <xdr:to>
                <xdr:col>9</xdr:col>
                <xdr:colOff>19</xdr:colOff>
                <xdr:row>128</xdr:row>
                <xdr:rowOff>9</xdr:rowOff>
              </xdr:to>
            </anchor>
          </commentPr>
        </mc:Choice>
        <mc:Fallback/>
      </mc:AlternateContent>
    </comment>
    <comment ref="G125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25000 atGD-.01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123</xdr:row>
                <xdr:rowOff>1</xdr:rowOff>
              </xdr:from>
              <xdr:to>
                <xdr:col>9</xdr:col>
                <xdr:colOff>19</xdr:colOff>
                <xdr:row>129</xdr:row>
                <xdr:rowOff>9</xdr:rowOff>
              </xdr:to>
            </anchor>
          </commentPr>
        </mc:Choice>
        <mc:Fallback/>
      </mc:AlternateContent>
    </comment>
    <comment ref="G126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25000 atGD-.01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124</xdr:row>
                <xdr:rowOff>1</xdr:rowOff>
              </xdr:from>
              <xdr:to>
                <xdr:col>9</xdr:col>
                <xdr:colOff>19</xdr:colOff>
                <xdr:row>130</xdr:row>
                <xdr:rowOff>9</xdr:rowOff>
              </xdr:to>
            </anchor>
          </commentPr>
        </mc:Choice>
        <mc:Fallback/>
      </mc:AlternateContent>
    </comment>
    <comment ref="G127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25000 atGD-.01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125</xdr:row>
                <xdr:rowOff>1</xdr:rowOff>
              </xdr:from>
              <xdr:to>
                <xdr:col>9</xdr:col>
                <xdr:colOff>19</xdr:colOff>
                <xdr:row>131</xdr:row>
                <xdr:rowOff>9</xdr:rowOff>
              </xdr:to>
            </anchor>
          </commentPr>
        </mc:Choice>
        <mc:Fallback/>
      </mc:AlternateContent>
    </comment>
    <comment ref="G128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25000 atGD-.01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126</xdr:row>
                <xdr:rowOff>1</xdr:rowOff>
              </xdr:from>
              <xdr:to>
                <xdr:col>9</xdr:col>
                <xdr:colOff>19</xdr:colOff>
                <xdr:row>132</xdr:row>
                <xdr:rowOff>9</xdr:rowOff>
              </xdr:to>
            </anchor>
          </commentPr>
        </mc:Choice>
        <mc:Fallback/>
      </mc:AlternateContent>
    </comment>
    <comment ref="G129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25000 atGD-.01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127</xdr:row>
                <xdr:rowOff>1</xdr:rowOff>
              </xdr:from>
              <xdr:to>
                <xdr:col>9</xdr:col>
                <xdr:colOff>19</xdr:colOff>
                <xdr:row>133</xdr:row>
                <xdr:rowOff>9</xdr:rowOff>
              </xdr:to>
            </anchor>
          </commentPr>
        </mc:Choice>
        <mc:Fallback/>
      </mc:AlternateContent>
    </comment>
    <comment ref="G134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10000 at -.01
14848 at -.015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132</xdr:row>
                <xdr:rowOff>1</xdr:rowOff>
              </xdr:from>
              <xdr:to>
                <xdr:col>9</xdr:col>
                <xdr:colOff>19</xdr:colOff>
                <xdr:row>138</xdr:row>
                <xdr:rowOff>9</xdr:rowOff>
              </xdr:to>
            </anchor>
          </commentPr>
        </mc:Choice>
        <mc:Fallback/>
      </mc:AlternateContent>
    </comment>
    <comment ref="G135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10000 at -.01
14848 at -.015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133</xdr:row>
                <xdr:rowOff>1</xdr:rowOff>
              </xdr:from>
              <xdr:to>
                <xdr:col>9</xdr:col>
                <xdr:colOff>19</xdr:colOff>
                <xdr:row>139</xdr:row>
                <xdr:rowOff>9</xdr:rowOff>
              </xdr:to>
            </anchor>
          </commentPr>
        </mc:Choice>
        <mc:Fallback/>
      </mc:AlternateContent>
    </comment>
    <comment ref="G136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10000 at -.01
14848 at -.015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134</xdr:row>
                <xdr:rowOff>1</xdr:rowOff>
              </xdr:from>
              <xdr:to>
                <xdr:col>9</xdr:col>
                <xdr:colOff>19</xdr:colOff>
                <xdr:row>140</xdr:row>
                <xdr:rowOff>9</xdr:rowOff>
              </xdr:to>
            </anchor>
          </commentPr>
        </mc:Choice>
        <mc:Fallback/>
      </mc:AlternateContent>
    </comment>
    <comment ref="G137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24848 at 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135</xdr:row>
                <xdr:rowOff>1</xdr:rowOff>
              </xdr:from>
              <xdr:to>
                <xdr:col>9</xdr:col>
                <xdr:colOff>19</xdr:colOff>
                <xdr:row>141</xdr:row>
                <xdr:rowOff>9</xdr:rowOff>
              </xdr:to>
            </anchor>
          </commentPr>
        </mc:Choice>
        <mc:Fallback/>
      </mc:AlternateContent>
    </comment>
    <comment ref="G138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24848 at -.01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136</xdr:row>
                <xdr:rowOff>1</xdr:rowOff>
              </xdr:from>
              <xdr:to>
                <xdr:col>9</xdr:col>
                <xdr:colOff>19</xdr:colOff>
                <xdr:row>142</xdr:row>
                <xdr:rowOff>9</xdr:rowOff>
              </xdr:to>
            </anchor>
          </commentPr>
        </mc:Choice>
        <mc:Fallback/>
      </mc:AlternateContent>
    </comment>
    <comment ref="G152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fixed at -2.72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150</xdr:row>
                <xdr:rowOff>1</xdr:rowOff>
              </xdr:from>
              <xdr:to>
                <xdr:col>9</xdr:col>
                <xdr:colOff>19</xdr:colOff>
                <xdr:row>156</xdr:row>
                <xdr:rowOff>9</xdr:rowOff>
              </xdr:to>
            </anchor>
          </commentPr>
        </mc:Choice>
        <mc:Fallback/>
      </mc:AlternateContent>
    </comment>
    <comment ref="G153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fixed at -2.72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151</xdr:row>
                <xdr:rowOff>1</xdr:rowOff>
              </xdr:from>
              <xdr:to>
                <xdr:col>9</xdr:col>
                <xdr:colOff>19</xdr:colOff>
                <xdr:row>157</xdr:row>
                <xdr:rowOff>9</xdr:rowOff>
              </xdr:to>
            </anchor>
          </commentPr>
        </mc:Choice>
        <mc:Fallback/>
      </mc:AlternateContent>
    </comment>
    <comment ref="G154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fixed at -2.72
10282 at -.015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152</xdr:row>
                <xdr:rowOff>1</xdr:rowOff>
              </xdr:from>
              <xdr:to>
                <xdr:col>9</xdr:col>
                <xdr:colOff>19</xdr:colOff>
                <xdr:row>158</xdr:row>
                <xdr:rowOff>9</xdr:rowOff>
              </xdr:to>
            </anchor>
          </commentPr>
        </mc:Choice>
        <mc:Fallback/>
      </mc:AlternateContent>
    </comment>
    <comment ref="G155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25000 at -.01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153</xdr:row>
                <xdr:rowOff>1</xdr:rowOff>
              </xdr:from>
              <xdr:to>
                <xdr:col>9</xdr:col>
                <xdr:colOff>19</xdr:colOff>
                <xdr:row>159</xdr:row>
                <xdr:rowOff>9</xdr:rowOff>
              </xdr:to>
            </anchor>
          </commentPr>
        </mc:Choice>
        <mc:Fallback/>
      </mc:AlternateContent>
    </comment>
    <comment ref="G156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25000 at -.01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154</xdr:row>
                <xdr:rowOff>1</xdr:rowOff>
              </xdr:from>
              <xdr:to>
                <xdr:col>9</xdr:col>
                <xdr:colOff>19</xdr:colOff>
                <xdr:row>160</xdr:row>
                <xdr:rowOff>9</xdr:rowOff>
              </xdr:to>
            </anchor>
          </commentPr>
        </mc:Choice>
        <mc:Fallback/>
      </mc:AlternateContent>
    </comment>
    <comment ref="G157" authorId="0">
      <text>
        <r>
          <rPr>
            <b val="true"/>
            <sz val="8"/>
            <color rgb="FF000000"/>
            <rFont val="Tahoma"/>
            <family val="0"/>
          </rPr>
          <t xml:space="preserve">jwillia:
</t>
        </r>
        <r>
          <rPr>
            <sz val="8"/>
            <color rgb="FF000000"/>
            <rFont val="Tahoma"/>
            <family val="0"/>
          </rPr>
          <t xml:space="preserve">25000 at -.01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155</xdr:row>
                <xdr:rowOff>1</xdr:rowOff>
              </xdr:from>
              <xdr:to>
                <xdr:col>9</xdr:col>
                <xdr:colOff>19</xdr:colOff>
                <xdr:row>161</xdr:row>
                <xdr:rowOff>9</xdr:rowOff>
              </xdr:to>
            </anchor>
          </commentPr>
        </mc:Choice>
        <mc:Fallback/>
      </mc:AlternateContent>
    </comment>
    <comment ref="H69" authorId="0">
      <text>
        <r>
          <rPr>
            <b val="true"/>
            <sz val="8"/>
            <color rgb="FF000000"/>
            <rFont val="Tahoma"/>
            <family val="0"/>
          </rPr>
          <t xml:space="preserve">jwillia:
20274 Will Co.
20294 Troy Grove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67</xdr:row>
                <xdr:rowOff>1</xdr:rowOff>
              </xdr:from>
              <xdr:to>
                <xdr:col>10</xdr:col>
                <xdr:colOff>17</xdr:colOff>
                <xdr:row>73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<sst xmlns="http://schemas.openxmlformats.org/spreadsheetml/2006/main" count="566" uniqueCount="141">
  <si>
    <t xml:space="preserve">MID</t>
  </si>
  <si>
    <t xml:space="preserve">PEOPLES</t>
  </si>
  <si>
    <t xml:space="preserve">Portland</t>
  </si>
  <si>
    <t xml:space="preserve">Union Hill</t>
  </si>
  <si>
    <t xml:space="preserve">NS</t>
  </si>
  <si>
    <t xml:space="preserve">TOTAL</t>
  </si>
  <si>
    <t xml:space="preserve">ANR</t>
  </si>
  <si>
    <t xml:space="preserve">Crystal Falls</t>
  </si>
  <si>
    <t xml:space="preserve">E. Joliet</t>
  </si>
  <si>
    <t xml:space="preserve">TRKL</t>
  </si>
  <si>
    <t xml:space="preserve">ELA</t>
  </si>
  <si>
    <t xml:space="preserve">Consumers</t>
  </si>
  <si>
    <t xml:space="preserve">016264</t>
  </si>
  <si>
    <t xml:space="preserve">Manlove</t>
  </si>
  <si>
    <t xml:space="preserve">NBPL</t>
  </si>
  <si>
    <t xml:space="preserve">R0256F</t>
  </si>
  <si>
    <t xml:space="preserve">Harper</t>
  </si>
  <si>
    <t xml:space="preserve">Manhattan</t>
  </si>
  <si>
    <t xml:space="preserve">R0248F</t>
  </si>
  <si>
    <t xml:space="preserve">Ventura</t>
  </si>
  <si>
    <t xml:space="preserve">R0255F</t>
  </si>
  <si>
    <t xml:space="preserve">NGPL</t>
  </si>
  <si>
    <t xml:space="preserve">Peoples</t>
  </si>
  <si>
    <t xml:space="preserve">Gage</t>
  </si>
  <si>
    <t xml:space="preserve">Grayslake</t>
  </si>
  <si>
    <t xml:space="preserve">Oakton</t>
  </si>
  <si>
    <t xml:space="preserve">Gage </t>
  </si>
  <si>
    <t xml:space="preserve">Deliveries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</si>
  <si>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</si>
  <si>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</si>
  <si>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</si>
  <si>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</si>
  <si>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</si>
  <si>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</si>
  <si>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</si>
  <si>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</si>
  <si>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</si>
  <si>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</si>
  <si>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</si>
  <si>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</si>
  <si>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transport</t>
  </si>
  <si>
    <t xml:space="preserve">total</t>
  </si>
  <si>
    <t xml:space="preserve">date</t>
  </si>
  <si>
    <t xml:space="preserve">Date</t>
  </si>
  <si>
    <t xml:space="preserve">Month</t>
  </si>
  <si>
    <t xml:space="preserve">Year</t>
  </si>
  <si>
    <t xml:space="preserve">NB/Will</t>
  </si>
  <si>
    <t xml:space="preserve">ANR Summer</t>
  </si>
  <si>
    <t xml:space="preserve">ANR Daily</t>
  </si>
  <si>
    <t xml:space="preserve">ANR Sell</t>
  </si>
  <si>
    <t xml:space="preserve">NBPL Base</t>
  </si>
  <si>
    <t xml:space="preserve">NBPL  Summer</t>
  </si>
  <si>
    <t xml:space="preserve">NBPL Daily</t>
  </si>
  <si>
    <t xml:space="preserve">NBPL Sell</t>
  </si>
  <si>
    <t xml:space="preserve">NGPL Base</t>
  </si>
  <si>
    <t xml:space="preserve">NGPL  Summer</t>
  </si>
  <si>
    <t xml:space="preserve">NGPL Daily</t>
  </si>
  <si>
    <t xml:space="preserve">NGPL Sell</t>
  </si>
  <si>
    <t xml:space="preserve">TRK Base</t>
  </si>
  <si>
    <t xml:space="preserve">TRK Summer</t>
  </si>
  <si>
    <t xml:space="preserve">TRK Daily</t>
  </si>
  <si>
    <t xml:space="preserve">TRK Sell</t>
  </si>
  <si>
    <t xml:space="preserve">MID Base</t>
  </si>
  <si>
    <t xml:space="preserve">MID Summer</t>
  </si>
  <si>
    <t xml:space="preserve">MID Daily</t>
  </si>
  <si>
    <t xml:space="preserve">MID Sell</t>
  </si>
  <si>
    <t xml:space="preserve">Base</t>
  </si>
  <si>
    <t xml:space="preserve">Summer</t>
  </si>
  <si>
    <t xml:space="preserve">Daily</t>
  </si>
  <si>
    <t xml:space="preserve">Sell</t>
  </si>
  <si>
    <t xml:space="preserve">Total</t>
  </si>
  <si>
    <t xml:space="preserve">Mid</t>
  </si>
  <si>
    <t xml:space="preserve">#rd Party</t>
  </si>
  <si>
    <t xml:space="preserve">Diff</t>
  </si>
  <si>
    <t xml:space="preserve">ANR Base</t>
  </si>
  <si>
    <t xml:space="preserve">75000 to Nicor</t>
  </si>
  <si>
    <t xml:space="preserve">58000 to consumers</t>
  </si>
  <si>
    <t xml:space="preserve">58000 to Con</t>
  </si>
  <si>
    <t xml:space="preserve">Mahomet Pipeline</t>
  </si>
  <si>
    <t xml:space="preserve">North </t>
  </si>
  <si>
    <t xml:space="preserve">Shore</t>
  </si>
  <si>
    <t xml:space="preserve">Chicago</t>
  </si>
  <si>
    <t xml:space="preserve">3rd Party</t>
  </si>
  <si>
    <t xml:space="preserve">Crossover</t>
  </si>
  <si>
    <t xml:space="preserve">NBPL NORTH</t>
  </si>
  <si>
    <t xml:space="preserve">       Manhattan Station</t>
  </si>
  <si>
    <t xml:space="preserve">Line2</t>
  </si>
  <si>
    <t xml:space="preserve">Line 1</t>
  </si>
  <si>
    <r>
      <rPr>
        <b val="true"/>
        <sz val="10"/>
        <rFont val="Arial"/>
        <family val="2"/>
      </rPr>
      <t xml:space="preserve">            </t>
    </r>
    <r>
      <rPr>
        <b val="true"/>
        <sz val="12"/>
        <rFont val="Arial"/>
        <family val="2"/>
      </rPr>
      <t xml:space="preserve">  Manlove Field</t>
    </r>
  </si>
  <si>
    <t xml:space="preserve">Pipe</t>
  </si>
  <si>
    <t xml:space="preserve">Peoples K#</t>
  </si>
  <si>
    <t xml:space="preserve">New k#</t>
  </si>
  <si>
    <t xml:space="preserve">Term</t>
  </si>
  <si>
    <t xml:space="preserve">Vol</t>
  </si>
  <si>
    <t xml:space="preserve">New K#</t>
  </si>
  <si>
    <t xml:space="preserve">10/1/99-10/31/99</t>
  </si>
  <si>
    <t xml:space="preserve">11/1/99-3/31/00</t>
  </si>
  <si>
    <t xml:space="preserve">4/1/00-10/31/00</t>
  </si>
  <si>
    <t xml:space="preserve">11/01/99-12/31/99</t>
  </si>
  <si>
    <t xml:space="preserve">NGPL(NS)</t>
  </si>
  <si>
    <t xml:space="preserve">10/1/99-12/31/99</t>
  </si>
  <si>
    <t xml:space="preserve">10/01/99-12/31/99</t>
  </si>
  <si>
    <t xml:space="preserve">01/01/00-03/31/00</t>
  </si>
  <si>
    <t xml:space="preserve">ANR (NS)</t>
  </si>
  <si>
    <t xml:space="preserve">11/01/99-3/31/00</t>
  </si>
  <si>
    <t xml:space="preserve">11/01/00-03/31/01</t>
  </si>
  <si>
    <t xml:space="preserve">Mid(NS)</t>
  </si>
  <si>
    <t xml:space="preserve">1105F</t>
  </si>
  <si>
    <t xml:space="preserve">T1108F</t>
  </si>
  <si>
    <t xml:space="preserve">R0449F</t>
  </si>
  <si>
    <t xml:space="preserve">T1062F</t>
  </si>
  <si>
    <t xml:space="preserve">R0250F</t>
  </si>
  <si>
    <t xml:space="preserve">T1059F</t>
  </si>
  <si>
    <t xml:space="preserve">R0252F</t>
  </si>
  <si>
    <t xml:space="preserve">NBPL(NS)</t>
  </si>
  <si>
    <t xml:space="preserve">T1066F</t>
  </si>
  <si>
    <t xml:space="preserve">R02510F</t>
  </si>
  <si>
    <t xml:space="preserve">Using 1.021 Conv</t>
  </si>
  <si>
    <t xml:space="preserve">Fuel</t>
  </si>
  <si>
    <t xml:space="preserve">Delivered</t>
  </si>
  <si>
    <t xml:space="preserve">r0250f</t>
  </si>
  <si>
    <t xml:space="preserve">Harper to Man</t>
  </si>
  <si>
    <t xml:space="preserve">r0251f</t>
  </si>
  <si>
    <t xml:space="preserve">r0249f</t>
  </si>
  <si>
    <t xml:space="preserve">Vent to Man</t>
  </si>
  <si>
    <t xml:space="preserve">ro248f</t>
  </si>
  <si>
    <t xml:space="preserve">Vent to Harper</t>
  </si>
  <si>
    <t xml:space="preserve">r0252f</t>
  </si>
  <si>
    <t xml:space="preserve">Conersion factor</t>
  </si>
  <si>
    <t xml:space="preserve">Using 1.022 Conv</t>
  </si>
  <si>
    <t xml:space="preserve">r0259f</t>
  </si>
  <si>
    <t xml:space="preserve">r0255f</t>
  </si>
  <si>
    <t xml:space="preserve">r0260f</t>
  </si>
  <si>
    <t xml:space="preserve">ro249f</t>
  </si>
  <si>
    <t xml:space="preserve">Conersion factor </t>
  </si>
  <si>
    <t xml:space="preserve">Using 1.014 Conv</t>
  </si>
  <si>
    <t xml:space="preserve">Contract </t>
  </si>
  <si>
    <t xml:space="preserve">Conersion factor using 1.017</t>
  </si>
  <si>
    <t xml:space="preserve">Deal#</t>
  </si>
  <si>
    <t xml:space="preserve">`</t>
  </si>
  <si>
    <t xml:space="preserve">!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</si>
</sst>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mm\-yy"/>
    <numFmt numFmtId="166" formatCode="[$-409]m/d/yyyy"/>
    <numFmt numFmtId="167" formatCode="@"/>
    <numFmt numFmtId="168" formatCode="0"/>
    <numFmt numFmtId="169" formatCode="#,##0"/>
    <numFmt numFmtId="170" formatCode="[$-409]d\-mmm\-yy"/>
    <numFmt numFmtId="171" formatCode="[$-409]#,##0_);[RED]\(#,##0\)"/>
    <numFmt numFmtId="172" formatCode="0_);[RED]\(0\)"/>
    <numFmt numFmtId="173" formatCode="0%"/>
    <numFmt numFmtId="174" formatCode="_(* #,##0.00_);_(* \(#,##0.00\);_(* \-??_);_(@_)"/>
    <numFmt numFmtId="175" formatCode="_(* #,##0_);_(* \(#,##0\);_(* \-??_);_(@_)"/>
    <numFmt numFmtId="176" formatCode="#,##0.000000_);[RED]\(#,##0.000000\)"/>
    <numFmt numFmtId="177" formatCode="dd\-mmm\-yy"/>
    <numFmt numFmtId="178" formatCode="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3366FF"/>
      <name val="Arial"/>
      <family val="2"/>
    </font>
    <font>
      <sz val="8"/>
      <name val="Arial"/>
      <family val="2"/>
    </font>
    <font>
      <b val="true"/>
      <sz val="10"/>
      <color rgb="FF99CC00"/>
      <name val="Arial"/>
      <family val="2"/>
    </font>
    <font>
      <b val="true"/>
      <sz val="10"/>
      <color rgb="FFFF0000"/>
      <name val="Arial"/>
      <family val="2"/>
    </font>
    <font>
      <sz val="10"/>
      <color rgb="FF3366FF"/>
      <name val="Arial"/>
      <family val="2"/>
    </font>
    <font>
      <b val="true"/>
      <sz val="10"/>
      <color rgb="FF000000"/>
      <name val="Arial"/>
      <family val="2"/>
    </font>
    <font>
      <sz val="6"/>
      <name val="Small Fonts"/>
      <family val="2"/>
    </font>
    <font>
      <b val="true"/>
      <sz val="6"/>
      <name val="Small Fonts"/>
      <family val="2"/>
    </font>
    <font>
      <sz val="6"/>
      <color rgb="FF0000FF"/>
      <name val="Small Fonts"/>
      <family val="2"/>
    </font>
    <font>
      <sz val="6"/>
      <color rgb="FFFF0000"/>
      <name val="Small Fonts"/>
      <family val="2"/>
    </font>
    <font>
      <sz val="6"/>
      <color rgb="FF000000"/>
      <name val="Small Fonts"/>
      <family val="2"/>
    </font>
    <font>
      <sz val="6"/>
      <color rgb="FF339966"/>
      <name val="Small Fonts"/>
      <family val="2"/>
    </font>
    <font>
      <sz val="6"/>
      <color rgb="FF008000"/>
      <name val="Small Fonts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4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3366FF"/>
        <bgColor rgb="FF0066CC"/>
      </patternFill>
    </fill>
    <fill>
      <patternFill patternType="solid">
        <fgColor rgb="FF99CC00"/>
        <bgColor rgb="FFFFCC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9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130320</xdr:colOff>
      <xdr:row>15</xdr:row>
      <xdr:rowOff>0</xdr:rowOff>
    </xdr:from>
    <xdr:to>
      <xdr:col>10</xdr:col>
      <xdr:colOff>10440</xdr:colOff>
      <xdr:row>15</xdr:row>
      <xdr:rowOff>0</xdr:rowOff>
    </xdr:to>
    <xdr:sp>
      <xdr:nvSpPr>
        <xdr:cNvPr id="0" name="Line 3"/>
        <xdr:cNvSpPr/>
      </xdr:nvSpPr>
      <xdr:spPr>
        <a:xfrm flipH="1">
          <a:off x="3890880" y="2781360"/>
          <a:ext cx="15894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150480</xdr:colOff>
      <xdr:row>19</xdr:row>
      <xdr:rowOff>152280</xdr:rowOff>
    </xdr:from>
    <xdr:to>
      <xdr:col>9</xdr:col>
      <xdr:colOff>613800</xdr:colOff>
      <xdr:row>19</xdr:row>
      <xdr:rowOff>152280</xdr:rowOff>
    </xdr:to>
    <xdr:sp>
      <xdr:nvSpPr>
        <xdr:cNvPr id="1" name="Line 4"/>
        <xdr:cNvSpPr/>
      </xdr:nvSpPr>
      <xdr:spPr>
        <a:xfrm flipH="1">
          <a:off x="3911040" y="3581280"/>
          <a:ext cx="14990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210240</xdr:colOff>
      <xdr:row>31</xdr:row>
      <xdr:rowOff>0</xdr:rowOff>
    </xdr:from>
    <xdr:to>
      <xdr:col>9</xdr:col>
      <xdr:colOff>633600</xdr:colOff>
      <xdr:row>31</xdr:row>
      <xdr:rowOff>0</xdr:rowOff>
    </xdr:to>
    <xdr:sp>
      <xdr:nvSpPr>
        <xdr:cNvPr id="2" name="Line 5"/>
        <xdr:cNvSpPr/>
      </xdr:nvSpPr>
      <xdr:spPr>
        <a:xfrm flipH="1">
          <a:off x="3970800" y="5372280"/>
          <a:ext cx="14590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36</xdr:row>
      <xdr:rowOff>143280</xdr:rowOff>
    </xdr:from>
    <xdr:to>
      <xdr:col>3</xdr:col>
      <xdr:colOff>432720</xdr:colOff>
      <xdr:row>36</xdr:row>
      <xdr:rowOff>143280</xdr:rowOff>
    </xdr:to>
    <xdr:sp>
      <xdr:nvSpPr>
        <xdr:cNvPr id="3" name="Line 6"/>
        <xdr:cNvSpPr/>
      </xdr:nvSpPr>
      <xdr:spPr>
        <a:xfrm>
          <a:off x="321480" y="6324840"/>
          <a:ext cx="11667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231120</xdr:colOff>
      <xdr:row>46</xdr:row>
      <xdr:rowOff>0</xdr:rowOff>
    </xdr:from>
    <xdr:to>
      <xdr:col>10</xdr:col>
      <xdr:colOff>815040</xdr:colOff>
      <xdr:row>46</xdr:row>
      <xdr:rowOff>0</xdr:rowOff>
    </xdr:to>
    <xdr:sp>
      <xdr:nvSpPr>
        <xdr:cNvPr id="4" name="Line 8"/>
        <xdr:cNvSpPr/>
      </xdr:nvSpPr>
      <xdr:spPr>
        <a:xfrm flipH="1">
          <a:off x="5027400" y="7800840"/>
          <a:ext cx="12574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49</xdr:row>
      <xdr:rowOff>37440</xdr:rowOff>
    </xdr:from>
    <xdr:to>
      <xdr:col>5</xdr:col>
      <xdr:colOff>720</xdr:colOff>
      <xdr:row>54</xdr:row>
      <xdr:rowOff>114120</xdr:rowOff>
    </xdr:to>
    <xdr:sp>
      <xdr:nvSpPr>
        <xdr:cNvPr id="5" name="Line 12"/>
        <xdr:cNvSpPr/>
      </xdr:nvSpPr>
      <xdr:spPr>
        <a:xfrm flipV="1">
          <a:off x="2266920" y="8362440"/>
          <a:ext cx="720" cy="1381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5</xdr:row>
      <xdr:rowOff>142920</xdr:rowOff>
    </xdr:from>
    <xdr:to>
      <xdr:col>7</xdr:col>
      <xdr:colOff>360</xdr:colOff>
      <xdr:row>8</xdr:row>
      <xdr:rowOff>86040</xdr:rowOff>
    </xdr:to>
    <xdr:sp>
      <xdr:nvSpPr>
        <xdr:cNvPr id="6" name="Line 13"/>
        <xdr:cNvSpPr/>
      </xdr:nvSpPr>
      <xdr:spPr>
        <a:xfrm flipV="1">
          <a:off x="3760560" y="1295280"/>
          <a:ext cx="360" cy="438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5</xdr:row>
      <xdr:rowOff>142560</xdr:rowOff>
    </xdr:from>
    <xdr:to>
      <xdr:col>4</xdr:col>
      <xdr:colOff>720</xdr:colOff>
      <xdr:row>7</xdr:row>
      <xdr:rowOff>142560</xdr:rowOff>
    </xdr:to>
    <xdr:sp>
      <xdr:nvSpPr>
        <xdr:cNvPr id="7" name="Line 14"/>
        <xdr:cNvSpPr/>
      </xdr:nvSpPr>
      <xdr:spPr>
        <a:xfrm flipV="1">
          <a:off x="1628640" y="1294920"/>
          <a:ext cx="720" cy="333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50400</xdr:colOff>
      <xdr:row>24</xdr:row>
      <xdr:rowOff>152280</xdr:rowOff>
    </xdr:from>
    <xdr:to>
      <xdr:col>7</xdr:col>
      <xdr:colOff>492840</xdr:colOff>
      <xdr:row>24</xdr:row>
      <xdr:rowOff>152280</xdr:rowOff>
    </xdr:to>
    <xdr:sp>
      <xdr:nvSpPr>
        <xdr:cNvPr id="8" name="Line 15"/>
        <xdr:cNvSpPr/>
      </xdr:nvSpPr>
      <xdr:spPr>
        <a:xfrm>
          <a:off x="1105920" y="4390920"/>
          <a:ext cx="3147480" cy="0"/>
        </a:xfrm>
        <a:prstGeom prst="line">
          <a:avLst/>
        </a:prstGeom>
        <a:ln w="9360">
          <a:solidFill>
            <a:srgbClr val="000000"/>
          </a:solidFill>
          <a:prstDash val="lg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9720</xdr:colOff>
      <xdr:row>16</xdr:row>
      <xdr:rowOff>9360</xdr:rowOff>
    </xdr:from>
    <xdr:to>
      <xdr:col>7</xdr:col>
      <xdr:colOff>10440</xdr:colOff>
      <xdr:row>23</xdr:row>
      <xdr:rowOff>28440</xdr:rowOff>
    </xdr:to>
    <xdr:sp>
      <xdr:nvSpPr>
        <xdr:cNvPr id="9" name="Line 19"/>
        <xdr:cNvSpPr/>
      </xdr:nvSpPr>
      <xdr:spPr>
        <a:xfrm flipH="1">
          <a:off x="3770280" y="2952720"/>
          <a:ext cx="720" cy="1152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-360</xdr:colOff>
      <xdr:row>32</xdr:row>
      <xdr:rowOff>86040</xdr:rowOff>
    </xdr:from>
    <xdr:to>
      <xdr:col>7</xdr:col>
      <xdr:colOff>0</xdr:colOff>
      <xdr:row>40</xdr:row>
      <xdr:rowOff>114480</xdr:rowOff>
    </xdr:to>
    <xdr:sp>
      <xdr:nvSpPr>
        <xdr:cNvPr id="10" name="Line 20"/>
        <xdr:cNvSpPr/>
      </xdr:nvSpPr>
      <xdr:spPr>
        <a:xfrm flipH="1">
          <a:off x="3760200" y="5619960"/>
          <a:ext cx="360" cy="1324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29520</xdr:colOff>
      <xdr:row>48</xdr:row>
      <xdr:rowOff>0</xdr:rowOff>
    </xdr:from>
    <xdr:to>
      <xdr:col>7</xdr:col>
      <xdr:colOff>592920</xdr:colOff>
      <xdr:row>48</xdr:row>
      <xdr:rowOff>0</xdr:rowOff>
    </xdr:to>
    <xdr:sp>
      <xdr:nvSpPr>
        <xdr:cNvPr id="11" name="Line 21"/>
        <xdr:cNvSpPr/>
      </xdr:nvSpPr>
      <xdr:spPr>
        <a:xfrm flipH="1">
          <a:off x="3790080" y="8163000"/>
          <a:ext cx="5634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421920</xdr:colOff>
      <xdr:row>48</xdr:row>
      <xdr:rowOff>0</xdr:rowOff>
    </xdr:from>
    <xdr:to>
      <xdr:col>3</xdr:col>
      <xdr:colOff>553320</xdr:colOff>
      <xdr:row>48</xdr:row>
      <xdr:rowOff>0</xdr:rowOff>
    </xdr:to>
    <xdr:sp>
      <xdr:nvSpPr>
        <xdr:cNvPr id="12" name="Line 22"/>
        <xdr:cNvSpPr/>
      </xdr:nvSpPr>
      <xdr:spPr>
        <a:xfrm flipH="1">
          <a:off x="1044720" y="8163000"/>
          <a:ext cx="5641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34</xdr:row>
      <xdr:rowOff>114480</xdr:rowOff>
    </xdr:from>
    <xdr:to>
      <xdr:col>4</xdr:col>
      <xdr:colOff>720</xdr:colOff>
      <xdr:row>40</xdr:row>
      <xdr:rowOff>86040</xdr:rowOff>
    </xdr:to>
    <xdr:sp>
      <xdr:nvSpPr>
        <xdr:cNvPr id="13" name="Line 23"/>
        <xdr:cNvSpPr/>
      </xdr:nvSpPr>
      <xdr:spPr>
        <a:xfrm flipV="1">
          <a:off x="1628640" y="5972400"/>
          <a:ext cx="720" cy="94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114480</xdr:rowOff>
    </xdr:from>
    <xdr:to>
      <xdr:col>4</xdr:col>
      <xdr:colOff>720</xdr:colOff>
      <xdr:row>22</xdr:row>
      <xdr:rowOff>162000</xdr:rowOff>
    </xdr:to>
    <xdr:sp>
      <xdr:nvSpPr>
        <xdr:cNvPr id="14" name="Line 24"/>
        <xdr:cNvSpPr/>
      </xdr:nvSpPr>
      <xdr:spPr>
        <a:xfrm flipV="1">
          <a:off x="1628640" y="2895840"/>
          <a:ext cx="720" cy="1180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P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0.99"/>
    <col collapsed="false" customWidth="true" hidden="false" outlineLevel="0" max="3" min="3" style="0" width="11.56"/>
    <col collapsed="false" customWidth="true" hidden="false" outlineLevel="0" max="4" min="4" style="0" width="12.56"/>
    <col collapsed="false" customWidth="true" hidden="false" outlineLevel="0" max="9" min="9" style="0" width="11.7"/>
    <col collapsed="false" customWidth="true" hidden="false" outlineLevel="0" max="10" min="10" style="0" width="11.56"/>
    <col collapsed="false" customWidth="true" hidden="false" outlineLevel="0" max="11" min="11" style="0" width="9.56"/>
  </cols>
  <sheetData>
    <row r="1" customFormat="false" ht="12.75" hidden="false" customHeight="false" outlineLevel="0" collapsed="false">
      <c r="E1" s="1" t="n">
        <v>36434</v>
      </c>
      <c r="F1" s="1" t="n">
        <v>36465</v>
      </c>
      <c r="G1" s="1" t="n">
        <v>36495</v>
      </c>
      <c r="H1" s="1" t="n">
        <v>36526</v>
      </c>
      <c r="I1" s="1" t="n">
        <v>36557</v>
      </c>
      <c r="J1" s="1" t="n">
        <v>36586</v>
      </c>
      <c r="K1" s="1" t="n">
        <v>36617</v>
      </c>
      <c r="L1" s="1" t="n">
        <v>36647</v>
      </c>
      <c r="M1" s="1" t="n">
        <v>36678</v>
      </c>
      <c r="N1" s="1" t="n">
        <v>36708</v>
      </c>
      <c r="O1" s="1" t="n">
        <v>36739</v>
      </c>
      <c r="P1" s="1" t="n">
        <v>36770</v>
      </c>
      <c r="Q1" s="1" t="n">
        <v>36800</v>
      </c>
      <c r="R1" s="1" t="n">
        <v>36831</v>
      </c>
      <c r="S1" s="1" t="n">
        <v>36861</v>
      </c>
      <c r="T1" s="1" t="n">
        <v>36892</v>
      </c>
      <c r="U1" s="1" t="n">
        <v>36923</v>
      </c>
      <c r="V1" s="1" t="n">
        <v>36951</v>
      </c>
      <c r="W1" s="1" t="n">
        <v>36982</v>
      </c>
      <c r="X1" s="1" t="n">
        <v>37012</v>
      </c>
      <c r="Y1" s="1" t="n">
        <v>37043</v>
      </c>
      <c r="Z1" s="1" t="n">
        <v>37073</v>
      </c>
      <c r="AA1" s="1" t="n">
        <v>37104</v>
      </c>
      <c r="AB1" s="1" t="n">
        <v>37135</v>
      </c>
      <c r="AC1" s="1" t="n">
        <v>37165</v>
      </c>
      <c r="AD1" s="1" t="n">
        <v>37196</v>
      </c>
      <c r="AE1" s="1" t="n">
        <v>37226</v>
      </c>
      <c r="AF1" s="1" t="n">
        <v>37257</v>
      </c>
      <c r="AG1" s="1" t="n">
        <v>37288</v>
      </c>
      <c r="AH1" s="1" t="n">
        <v>37316</v>
      </c>
      <c r="AI1" s="1" t="n">
        <v>37347</v>
      </c>
      <c r="AJ1" s="1" t="n">
        <v>37377</v>
      </c>
      <c r="AK1" s="1" t="n">
        <v>37408</v>
      </c>
      <c r="AL1" s="1" t="n">
        <v>37438</v>
      </c>
      <c r="AM1" s="1" t="n">
        <v>37469</v>
      </c>
      <c r="AN1" s="1" t="n">
        <v>37500</v>
      </c>
      <c r="AO1" s="1" t="n">
        <v>37530</v>
      </c>
      <c r="AP1" s="1" t="n">
        <v>37561</v>
      </c>
      <c r="AQ1" s="1" t="n">
        <v>37591</v>
      </c>
      <c r="AR1" s="1" t="n">
        <v>37622</v>
      </c>
      <c r="AS1" s="1" t="n">
        <v>37653</v>
      </c>
      <c r="AT1" s="1" t="n">
        <v>37681</v>
      </c>
      <c r="AU1" s="1" t="n">
        <v>37712</v>
      </c>
      <c r="AV1" s="1" t="n">
        <v>37742</v>
      </c>
      <c r="AW1" s="1" t="n">
        <v>37773</v>
      </c>
      <c r="AX1" s="1" t="n">
        <v>37803</v>
      </c>
      <c r="AY1" s="1" t="n">
        <v>37834</v>
      </c>
      <c r="AZ1" s="1" t="n">
        <v>37865</v>
      </c>
      <c r="BA1" s="1" t="n">
        <v>37895</v>
      </c>
      <c r="BB1" s="1" t="n">
        <v>37926</v>
      </c>
      <c r="BC1" s="1" t="n">
        <v>37956</v>
      </c>
      <c r="BD1" s="1" t="n">
        <v>37987</v>
      </c>
      <c r="BE1" s="1" t="n">
        <v>38018</v>
      </c>
      <c r="BF1" s="1" t="n">
        <v>38047</v>
      </c>
      <c r="BG1" s="1" t="n">
        <v>38078</v>
      </c>
      <c r="BH1" s="1" t="n">
        <v>38108</v>
      </c>
      <c r="BI1" s="1" t="n">
        <v>38139</v>
      </c>
      <c r="BJ1" s="1" t="n">
        <v>38169</v>
      </c>
      <c r="BK1" s="1" t="n">
        <v>38200</v>
      </c>
      <c r="BL1" s="1" t="n">
        <v>38231</v>
      </c>
      <c r="BM1" s="1" t="n">
        <v>38261</v>
      </c>
    </row>
    <row r="2" customFormat="false" ht="12.75" hidden="false" customHeight="false" outlineLevel="0" collapsed="false">
      <c r="A2" s="2" t="s">
        <v>0</v>
      </c>
      <c r="B2" s="3"/>
      <c r="C2" s="3"/>
      <c r="D2" s="4"/>
    </row>
    <row r="3" customFormat="false" ht="12.75" hidden="false" customHeight="false" outlineLevel="0" collapsed="false">
      <c r="A3" s="5" t="s">
        <v>1</v>
      </c>
      <c r="B3" s="6" t="n">
        <v>30766</v>
      </c>
      <c r="C3" s="6" t="s">
        <v>2</v>
      </c>
      <c r="D3" s="7" t="s">
        <v>3</v>
      </c>
      <c r="E3" s="8" t="n">
        <v>0</v>
      </c>
      <c r="F3" s="8" t="n">
        <v>17400</v>
      </c>
      <c r="G3" s="8" t="n">
        <v>17400</v>
      </c>
      <c r="H3" s="8" t="n">
        <v>17400</v>
      </c>
      <c r="I3" s="8" t="n">
        <v>17400</v>
      </c>
      <c r="J3" s="8" t="n">
        <v>17400</v>
      </c>
      <c r="K3" s="9" t="n">
        <v>0</v>
      </c>
      <c r="L3" s="9" t="n">
        <v>0</v>
      </c>
      <c r="M3" s="9" t="n">
        <v>0</v>
      </c>
      <c r="N3" s="9" t="n">
        <v>0</v>
      </c>
      <c r="O3" s="9" t="n">
        <v>0</v>
      </c>
      <c r="P3" s="9" t="n">
        <v>0</v>
      </c>
      <c r="Q3" s="9" t="n">
        <v>0</v>
      </c>
      <c r="R3" s="0" t="n">
        <v>17400</v>
      </c>
      <c r="S3" s="0" t="n">
        <v>17400</v>
      </c>
      <c r="T3" s="0" t="n">
        <v>17400</v>
      </c>
      <c r="U3" s="0" t="n">
        <v>17400</v>
      </c>
      <c r="V3" s="0" t="n">
        <v>17400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0</v>
      </c>
      <c r="AC3" s="0" t="n">
        <v>0</v>
      </c>
      <c r="AD3" s="0" t="n">
        <v>0</v>
      </c>
      <c r="AE3" s="0" t="n">
        <v>0</v>
      </c>
      <c r="AF3" s="0" t="n">
        <v>0</v>
      </c>
      <c r="AG3" s="0" t="n">
        <v>0</v>
      </c>
      <c r="AH3" s="0" t="n">
        <v>0</v>
      </c>
      <c r="AI3" s="0" t="n">
        <v>0</v>
      </c>
      <c r="AJ3" s="0" t="n">
        <v>0</v>
      </c>
      <c r="AK3" s="0" t="n">
        <v>0</v>
      </c>
      <c r="AL3" s="0" t="n">
        <v>0</v>
      </c>
      <c r="AM3" s="0" t="n">
        <v>0</v>
      </c>
      <c r="AN3" s="0" t="n">
        <v>0</v>
      </c>
      <c r="AO3" s="0" t="n">
        <v>0</v>
      </c>
      <c r="AP3" s="0" t="n">
        <v>0</v>
      </c>
      <c r="AQ3" s="0" t="n">
        <v>0</v>
      </c>
      <c r="AR3" s="0" t="n">
        <v>0</v>
      </c>
      <c r="AS3" s="0" t="n">
        <v>0</v>
      </c>
      <c r="AT3" s="0" t="n">
        <v>0</v>
      </c>
      <c r="AU3" s="0" t="n">
        <v>0</v>
      </c>
      <c r="AV3" s="0" t="n">
        <v>0</v>
      </c>
      <c r="AW3" s="0" t="n">
        <v>0</v>
      </c>
      <c r="AX3" s="0" t="n">
        <v>0</v>
      </c>
      <c r="AY3" s="0" t="n">
        <v>0</v>
      </c>
      <c r="AZ3" s="0" t="n">
        <v>0</v>
      </c>
      <c r="BA3" s="0" t="n">
        <v>0</v>
      </c>
      <c r="BB3" s="0" t="n">
        <v>0</v>
      </c>
      <c r="BC3" s="0" t="n">
        <v>0</v>
      </c>
      <c r="BD3" s="0" t="n">
        <v>0</v>
      </c>
      <c r="BE3" s="0" t="n">
        <v>0</v>
      </c>
      <c r="BF3" s="0" t="n">
        <v>0</v>
      </c>
      <c r="BG3" s="0" t="n">
        <v>0</v>
      </c>
      <c r="BH3" s="0" t="n">
        <v>0</v>
      </c>
      <c r="BI3" s="0" t="n">
        <v>0</v>
      </c>
      <c r="BJ3" s="0" t="n">
        <v>0</v>
      </c>
      <c r="BK3" s="0" t="n">
        <v>0</v>
      </c>
      <c r="BL3" s="0" t="n">
        <v>0</v>
      </c>
      <c r="BM3" s="0" t="n">
        <v>0</v>
      </c>
    </row>
    <row r="4" customFormat="false" ht="12.75" hidden="false" customHeight="false" outlineLevel="0" collapsed="false">
      <c r="A4" s="5"/>
      <c r="B4" s="6" t="n">
        <v>30767</v>
      </c>
      <c r="C4" s="6" t="s">
        <v>2</v>
      </c>
      <c r="D4" s="7" t="s">
        <v>3</v>
      </c>
      <c r="E4" s="10" t="n">
        <v>0</v>
      </c>
      <c r="F4" s="10" t="n">
        <v>28600</v>
      </c>
      <c r="G4" s="10" t="n">
        <v>28600</v>
      </c>
      <c r="H4" s="10" t="n">
        <v>28600</v>
      </c>
      <c r="I4" s="10" t="n">
        <v>28600</v>
      </c>
      <c r="J4" s="10" t="n">
        <v>28600</v>
      </c>
      <c r="K4" s="9" t="n">
        <v>0</v>
      </c>
      <c r="L4" s="9" t="n">
        <v>0</v>
      </c>
      <c r="M4" s="9" t="n">
        <v>0</v>
      </c>
      <c r="N4" s="9" t="n">
        <v>0</v>
      </c>
      <c r="O4" s="9" t="n">
        <v>0</v>
      </c>
      <c r="P4" s="9" t="n">
        <v>0</v>
      </c>
      <c r="Q4" s="9" t="n">
        <v>0</v>
      </c>
      <c r="R4" s="0" t="n">
        <v>28600</v>
      </c>
      <c r="S4" s="0" t="n">
        <v>28600</v>
      </c>
      <c r="T4" s="0" t="n">
        <v>28600</v>
      </c>
      <c r="U4" s="0" t="n">
        <v>28600</v>
      </c>
      <c r="V4" s="0" t="n">
        <v>28600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0</v>
      </c>
      <c r="AJ4" s="0" t="n">
        <v>0</v>
      </c>
      <c r="AK4" s="0" t="n">
        <v>0</v>
      </c>
      <c r="AL4" s="0" t="n">
        <v>0</v>
      </c>
      <c r="AM4" s="0" t="n">
        <v>0</v>
      </c>
      <c r="AN4" s="0" t="n">
        <v>0</v>
      </c>
      <c r="AO4" s="0" t="n">
        <v>0</v>
      </c>
      <c r="AP4" s="0" t="n">
        <v>0</v>
      </c>
      <c r="AQ4" s="0" t="n">
        <v>0</v>
      </c>
      <c r="AR4" s="0" t="n">
        <v>0</v>
      </c>
      <c r="AS4" s="0" t="n">
        <v>0</v>
      </c>
      <c r="AT4" s="0" t="n">
        <v>0</v>
      </c>
      <c r="AU4" s="0" t="n">
        <v>0</v>
      </c>
      <c r="AV4" s="0" t="n">
        <v>0</v>
      </c>
      <c r="AW4" s="0" t="n">
        <v>0</v>
      </c>
      <c r="AX4" s="0" t="n">
        <v>0</v>
      </c>
      <c r="AY4" s="0" t="n">
        <v>0</v>
      </c>
      <c r="AZ4" s="0" t="n">
        <v>0</v>
      </c>
      <c r="BA4" s="0" t="n">
        <v>0</v>
      </c>
      <c r="BB4" s="0" t="n">
        <v>0</v>
      </c>
      <c r="BC4" s="0" t="n">
        <v>0</v>
      </c>
      <c r="BD4" s="0" t="n">
        <v>0</v>
      </c>
      <c r="BE4" s="0" t="n">
        <v>0</v>
      </c>
      <c r="BF4" s="0" t="n">
        <v>0</v>
      </c>
      <c r="BG4" s="0" t="n">
        <v>0</v>
      </c>
      <c r="BH4" s="0" t="n">
        <v>0</v>
      </c>
      <c r="BI4" s="0" t="n">
        <v>0</v>
      </c>
      <c r="BJ4" s="0" t="n">
        <v>0</v>
      </c>
      <c r="BK4" s="0" t="n">
        <v>0</v>
      </c>
      <c r="BL4" s="0" t="n">
        <v>0</v>
      </c>
      <c r="BM4" s="0" t="n">
        <v>0</v>
      </c>
    </row>
    <row r="5" customFormat="false" ht="12.75" hidden="false" customHeight="false" outlineLevel="0" collapsed="false">
      <c r="A5" s="5"/>
      <c r="B5" s="6"/>
      <c r="C5" s="6"/>
      <c r="D5" s="7"/>
      <c r="E5" s="11" t="n">
        <v>0</v>
      </c>
      <c r="F5" s="12" t="n">
        <f aca="false">SUM(F3:F4)</f>
        <v>46000</v>
      </c>
      <c r="G5" s="12" t="n">
        <f aca="false">SUM(G3:G4)</f>
        <v>46000</v>
      </c>
      <c r="H5" s="12" t="n">
        <f aca="false">SUM(H3:H4)</f>
        <v>46000</v>
      </c>
      <c r="I5" s="12" t="n">
        <f aca="false">SUM(I3:I4)</f>
        <v>46000</v>
      </c>
      <c r="J5" s="12" t="n">
        <f aca="false">SUM(J3:J4)</f>
        <v>46000</v>
      </c>
      <c r="K5" s="12" t="n">
        <f aca="false">SUM(K3:K4)</f>
        <v>0</v>
      </c>
      <c r="L5" s="12" t="n">
        <f aca="false">SUM(L3:L4)</f>
        <v>0</v>
      </c>
      <c r="M5" s="12" t="n">
        <f aca="false">SUM(M3:M4)</f>
        <v>0</v>
      </c>
      <c r="N5" s="12" t="n">
        <f aca="false">SUM(N3:N4)</f>
        <v>0</v>
      </c>
      <c r="O5" s="12" t="n">
        <f aca="false">SUM(O3:O4)</f>
        <v>0</v>
      </c>
      <c r="P5" s="12" t="n">
        <f aca="false">SUM(P3:P4)</f>
        <v>0</v>
      </c>
      <c r="Q5" s="12" t="n">
        <f aca="false">SUM(Q3:Q4)</f>
        <v>0</v>
      </c>
      <c r="R5" s="12" t="n">
        <f aca="false">SUM(R3:R4)</f>
        <v>46000</v>
      </c>
      <c r="S5" s="12" t="n">
        <f aca="false">SUM(S3:S4)</f>
        <v>46000</v>
      </c>
      <c r="T5" s="12" t="n">
        <f aca="false">SUM(T3:T4)</f>
        <v>46000</v>
      </c>
      <c r="U5" s="12" t="n">
        <f aca="false">SUM(U3:U4)</f>
        <v>46000</v>
      </c>
      <c r="V5" s="12" t="n">
        <f aca="false">SUM(V3:V4)</f>
        <v>46000</v>
      </c>
      <c r="W5" s="12" t="n">
        <f aca="false">SUM(W3:W4)</f>
        <v>0</v>
      </c>
      <c r="X5" s="12" t="n">
        <f aca="false">SUM(X3:X4)</f>
        <v>0</v>
      </c>
      <c r="Y5" s="12" t="n">
        <f aca="false">SUM(Y3:Y4)</f>
        <v>0</v>
      </c>
      <c r="Z5" s="12" t="n">
        <f aca="false">SUM(Z3:Z4)</f>
        <v>0</v>
      </c>
      <c r="AA5" s="12" t="n">
        <f aca="false">SUM(AA3:AA4)</f>
        <v>0</v>
      </c>
      <c r="AB5" s="12" t="n">
        <f aca="false">SUM(AB3:AB4)</f>
        <v>0</v>
      </c>
      <c r="AC5" s="12" t="n">
        <f aca="false">SUM(AC3:AC4)</f>
        <v>0</v>
      </c>
      <c r="AD5" s="12" t="n">
        <f aca="false">SUM(AD3:AD4)</f>
        <v>0</v>
      </c>
      <c r="AE5" s="12" t="n">
        <f aca="false">SUM(AE3:AE4)</f>
        <v>0</v>
      </c>
      <c r="AF5" s="12" t="n">
        <f aca="false">SUM(AF3:AF4)</f>
        <v>0</v>
      </c>
      <c r="AG5" s="12" t="n">
        <f aca="false">SUM(AG3:AG4)</f>
        <v>0</v>
      </c>
      <c r="AH5" s="12" t="n">
        <f aca="false">SUM(AH3:AH4)</f>
        <v>0</v>
      </c>
      <c r="AI5" s="12" t="n">
        <f aca="false">SUM(AI3:AI4)</f>
        <v>0</v>
      </c>
      <c r="AJ5" s="12" t="n">
        <f aca="false">SUM(AJ3:AJ4)</f>
        <v>0</v>
      </c>
      <c r="AK5" s="12" t="n">
        <f aca="false">SUM(AK3:AK4)</f>
        <v>0</v>
      </c>
      <c r="AL5" s="12" t="n">
        <f aca="false">SUM(AL3:AL4)</f>
        <v>0</v>
      </c>
      <c r="AM5" s="12" t="n">
        <f aca="false">SUM(AM3:AM4)</f>
        <v>0</v>
      </c>
      <c r="AN5" s="12" t="n">
        <f aca="false">SUM(AN3:AN4)</f>
        <v>0</v>
      </c>
      <c r="AO5" s="12" t="n">
        <f aca="false">SUM(AO3:AO4)</f>
        <v>0</v>
      </c>
      <c r="AP5" s="12" t="n">
        <f aca="false">SUM(AP3:AP4)</f>
        <v>0</v>
      </c>
      <c r="AQ5" s="12" t="n">
        <f aca="false">SUM(AQ3:AQ4)</f>
        <v>0</v>
      </c>
      <c r="AR5" s="12" t="n">
        <f aca="false">SUM(AR3:AR4)</f>
        <v>0</v>
      </c>
      <c r="AS5" s="12" t="n">
        <f aca="false">SUM(AS3:AS4)</f>
        <v>0</v>
      </c>
      <c r="AT5" s="12" t="n">
        <f aca="false">SUM(AT3:AT4)</f>
        <v>0</v>
      </c>
      <c r="AU5" s="12" t="n">
        <f aca="false">SUM(AU3:AU4)</f>
        <v>0</v>
      </c>
      <c r="AV5" s="12" t="n">
        <f aca="false">SUM(AV3:AV4)</f>
        <v>0</v>
      </c>
      <c r="AW5" s="12" t="n">
        <f aca="false">SUM(AW3:AW4)</f>
        <v>0</v>
      </c>
      <c r="AX5" s="12" t="n">
        <f aca="false">SUM(AX3:AX4)</f>
        <v>0</v>
      </c>
      <c r="AY5" s="12" t="n">
        <f aca="false">SUM(AY3:AY4)</f>
        <v>0</v>
      </c>
      <c r="AZ5" s="12" t="n">
        <f aca="false">SUM(AZ3:AZ4)</f>
        <v>0</v>
      </c>
      <c r="BA5" s="12" t="n">
        <f aca="false">SUM(BA3:BA4)</f>
        <v>0</v>
      </c>
      <c r="BB5" s="12" t="n">
        <f aca="false">SUM(BB3:BB4)</f>
        <v>0</v>
      </c>
      <c r="BC5" s="12" t="n">
        <f aca="false">SUM(BC3:BC4)</f>
        <v>0</v>
      </c>
      <c r="BD5" s="12" t="n">
        <f aca="false">SUM(BD3:BD4)</f>
        <v>0</v>
      </c>
      <c r="BE5" s="12" t="n">
        <f aca="false">SUM(BE3:BE4)</f>
        <v>0</v>
      </c>
      <c r="BF5" s="12" t="n">
        <f aca="false">SUM(BF3:BF4)</f>
        <v>0</v>
      </c>
      <c r="BG5" s="12" t="n">
        <f aca="false">SUM(BG3:BG4)</f>
        <v>0</v>
      </c>
      <c r="BH5" s="12" t="n">
        <f aca="false">SUM(BH3:BH4)</f>
        <v>0</v>
      </c>
      <c r="BI5" s="12" t="n">
        <f aca="false">SUM(BI3:BI4)</f>
        <v>0</v>
      </c>
      <c r="BJ5" s="12" t="n">
        <f aca="false">SUM(BJ3:BJ4)</f>
        <v>0</v>
      </c>
      <c r="BK5" s="12" t="n">
        <f aca="false">SUM(BK3:BK4)</f>
        <v>0</v>
      </c>
      <c r="BL5" s="12" t="n">
        <f aca="false">SUM(BL3:BL4)</f>
        <v>0</v>
      </c>
      <c r="BM5" s="12" t="n">
        <f aca="false">SUM(BM3:BM4)</f>
        <v>0</v>
      </c>
    </row>
    <row r="6" customFormat="false" ht="12.75" hidden="false" customHeight="false" outlineLevel="0" collapsed="false">
      <c r="A6" s="5"/>
      <c r="B6" s="6"/>
      <c r="C6" s="6"/>
      <c r="D6" s="7"/>
      <c r="E6" s="13"/>
      <c r="F6" s="10"/>
      <c r="G6" s="10"/>
      <c r="H6" s="8"/>
      <c r="I6" s="10"/>
      <c r="J6" s="10"/>
      <c r="K6" s="14"/>
    </row>
    <row r="7" customFormat="false" ht="12.75" hidden="false" customHeight="false" outlineLevel="0" collapsed="false">
      <c r="A7" s="15" t="s">
        <v>4</v>
      </c>
      <c r="B7" s="6" t="n">
        <v>30770</v>
      </c>
      <c r="C7" s="6" t="s">
        <v>2</v>
      </c>
      <c r="D7" s="7" t="s">
        <v>3</v>
      </c>
      <c r="E7" s="8" t="n">
        <v>0</v>
      </c>
      <c r="F7" s="10" t="n">
        <v>9000</v>
      </c>
      <c r="G7" s="10" t="n">
        <v>9000</v>
      </c>
      <c r="H7" s="10" t="n">
        <v>9000</v>
      </c>
      <c r="I7" s="10" t="n">
        <v>9000</v>
      </c>
      <c r="J7" s="10" t="n">
        <v>9000</v>
      </c>
      <c r="K7" s="16" t="n">
        <v>0</v>
      </c>
      <c r="L7" s="16" t="n">
        <v>0</v>
      </c>
      <c r="M7" s="16" t="n">
        <v>0</v>
      </c>
      <c r="N7" s="16" t="n">
        <v>0</v>
      </c>
      <c r="O7" s="16" t="n">
        <v>0</v>
      </c>
      <c r="P7" s="16" t="n">
        <v>0</v>
      </c>
      <c r="Q7" s="16" t="n">
        <v>0</v>
      </c>
      <c r="R7" s="0" t="n">
        <v>9000</v>
      </c>
      <c r="S7" s="0" t="n">
        <v>9000</v>
      </c>
      <c r="T7" s="0" t="n">
        <v>9000</v>
      </c>
      <c r="U7" s="0" t="n">
        <v>9000</v>
      </c>
      <c r="V7" s="0" t="n">
        <v>9000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0</v>
      </c>
      <c r="AJ7" s="0" t="n">
        <v>0</v>
      </c>
      <c r="AK7" s="0" t="n">
        <v>0</v>
      </c>
      <c r="AL7" s="0" t="n">
        <v>0</v>
      </c>
      <c r="AM7" s="0" t="n">
        <v>0</v>
      </c>
      <c r="AN7" s="0" t="n">
        <v>0</v>
      </c>
      <c r="AO7" s="0" t="n">
        <v>0</v>
      </c>
      <c r="AP7" s="0" t="n">
        <v>0</v>
      </c>
      <c r="AQ7" s="0" t="n">
        <v>0</v>
      </c>
      <c r="AR7" s="0" t="n">
        <v>0</v>
      </c>
      <c r="AS7" s="0" t="n">
        <v>0</v>
      </c>
      <c r="AT7" s="0" t="n">
        <v>0</v>
      </c>
      <c r="AU7" s="0" t="n">
        <v>0</v>
      </c>
      <c r="AV7" s="0" t="n">
        <v>0</v>
      </c>
      <c r="AW7" s="0" t="n">
        <v>0</v>
      </c>
      <c r="AX7" s="0" t="n">
        <v>0</v>
      </c>
      <c r="AY7" s="0" t="n">
        <v>0</v>
      </c>
      <c r="AZ7" s="0" t="n">
        <v>0</v>
      </c>
      <c r="BA7" s="0" t="n">
        <v>0</v>
      </c>
      <c r="BB7" s="0" t="n">
        <v>0</v>
      </c>
      <c r="BC7" s="0" t="n">
        <v>0</v>
      </c>
      <c r="BD7" s="0" t="n">
        <v>0</v>
      </c>
      <c r="BE7" s="0" t="n">
        <v>0</v>
      </c>
      <c r="BF7" s="0" t="n">
        <v>0</v>
      </c>
      <c r="BG7" s="0" t="n">
        <v>0</v>
      </c>
      <c r="BH7" s="0" t="n">
        <v>0</v>
      </c>
      <c r="BI7" s="0" t="n">
        <v>0</v>
      </c>
      <c r="BJ7" s="0" t="n">
        <v>0</v>
      </c>
      <c r="BK7" s="0" t="n">
        <v>0</v>
      </c>
      <c r="BL7" s="0" t="n">
        <v>0</v>
      </c>
      <c r="BM7" s="0" t="n">
        <v>0</v>
      </c>
    </row>
    <row r="8" customFormat="false" ht="12.75" hidden="false" customHeight="false" outlineLevel="0" collapsed="false">
      <c r="A8" s="17"/>
      <c r="B8" s="18"/>
      <c r="C8" s="18"/>
      <c r="D8" s="19"/>
      <c r="E8" s="20" t="n">
        <v>0</v>
      </c>
      <c r="F8" s="21" t="n">
        <f aca="false">SUM(F7)</f>
        <v>9000</v>
      </c>
      <c r="G8" s="21" t="n">
        <f aca="false">SUM(G7)</f>
        <v>9000</v>
      </c>
      <c r="H8" s="21" t="n">
        <f aca="false">SUM(H7)</f>
        <v>9000</v>
      </c>
      <c r="I8" s="21" t="n">
        <f aca="false">SUM(I7)</f>
        <v>9000</v>
      </c>
      <c r="J8" s="21" t="n">
        <f aca="false">SUM(J7)</f>
        <v>9000</v>
      </c>
      <c r="K8" s="21" t="n">
        <f aca="false">SUM(K7)</f>
        <v>0</v>
      </c>
      <c r="L8" s="21" t="n">
        <f aca="false">SUM(L7)</f>
        <v>0</v>
      </c>
      <c r="M8" s="21" t="n">
        <f aca="false">SUM(M7)</f>
        <v>0</v>
      </c>
      <c r="N8" s="21" t="n">
        <f aca="false">SUM(N7)</f>
        <v>0</v>
      </c>
      <c r="O8" s="21" t="n">
        <f aca="false">SUM(O7)</f>
        <v>0</v>
      </c>
      <c r="P8" s="21" t="n">
        <f aca="false">SUM(P7)</f>
        <v>0</v>
      </c>
      <c r="Q8" s="21" t="n">
        <f aca="false">SUM(Q7)</f>
        <v>0</v>
      </c>
      <c r="R8" s="21" t="n">
        <f aca="false">SUM(R7)</f>
        <v>9000</v>
      </c>
      <c r="S8" s="21" t="n">
        <f aca="false">SUM(S7)</f>
        <v>9000</v>
      </c>
      <c r="T8" s="21" t="n">
        <f aca="false">SUM(T7)</f>
        <v>9000</v>
      </c>
      <c r="U8" s="21" t="n">
        <f aca="false">SUM(U7)</f>
        <v>9000</v>
      </c>
      <c r="V8" s="21" t="n">
        <f aca="false">SUM(V7)</f>
        <v>9000</v>
      </c>
      <c r="W8" s="21" t="n">
        <f aca="false">SUM(W7)</f>
        <v>0</v>
      </c>
      <c r="X8" s="21" t="n">
        <f aca="false">SUM(X7)</f>
        <v>0</v>
      </c>
      <c r="Y8" s="21" t="n">
        <f aca="false">SUM(Y7)</f>
        <v>0</v>
      </c>
      <c r="Z8" s="21" t="n">
        <f aca="false">SUM(Z7)</f>
        <v>0</v>
      </c>
      <c r="AA8" s="21" t="n">
        <f aca="false">SUM(AA7)</f>
        <v>0</v>
      </c>
      <c r="AB8" s="21" t="n">
        <f aca="false">SUM(AB7)</f>
        <v>0</v>
      </c>
      <c r="AC8" s="21" t="n">
        <f aca="false">SUM(AC7)</f>
        <v>0</v>
      </c>
      <c r="AD8" s="21" t="n">
        <f aca="false">SUM(AD7)</f>
        <v>0</v>
      </c>
      <c r="AE8" s="21" t="n">
        <f aca="false">SUM(AE7)</f>
        <v>0</v>
      </c>
      <c r="AF8" s="21" t="n">
        <f aca="false">SUM(AF7)</f>
        <v>0</v>
      </c>
      <c r="AG8" s="21" t="n">
        <f aca="false">SUM(AG7)</f>
        <v>0</v>
      </c>
      <c r="AH8" s="21" t="n">
        <f aca="false">SUM(AH7)</f>
        <v>0</v>
      </c>
      <c r="AI8" s="21" t="n">
        <f aca="false">SUM(AI7)</f>
        <v>0</v>
      </c>
      <c r="AJ8" s="21" t="n">
        <f aca="false">SUM(AJ7)</f>
        <v>0</v>
      </c>
      <c r="AK8" s="21" t="n">
        <f aca="false">SUM(AK7)</f>
        <v>0</v>
      </c>
      <c r="AL8" s="21" t="n">
        <f aca="false">SUM(AL7)</f>
        <v>0</v>
      </c>
      <c r="AM8" s="21" t="n">
        <f aca="false">SUM(AM7)</f>
        <v>0</v>
      </c>
      <c r="AN8" s="21" t="n">
        <f aca="false">SUM(AN7)</f>
        <v>0</v>
      </c>
      <c r="AO8" s="21" t="n">
        <f aca="false">SUM(AO7)</f>
        <v>0</v>
      </c>
      <c r="AP8" s="21" t="n">
        <f aca="false">SUM(AP7)</f>
        <v>0</v>
      </c>
      <c r="AQ8" s="21" t="n">
        <f aca="false">SUM(AQ7)</f>
        <v>0</v>
      </c>
      <c r="AR8" s="21" t="n">
        <f aca="false">SUM(AR7)</f>
        <v>0</v>
      </c>
      <c r="AS8" s="21" t="n">
        <f aca="false">SUM(AS7)</f>
        <v>0</v>
      </c>
      <c r="AT8" s="21" t="n">
        <f aca="false">SUM(AT7)</f>
        <v>0</v>
      </c>
      <c r="AU8" s="21" t="n">
        <f aca="false">SUM(AU7)</f>
        <v>0</v>
      </c>
      <c r="AV8" s="21" t="n">
        <f aca="false">SUM(AV7)</f>
        <v>0</v>
      </c>
      <c r="AW8" s="21" t="n">
        <f aca="false">SUM(AW7)</f>
        <v>0</v>
      </c>
      <c r="AX8" s="21" t="n">
        <f aca="false">SUM(AX7)</f>
        <v>0</v>
      </c>
      <c r="AY8" s="21" t="n">
        <f aca="false">SUM(AY7)</f>
        <v>0</v>
      </c>
      <c r="AZ8" s="21" t="n">
        <f aca="false">SUM(AZ7)</f>
        <v>0</v>
      </c>
      <c r="BA8" s="21" t="n">
        <f aca="false">SUM(BA7)</f>
        <v>0</v>
      </c>
      <c r="BB8" s="21" t="n">
        <f aca="false">SUM(BB7)</f>
        <v>0</v>
      </c>
      <c r="BC8" s="21" t="n">
        <f aca="false">SUM(BC7)</f>
        <v>0</v>
      </c>
      <c r="BD8" s="21" t="n">
        <f aca="false">SUM(BD7)</f>
        <v>0</v>
      </c>
      <c r="BE8" s="21" t="n">
        <f aca="false">SUM(BE7)</f>
        <v>0</v>
      </c>
      <c r="BF8" s="21" t="n">
        <f aca="false">SUM(BF7)</f>
        <v>0</v>
      </c>
      <c r="BG8" s="21" t="n">
        <f aca="false">SUM(BG7)</f>
        <v>0</v>
      </c>
      <c r="BH8" s="21" t="n">
        <f aca="false">SUM(BH7)</f>
        <v>0</v>
      </c>
      <c r="BI8" s="21" t="n">
        <f aca="false">SUM(BI7)</f>
        <v>0</v>
      </c>
      <c r="BJ8" s="21" t="n">
        <f aca="false">SUM(BJ7)</f>
        <v>0</v>
      </c>
      <c r="BK8" s="21" t="n">
        <f aca="false">SUM(BK7)</f>
        <v>0</v>
      </c>
      <c r="BL8" s="21" t="n">
        <f aca="false">SUM(BL7)</f>
        <v>0</v>
      </c>
      <c r="BM8" s="21" t="n">
        <f aca="false">SUM(BM7)</f>
        <v>0</v>
      </c>
    </row>
    <row r="9" customFormat="false" ht="12.75" hidden="false" customHeight="false" outlineLevel="0" collapsed="false">
      <c r="A9" s="6"/>
      <c r="B9" s="8"/>
      <c r="C9" s="8"/>
      <c r="D9" s="22" t="s">
        <v>5</v>
      </c>
      <c r="E9" s="23" t="n">
        <f aca="false">E5+E8</f>
        <v>0</v>
      </c>
      <c r="F9" s="23" t="n">
        <f aca="false">F5+F8</f>
        <v>55000</v>
      </c>
      <c r="G9" s="23" t="n">
        <f aca="false">G5+G8</f>
        <v>55000</v>
      </c>
      <c r="H9" s="23" t="n">
        <f aca="false">H5+H8</f>
        <v>55000</v>
      </c>
      <c r="I9" s="23" t="n">
        <f aca="false">I5+I8</f>
        <v>55000</v>
      </c>
      <c r="J9" s="23" t="n">
        <f aca="false">J5+J8</f>
        <v>55000</v>
      </c>
      <c r="K9" s="23" t="n">
        <f aca="false">K5+K8</f>
        <v>0</v>
      </c>
      <c r="L9" s="23" t="n">
        <f aca="false">L5+L8</f>
        <v>0</v>
      </c>
      <c r="M9" s="23" t="n">
        <f aca="false">M5+M8</f>
        <v>0</v>
      </c>
      <c r="N9" s="23" t="n">
        <f aca="false">N5+N8</f>
        <v>0</v>
      </c>
      <c r="O9" s="23" t="n">
        <f aca="false">O5+O8</f>
        <v>0</v>
      </c>
      <c r="P9" s="23" t="n">
        <f aca="false">P5+P8</f>
        <v>0</v>
      </c>
      <c r="Q9" s="23" t="n">
        <f aca="false">Q5+Q8</f>
        <v>0</v>
      </c>
      <c r="R9" s="23" t="n">
        <f aca="false">R5+R8</f>
        <v>55000</v>
      </c>
      <c r="S9" s="23" t="n">
        <f aca="false">S5+S8</f>
        <v>55000</v>
      </c>
      <c r="T9" s="23" t="n">
        <f aca="false">T5+T8</f>
        <v>55000</v>
      </c>
      <c r="U9" s="23" t="n">
        <f aca="false">U5+U8</f>
        <v>55000</v>
      </c>
      <c r="V9" s="23" t="n">
        <f aca="false">V5+V8</f>
        <v>55000</v>
      </c>
      <c r="W9" s="23" t="n">
        <f aca="false">W5+W8</f>
        <v>0</v>
      </c>
      <c r="X9" s="23" t="n">
        <f aca="false">X5+X8</f>
        <v>0</v>
      </c>
      <c r="Y9" s="23" t="n">
        <f aca="false">Y5+Y8</f>
        <v>0</v>
      </c>
      <c r="Z9" s="23" t="n">
        <f aca="false">Z5+Z8</f>
        <v>0</v>
      </c>
      <c r="AA9" s="23" t="n">
        <f aca="false">AA5+AA8</f>
        <v>0</v>
      </c>
      <c r="AB9" s="23" t="n">
        <f aca="false">AB5+AB8</f>
        <v>0</v>
      </c>
      <c r="AC9" s="23" t="n">
        <f aca="false">AC5+AC8</f>
        <v>0</v>
      </c>
      <c r="AD9" s="23" t="n">
        <f aca="false">AD5+AD8</f>
        <v>0</v>
      </c>
      <c r="AE9" s="23" t="n">
        <f aca="false">AE5+AE8</f>
        <v>0</v>
      </c>
      <c r="AF9" s="23" t="n">
        <f aca="false">AF5+AF8</f>
        <v>0</v>
      </c>
      <c r="AG9" s="23" t="n">
        <f aca="false">AG5+AG8</f>
        <v>0</v>
      </c>
      <c r="AH9" s="23" t="n">
        <f aca="false">AH5+AH8</f>
        <v>0</v>
      </c>
      <c r="AI9" s="23" t="n">
        <f aca="false">AI5+AI8</f>
        <v>0</v>
      </c>
      <c r="AJ9" s="23" t="n">
        <f aca="false">AJ5+AJ8</f>
        <v>0</v>
      </c>
      <c r="AK9" s="23" t="n">
        <f aca="false">AK5+AK8</f>
        <v>0</v>
      </c>
      <c r="AL9" s="23" t="n">
        <f aca="false">AL5+AL8</f>
        <v>0</v>
      </c>
      <c r="AM9" s="23" t="n">
        <f aca="false">AM5+AM8</f>
        <v>0</v>
      </c>
      <c r="AN9" s="23" t="n">
        <f aca="false">AN5+AN8</f>
        <v>0</v>
      </c>
      <c r="AO9" s="23" t="n">
        <f aca="false">AO5+AO8</f>
        <v>0</v>
      </c>
      <c r="AP9" s="23" t="n">
        <f aca="false">AP5+AP8</f>
        <v>0</v>
      </c>
      <c r="AQ9" s="23" t="n">
        <f aca="false">AQ5+AQ8</f>
        <v>0</v>
      </c>
      <c r="AR9" s="23" t="n">
        <f aca="false">AR5+AR8</f>
        <v>0</v>
      </c>
      <c r="AS9" s="23" t="n">
        <f aca="false">AS5+AS8</f>
        <v>0</v>
      </c>
      <c r="AT9" s="23" t="n">
        <f aca="false">AT5+AT8</f>
        <v>0</v>
      </c>
      <c r="AU9" s="23" t="n">
        <f aca="false">AU5+AU8</f>
        <v>0</v>
      </c>
      <c r="AV9" s="23" t="n">
        <f aca="false">AV5+AV8</f>
        <v>0</v>
      </c>
      <c r="AW9" s="23" t="n">
        <f aca="false">AW5+AW8</f>
        <v>0</v>
      </c>
      <c r="AX9" s="23" t="n">
        <f aca="false">AX5+AX8</f>
        <v>0</v>
      </c>
      <c r="AY9" s="23" t="n">
        <f aca="false">AY5+AY8</f>
        <v>0</v>
      </c>
      <c r="AZ9" s="23" t="n">
        <f aca="false">AZ5+AZ8</f>
        <v>0</v>
      </c>
      <c r="BA9" s="23" t="n">
        <f aca="false">BA5+BA8</f>
        <v>0</v>
      </c>
      <c r="BB9" s="23" t="n">
        <f aca="false">BB5+BB8</f>
        <v>0</v>
      </c>
      <c r="BC9" s="23" t="n">
        <f aca="false">BC5+BC8</f>
        <v>0</v>
      </c>
      <c r="BD9" s="23" t="n">
        <f aca="false">BD5+BD8</f>
        <v>0</v>
      </c>
      <c r="BE9" s="23" t="n">
        <f aca="false">BE5+BE8</f>
        <v>0</v>
      </c>
      <c r="BF9" s="23" t="n">
        <f aca="false">BF5+BF8</f>
        <v>0</v>
      </c>
      <c r="BG9" s="23" t="n">
        <f aca="false">BG5+BG8</f>
        <v>0</v>
      </c>
      <c r="BH9" s="23" t="n">
        <f aca="false">BH5+BH8</f>
        <v>0</v>
      </c>
      <c r="BI9" s="23" t="n">
        <f aca="false">BI5+BI8</f>
        <v>0</v>
      </c>
      <c r="BJ9" s="23" t="n">
        <f aca="false">BJ5+BJ8</f>
        <v>0</v>
      </c>
      <c r="BK9" s="23" t="n">
        <f aca="false">BK5+BK8</f>
        <v>0</v>
      </c>
      <c r="BL9" s="23" t="n">
        <f aca="false">BL5+BL8</f>
        <v>0</v>
      </c>
      <c r="BM9" s="23" t="n">
        <f aca="false">BM5+BM8</f>
        <v>0</v>
      </c>
    </row>
    <row r="10" customFormat="false" ht="12.75" hidden="false" customHeight="false" outlineLevel="0" collapsed="false">
      <c r="A10" s="6"/>
      <c r="B10" s="8"/>
      <c r="C10" s="8"/>
      <c r="D10" s="24"/>
      <c r="E10" s="25"/>
      <c r="F10" s="25"/>
      <c r="G10" s="25"/>
      <c r="H10" s="25"/>
      <c r="I10" s="25"/>
      <c r="J10" s="25"/>
      <c r="K10" s="14"/>
    </row>
    <row r="11" customFormat="false" ht="12.75" hidden="false" customHeight="false" outlineLevel="0" collapsed="false">
      <c r="A11" s="2" t="s">
        <v>6</v>
      </c>
      <c r="B11" s="3"/>
      <c r="C11" s="3"/>
      <c r="D11" s="26"/>
      <c r="E11" s="10"/>
      <c r="F11" s="10"/>
      <c r="G11" s="10"/>
      <c r="H11" s="10"/>
      <c r="I11" s="10"/>
      <c r="J11" s="10"/>
      <c r="K11" s="14"/>
    </row>
    <row r="12" customFormat="false" ht="12.75" hidden="false" customHeight="false" outlineLevel="0" collapsed="false">
      <c r="A12" s="5" t="s">
        <v>1</v>
      </c>
      <c r="B12" s="6" t="n">
        <v>103886</v>
      </c>
      <c r="C12" s="6" t="s">
        <v>7</v>
      </c>
      <c r="D12" s="7" t="s">
        <v>8</v>
      </c>
      <c r="E12" s="10" t="n">
        <v>22500</v>
      </c>
      <c r="F12" s="10" t="n">
        <v>22500</v>
      </c>
      <c r="G12" s="8" t="n">
        <v>22500</v>
      </c>
      <c r="H12" s="10" t="n">
        <v>22500</v>
      </c>
      <c r="I12" s="8" t="n">
        <v>22500</v>
      </c>
      <c r="J12" s="10" t="n">
        <v>22500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customFormat="false" ht="12.75" hidden="false" customHeight="false" outlineLevel="0" collapsed="false">
      <c r="A13" s="27"/>
      <c r="B13" s="8"/>
      <c r="C13" s="8"/>
      <c r="D13" s="26"/>
      <c r="E13" s="11" t="n">
        <f aca="false">SUM(E11:E12)</f>
        <v>22500</v>
      </c>
      <c r="F13" s="11" t="n">
        <f aca="false">SUM(F11:F12)</f>
        <v>22500</v>
      </c>
      <c r="G13" s="11" t="n">
        <f aca="false">SUM(G11:G12)</f>
        <v>22500</v>
      </c>
      <c r="H13" s="11" t="n">
        <f aca="false">SUM(H11:H12)</f>
        <v>22500</v>
      </c>
      <c r="I13" s="11" t="n">
        <f aca="false">SUM(I11:I12)</f>
        <v>22500</v>
      </c>
      <c r="J13" s="11" t="n">
        <f aca="false">SUM(J11:J12)</f>
        <v>22500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</row>
    <row r="14" customFormat="false" ht="12.75" hidden="false" customHeight="false" outlineLevel="0" collapsed="false">
      <c r="A14" s="27"/>
      <c r="B14" s="8"/>
      <c r="C14" s="8"/>
      <c r="D14" s="26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customFormat="false" ht="12.75" hidden="false" customHeight="false" outlineLevel="0" collapsed="false">
      <c r="A15" s="5" t="s">
        <v>4</v>
      </c>
      <c r="B15" s="6" t="n">
        <v>103888</v>
      </c>
      <c r="C15" s="6" t="s">
        <v>7</v>
      </c>
      <c r="D15" s="7" t="s">
        <v>8</v>
      </c>
      <c r="E15" s="10" t="n">
        <v>37500</v>
      </c>
      <c r="F15" s="10" t="n">
        <v>37500</v>
      </c>
      <c r="G15" s="10" t="n">
        <v>37500</v>
      </c>
      <c r="H15" s="10" t="n">
        <v>37500</v>
      </c>
      <c r="I15" s="10" t="n">
        <v>37500</v>
      </c>
      <c r="J15" s="10" t="n">
        <v>37500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customFormat="false" ht="12.75" hidden="false" customHeight="false" outlineLevel="0" collapsed="false">
      <c r="A16" s="28"/>
      <c r="B16" s="29"/>
      <c r="C16" s="29"/>
      <c r="D16" s="30"/>
      <c r="E16" s="21" t="n">
        <f aca="false">SUM(E15)</f>
        <v>37500</v>
      </c>
      <c r="F16" s="21" t="n">
        <f aca="false">SUM(F15)</f>
        <v>37500</v>
      </c>
      <c r="G16" s="21" t="n">
        <f aca="false">SUM(G15)</f>
        <v>37500</v>
      </c>
      <c r="H16" s="21" t="n">
        <f aca="false">SUM(H15)</f>
        <v>37500</v>
      </c>
      <c r="I16" s="21" t="n">
        <f aca="false">SUM(I15)</f>
        <v>37500</v>
      </c>
      <c r="J16" s="21" t="n">
        <f aca="false">SUM(J15)</f>
        <v>37500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31"/>
      <c r="BO16" s="31"/>
      <c r="BP16" s="31"/>
    </row>
    <row r="17" customFormat="false" ht="12.75" hidden="false" customHeight="false" outlineLevel="0" collapsed="false">
      <c r="A17" s="8"/>
      <c r="B17" s="8"/>
      <c r="C17" s="8"/>
      <c r="D17" s="32" t="s">
        <v>5</v>
      </c>
      <c r="E17" s="23" t="n">
        <f aca="false">E13+E16</f>
        <v>60000</v>
      </c>
      <c r="F17" s="23" t="n">
        <f aca="false">F13+F16</f>
        <v>60000</v>
      </c>
      <c r="G17" s="23" t="n">
        <f aca="false">G13+G16</f>
        <v>60000</v>
      </c>
      <c r="H17" s="23" t="n">
        <f aca="false">H13+H16</f>
        <v>60000</v>
      </c>
      <c r="I17" s="23" t="n">
        <f aca="false">I13+I16</f>
        <v>60000</v>
      </c>
      <c r="J17" s="33" t="n">
        <f aca="false">J13+J16</f>
        <v>60000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31"/>
      <c r="BO17" s="31"/>
      <c r="BP17" s="31"/>
    </row>
    <row r="18" customFormat="false" ht="12.7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34"/>
    </row>
    <row r="19" customFormat="false" ht="12.75" hidden="false" customHeight="false" outlineLevel="0" collapsed="false">
      <c r="A19" s="2" t="s">
        <v>9</v>
      </c>
      <c r="B19" s="3"/>
      <c r="C19" s="3"/>
      <c r="D19" s="4"/>
      <c r="E19" s="10"/>
      <c r="F19" s="10"/>
      <c r="G19" s="10"/>
      <c r="H19" s="10"/>
      <c r="I19" s="10"/>
      <c r="J19" s="10"/>
      <c r="K19" s="34"/>
    </row>
    <row r="20" customFormat="false" ht="12.75" hidden="false" customHeight="false" outlineLevel="0" collapsed="false">
      <c r="A20" s="5" t="s">
        <v>1</v>
      </c>
      <c r="B20" s="6" t="n">
        <v>13965</v>
      </c>
      <c r="C20" s="6" t="s">
        <v>10</v>
      </c>
      <c r="D20" s="7" t="s">
        <v>11</v>
      </c>
      <c r="E20" s="10" t="n">
        <v>58000</v>
      </c>
      <c r="F20" s="10" t="n">
        <v>0</v>
      </c>
      <c r="G20" s="10" t="n">
        <v>0</v>
      </c>
      <c r="H20" s="10" t="n">
        <v>0</v>
      </c>
      <c r="I20" s="10" t="n">
        <v>0</v>
      </c>
      <c r="J20" s="10" t="n">
        <v>0</v>
      </c>
      <c r="K20" s="34"/>
    </row>
    <row r="21" customFormat="false" ht="12.75" hidden="false" customHeight="false" outlineLevel="0" collapsed="false">
      <c r="A21" s="27"/>
      <c r="B21" s="35" t="s">
        <v>12</v>
      </c>
      <c r="C21" s="6" t="s">
        <v>10</v>
      </c>
      <c r="D21" s="7" t="s">
        <v>13</v>
      </c>
      <c r="E21" s="10" t="n">
        <v>50000</v>
      </c>
      <c r="F21" s="10" t="n">
        <v>118000</v>
      </c>
      <c r="G21" s="10" t="n">
        <v>118000</v>
      </c>
      <c r="H21" s="10" t="n">
        <v>118000</v>
      </c>
      <c r="I21" s="10" t="n">
        <v>118000</v>
      </c>
      <c r="J21" s="10" t="n">
        <v>118000</v>
      </c>
      <c r="K21" s="36" t="n">
        <v>50000</v>
      </c>
      <c r="L21" s="36" t="n">
        <v>50000</v>
      </c>
      <c r="M21" s="36" t="n">
        <v>50000</v>
      </c>
      <c r="N21" s="36" t="n">
        <v>50000</v>
      </c>
      <c r="O21" s="36" t="n">
        <v>50000</v>
      </c>
      <c r="P21" s="36" t="n">
        <v>50000</v>
      </c>
      <c r="Q21" s="36" t="n">
        <v>50000</v>
      </c>
    </row>
    <row r="22" customFormat="false" ht="12.75" hidden="false" customHeight="false" outlineLevel="0" collapsed="false">
      <c r="A22" s="28"/>
      <c r="B22" s="29"/>
      <c r="C22" s="29"/>
      <c r="D22" s="30"/>
      <c r="E22" s="11" t="n">
        <f aca="false">SUM(E20:E21)</f>
        <v>108000</v>
      </c>
      <c r="F22" s="11" t="n">
        <f aca="false">SUM(F20:F21)</f>
        <v>118000</v>
      </c>
      <c r="G22" s="11" t="n">
        <f aca="false">SUM(G20:G21)</f>
        <v>118000</v>
      </c>
      <c r="H22" s="11" t="n">
        <f aca="false">SUM(H20:H21)</f>
        <v>118000</v>
      </c>
      <c r="I22" s="11" t="n">
        <f aca="false">SUM(I20:I21)</f>
        <v>118000</v>
      </c>
      <c r="J22" s="11" t="n">
        <f aca="false">SUM(J20:J21)</f>
        <v>118000</v>
      </c>
      <c r="K22" s="11" t="n">
        <f aca="false">SUM(K20:K21)</f>
        <v>50000</v>
      </c>
      <c r="L22" s="11" t="n">
        <f aca="false">SUM(L20:L21)</f>
        <v>50000</v>
      </c>
      <c r="M22" s="11" t="n">
        <f aca="false">SUM(M20:M21)</f>
        <v>50000</v>
      </c>
      <c r="N22" s="11" t="n">
        <f aca="false">SUM(N20:N21)</f>
        <v>50000</v>
      </c>
      <c r="O22" s="11" t="n">
        <f aca="false">SUM(O20:O21)</f>
        <v>50000</v>
      </c>
      <c r="P22" s="11" t="n">
        <f aca="false">SUM(P20:P21)</f>
        <v>50000</v>
      </c>
      <c r="Q22" s="11" t="n">
        <f aca="false">SUM(Q20:Q21)</f>
        <v>50000</v>
      </c>
    </row>
    <row r="23" customFormat="false" ht="12.75" hidden="false" customHeight="false" outlineLevel="0" collapsed="false">
      <c r="A23" s="8"/>
      <c r="B23" s="8"/>
      <c r="C23" s="8"/>
      <c r="D23" s="32" t="s">
        <v>5</v>
      </c>
      <c r="E23" s="23" t="n">
        <f aca="false">SUM(E22)</f>
        <v>108000</v>
      </c>
      <c r="F23" s="33" t="n">
        <f aca="false">SUM(F22)</f>
        <v>118000</v>
      </c>
      <c r="G23" s="33" t="n">
        <f aca="false">SUM(G22)</f>
        <v>118000</v>
      </c>
      <c r="H23" s="33" t="n">
        <f aca="false">SUM(H22)</f>
        <v>118000</v>
      </c>
      <c r="I23" s="33" t="n">
        <f aca="false">SUM(I22)</f>
        <v>118000</v>
      </c>
      <c r="J23" s="33" t="n">
        <f aca="false">SUM(J22)</f>
        <v>118000</v>
      </c>
      <c r="K23" s="33" t="n">
        <f aca="false">SUM(K22)</f>
        <v>50000</v>
      </c>
      <c r="L23" s="33" t="n">
        <f aca="false">SUM(L22)</f>
        <v>50000</v>
      </c>
      <c r="M23" s="33" t="n">
        <f aca="false">SUM(M22)</f>
        <v>50000</v>
      </c>
      <c r="N23" s="33" t="n">
        <f aca="false">SUM(N22)</f>
        <v>50000</v>
      </c>
      <c r="O23" s="33" t="n">
        <f aca="false">SUM(O22)</f>
        <v>50000</v>
      </c>
      <c r="P23" s="33" t="n">
        <f aca="false">SUM(P22)</f>
        <v>50000</v>
      </c>
      <c r="Q23" s="33" t="n">
        <f aca="false">SUM(Q22)</f>
        <v>50000</v>
      </c>
    </row>
    <row r="24" customFormat="false" ht="12.7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37"/>
      <c r="L24" s="37"/>
      <c r="M24" s="37"/>
      <c r="N24" s="37"/>
      <c r="O24" s="6"/>
      <c r="P24" s="6"/>
      <c r="Q24" s="6"/>
      <c r="R24" s="6"/>
      <c r="S24" s="6"/>
      <c r="T24" s="6"/>
      <c r="U24" s="6"/>
      <c r="V24" s="6"/>
      <c r="W24" s="31"/>
      <c r="X24" s="31"/>
      <c r="Y24" s="31"/>
      <c r="Z24" s="31"/>
    </row>
    <row r="25" customFormat="false" ht="12.75" hidden="false" customHeight="false" outlineLevel="0" collapsed="false">
      <c r="A25" s="2" t="s">
        <v>14</v>
      </c>
      <c r="B25" s="3"/>
      <c r="C25" s="3"/>
      <c r="D25" s="4"/>
      <c r="E25" s="10"/>
      <c r="F25" s="10"/>
      <c r="G25" s="10"/>
      <c r="H25" s="10"/>
      <c r="I25" s="10"/>
      <c r="J25" s="10"/>
      <c r="K25" s="31"/>
      <c r="L25" s="31"/>
      <c r="M25" s="31"/>
      <c r="N25" s="31"/>
      <c r="O25" s="31"/>
      <c r="P25" s="31"/>
      <c r="Q25" s="31"/>
      <c r="R25" s="31"/>
      <c r="S25" s="8"/>
      <c r="T25" s="31"/>
      <c r="U25" s="31"/>
      <c r="V25" s="31"/>
      <c r="W25" s="31"/>
      <c r="X25" s="31"/>
      <c r="Y25" s="31"/>
      <c r="Z25" s="31"/>
    </row>
    <row r="26" customFormat="false" ht="12.75" hidden="false" customHeight="false" outlineLevel="0" collapsed="false">
      <c r="A26" s="5" t="s">
        <v>1</v>
      </c>
      <c r="B26" s="38" t="s">
        <v>15</v>
      </c>
      <c r="C26" s="6" t="s">
        <v>16</v>
      </c>
      <c r="D26" s="7" t="s">
        <v>17</v>
      </c>
      <c r="E26" s="10" t="n">
        <v>96027</v>
      </c>
      <c r="F26" s="10" t="n">
        <v>111748</v>
      </c>
      <c r="G26" s="10" t="n">
        <v>112860</v>
      </c>
      <c r="H26" s="10" t="n">
        <v>205200</v>
      </c>
      <c r="I26" s="10" t="n">
        <v>205200</v>
      </c>
      <c r="J26" s="10" t="n">
        <v>205200</v>
      </c>
      <c r="K26" s="10" t="n">
        <v>205200</v>
      </c>
      <c r="L26" s="10" t="n">
        <v>205200</v>
      </c>
      <c r="M26" s="10" t="n">
        <v>205200</v>
      </c>
      <c r="N26" s="10" t="n">
        <v>205200</v>
      </c>
      <c r="O26" s="10" t="n">
        <v>205200</v>
      </c>
      <c r="P26" s="10" t="n">
        <v>205200</v>
      </c>
      <c r="Q26" s="10" t="n">
        <v>205200</v>
      </c>
      <c r="R26" s="10" t="n">
        <v>205200</v>
      </c>
      <c r="S26" s="10" t="n">
        <v>205200</v>
      </c>
      <c r="T26" s="10" t="n">
        <v>205200</v>
      </c>
      <c r="U26" s="10" t="n">
        <v>205200</v>
      </c>
      <c r="V26" s="10" t="n">
        <v>205200</v>
      </c>
      <c r="W26" s="10" t="n">
        <v>205200</v>
      </c>
      <c r="X26" s="10" t="n">
        <v>205200</v>
      </c>
      <c r="Y26" s="10" t="n">
        <v>205200</v>
      </c>
      <c r="Z26" s="10" t="n">
        <v>205200</v>
      </c>
      <c r="AA26" s="10" t="n">
        <v>205200</v>
      </c>
      <c r="AB26" s="10" t="n">
        <v>205200</v>
      </c>
      <c r="AC26" s="10" t="n">
        <v>205200</v>
      </c>
      <c r="AD26" s="10" t="n">
        <v>205200</v>
      </c>
      <c r="AE26" s="10" t="n">
        <v>205200</v>
      </c>
      <c r="AF26" s="10" t="n">
        <v>205200</v>
      </c>
      <c r="AG26" s="10" t="n">
        <v>205200</v>
      </c>
      <c r="AH26" s="10" t="n">
        <v>205200</v>
      </c>
      <c r="AI26" s="10" t="n">
        <v>205200</v>
      </c>
      <c r="AJ26" s="10" t="n">
        <v>205200</v>
      </c>
      <c r="AK26" s="10" t="n">
        <v>205200</v>
      </c>
      <c r="AL26" s="10" t="n">
        <v>205200</v>
      </c>
      <c r="AM26" s="10" t="n">
        <v>205200</v>
      </c>
      <c r="AN26" s="10" t="n">
        <v>205200</v>
      </c>
      <c r="AO26" s="10" t="n">
        <v>205200</v>
      </c>
      <c r="AP26" s="10" t="n">
        <v>205200</v>
      </c>
      <c r="AQ26" s="10" t="n">
        <v>205200</v>
      </c>
      <c r="AR26" s="10" t="n">
        <v>205200</v>
      </c>
      <c r="AS26" s="10" t="n">
        <v>205200</v>
      </c>
      <c r="AT26" s="10" t="n">
        <v>205200</v>
      </c>
      <c r="AU26" s="10" t="n">
        <v>205200</v>
      </c>
      <c r="AV26" s="10" t="n">
        <v>205200</v>
      </c>
      <c r="AW26" s="10" t="n">
        <v>205200</v>
      </c>
      <c r="AX26" s="10" t="n">
        <v>205200</v>
      </c>
      <c r="AY26" s="10" t="n">
        <v>205200</v>
      </c>
      <c r="AZ26" s="10" t="n">
        <v>205200</v>
      </c>
      <c r="BA26" s="10" t="n">
        <v>205200</v>
      </c>
      <c r="BB26" s="10" t="n">
        <v>205200</v>
      </c>
      <c r="BC26" s="10" t="n">
        <v>205200</v>
      </c>
      <c r="BD26" s="10" t="n">
        <v>205200</v>
      </c>
      <c r="BE26" s="10" t="n">
        <v>205200</v>
      </c>
      <c r="BF26" s="10" t="n">
        <v>205200</v>
      </c>
      <c r="BG26" s="10" t="n">
        <v>205200</v>
      </c>
      <c r="BH26" s="10" t="n">
        <v>205200</v>
      </c>
      <c r="BI26" s="10" t="n">
        <v>205200</v>
      </c>
      <c r="BJ26" s="10" t="n">
        <v>205200</v>
      </c>
      <c r="BK26" s="10" t="n">
        <v>205200</v>
      </c>
      <c r="BL26" s="10" t="n">
        <v>205200</v>
      </c>
      <c r="BM26" s="10" t="n">
        <v>205200</v>
      </c>
    </row>
    <row r="27" customFormat="false" ht="12.75" hidden="false" customHeight="false" outlineLevel="0" collapsed="false">
      <c r="A27" s="27"/>
      <c r="B27" s="38" t="s">
        <v>18</v>
      </c>
      <c r="C27" s="6" t="s">
        <v>19</v>
      </c>
      <c r="D27" s="7" t="s">
        <v>17</v>
      </c>
      <c r="E27" s="10" t="n">
        <v>5024</v>
      </c>
      <c r="F27" s="10" t="n">
        <v>5064</v>
      </c>
      <c r="G27" s="10" t="n">
        <v>5130</v>
      </c>
      <c r="H27" s="10" t="n">
        <v>15390</v>
      </c>
      <c r="I27" s="10" t="n">
        <v>15390</v>
      </c>
      <c r="J27" s="10" t="n">
        <v>15390</v>
      </c>
      <c r="K27" s="10" t="n">
        <v>15390</v>
      </c>
      <c r="L27" s="10" t="n">
        <v>15390</v>
      </c>
      <c r="M27" s="10" t="n">
        <v>15390</v>
      </c>
      <c r="N27" s="10" t="n">
        <v>15390</v>
      </c>
      <c r="O27" s="10" t="n">
        <v>15390</v>
      </c>
      <c r="P27" s="10" t="n">
        <v>15390</v>
      </c>
      <c r="Q27" s="10" t="n">
        <v>15390</v>
      </c>
      <c r="R27" s="10" t="n">
        <v>15390</v>
      </c>
      <c r="S27" s="10" t="n">
        <v>15390</v>
      </c>
      <c r="T27" s="10" t="n">
        <v>15390</v>
      </c>
      <c r="U27" s="10" t="n">
        <v>15390</v>
      </c>
      <c r="V27" s="10" t="n">
        <v>15390</v>
      </c>
      <c r="W27" s="10" t="n">
        <v>15390</v>
      </c>
      <c r="X27" s="10" t="n">
        <v>15390</v>
      </c>
      <c r="Y27" s="10" t="n">
        <v>15390</v>
      </c>
      <c r="Z27" s="10" t="n">
        <v>15390</v>
      </c>
      <c r="AA27" s="10" t="n">
        <v>15390</v>
      </c>
      <c r="AB27" s="10" t="n">
        <v>15390</v>
      </c>
      <c r="AC27" s="10" t="n">
        <v>15390</v>
      </c>
      <c r="AD27" s="10" t="n">
        <v>15390</v>
      </c>
      <c r="AE27" s="10" t="n">
        <v>15390</v>
      </c>
      <c r="AF27" s="10" t="n">
        <v>15390</v>
      </c>
      <c r="AG27" s="10" t="n">
        <v>15390</v>
      </c>
      <c r="AH27" s="10" t="n">
        <v>15390</v>
      </c>
      <c r="AI27" s="10" t="n">
        <v>15390</v>
      </c>
      <c r="AJ27" s="10" t="n">
        <v>15390</v>
      </c>
      <c r="AK27" s="10" t="n">
        <v>15390</v>
      </c>
      <c r="AL27" s="10" t="n">
        <v>15390</v>
      </c>
      <c r="AM27" s="10" t="n">
        <v>15390</v>
      </c>
      <c r="AN27" s="10" t="n">
        <v>15390</v>
      </c>
      <c r="AO27" s="10" t="n">
        <v>15390</v>
      </c>
      <c r="AP27" s="10" t="n">
        <v>15390</v>
      </c>
      <c r="AQ27" s="10" t="n">
        <v>15390</v>
      </c>
      <c r="AR27" s="10" t="n">
        <v>15390</v>
      </c>
      <c r="AS27" s="10" t="n">
        <v>15390</v>
      </c>
      <c r="AT27" s="10" t="n">
        <v>15390</v>
      </c>
      <c r="AU27" s="10" t="n">
        <v>15390</v>
      </c>
      <c r="AV27" s="10" t="n">
        <v>15390</v>
      </c>
      <c r="AW27" s="10" t="n">
        <v>15390</v>
      </c>
      <c r="AX27" s="10" t="n">
        <v>15390</v>
      </c>
      <c r="AY27" s="10" t="n">
        <v>15390</v>
      </c>
      <c r="AZ27" s="10" t="n">
        <v>15390</v>
      </c>
      <c r="BA27" s="10" t="n">
        <v>15390</v>
      </c>
      <c r="BB27" s="10" t="n">
        <v>15390</v>
      </c>
      <c r="BC27" s="10" t="n">
        <v>15390</v>
      </c>
      <c r="BD27" s="10" t="n">
        <v>15390</v>
      </c>
      <c r="BE27" s="10" t="n">
        <v>15390</v>
      </c>
      <c r="BF27" s="10" t="n">
        <v>15390</v>
      </c>
      <c r="BG27" s="10" t="n">
        <v>15390</v>
      </c>
      <c r="BH27" s="10" t="n">
        <v>15390</v>
      </c>
      <c r="BI27" s="10" t="n">
        <v>15390</v>
      </c>
      <c r="BJ27" s="10" t="n">
        <v>15390</v>
      </c>
      <c r="BK27" s="10" t="n">
        <v>15390</v>
      </c>
      <c r="BL27" s="10" t="n">
        <v>15390</v>
      </c>
      <c r="BM27" s="10" t="n">
        <v>15390</v>
      </c>
    </row>
    <row r="28" customFormat="false" ht="12.75" hidden="false" customHeight="false" outlineLevel="0" collapsed="false">
      <c r="A28" s="27"/>
      <c r="B28" s="8"/>
      <c r="C28" s="8"/>
      <c r="D28" s="26"/>
      <c r="E28" s="12" t="n">
        <f aca="false">SUM(E26:E27)</f>
        <v>101051</v>
      </c>
      <c r="F28" s="12" t="n">
        <f aca="false">SUM(F26:F27)</f>
        <v>116812</v>
      </c>
      <c r="G28" s="12" t="n">
        <f aca="false">SUM(G26:G27)</f>
        <v>117990</v>
      </c>
      <c r="H28" s="12" t="n">
        <f aca="false">SUM(H26:H27)</f>
        <v>220590</v>
      </c>
      <c r="I28" s="12" t="n">
        <f aca="false">SUM(I26:I27)</f>
        <v>220590</v>
      </c>
      <c r="J28" s="12" t="n">
        <f aca="false">SUM(J26:J27)</f>
        <v>220590</v>
      </c>
      <c r="K28" s="12" t="n">
        <f aca="false">SUM(K26:K27)</f>
        <v>220590</v>
      </c>
      <c r="L28" s="12" t="n">
        <f aca="false">SUM(L26:L27)</f>
        <v>220590</v>
      </c>
      <c r="M28" s="12" t="n">
        <f aca="false">SUM(M26:M27)</f>
        <v>220590</v>
      </c>
      <c r="N28" s="12" t="n">
        <f aca="false">SUM(N26:N27)</f>
        <v>220590</v>
      </c>
      <c r="O28" s="12" t="n">
        <f aca="false">SUM(O26:O27)</f>
        <v>220590</v>
      </c>
      <c r="P28" s="12" t="n">
        <f aca="false">SUM(P26:P27)</f>
        <v>220590</v>
      </c>
      <c r="Q28" s="12" t="n">
        <f aca="false">SUM(Q26:Q27)</f>
        <v>220590</v>
      </c>
      <c r="R28" s="12" t="n">
        <f aca="false">SUM(R26:R27)</f>
        <v>220590</v>
      </c>
      <c r="S28" s="12" t="n">
        <f aca="false">SUM(S26:S27)</f>
        <v>220590</v>
      </c>
      <c r="T28" s="12" t="n">
        <f aca="false">SUM(T26:T27)</f>
        <v>220590</v>
      </c>
      <c r="U28" s="12" t="n">
        <f aca="false">SUM(U26:U27)</f>
        <v>220590</v>
      </c>
      <c r="V28" s="12" t="n">
        <f aca="false">SUM(V26:V27)</f>
        <v>220590</v>
      </c>
      <c r="W28" s="12" t="n">
        <f aca="false">SUM(W26:W27)</f>
        <v>220590</v>
      </c>
      <c r="X28" s="12" t="n">
        <f aca="false">SUM(X26:X27)</f>
        <v>220590</v>
      </c>
      <c r="Y28" s="12" t="n">
        <f aca="false">SUM(Y26:Y27)</f>
        <v>220590</v>
      </c>
      <c r="Z28" s="12" t="n">
        <f aca="false">SUM(Z26:Z27)</f>
        <v>220590</v>
      </c>
      <c r="AA28" s="12" t="n">
        <f aca="false">SUM(AA26:AA27)</f>
        <v>220590</v>
      </c>
      <c r="AB28" s="12" t="n">
        <f aca="false">SUM(AB26:AB27)</f>
        <v>220590</v>
      </c>
      <c r="AC28" s="12" t="n">
        <f aca="false">SUM(AC26:AC27)</f>
        <v>220590</v>
      </c>
      <c r="AD28" s="12" t="n">
        <f aca="false">SUM(AD26:AD27)</f>
        <v>220590</v>
      </c>
      <c r="AE28" s="12" t="n">
        <f aca="false">SUM(AE26:AE27)</f>
        <v>220590</v>
      </c>
      <c r="AF28" s="12" t="n">
        <f aca="false">SUM(AF26:AF27)</f>
        <v>220590</v>
      </c>
      <c r="AG28" s="12" t="n">
        <f aca="false">SUM(AG26:AG27)</f>
        <v>220590</v>
      </c>
      <c r="AH28" s="12" t="n">
        <f aca="false">SUM(AH26:AH27)</f>
        <v>220590</v>
      </c>
      <c r="AI28" s="12" t="n">
        <f aca="false">SUM(AI26:AI27)</f>
        <v>220590</v>
      </c>
      <c r="AJ28" s="12" t="n">
        <f aca="false">SUM(AJ26:AJ27)</f>
        <v>220590</v>
      </c>
      <c r="AK28" s="12" t="n">
        <f aca="false">SUM(AK26:AK27)</f>
        <v>220590</v>
      </c>
      <c r="AL28" s="12" t="n">
        <f aca="false">SUM(AL26:AL27)</f>
        <v>220590</v>
      </c>
      <c r="AM28" s="12" t="n">
        <f aca="false">SUM(AM26:AM27)</f>
        <v>220590</v>
      </c>
      <c r="AN28" s="12" t="n">
        <f aca="false">SUM(AN26:AN27)</f>
        <v>220590</v>
      </c>
      <c r="AO28" s="12" t="n">
        <f aca="false">SUM(AO26:AO27)</f>
        <v>220590</v>
      </c>
      <c r="AP28" s="12" t="n">
        <f aca="false">SUM(AP26:AP27)</f>
        <v>220590</v>
      </c>
      <c r="AQ28" s="12" t="n">
        <f aca="false">SUM(AQ26:AQ27)</f>
        <v>220590</v>
      </c>
      <c r="AR28" s="12" t="n">
        <f aca="false">SUM(AR26:AR27)</f>
        <v>220590</v>
      </c>
      <c r="AS28" s="12" t="n">
        <f aca="false">SUM(AS26:AS27)</f>
        <v>220590</v>
      </c>
      <c r="AT28" s="12" t="n">
        <f aca="false">SUM(AT26:AT27)</f>
        <v>220590</v>
      </c>
      <c r="AU28" s="12" t="n">
        <f aca="false">SUM(AU26:AU27)</f>
        <v>220590</v>
      </c>
      <c r="AV28" s="12" t="n">
        <f aca="false">SUM(AV26:AV27)</f>
        <v>220590</v>
      </c>
      <c r="AW28" s="12" t="n">
        <f aca="false">SUM(AW26:AW27)</f>
        <v>220590</v>
      </c>
      <c r="AX28" s="12" t="n">
        <f aca="false">SUM(AX26:AX27)</f>
        <v>220590</v>
      </c>
      <c r="AY28" s="12" t="n">
        <f aca="false">SUM(AY26:AY27)</f>
        <v>220590</v>
      </c>
      <c r="AZ28" s="12" t="n">
        <f aca="false">SUM(AZ26:AZ27)</f>
        <v>220590</v>
      </c>
      <c r="BA28" s="12" t="n">
        <f aca="false">SUM(BA26:BA27)</f>
        <v>220590</v>
      </c>
      <c r="BB28" s="12" t="n">
        <f aca="false">SUM(BB26:BB27)</f>
        <v>220590</v>
      </c>
      <c r="BC28" s="12" t="n">
        <f aca="false">SUM(BC26:BC27)</f>
        <v>220590</v>
      </c>
      <c r="BD28" s="12" t="n">
        <f aca="false">SUM(BD26:BD27)</f>
        <v>220590</v>
      </c>
      <c r="BE28" s="12" t="n">
        <f aca="false">SUM(BE26:BE27)</f>
        <v>220590</v>
      </c>
      <c r="BF28" s="12" t="n">
        <f aca="false">SUM(BF26:BF27)</f>
        <v>220590</v>
      </c>
      <c r="BG28" s="12" t="n">
        <f aca="false">SUM(BG26:BG27)</f>
        <v>220590</v>
      </c>
      <c r="BH28" s="12" t="n">
        <f aca="false">SUM(BH26:BH27)</f>
        <v>220590</v>
      </c>
      <c r="BI28" s="12" t="n">
        <f aca="false">SUM(BI26:BI27)</f>
        <v>220590</v>
      </c>
      <c r="BJ28" s="12" t="n">
        <f aca="false">SUM(BJ26:BJ27)</f>
        <v>220590</v>
      </c>
      <c r="BK28" s="12" t="n">
        <f aca="false">SUM(BK26:BK27)</f>
        <v>220590</v>
      </c>
      <c r="BL28" s="12" t="n">
        <f aca="false">SUM(BL26:BL27)</f>
        <v>220590</v>
      </c>
      <c r="BM28" s="12" t="n">
        <f aca="false">SUM(BM26:BM27)</f>
        <v>220590</v>
      </c>
    </row>
    <row r="29" customFormat="false" ht="12.75" hidden="false" customHeight="false" outlineLevel="0" collapsed="false">
      <c r="A29" s="27"/>
      <c r="B29" s="8"/>
      <c r="C29" s="8"/>
      <c r="D29" s="26"/>
      <c r="E29" s="10"/>
      <c r="F29" s="10"/>
      <c r="G29" s="10"/>
      <c r="H29" s="10"/>
      <c r="I29" s="10"/>
      <c r="J29" s="10"/>
      <c r="K29" s="39"/>
      <c r="L29" s="39"/>
      <c r="M29" s="39"/>
      <c r="N29" s="39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customFormat="false" ht="12.75" hidden="false" customHeight="false" outlineLevel="0" collapsed="false">
      <c r="A30" s="5" t="s">
        <v>4</v>
      </c>
      <c r="B30" s="38" t="s">
        <v>20</v>
      </c>
      <c r="C30" s="6" t="s">
        <v>16</v>
      </c>
      <c r="D30" s="7" t="s">
        <v>17</v>
      </c>
      <c r="E30" s="10" t="n">
        <v>35379</v>
      </c>
      <c r="F30" s="10" t="n">
        <v>40676</v>
      </c>
      <c r="G30" s="10" t="n">
        <v>40547</v>
      </c>
      <c r="H30" s="10" t="n">
        <v>40547</v>
      </c>
      <c r="I30" s="10" t="n">
        <v>40547</v>
      </c>
      <c r="J30" s="10" t="n">
        <v>40547</v>
      </c>
      <c r="K30" s="10" t="n">
        <v>40547</v>
      </c>
      <c r="L30" s="10" t="n">
        <v>40547</v>
      </c>
      <c r="M30" s="10" t="n">
        <v>40547</v>
      </c>
      <c r="N30" s="10" t="n">
        <v>40547</v>
      </c>
      <c r="O30" s="10" t="n">
        <v>40547</v>
      </c>
      <c r="P30" s="10" t="n">
        <v>40547</v>
      </c>
      <c r="Q30" s="10" t="n">
        <v>40547</v>
      </c>
      <c r="R30" s="10" t="n">
        <v>40547</v>
      </c>
      <c r="S30" s="10" t="n">
        <v>40547</v>
      </c>
      <c r="T30" s="10" t="n">
        <v>40547</v>
      </c>
      <c r="U30" s="10" t="n">
        <v>40547</v>
      </c>
      <c r="V30" s="10" t="n">
        <v>40547</v>
      </c>
      <c r="W30" s="10" t="n">
        <v>40547</v>
      </c>
      <c r="X30" s="10" t="n">
        <v>40547</v>
      </c>
      <c r="Y30" s="10" t="n">
        <v>40547</v>
      </c>
      <c r="Z30" s="10" t="n">
        <v>40547</v>
      </c>
      <c r="AA30" s="10" t="n">
        <v>40547</v>
      </c>
      <c r="AB30" s="10" t="n">
        <v>40547</v>
      </c>
      <c r="AC30" s="10" t="n">
        <v>40547</v>
      </c>
      <c r="AD30" s="10" t="n">
        <v>40547</v>
      </c>
      <c r="AE30" s="10" t="n">
        <v>40547</v>
      </c>
      <c r="AF30" s="10" t="n">
        <v>40547</v>
      </c>
      <c r="AG30" s="10" t="n">
        <v>40547</v>
      </c>
      <c r="AH30" s="10" t="n">
        <v>40547</v>
      </c>
      <c r="AI30" s="10" t="n">
        <v>40547</v>
      </c>
      <c r="AJ30" s="10" t="n">
        <v>40547</v>
      </c>
      <c r="AK30" s="10" t="n">
        <v>40547</v>
      </c>
      <c r="AL30" s="10" t="n">
        <v>40547</v>
      </c>
      <c r="AM30" s="10" t="n">
        <v>40547</v>
      </c>
      <c r="AN30" s="10" t="n">
        <v>40547</v>
      </c>
      <c r="AO30" s="10" t="n">
        <v>40547</v>
      </c>
      <c r="AP30" s="10" t="n">
        <v>40547</v>
      </c>
      <c r="AQ30" s="10" t="n">
        <v>40547</v>
      </c>
      <c r="AR30" s="10" t="n">
        <v>40547</v>
      </c>
      <c r="AS30" s="10" t="n">
        <v>40547</v>
      </c>
      <c r="AT30" s="10" t="n">
        <v>40547</v>
      </c>
      <c r="AU30" s="10" t="n">
        <v>40547</v>
      </c>
      <c r="AV30" s="10" t="n">
        <v>40547</v>
      </c>
      <c r="AW30" s="10" t="n">
        <v>40547</v>
      </c>
      <c r="AX30" s="10" t="n">
        <v>40547</v>
      </c>
      <c r="AY30" s="10" t="n">
        <v>40547</v>
      </c>
      <c r="AZ30" s="10" t="n">
        <v>40547</v>
      </c>
      <c r="BA30" s="10" t="n">
        <v>40547</v>
      </c>
      <c r="BB30" s="10" t="n">
        <v>40547</v>
      </c>
      <c r="BC30" s="10" t="n">
        <v>40547</v>
      </c>
      <c r="BD30" s="10" t="n">
        <v>40547</v>
      </c>
      <c r="BE30" s="10" t="n">
        <v>40547</v>
      </c>
      <c r="BF30" s="10" t="n">
        <v>40547</v>
      </c>
      <c r="BG30" s="10" t="n">
        <v>40547</v>
      </c>
      <c r="BH30" s="10" t="n">
        <v>40547</v>
      </c>
      <c r="BI30" s="10" t="n">
        <v>40547</v>
      </c>
      <c r="BJ30" s="10" t="n">
        <v>40547</v>
      </c>
      <c r="BK30" s="10" t="n">
        <v>40547</v>
      </c>
      <c r="BL30" s="10" t="n">
        <v>40547</v>
      </c>
      <c r="BM30" s="10" t="n">
        <v>40547</v>
      </c>
    </row>
    <row r="31" customFormat="false" ht="12.75" hidden="false" customHeight="false" outlineLevel="0" collapsed="false">
      <c r="A31" s="28"/>
      <c r="B31" s="29"/>
      <c r="C31" s="29"/>
      <c r="D31" s="30"/>
      <c r="E31" s="21" t="n">
        <f aca="false">SUM(E30)</f>
        <v>35379</v>
      </c>
      <c r="F31" s="21" t="n">
        <f aca="false">SUM(F30)</f>
        <v>40676</v>
      </c>
      <c r="G31" s="21" t="n">
        <f aca="false">SUM(G30)</f>
        <v>40547</v>
      </c>
      <c r="H31" s="21" t="n">
        <f aca="false">SUM(H30)</f>
        <v>40547</v>
      </c>
      <c r="I31" s="21" t="n">
        <f aca="false">SUM(I30)</f>
        <v>40547</v>
      </c>
      <c r="J31" s="21" t="n">
        <v>40547</v>
      </c>
      <c r="K31" s="21" t="n">
        <v>40547</v>
      </c>
      <c r="L31" s="21" t="n">
        <v>40547</v>
      </c>
      <c r="M31" s="21" t="n">
        <v>40547</v>
      </c>
      <c r="N31" s="21" t="n">
        <v>40547</v>
      </c>
      <c r="O31" s="21" t="n">
        <v>40547</v>
      </c>
      <c r="P31" s="21" t="n">
        <v>40547</v>
      </c>
      <c r="Q31" s="21" t="n">
        <v>40547</v>
      </c>
      <c r="R31" s="21" t="n">
        <v>40547</v>
      </c>
      <c r="S31" s="21" t="n">
        <v>40547</v>
      </c>
      <c r="T31" s="21" t="n">
        <v>40547</v>
      </c>
      <c r="U31" s="21" t="n">
        <v>40547</v>
      </c>
      <c r="V31" s="21" t="n">
        <v>40547</v>
      </c>
      <c r="W31" s="21" t="n">
        <v>40547</v>
      </c>
      <c r="X31" s="21" t="n">
        <v>40547</v>
      </c>
      <c r="Y31" s="21" t="n">
        <v>40547</v>
      </c>
      <c r="Z31" s="21" t="n">
        <v>40547</v>
      </c>
      <c r="AA31" s="21" t="n">
        <v>40547</v>
      </c>
      <c r="AB31" s="21" t="n">
        <v>40547</v>
      </c>
      <c r="AC31" s="21" t="n">
        <v>40547</v>
      </c>
      <c r="AD31" s="21" t="n">
        <v>40547</v>
      </c>
      <c r="AE31" s="21" t="n">
        <v>40547</v>
      </c>
      <c r="AF31" s="21" t="n">
        <v>40547</v>
      </c>
      <c r="AG31" s="21" t="n">
        <v>40547</v>
      </c>
      <c r="AH31" s="21" t="n">
        <v>40547</v>
      </c>
      <c r="AI31" s="21" t="n">
        <v>40547</v>
      </c>
      <c r="AJ31" s="21" t="n">
        <v>40547</v>
      </c>
      <c r="AK31" s="21" t="n">
        <v>40547</v>
      </c>
      <c r="AL31" s="21" t="n">
        <v>40547</v>
      </c>
      <c r="AM31" s="21" t="n">
        <v>40547</v>
      </c>
      <c r="AN31" s="21" t="n">
        <v>40547</v>
      </c>
      <c r="AO31" s="21" t="n">
        <v>40547</v>
      </c>
      <c r="AP31" s="21" t="n">
        <v>40547</v>
      </c>
      <c r="AQ31" s="21" t="n">
        <v>40547</v>
      </c>
      <c r="AR31" s="21" t="n">
        <v>40547</v>
      </c>
      <c r="AS31" s="21" t="n">
        <v>40547</v>
      </c>
      <c r="AT31" s="21" t="n">
        <v>40547</v>
      </c>
      <c r="AU31" s="21" t="n">
        <v>40547</v>
      </c>
      <c r="AV31" s="21" t="n">
        <v>40547</v>
      </c>
      <c r="AW31" s="21" t="n">
        <v>40547</v>
      </c>
      <c r="AX31" s="21" t="n">
        <v>40547</v>
      </c>
      <c r="AY31" s="21" t="n">
        <v>40547</v>
      </c>
      <c r="AZ31" s="21" t="n">
        <v>40547</v>
      </c>
      <c r="BA31" s="21" t="n">
        <v>40547</v>
      </c>
      <c r="BB31" s="21" t="n">
        <v>40547</v>
      </c>
      <c r="BC31" s="21" t="n">
        <v>40547</v>
      </c>
      <c r="BD31" s="21" t="n">
        <v>40547</v>
      </c>
      <c r="BE31" s="21" t="n">
        <v>40547</v>
      </c>
      <c r="BF31" s="21" t="n">
        <v>40547</v>
      </c>
      <c r="BG31" s="21" t="n">
        <v>40547</v>
      </c>
      <c r="BH31" s="21" t="n">
        <v>40547</v>
      </c>
      <c r="BI31" s="21" t="n">
        <v>40547</v>
      </c>
      <c r="BJ31" s="21" t="n">
        <v>40547</v>
      </c>
      <c r="BK31" s="21" t="n">
        <v>40547</v>
      </c>
      <c r="BL31" s="21" t="n">
        <v>40547</v>
      </c>
      <c r="BM31" s="21" t="n">
        <v>40547</v>
      </c>
    </row>
    <row r="32" customFormat="false" ht="12.75" hidden="false" customHeight="false" outlineLevel="0" collapsed="false">
      <c r="A32" s="8"/>
      <c r="B32" s="8"/>
      <c r="C32" s="8"/>
      <c r="D32" s="32" t="s">
        <v>5</v>
      </c>
      <c r="E32" s="23" t="n">
        <f aca="false">E28+E31</f>
        <v>136430</v>
      </c>
      <c r="F32" s="23" t="n">
        <f aca="false">F28+F31</f>
        <v>157488</v>
      </c>
      <c r="G32" s="23" t="n">
        <f aca="false">G28+G31</f>
        <v>158537</v>
      </c>
      <c r="H32" s="23" t="n">
        <f aca="false">H28+H31</f>
        <v>261137</v>
      </c>
      <c r="I32" s="23" t="n">
        <f aca="false">I28+I31</f>
        <v>261137</v>
      </c>
      <c r="J32" s="23" t="n">
        <f aca="false">J28+J31</f>
        <v>261137</v>
      </c>
      <c r="K32" s="23" t="n">
        <f aca="false">K28+K31</f>
        <v>261137</v>
      </c>
      <c r="L32" s="23" t="n">
        <f aca="false">L28+L31</f>
        <v>261137</v>
      </c>
      <c r="M32" s="23" t="n">
        <f aca="false">M28+M31</f>
        <v>261137</v>
      </c>
      <c r="N32" s="23" t="n">
        <f aca="false">N28+N31</f>
        <v>261137</v>
      </c>
      <c r="O32" s="23" t="n">
        <f aca="false">O28+O31</f>
        <v>261137</v>
      </c>
      <c r="P32" s="23" t="n">
        <f aca="false">P28+P31</f>
        <v>261137</v>
      </c>
      <c r="Q32" s="23" t="n">
        <f aca="false">Q28+Q31</f>
        <v>261137</v>
      </c>
      <c r="R32" s="23" t="n">
        <f aca="false">R28+R31</f>
        <v>261137</v>
      </c>
      <c r="S32" s="23" t="n">
        <f aca="false">S28+S31</f>
        <v>261137</v>
      </c>
      <c r="T32" s="23" t="n">
        <f aca="false">T28+T31</f>
        <v>261137</v>
      </c>
      <c r="U32" s="23" t="n">
        <f aca="false">U28+U31</f>
        <v>261137</v>
      </c>
      <c r="V32" s="23" t="n">
        <f aca="false">V28+V31</f>
        <v>261137</v>
      </c>
      <c r="W32" s="23" t="n">
        <f aca="false">W28+W31</f>
        <v>261137</v>
      </c>
      <c r="X32" s="23" t="n">
        <f aca="false">X28+X31</f>
        <v>261137</v>
      </c>
      <c r="Y32" s="23" t="n">
        <f aca="false">Y28+Y31</f>
        <v>261137</v>
      </c>
      <c r="Z32" s="23" t="n">
        <f aca="false">Z28+Z31</f>
        <v>261137</v>
      </c>
      <c r="AA32" s="23" t="n">
        <f aca="false">AA28+AA31</f>
        <v>261137</v>
      </c>
      <c r="AB32" s="23" t="n">
        <f aca="false">AB28+AB31</f>
        <v>261137</v>
      </c>
      <c r="AC32" s="23" t="n">
        <f aca="false">AC28+AC31</f>
        <v>261137</v>
      </c>
      <c r="AD32" s="23" t="n">
        <f aca="false">AD28+AD31</f>
        <v>261137</v>
      </c>
      <c r="AE32" s="23" t="n">
        <f aca="false">AE28+AE31</f>
        <v>261137</v>
      </c>
      <c r="AF32" s="23" t="n">
        <f aca="false">AF28+AF31</f>
        <v>261137</v>
      </c>
      <c r="AG32" s="23" t="n">
        <f aca="false">AG28+AG31</f>
        <v>261137</v>
      </c>
      <c r="AH32" s="23" t="n">
        <f aca="false">AH28+AH31</f>
        <v>261137</v>
      </c>
      <c r="AI32" s="23" t="n">
        <f aca="false">AI28+AI31</f>
        <v>261137</v>
      </c>
      <c r="AJ32" s="23" t="n">
        <f aca="false">AJ28+AJ31</f>
        <v>261137</v>
      </c>
      <c r="AK32" s="23" t="n">
        <f aca="false">AK28+AK31</f>
        <v>261137</v>
      </c>
      <c r="AL32" s="23" t="n">
        <f aca="false">AL28+AL31</f>
        <v>261137</v>
      </c>
      <c r="AM32" s="23" t="n">
        <f aca="false">AM28+AM31</f>
        <v>261137</v>
      </c>
      <c r="AN32" s="23" t="n">
        <f aca="false">AN28+AN31</f>
        <v>261137</v>
      </c>
      <c r="AO32" s="23" t="n">
        <f aca="false">AO28+AO31</f>
        <v>261137</v>
      </c>
      <c r="AP32" s="23" t="n">
        <f aca="false">AP28+AP31</f>
        <v>261137</v>
      </c>
      <c r="AQ32" s="23" t="n">
        <f aca="false">AQ28+AQ31</f>
        <v>261137</v>
      </c>
      <c r="AR32" s="23" t="n">
        <f aca="false">AR28+AR31</f>
        <v>261137</v>
      </c>
      <c r="AS32" s="23" t="n">
        <f aca="false">AS28+AS31</f>
        <v>261137</v>
      </c>
      <c r="AT32" s="23" t="n">
        <f aca="false">AT28+AT31</f>
        <v>261137</v>
      </c>
      <c r="AU32" s="23" t="n">
        <f aca="false">AU28+AU31</f>
        <v>261137</v>
      </c>
      <c r="AV32" s="23" t="n">
        <f aca="false">AV28+AV31</f>
        <v>261137</v>
      </c>
      <c r="AW32" s="23" t="n">
        <f aca="false">AW28+AW31</f>
        <v>261137</v>
      </c>
      <c r="AX32" s="23" t="n">
        <f aca="false">AX28+AX31</f>
        <v>261137</v>
      </c>
      <c r="AY32" s="23" t="n">
        <f aca="false">AY28+AY31</f>
        <v>261137</v>
      </c>
      <c r="AZ32" s="23" t="n">
        <f aca="false">AZ28+AZ31</f>
        <v>261137</v>
      </c>
      <c r="BA32" s="23" t="n">
        <f aca="false">BA28+BA31</f>
        <v>261137</v>
      </c>
      <c r="BB32" s="23" t="n">
        <f aca="false">BB28+BB31</f>
        <v>261137</v>
      </c>
      <c r="BC32" s="23" t="n">
        <f aca="false">BC28+BC31</f>
        <v>261137</v>
      </c>
      <c r="BD32" s="23" t="n">
        <f aca="false">BD28+BD31</f>
        <v>261137</v>
      </c>
      <c r="BE32" s="23" t="n">
        <f aca="false">BE28+BE31</f>
        <v>261137</v>
      </c>
      <c r="BF32" s="23" t="n">
        <f aca="false">BF28+BF31</f>
        <v>261137</v>
      </c>
      <c r="BG32" s="23" t="n">
        <f aca="false">BG28+BG31</f>
        <v>261137</v>
      </c>
      <c r="BH32" s="23" t="n">
        <f aca="false">BH28+BH31</f>
        <v>261137</v>
      </c>
      <c r="BI32" s="23" t="n">
        <f aca="false">BI28+BI31</f>
        <v>261137</v>
      </c>
      <c r="BJ32" s="23" t="n">
        <f aca="false">BJ28+BJ31</f>
        <v>261137</v>
      </c>
      <c r="BK32" s="23" t="n">
        <f aca="false">BK28+BK31</f>
        <v>261137</v>
      </c>
      <c r="BL32" s="23" t="n">
        <f aca="false">BL28+BL31</f>
        <v>261137</v>
      </c>
      <c r="BM32" s="23" t="n">
        <f aca="false">BM28+BM31</f>
        <v>261137</v>
      </c>
    </row>
    <row r="33" customFormat="false" ht="12.75" hidden="false" customHeight="false" outlineLevel="0" collapsed="false">
      <c r="A33" s="10"/>
      <c r="B33" s="10"/>
      <c r="C33" s="10"/>
      <c r="D33" s="8"/>
      <c r="E33" s="10"/>
      <c r="F33" s="10"/>
      <c r="G33" s="10"/>
      <c r="H33" s="10"/>
      <c r="I33" s="10"/>
      <c r="J33" s="10"/>
      <c r="K33" s="39"/>
      <c r="L33" s="39"/>
      <c r="M33" s="39"/>
      <c r="N33" s="39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customFormat="false" ht="12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39"/>
      <c r="L34" s="39"/>
      <c r="M34" s="39"/>
      <c r="N34" s="39"/>
      <c r="O34" s="39"/>
      <c r="P34" s="39"/>
      <c r="Q34" s="39"/>
      <c r="R34" s="39"/>
      <c r="S34" s="39"/>
      <c r="T34" s="31"/>
      <c r="U34" s="31"/>
      <c r="V34" s="31"/>
      <c r="W34" s="31"/>
      <c r="X34" s="31"/>
      <c r="Y34" s="31"/>
      <c r="Z34" s="31"/>
    </row>
    <row r="35" customFormat="false" ht="12.75" hidden="false" customHeight="false" outlineLevel="0" collapsed="false">
      <c r="A35" s="2" t="s">
        <v>21</v>
      </c>
      <c r="B35" s="3"/>
      <c r="C35" s="3"/>
      <c r="D35" s="4"/>
      <c r="E35" s="10"/>
      <c r="F35" s="10"/>
      <c r="G35" s="10"/>
      <c r="H35" s="10"/>
      <c r="I35" s="10"/>
      <c r="J35" s="10"/>
      <c r="K35" s="40"/>
      <c r="L35" s="40"/>
      <c r="M35" s="40"/>
      <c r="N35" s="40"/>
      <c r="O35" s="40"/>
      <c r="P35" s="40"/>
      <c r="Q35" s="40"/>
      <c r="R35" s="40"/>
      <c r="S35" s="40"/>
      <c r="T35" s="31"/>
      <c r="U35" s="31"/>
      <c r="V35" s="31"/>
      <c r="W35" s="31"/>
      <c r="X35" s="31"/>
      <c r="Y35" s="31"/>
      <c r="Z35" s="31"/>
    </row>
    <row r="36" customFormat="false" ht="12.75" hidden="false" customHeight="false" outlineLevel="0" collapsed="false">
      <c r="A36" s="5" t="s">
        <v>22</v>
      </c>
      <c r="B36" s="6" t="n">
        <v>115938</v>
      </c>
      <c r="C36" s="6" t="s">
        <v>23</v>
      </c>
      <c r="D36" s="7" t="s">
        <v>24</v>
      </c>
      <c r="E36" s="10" t="n">
        <v>50000</v>
      </c>
      <c r="F36" s="10" t="n">
        <v>50000</v>
      </c>
      <c r="G36" s="10" t="n">
        <v>50000</v>
      </c>
      <c r="H36" s="10" t="n">
        <v>50000</v>
      </c>
      <c r="I36" s="10" t="n">
        <v>50000</v>
      </c>
      <c r="J36" s="10" t="n">
        <v>50000</v>
      </c>
      <c r="K36" s="10" t="n">
        <v>50000</v>
      </c>
      <c r="L36" s="39" t="n">
        <v>67871</v>
      </c>
      <c r="M36" s="39" t="n">
        <v>67871</v>
      </c>
      <c r="N36" s="39" t="n">
        <v>67871</v>
      </c>
      <c r="O36" s="31" t="n">
        <v>55471</v>
      </c>
      <c r="P36" s="31" t="n">
        <v>55471</v>
      </c>
      <c r="Q36" s="31" t="n">
        <v>55471</v>
      </c>
      <c r="R36" s="31" t="n">
        <v>105071</v>
      </c>
      <c r="S36" s="31" t="n">
        <v>105071</v>
      </c>
      <c r="T36" s="31" t="n">
        <v>105071</v>
      </c>
      <c r="U36" s="31" t="n">
        <v>105071</v>
      </c>
      <c r="V36" s="31" t="n">
        <v>105071</v>
      </c>
      <c r="W36" s="31" t="n">
        <v>105071</v>
      </c>
      <c r="X36" s="31" t="n">
        <v>67871</v>
      </c>
      <c r="Y36" s="31" t="n">
        <v>67871</v>
      </c>
      <c r="Z36" s="31" t="n">
        <v>67871</v>
      </c>
      <c r="AA36" s="0" t="n">
        <v>55471</v>
      </c>
      <c r="AB36" s="0" t="n">
        <v>55471</v>
      </c>
      <c r="AC36" s="0" t="n">
        <v>55471</v>
      </c>
      <c r="AD36" s="0" t="n">
        <v>105071</v>
      </c>
      <c r="AE36" s="0" t="n">
        <v>105071</v>
      </c>
      <c r="AF36" s="0" t="n">
        <v>105071</v>
      </c>
      <c r="AG36" s="0" t="n">
        <v>105071</v>
      </c>
      <c r="AH36" s="0" t="n">
        <v>105071</v>
      </c>
      <c r="AI36" s="0" t="n">
        <v>105071</v>
      </c>
      <c r="AJ36" s="0" t="n">
        <v>67871</v>
      </c>
      <c r="AK36" s="0" t="n">
        <v>67871</v>
      </c>
      <c r="AL36" s="0" t="n">
        <v>67871</v>
      </c>
      <c r="AM36" s="0" t="n">
        <v>55471</v>
      </c>
      <c r="AN36" s="0" t="n">
        <v>55471</v>
      </c>
      <c r="AO36" s="0" t="n">
        <v>55471</v>
      </c>
      <c r="AP36" s="0" t="n">
        <v>105071</v>
      </c>
      <c r="AQ36" s="0" t="n">
        <v>105071</v>
      </c>
      <c r="AR36" s="0" t="n">
        <v>105071</v>
      </c>
      <c r="AS36" s="0" t="n">
        <v>105071</v>
      </c>
      <c r="AT36" s="0" t="n">
        <v>105071</v>
      </c>
      <c r="AU36" s="0" t="n">
        <v>105071</v>
      </c>
      <c r="AV36" s="0" t="n">
        <v>67871</v>
      </c>
      <c r="AW36" s="0" t="n">
        <v>67871</v>
      </c>
      <c r="AX36" s="0" t="n">
        <v>67871</v>
      </c>
      <c r="AY36" s="0" t="n">
        <v>55471</v>
      </c>
      <c r="AZ36" s="0" t="n">
        <v>55471</v>
      </c>
      <c r="BA36" s="0" t="n">
        <v>55471</v>
      </c>
      <c r="BB36" s="0" t="n">
        <v>105071</v>
      </c>
      <c r="BC36" s="0" t="n">
        <v>105071</v>
      </c>
      <c r="BD36" s="0" t="n">
        <v>105071</v>
      </c>
      <c r="BE36" s="0" t="n">
        <v>105071</v>
      </c>
      <c r="BF36" s="0" t="n">
        <v>105071</v>
      </c>
      <c r="BG36" s="0" t="n">
        <v>105071</v>
      </c>
      <c r="BH36" s="0" t="n">
        <v>67871</v>
      </c>
      <c r="BI36" s="0" t="n">
        <v>67871</v>
      </c>
      <c r="BJ36" s="0" t="n">
        <v>67871</v>
      </c>
      <c r="BK36" s="0" t="n">
        <v>55471</v>
      </c>
      <c r="BL36" s="0" t="n">
        <v>55471</v>
      </c>
      <c r="BM36" s="0" t="n">
        <v>55471</v>
      </c>
    </row>
    <row r="37" customFormat="false" ht="12.75" hidden="false" customHeight="false" outlineLevel="0" collapsed="false">
      <c r="A37" s="27"/>
      <c r="B37" s="6" t="n">
        <v>115938</v>
      </c>
      <c r="C37" s="6" t="s">
        <v>23</v>
      </c>
      <c r="D37" s="7" t="s">
        <v>25</v>
      </c>
      <c r="E37" s="10" t="n">
        <v>9071</v>
      </c>
      <c r="F37" s="10" t="n">
        <v>55071</v>
      </c>
      <c r="G37" s="10" t="n">
        <v>55071</v>
      </c>
      <c r="H37" s="10" t="n">
        <v>55071</v>
      </c>
      <c r="I37" s="10" t="n">
        <v>55071</v>
      </c>
      <c r="J37" s="10" t="n">
        <v>55071</v>
      </c>
      <c r="K37" s="10" t="n">
        <v>55071</v>
      </c>
      <c r="L37" s="39" t="n">
        <v>0</v>
      </c>
      <c r="M37" s="39" t="n">
        <v>0</v>
      </c>
      <c r="N37" s="39" t="n">
        <v>0</v>
      </c>
      <c r="O37" s="39" t="n">
        <v>0</v>
      </c>
      <c r="P37" s="39" t="n">
        <v>0</v>
      </c>
      <c r="Q37" s="39" t="n">
        <v>0</v>
      </c>
      <c r="R37" s="39" t="n">
        <v>0</v>
      </c>
      <c r="S37" s="39" t="n">
        <v>0</v>
      </c>
      <c r="T37" s="39" t="n">
        <v>0</v>
      </c>
      <c r="U37" s="39" t="n">
        <v>0</v>
      </c>
      <c r="V37" s="39" t="n">
        <v>0</v>
      </c>
      <c r="W37" s="39" t="n">
        <v>0</v>
      </c>
      <c r="X37" s="39" t="n">
        <v>0</v>
      </c>
      <c r="Y37" s="39" t="n">
        <v>0</v>
      </c>
      <c r="Z37" s="39" t="n">
        <v>0</v>
      </c>
      <c r="AA37" s="39" t="n">
        <v>0</v>
      </c>
      <c r="AB37" s="39" t="n">
        <v>0</v>
      </c>
      <c r="AC37" s="39" t="n">
        <v>0</v>
      </c>
      <c r="AD37" s="0" t="n">
        <v>0</v>
      </c>
      <c r="AE37" s="0" t="n">
        <v>0</v>
      </c>
      <c r="AF37" s="0" t="n">
        <v>0</v>
      </c>
      <c r="AG37" s="0" t="n">
        <v>0</v>
      </c>
      <c r="AH37" s="0" t="n">
        <v>0</v>
      </c>
      <c r="AI37" s="0" t="n">
        <v>0</v>
      </c>
      <c r="AJ37" s="0" t="n">
        <v>0</v>
      </c>
      <c r="AK37" s="0" t="n">
        <v>0</v>
      </c>
      <c r="AL37" s="0" t="n">
        <v>0</v>
      </c>
      <c r="AM37" s="0" t="n">
        <v>0</v>
      </c>
      <c r="AN37" s="0" t="n">
        <v>0</v>
      </c>
      <c r="AO37" s="0" t="n">
        <v>0</v>
      </c>
      <c r="AP37" s="0" t="n">
        <v>0</v>
      </c>
      <c r="AQ37" s="0" t="n">
        <v>0</v>
      </c>
      <c r="AR37" s="0" t="n">
        <v>0</v>
      </c>
      <c r="AS37" s="0" t="n">
        <v>0</v>
      </c>
      <c r="AT37" s="0" t="n">
        <v>0</v>
      </c>
      <c r="AU37" s="0" t="n">
        <v>0</v>
      </c>
      <c r="AV37" s="0" t="n">
        <v>0</v>
      </c>
      <c r="AW37" s="0" t="n">
        <v>0</v>
      </c>
      <c r="AX37" s="0" t="n">
        <v>0</v>
      </c>
      <c r="AY37" s="0" t="n">
        <v>0</v>
      </c>
      <c r="AZ37" s="0" t="n">
        <v>0</v>
      </c>
      <c r="BA37" s="0" t="n">
        <v>0</v>
      </c>
      <c r="BB37" s="0" t="n">
        <v>0</v>
      </c>
      <c r="BC37" s="0" t="n">
        <v>0</v>
      </c>
      <c r="BD37" s="0" t="n">
        <v>0</v>
      </c>
      <c r="BE37" s="0" t="n">
        <v>0</v>
      </c>
      <c r="BF37" s="0" t="n">
        <v>0</v>
      </c>
      <c r="BG37" s="0" t="n">
        <v>0</v>
      </c>
      <c r="BH37" s="0" t="n">
        <v>0</v>
      </c>
      <c r="BI37" s="0" t="n">
        <v>0</v>
      </c>
      <c r="BJ37" s="0" t="n">
        <v>0</v>
      </c>
      <c r="BK37" s="0" t="n">
        <v>0</v>
      </c>
      <c r="BL37" s="0" t="n">
        <v>0</v>
      </c>
      <c r="BM37" s="0" t="n">
        <v>0</v>
      </c>
    </row>
    <row r="38" customFormat="false" ht="12.75" hidden="false" customHeight="false" outlineLevel="0" collapsed="false">
      <c r="A38" s="27"/>
      <c r="B38" s="8"/>
      <c r="C38" s="8"/>
      <c r="D38" s="26"/>
      <c r="E38" s="41" t="n">
        <f aca="false">SUM(E36:E37)</f>
        <v>59071</v>
      </c>
      <c r="F38" s="41" t="n">
        <f aca="false">SUM(F36:F37)</f>
        <v>105071</v>
      </c>
      <c r="G38" s="41" t="n">
        <f aca="false">SUM(G36:G37)</f>
        <v>105071</v>
      </c>
      <c r="H38" s="41" t="n">
        <f aca="false">SUM(H36:H37)</f>
        <v>105071</v>
      </c>
      <c r="I38" s="41" t="n">
        <f aca="false">SUM(I36:I37)</f>
        <v>105071</v>
      </c>
      <c r="J38" s="41" t="n">
        <f aca="false">SUM(J36:J37)</f>
        <v>105071</v>
      </c>
      <c r="K38" s="41" t="n">
        <f aca="false">SUM(K36:K37)</f>
        <v>105071</v>
      </c>
      <c r="L38" s="41" t="n">
        <f aca="false">SUM(L36:L37)</f>
        <v>67871</v>
      </c>
      <c r="M38" s="41" t="n">
        <f aca="false">SUM(M36:M37)</f>
        <v>67871</v>
      </c>
      <c r="N38" s="41" t="n">
        <f aca="false">SUM(N36:N37)</f>
        <v>67871</v>
      </c>
      <c r="O38" s="41" t="n">
        <f aca="false">SUM(O36:O37)</f>
        <v>55471</v>
      </c>
      <c r="P38" s="41" t="n">
        <f aca="false">SUM(P36:P37)</f>
        <v>55471</v>
      </c>
      <c r="Q38" s="41" t="n">
        <f aca="false">SUM(Q36:Q37)</f>
        <v>55471</v>
      </c>
      <c r="R38" s="41" t="n">
        <f aca="false">SUM(R36:R37)</f>
        <v>105071</v>
      </c>
      <c r="S38" s="41" t="n">
        <f aca="false">SUM(S36:S37)</f>
        <v>105071</v>
      </c>
      <c r="T38" s="41" t="n">
        <f aca="false">SUM(T36:T37)</f>
        <v>105071</v>
      </c>
      <c r="U38" s="41" t="n">
        <f aca="false">SUM(U36:U37)</f>
        <v>105071</v>
      </c>
      <c r="V38" s="41" t="n">
        <f aca="false">SUM(V36:V37)</f>
        <v>105071</v>
      </c>
      <c r="W38" s="41" t="n">
        <f aca="false">SUM(W36:W37)</f>
        <v>105071</v>
      </c>
      <c r="X38" s="41" t="n">
        <f aca="false">SUM(X36:X37)</f>
        <v>67871</v>
      </c>
      <c r="Y38" s="41" t="n">
        <f aca="false">SUM(Y36:Y37)</f>
        <v>67871</v>
      </c>
      <c r="Z38" s="41" t="n">
        <f aca="false">SUM(Z36:Z37)</f>
        <v>67871</v>
      </c>
      <c r="AA38" s="41" t="n">
        <f aca="false">SUM(AA36:AA37)</f>
        <v>55471</v>
      </c>
      <c r="AB38" s="41" t="n">
        <f aca="false">SUM(AB36:AB37)</f>
        <v>55471</v>
      </c>
      <c r="AC38" s="41" t="n">
        <f aca="false">SUM(AC36:AC37)</f>
        <v>55471</v>
      </c>
      <c r="AD38" s="41" t="n">
        <f aca="false">SUM(AD36:AD37)</f>
        <v>105071</v>
      </c>
      <c r="AE38" s="41" t="n">
        <f aca="false">SUM(AE36:AE37)</f>
        <v>105071</v>
      </c>
      <c r="AF38" s="41" t="n">
        <f aca="false">SUM(AF36:AF37)</f>
        <v>105071</v>
      </c>
      <c r="AG38" s="41" t="n">
        <f aca="false">SUM(AG36:AG37)</f>
        <v>105071</v>
      </c>
      <c r="AH38" s="41" t="n">
        <f aca="false">SUM(AH36:AH37)</f>
        <v>105071</v>
      </c>
      <c r="AI38" s="41" t="n">
        <f aca="false">SUM(AI36:AI37)</f>
        <v>105071</v>
      </c>
      <c r="AJ38" s="41" t="n">
        <f aca="false">SUM(AJ36:AJ37)</f>
        <v>67871</v>
      </c>
      <c r="AK38" s="41" t="n">
        <f aca="false">SUM(AK36:AK37)</f>
        <v>67871</v>
      </c>
      <c r="AL38" s="41" t="n">
        <f aca="false">SUM(AL36:AL37)</f>
        <v>67871</v>
      </c>
      <c r="AM38" s="41" t="n">
        <f aca="false">SUM(AM36:AM37)</f>
        <v>55471</v>
      </c>
      <c r="AN38" s="41" t="n">
        <f aca="false">SUM(AN36:AN37)</f>
        <v>55471</v>
      </c>
      <c r="AO38" s="41" t="n">
        <f aca="false">SUM(AO36:AO37)</f>
        <v>55471</v>
      </c>
      <c r="AP38" s="41" t="n">
        <f aca="false">SUM(AP36:AP37)</f>
        <v>105071</v>
      </c>
      <c r="AQ38" s="41" t="n">
        <f aca="false">SUM(AQ36:AQ37)</f>
        <v>105071</v>
      </c>
      <c r="AR38" s="41" t="n">
        <f aca="false">SUM(AR36:AR37)</f>
        <v>105071</v>
      </c>
      <c r="AS38" s="41" t="n">
        <f aca="false">SUM(AS36:AS37)</f>
        <v>105071</v>
      </c>
      <c r="AT38" s="41" t="n">
        <f aca="false">SUM(AT36:AT37)</f>
        <v>105071</v>
      </c>
      <c r="AU38" s="41" t="n">
        <f aca="false">SUM(AU36:AU37)</f>
        <v>105071</v>
      </c>
      <c r="AV38" s="41" t="n">
        <f aca="false">SUM(AV36:AV37)</f>
        <v>67871</v>
      </c>
      <c r="AW38" s="41" t="n">
        <f aca="false">SUM(AW36:AW37)</f>
        <v>67871</v>
      </c>
      <c r="AX38" s="41" t="n">
        <f aca="false">SUM(AX36:AX37)</f>
        <v>67871</v>
      </c>
      <c r="AY38" s="41" t="n">
        <f aca="false">SUM(AY36:AY37)</f>
        <v>55471</v>
      </c>
      <c r="AZ38" s="41" t="n">
        <f aca="false">SUM(AZ36:AZ37)</f>
        <v>55471</v>
      </c>
      <c r="BA38" s="41" t="n">
        <f aca="false">SUM(BA36:BA37)</f>
        <v>55471</v>
      </c>
      <c r="BB38" s="41" t="n">
        <f aca="false">SUM(BB36:BB37)</f>
        <v>105071</v>
      </c>
      <c r="BC38" s="41" t="n">
        <f aca="false">SUM(BC36:BC37)</f>
        <v>105071</v>
      </c>
      <c r="BD38" s="41" t="n">
        <f aca="false">SUM(BD36:BD37)</f>
        <v>105071</v>
      </c>
      <c r="BE38" s="41" t="n">
        <f aca="false">SUM(BE36:BE37)</f>
        <v>105071</v>
      </c>
      <c r="BF38" s="41" t="n">
        <f aca="false">SUM(BF36:BF37)</f>
        <v>105071</v>
      </c>
      <c r="BG38" s="41" t="n">
        <f aca="false">SUM(BG36:BG37)</f>
        <v>105071</v>
      </c>
      <c r="BH38" s="41" t="n">
        <f aca="false">SUM(BH36:BH37)</f>
        <v>67871</v>
      </c>
      <c r="BI38" s="41" t="n">
        <f aca="false">SUM(BI36:BI37)</f>
        <v>67871</v>
      </c>
      <c r="BJ38" s="41" t="n">
        <f aca="false">SUM(BJ36:BJ37)</f>
        <v>67871</v>
      </c>
      <c r="BK38" s="41" t="n">
        <f aca="false">SUM(BK36:BK37)</f>
        <v>55471</v>
      </c>
      <c r="BL38" s="41" t="n">
        <f aca="false">SUM(BL36:BL37)</f>
        <v>55471</v>
      </c>
      <c r="BM38" s="41" t="n">
        <f aca="false">SUM(BM36:BM37)</f>
        <v>55471</v>
      </c>
    </row>
    <row r="39" customFormat="false" ht="12.75" hidden="false" customHeight="false" outlineLevel="0" collapsed="false">
      <c r="A39" s="27"/>
      <c r="B39" s="8"/>
      <c r="C39" s="8"/>
      <c r="D39" s="26"/>
      <c r="E39" s="10"/>
      <c r="F39" s="10"/>
      <c r="G39" s="10"/>
      <c r="H39" s="10"/>
      <c r="I39" s="10"/>
      <c r="J39" s="1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31"/>
      <c r="X39" s="31"/>
      <c r="Y39" s="31"/>
      <c r="Z39" s="31"/>
    </row>
    <row r="40" customFormat="false" ht="12.75" hidden="false" customHeight="false" outlineLevel="0" collapsed="false">
      <c r="A40" s="5" t="s">
        <v>4</v>
      </c>
      <c r="B40" s="6" t="n">
        <v>115939</v>
      </c>
      <c r="C40" s="6" t="s">
        <v>26</v>
      </c>
      <c r="D40" s="7" t="s">
        <v>24</v>
      </c>
      <c r="E40" s="10" t="n">
        <v>8929</v>
      </c>
      <c r="F40" s="10" t="n">
        <v>8929</v>
      </c>
      <c r="G40" s="10" t="n">
        <v>8929</v>
      </c>
      <c r="H40" s="10" t="n">
        <v>8929</v>
      </c>
      <c r="I40" s="10" t="n">
        <v>8929</v>
      </c>
      <c r="J40" s="10" t="n">
        <v>8929</v>
      </c>
      <c r="K40" s="10" t="n">
        <v>8929</v>
      </c>
      <c r="L40" s="10" t="n">
        <v>8929</v>
      </c>
      <c r="M40" s="10" t="n">
        <v>8929</v>
      </c>
      <c r="N40" s="10" t="n">
        <v>8929</v>
      </c>
      <c r="O40" s="10" t="n">
        <v>8929</v>
      </c>
      <c r="P40" s="10" t="n">
        <v>8929</v>
      </c>
      <c r="Q40" s="10" t="n">
        <v>8929</v>
      </c>
      <c r="R40" s="10" t="n">
        <v>8929</v>
      </c>
      <c r="S40" s="10" t="n">
        <v>8929</v>
      </c>
      <c r="T40" s="10" t="n">
        <v>8929</v>
      </c>
      <c r="U40" s="10" t="n">
        <v>8929</v>
      </c>
      <c r="V40" s="10" t="n">
        <v>8929</v>
      </c>
      <c r="W40" s="10" t="n">
        <v>8929</v>
      </c>
      <c r="X40" s="10" t="n">
        <v>8929</v>
      </c>
      <c r="Y40" s="10" t="n">
        <v>8929</v>
      </c>
      <c r="Z40" s="10" t="n">
        <v>8929</v>
      </c>
      <c r="AA40" s="10" t="n">
        <v>8929</v>
      </c>
      <c r="AB40" s="10" t="n">
        <v>8929</v>
      </c>
      <c r="AC40" s="10" t="n">
        <v>8929</v>
      </c>
      <c r="AD40" s="10" t="n">
        <v>8929</v>
      </c>
      <c r="AE40" s="10" t="n">
        <v>8929</v>
      </c>
      <c r="AF40" s="10" t="n">
        <v>8929</v>
      </c>
      <c r="AG40" s="10" t="n">
        <v>8929</v>
      </c>
      <c r="AH40" s="10" t="n">
        <v>8929</v>
      </c>
      <c r="AI40" s="10" t="n">
        <v>8929</v>
      </c>
      <c r="AJ40" s="10" t="n">
        <v>8929</v>
      </c>
      <c r="AK40" s="10" t="n">
        <v>8929</v>
      </c>
      <c r="AL40" s="10" t="n">
        <v>8929</v>
      </c>
      <c r="AM40" s="10" t="n">
        <v>8929</v>
      </c>
      <c r="AN40" s="10" t="n">
        <v>8929</v>
      </c>
      <c r="AO40" s="10" t="n">
        <v>8929</v>
      </c>
      <c r="AP40" s="10" t="n">
        <v>8929</v>
      </c>
      <c r="AQ40" s="10" t="n">
        <v>8929</v>
      </c>
      <c r="AR40" s="10" t="n">
        <v>8929</v>
      </c>
      <c r="AS40" s="10" t="n">
        <v>8929</v>
      </c>
      <c r="AT40" s="10" t="n">
        <v>8929</v>
      </c>
      <c r="AU40" s="10" t="n">
        <v>8929</v>
      </c>
      <c r="AV40" s="10" t="n">
        <v>8929</v>
      </c>
      <c r="AW40" s="10" t="n">
        <v>8929</v>
      </c>
      <c r="AX40" s="10" t="n">
        <v>8929</v>
      </c>
      <c r="AY40" s="10" t="n">
        <v>8929</v>
      </c>
      <c r="AZ40" s="10" t="n">
        <v>8929</v>
      </c>
      <c r="BA40" s="10" t="n">
        <v>8929</v>
      </c>
      <c r="BB40" s="10" t="n">
        <v>8929</v>
      </c>
      <c r="BC40" s="10" t="n">
        <v>8929</v>
      </c>
      <c r="BD40" s="10" t="n">
        <v>8929</v>
      </c>
      <c r="BE40" s="10" t="n">
        <v>8929</v>
      </c>
      <c r="BF40" s="10" t="n">
        <v>8929</v>
      </c>
      <c r="BG40" s="10" t="n">
        <v>8929</v>
      </c>
      <c r="BH40" s="10" t="n">
        <v>8929</v>
      </c>
      <c r="BI40" s="10" t="n">
        <v>8929</v>
      </c>
      <c r="BJ40" s="10" t="n">
        <v>8929</v>
      </c>
      <c r="BK40" s="10" t="n">
        <v>8929</v>
      </c>
      <c r="BL40" s="10" t="n">
        <v>8929</v>
      </c>
      <c r="BM40" s="10" t="n">
        <v>8929</v>
      </c>
      <c r="BN40" s="10"/>
    </row>
    <row r="41" customFormat="false" ht="12.75" hidden="false" customHeight="false" outlineLevel="0" collapsed="false">
      <c r="A41" s="28"/>
      <c r="B41" s="29"/>
      <c r="C41" s="29"/>
      <c r="D41" s="30"/>
      <c r="E41" s="42" t="n">
        <f aca="false">SUM(E40)</f>
        <v>8929</v>
      </c>
      <c r="F41" s="42" t="n">
        <f aca="false">SUM(F40)</f>
        <v>8929</v>
      </c>
      <c r="G41" s="42" t="n">
        <f aca="false">SUM(G40)</f>
        <v>8929</v>
      </c>
      <c r="H41" s="42" t="n">
        <f aca="false">SUM(H40)</f>
        <v>8929</v>
      </c>
      <c r="I41" s="42" t="n">
        <f aca="false">SUM(I40)</f>
        <v>8929</v>
      </c>
      <c r="J41" s="42" t="n">
        <f aca="false">SUM(J40)</f>
        <v>8929</v>
      </c>
      <c r="K41" s="42" t="n">
        <f aca="false">SUM(K40)</f>
        <v>8929</v>
      </c>
      <c r="L41" s="42" t="n">
        <f aca="false">SUM(L40)</f>
        <v>8929</v>
      </c>
      <c r="M41" s="42" t="n">
        <f aca="false">SUM(M40)</f>
        <v>8929</v>
      </c>
      <c r="N41" s="42" t="n">
        <f aca="false">SUM(N40)</f>
        <v>8929</v>
      </c>
      <c r="O41" s="42" t="n">
        <f aca="false">SUM(O40)</f>
        <v>8929</v>
      </c>
      <c r="P41" s="42" t="n">
        <f aca="false">SUM(P40)</f>
        <v>8929</v>
      </c>
      <c r="Q41" s="42" t="n">
        <f aca="false">SUM(Q40)</f>
        <v>8929</v>
      </c>
      <c r="R41" s="42" t="n">
        <f aca="false">SUM(R40)</f>
        <v>8929</v>
      </c>
      <c r="S41" s="42" t="n">
        <f aca="false">SUM(S40)</f>
        <v>8929</v>
      </c>
      <c r="T41" s="42" t="n">
        <f aca="false">SUM(T40)</f>
        <v>8929</v>
      </c>
      <c r="U41" s="42" t="n">
        <f aca="false">SUM(U40)</f>
        <v>8929</v>
      </c>
      <c r="V41" s="42" t="n">
        <f aca="false">SUM(V40)</f>
        <v>8929</v>
      </c>
      <c r="W41" s="42" t="n">
        <f aca="false">SUM(W40)</f>
        <v>8929</v>
      </c>
      <c r="X41" s="42" t="n">
        <f aca="false">SUM(X40)</f>
        <v>8929</v>
      </c>
      <c r="Y41" s="42" t="n">
        <f aca="false">SUM(Y40)</f>
        <v>8929</v>
      </c>
      <c r="Z41" s="42" t="n">
        <f aca="false">SUM(Z40)</f>
        <v>8929</v>
      </c>
      <c r="AA41" s="42" t="n">
        <f aca="false">SUM(AA40)</f>
        <v>8929</v>
      </c>
      <c r="AB41" s="42" t="n">
        <f aca="false">SUM(AB40)</f>
        <v>8929</v>
      </c>
      <c r="AC41" s="42" t="n">
        <f aca="false">SUM(AC40)</f>
        <v>8929</v>
      </c>
      <c r="AD41" s="42" t="n">
        <f aca="false">SUM(AD40)</f>
        <v>8929</v>
      </c>
      <c r="AE41" s="42" t="n">
        <f aca="false">SUM(AE40)</f>
        <v>8929</v>
      </c>
      <c r="AF41" s="42" t="n">
        <f aca="false">SUM(AF40)</f>
        <v>8929</v>
      </c>
      <c r="AG41" s="42" t="n">
        <f aca="false">SUM(AG40)</f>
        <v>8929</v>
      </c>
      <c r="AH41" s="42" t="n">
        <f aca="false">SUM(AH40)</f>
        <v>8929</v>
      </c>
      <c r="AI41" s="42" t="n">
        <f aca="false">SUM(AI40)</f>
        <v>8929</v>
      </c>
      <c r="AJ41" s="42" t="n">
        <f aca="false">SUM(AJ40)</f>
        <v>8929</v>
      </c>
      <c r="AK41" s="42" t="n">
        <f aca="false">SUM(AK40)</f>
        <v>8929</v>
      </c>
      <c r="AL41" s="42" t="n">
        <f aca="false">SUM(AL40)</f>
        <v>8929</v>
      </c>
      <c r="AM41" s="42" t="n">
        <f aca="false">SUM(AM40)</f>
        <v>8929</v>
      </c>
      <c r="AN41" s="42" t="n">
        <f aca="false">SUM(AN40)</f>
        <v>8929</v>
      </c>
      <c r="AO41" s="42" t="n">
        <f aca="false">SUM(AO40)</f>
        <v>8929</v>
      </c>
      <c r="AP41" s="42" t="n">
        <f aca="false">SUM(AP40)</f>
        <v>8929</v>
      </c>
      <c r="AQ41" s="42" t="n">
        <f aca="false">SUM(AQ40)</f>
        <v>8929</v>
      </c>
      <c r="AR41" s="42" t="n">
        <f aca="false">SUM(AR40)</f>
        <v>8929</v>
      </c>
      <c r="AS41" s="42" t="n">
        <f aca="false">SUM(AS40)</f>
        <v>8929</v>
      </c>
      <c r="AT41" s="42" t="n">
        <f aca="false">SUM(AT40)</f>
        <v>8929</v>
      </c>
      <c r="AU41" s="42" t="n">
        <f aca="false">SUM(AU40)</f>
        <v>8929</v>
      </c>
      <c r="AV41" s="42" t="n">
        <f aca="false">SUM(AV40)</f>
        <v>8929</v>
      </c>
      <c r="AW41" s="42" t="n">
        <f aca="false">SUM(AW40)</f>
        <v>8929</v>
      </c>
      <c r="AX41" s="42" t="n">
        <f aca="false">SUM(AX40)</f>
        <v>8929</v>
      </c>
      <c r="AY41" s="42" t="n">
        <f aca="false">SUM(AY40)</f>
        <v>8929</v>
      </c>
      <c r="AZ41" s="42" t="n">
        <f aca="false">SUM(AZ40)</f>
        <v>8929</v>
      </c>
      <c r="BA41" s="42" t="n">
        <f aca="false">SUM(BA40)</f>
        <v>8929</v>
      </c>
      <c r="BB41" s="42" t="n">
        <f aca="false">SUM(BB40)</f>
        <v>8929</v>
      </c>
      <c r="BC41" s="42" t="n">
        <f aca="false">SUM(BC40)</f>
        <v>8929</v>
      </c>
      <c r="BD41" s="42" t="n">
        <f aca="false">SUM(BD40)</f>
        <v>8929</v>
      </c>
      <c r="BE41" s="42" t="n">
        <f aca="false">SUM(BE40)</f>
        <v>8929</v>
      </c>
      <c r="BF41" s="42" t="n">
        <f aca="false">SUM(BF40)</f>
        <v>8929</v>
      </c>
      <c r="BG41" s="42" t="n">
        <f aca="false">SUM(BG40)</f>
        <v>8929</v>
      </c>
      <c r="BH41" s="42" t="n">
        <f aca="false">SUM(BH40)</f>
        <v>8929</v>
      </c>
      <c r="BI41" s="42" t="n">
        <f aca="false">SUM(BI40)</f>
        <v>8929</v>
      </c>
      <c r="BJ41" s="42" t="n">
        <f aca="false">SUM(BJ40)</f>
        <v>8929</v>
      </c>
      <c r="BK41" s="42" t="n">
        <f aca="false">SUM(BK40)</f>
        <v>8929</v>
      </c>
      <c r="BL41" s="42" t="n">
        <f aca="false">SUM(BL40)</f>
        <v>8929</v>
      </c>
      <c r="BM41" s="42" t="n">
        <f aca="false">SUM(BM40)</f>
        <v>8929</v>
      </c>
    </row>
    <row r="42" customFormat="false" ht="12.75" hidden="false" customHeight="false" outlineLevel="0" collapsed="false">
      <c r="A42" s="10"/>
      <c r="B42" s="10"/>
      <c r="C42" s="10"/>
      <c r="D42" s="32" t="s">
        <v>5</v>
      </c>
      <c r="E42" s="33" t="n">
        <f aca="false">E38+E41</f>
        <v>68000</v>
      </c>
      <c r="F42" s="33" t="n">
        <f aca="false">F38+F41</f>
        <v>114000</v>
      </c>
      <c r="G42" s="33" t="n">
        <f aca="false">G38+G41</f>
        <v>114000</v>
      </c>
      <c r="H42" s="33" t="n">
        <f aca="false">H38+H41</f>
        <v>114000</v>
      </c>
      <c r="I42" s="33" t="n">
        <f aca="false">I38+I41</f>
        <v>114000</v>
      </c>
      <c r="J42" s="33" t="n">
        <f aca="false">J38+J41</f>
        <v>114000</v>
      </c>
      <c r="K42" s="33" t="n">
        <f aca="false">K38+K41</f>
        <v>114000</v>
      </c>
      <c r="L42" s="33" t="n">
        <f aca="false">L38+L41</f>
        <v>76800</v>
      </c>
      <c r="M42" s="33" t="n">
        <f aca="false">M38+M41</f>
        <v>76800</v>
      </c>
      <c r="N42" s="33" t="n">
        <f aca="false">N38+N41</f>
        <v>76800</v>
      </c>
      <c r="O42" s="33" t="n">
        <f aca="false">O38+O41</f>
        <v>64400</v>
      </c>
      <c r="P42" s="33" t="n">
        <f aca="false">P38+P41</f>
        <v>64400</v>
      </c>
      <c r="Q42" s="33" t="n">
        <f aca="false">Q38+Q41</f>
        <v>64400</v>
      </c>
      <c r="R42" s="33" t="n">
        <f aca="false">R38+R41</f>
        <v>114000</v>
      </c>
      <c r="S42" s="33" t="n">
        <f aca="false">S38+S41</f>
        <v>114000</v>
      </c>
      <c r="T42" s="33" t="n">
        <f aca="false">T38+T41</f>
        <v>114000</v>
      </c>
      <c r="U42" s="33" t="n">
        <f aca="false">U38+U41</f>
        <v>114000</v>
      </c>
      <c r="V42" s="33" t="n">
        <f aca="false">V38+V41</f>
        <v>114000</v>
      </c>
      <c r="W42" s="33" t="n">
        <f aca="false">W38+W41</f>
        <v>114000</v>
      </c>
      <c r="X42" s="33" t="n">
        <f aca="false">X38+X41</f>
        <v>76800</v>
      </c>
      <c r="Y42" s="33" t="n">
        <f aca="false">Y38+Y41</f>
        <v>76800</v>
      </c>
      <c r="Z42" s="33" t="n">
        <f aca="false">Z38+Z41</f>
        <v>76800</v>
      </c>
      <c r="AA42" s="33" t="n">
        <f aca="false">AA38+AA41</f>
        <v>64400</v>
      </c>
      <c r="AB42" s="33" t="n">
        <f aca="false">AB38+AB41</f>
        <v>64400</v>
      </c>
      <c r="AC42" s="33" t="n">
        <f aca="false">AC38+AC41</f>
        <v>64400</v>
      </c>
      <c r="AD42" s="33" t="n">
        <f aca="false">AD38+AD41</f>
        <v>114000</v>
      </c>
      <c r="AE42" s="33" t="n">
        <f aca="false">AE38+AE41</f>
        <v>114000</v>
      </c>
      <c r="AF42" s="33" t="n">
        <f aca="false">AF38+AF41</f>
        <v>114000</v>
      </c>
      <c r="AG42" s="33" t="n">
        <f aca="false">AG38+AG41</f>
        <v>114000</v>
      </c>
      <c r="AH42" s="33" t="n">
        <f aca="false">AH38+AH41</f>
        <v>114000</v>
      </c>
      <c r="AI42" s="33" t="n">
        <f aca="false">AI38+AI41</f>
        <v>114000</v>
      </c>
      <c r="AJ42" s="33" t="n">
        <f aca="false">AJ38+AJ41</f>
        <v>76800</v>
      </c>
      <c r="AK42" s="33" t="n">
        <f aca="false">AK38+AK41</f>
        <v>76800</v>
      </c>
      <c r="AL42" s="33" t="n">
        <f aca="false">AL38+AL41</f>
        <v>76800</v>
      </c>
      <c r="AM42" s="33" t="n">
        <f aca="false">AM38+AM41</f>
        <v>64400</v>
      </c>
      <c r="AN42" s="33" t="n">
        <f aca="false">AN38+AN41</f>
        <v>64400</v>
      </c>
      <c r="AO42" s="33" t="n">
        <f aca="false">AO38+AO41</f>
        <v>64400</v>
      </c>
      <c r="AP42" s="33" t="n">
        <f aca="false">AP38+AP41</f>
        <v>114000</v>
      </c>
      <c r="AQ42" s="33" t="n">
        <f aca="false">AQ38+AQ41</f>
        <v>114000</v>
      </c>
      <c r="AR42" s="33" t="n">
        <f aca="false">AR38+AR41</f>
        <v>114000</v>
      </c>
      <c r="AS42" s="33" t="n">
        <f aca="false">AS38+AS41</f>
        <v>114000</v>
      </c>
      <c r="AT42" s="33" t="n">
        <f aca="false">AT38+AT41</f>
        <v>114000</v>
      </c>
      <c r="AU42" s="33" t="n">
        <f aca="false">AU38+AU41</f>
        <v>114000</v>
      </c>
      <c r="AV42" s="33" t="n">
        <f aca="false">AV38+AV41</f>
        <v>76800</v>
      </c>
      <c r="AW42" s="33" t="n">
        <f aca="false">AW38+AW41</f>
        <v>76800</v>
      </c>
      <c r="AX42" s="33" t="n">
        <f aca="false">AX38+AX41</f>
        <v>76800</v>
      </c>
      <c r="AY42" s="33" t="n">
        <f aca="false">AY38+AY41</f>
        <v>64400</v>
      </c>
      <c r="AZ42" s="33" t="n">
        <f aca="false">AZ38+AZ41</f>
        <v>64400</v>
      </c>
      <c r="BA42" s="33" t="n">
        <f aca="false">BA38+BA41</f>
        <v>64400</v>
      </c>
      <c r="BB42" s="33" t="n">
        <f aca="false">BB38+BB41</f>
        <v>114000</v>
      </c>
      <c r="BC42" s="33" t="n">
        <f aca="false">BC38+BC41</f>
        <v>114000</v>
      </c>
      <c r="BD42" s="33" t="n">
        <f aca="false">BD38+BD41</f>
        <v>114000</v>
      </c>
      <c r="BE42" s="33" t="n">
        <f aca="false">BE38+BE41</f>
        <v>114000</v>
      </c>
      <c r="BF42" s="33" t="n">
        <f aca="false">BF38+BF41</f>
        <v>114000</v>
      </c>
      <c r="BG42" s="33" t="n">
        <f aca="false">BG38+BG41</f>
        <v>114000</v>
      </c>
      <c r="BH42" s="33" t="n">
        <f aca="false">BH38+BH41</f>
        <v>76800</v>
      </c>
      <c r="BI42" s="33" t="n">
        <f aca="false">BI38+BI41</f>
        <v>76800</v>
      </c>
      <c r="BJ42" s="33" t="n">
        <f aca="false">BJ38+BJ41</f>
        <v>76800</v>
      </c>
      <c r="BK42" s="33" t="n">
        <f aca="false">BK38+BK41</f>
        <v>64400</v>
      </c>
      <c r="BL42" s="33" t="n">
        <f aca="false">BL38+BL41</f>
        <v>64400</v>
      </c>
      <c r="BM42" s="33" t="n">
        <f aca="false">BM38+BM41</f>
        <v>64400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31"/>
      <c r="X43" s="31"/>
      <c r="Y43" s="31"/>
      <c r="Z43" s="31"/>
    </row>
    <row r="44" customFormat="false" ht="12.75" hidden="false" customHeight="false" outlineLevel="0" collapsed="false">
      <c r="A44" s="10"/>
      <c r="B44" s="10"/>
      <c r="C44" s="10"/>
      <c r="D44" s="13" t="s">
        <v>27</v>
      </c>
      <c r="E44" s="43" t="n">
        <f aca="false">E42+E32+E23+E17+E9</f>
        <v>372430</v>
      </c>
      <c r="F44" s="43" t="n">
        <f aca="false">F42+F32+F23+F17+F9</f>
        <v>504488</v>
      </c>
      <c r="G44" s="43" t="n">
        <f aca="false">G42+G32+G23+G17+G9</f>
        <v>505537</v>
      </c>
      <c r="H44" s="43" t="n">
        <f aca="false">H42+H32+H23+H17+H9</f>
        <v>608137</v>
      </c>
      <c r="I44" s="43" t="n">
        <f aca="false">I42+I32+I23+I17+I9</f>
        <v>608137</v>
      </c>
      <c r="J44" s="43" t="n">
        <f aca="false">J42+J32+J23+J17+J9</f>
        <v>608137</v>
      </c>
      <c r="K44" s="43" t="n">
        <f aca="false">K42+K32+K23+K17+K9</f>
        <v>425137</v>
      </c>
      <c r="L44" s="43" t="n">
        <f aca="false">L42+L32+L23+L17+L9</f>
        <v>387937</v>
      </c>
      <c r="M44" s="43" t="n">
        <f aca="false">M42+M32+M23+M17+M9</f>
        <v>387937</v>
      </c>
      <c r="N44" s="43" t="n">
        <f aca="false">N42+N32+N23+N17+N9</f>
        <v>387937</v>
      </c>
      <c r="O44" s="43" t="n">
        <f aca="false">O42+O32+O23+O17+O9</f>
        <v>375537</v>
      </c>
      <c r="P44" s="43" t="n">
        <f aca="false">P42+P32+P23+P17+P9</f>
        <v>375537</v>
      </c>
      <c r="Q44" s="43" t="n">
        <f aca="false">Q42+Q32+Q23+Q17+Q9</f>
        <v>375537</v>
      </c>
      <c r="R44" s="43" t="n">
        <f aca="false">R42+R32+R23+R17+R9</f>
        <v>430137</v>
      </c>
      <c r="S44" s="43" t="n">
        <f aca="false">S42+S32+S23+S17+S9</f>
        <v>430137</v>
      </c>
      <c r="T44" s="43" t="n">
        <f aca="false">T42+T32+T23+T17+T9</f>
        <v>430137</v>
      </c>
      <c r="U44" s="43" t="n">
        <f aca="false">U42+U32+U23+U17+U9</f>
        <v>430137</v>
      </c>
      <c r="V44" s="43" t="n">
        <f aca="false">V42+V32+V23+V17+V9</f>
        <v>430137</v>
      </c>
      <c r="W44" s="43" t="n">
        <f aca="false">W42+W32+W23+W17+W9</f>
        <v>375137</v>
      </c>
      <c r="X44" s="43" t="n">
        <f aca="false">X42+X32+X23+X17+X9</f>
        <v>337937</v>
      </c>
      <c r="Y44" s="43" t="n">
        <f aca="false">Y42+Y32+Y23+Y17+Y9</f>
        <v>337937</v>
      </c>
      <c r="Z44" s="43" t="n">
        <f aca="false">Z42+Z32+Z23+Z17+Z9</f>
        <v>337937</v>
      </c>
      <c r="AA44" s="43" t="n">
        <f aca="false">AA42+AA32+AA23+AA17+AA9</f>
        <v>325537</v>
      </c>
      <c r="AB44" s="43" t="n">
        <f aca="false">AB42+AB32+AB23+AB17+AB9</f>
        <v>325537</v>
      </c>
      <c r="AC44" s="43" t="n">
        <f aca="false">AC42+AC32+AC23+AC17+AC9</f>
        <v>325537</v>
      </c>
      <c r="AD44" s="43" t="n">
        <f aca="false">AD42+AD32+AD23+AD17+AD9</f>
        <v>375137</v>
      </c>
      <c r="AE44" s="43" t="n">
        <f aca="false">AE42+AE32+AE23+AE17+AE9</f>
        <v>375137</v>
      </c>
      <c r="AF44" s="43" t="n">
        <f aca="false">AF42+AF32+AF23+AF17+AF9</f>
        <v>375137</v>
      </c>
      <c r="AG44" s="43" t="n">
        <f aca="false">AG42+AG32+AG23+AG17+AG9</f>
        <v>375137</v>
      </c>
      <c r="AH44" s="43" t="n">
        <f aca="false">AH42+AH32+AH23+AH17+AH9</f>
        <v>375137</v>
      </c>
      <c r="AI44" s="43" t="n">
        <f aca="false">AI42+AI32+AI23+AI17+AI9</f>
        <v>375137</v>
      </c>
      <c r="AJ44" s="43" t="n">
        <f aca="false">AJ42+AJ32+AJ23+AJ17+AJ9</f>
        <v>337937</v>
      </c>
      <c r="AK44" s="43" t="n">
        <f aca="false">AK42+AK32+AK23+AK17+AK9</f>
        <v>337937</v>
      </c>
      <c r="AL44" s="43" t="n">
        <f aca="false">AL42+AL32+AL23+AL17+AL9</f>
        <v>337937</v>
      </c>
      <c r="AM44" s="43" t="n">
        <f aca="false">AM42+AM32+AM23+AM17+AM9</f>
        <v>325537</v>
      </c>
      <c r="AN44" s="43" t="n">
        <f aca="false">AN42+AN32+AN23+AN17+AN9</f>
        <v>325537</v>
      </c>
      <c r="AO44" s="43" t="n">
        <f aca="false">AO42+AO32+AO23+AO17+AO9</f>
        <v>325537</v>
      </c>
      <c r="AP44" s="43" t="n">
        <f aca="false">AP42+AP32+AP23+AP17+AP9</f>
        <v>375137</v>
      </c>
      <c r="AQ44" s="43" t="n">
        <f aca="false">AQ42+AQ32+AQ23+AQ17+AQ9</f>
        <v>375137</v>
      </c>
      <c r="AR44" s="43" t="n">
        <f aca="false">AR42+AR32+AR23+AR17+AR9</f>
        <v>375137</v>
      </c>
      <c r="AS44" s="43" t="n">
        <f aca="false">AS42+AS32+AS23+AS17+AS9</f>
        <v>375137</v>
      </c>
      <c r="AT44" s="43" t="n">
        <f aca="false">AT42+AT32+AT23+AT17+AT9</f>
        <v>375137</v>
      </c>
      <c r="AU44" s="43" t="n">
        <f aca="false">AU42+AU32+AU23+AU17+AU9</f>
        <v>375137</v>
      </c>
      <c r="AV44" s="43" t="n">
        <f aca="false">AV42+AV32+AV23+AV17+AV9</f>
        <v>337937</v>
      </c>
      <c r="AW44" s="43" t="n">
        <f aca="false">AW42+AW32+AW23+AW17+AW9</f>
        <v>337937</v>
      </c>
      <c r="AX44" s="43" t="n">
        <f aca="false">AX42+AX32+AX23+AX17+AX9</f>
        <v>337937</v>
      </c>
      <c r="AY44" s="43" t="n">
        <f aca="false">AY42+AY32+AY23+AY17+AY9</f>
        <v>325537</v>
      </c>
      <c r="AZ44" s="43" t="n">
        <f aca="false">AZ42+AZ32+AZ23+AZ17+AZ9</f>
        <v>325537</v>
      </c>
      <c r="BA44" s="43" t="n">
        <f aca="false">BA42+BA32+BA23+BA17+BA9</f>
        <v>325537</v>
      </c>
      <c r="BB44" s="43" t="n">
        <f aca="false">BB42+BB32+BB23+BB17+BB9</f>
        <v>375137</v>
      </c>
      <c r="BC44" s="43" t="n">
        <f aca="false">BC42+BC32+BC23+BC17+BC9</f>
        <v>375137</v>
      </c>
      <c r="BD44" s="43" t="n">
        <f aca="false">BD42+BD32+BD23+BD17+BD9</f>
        <v>375137</v>
      </c>
      <c r="BE44" s="43" t="n">
        <f aca="false">BE42+BE32+BE23+BE17+BE9</f>
        <v>375137</v>
      </c>
      <c r="BF44" s="43" t="n">
        <f aca="false">BF42+BF32+BF23+BF17+BF9</f>
        <v>375137</v>
      </c>
      <c r="BG44" s="43" t="n">
        <f aca="false">BG42+BG32+BG23+BG17+BG9</f>
        <v>375137</v>
      </c>
      <c r="BH44" s="43" t="n">
        <f aca="false">BH42+BH32+BH23+BH17+BH9</f>
        <v>337937</v>
      </c>
      <c r="BI44" s="43" t="n">
        <f aca="false">BI42+BI32+BI23+BI17+BI9</f>
        <v>337937</v>
      </c>
      <c r="BJ44" s="43" t="n">
        <f aca="false">BJ42+BJ32+BJ23+BJ17+BJ9</f>
        <v>337937</v>
      </c>
      <c r="BK44" s="43" t="n">
        <f aca="false">BK42+BK32+BK23+BK17+BK9</f>
        <v>325537</v>
      </c>
      <c r="BL44" s="43" t="n">
        <f aca="false">BL42+BL32+BL23+BL17+BL9</f>
        <v>325537</v>
      </c>
      <c r="BM44" s="43" t="n">
        <f aca="false">BM42+BM32+BM23+BM17+BM9</f>
        <v>325537</v>
      </c>
    </row>
    <row r="45" customFormat="false" ht="12.75" hidden="false" customHeight="false" outlineLevel="0" collapsed="false">
      <c r="A45" s="6"/>
      <c r="B45" s="44"/>
      <c r="C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31"/>
      <c r="X45" s="31"/>
      <c r="Y45" s="31"/>
      <c r="Z45" s="31"/>
    </row>
    <row r="46" customFormat="false" ht="12.75" hidden="false" customHeight="false" outlineLevel="0" collapsed="false">
      <c r="A46" s="8"/>
      <c r="B46" s="8"/>
      <c r="C46" s="8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customFormat="false" ht="12.75" hidden="false" customHeight="false" outlineLevel="0" collapsed="false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customFormat="false" ht="12.75" hidden="false" customHeight="false" outlineLevel="0" collapsed="false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customFormat="false" ht="12.75" hidden="false" customHeight="false" outlineLevel="0" collapsed="false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customFormat="false" ht="12.75" hidden="false" customHeight="false" outlineLevel="0" collapsed="false"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customFormat="false" ht="12.75" hidden="false" customHeight="false" outlineLevel="0" collapsed="false"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customFormat="false" ht="12.75" hidden="false" customHeight="false" outlineLevel="0" collapsed="false"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customFormat="false" ht="12.75" hidden="false" customHeight="false" outlineLevel="0" collapsed="false"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customFormat="false" ht="12.75" hidden="false" customHeight="false" outlineLevel="0" collapsed="false"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customFormat="false" ht="12.75" hidden="false" customHeight="false" outlineLevel="0" collapsed="false"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customFormat="false" ht="12.75" hidden="false" customHeight="false" outlineLevel="0" collapsed="false"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3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G7" activeCellId="0" sqref="G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0.13"/>
    <col collapsed="false" customWidth="true" hidden="false" outlineLevel="0" max="3" min="3" style="0" width="10.99"/>
    <col collapsed="false" customWidth="true" hidden="false" outlineLevel="0" max="14" min="14" style="0" width="9.41"/>
  </cols>
  <sheetData>
    <row r="1" customFormat="false" ht="12.75" hidden="false" customHeight="false" outlineLevel="0" collapsed="false">
      <c r="A1" s="45"/>
      <c r="B1" s="46" t="s">
        <v>28</v>
      </c>
      <c r="C1" s="46" t="s">
        <v>29</v>
      </c>
      <c r="D1" s="46" t="s">
        <v>30</v>
      </c>
      <c r="E1" s="46" t="s">
        <v>31</v>
      </c>
      <c r="F1" s="46" t="s">
        <v>32</v>
      </c>
      <c r="G1" s="46" t="s">
        <v>33</v>
      </c>
      <c r="H1" s="46" t="s">
        <v>34</v>
      </c>
      <c r="I1" s="46" t="s">
        <v>35</v>
      </c>
      <c r="J1" s="46" t="s">
        <v>36</v>
      </c>
      <c r="K1" s="46" t="s">
        <v>37</v>
      </c>
      <c r="L1" s="32" t="s">
        <v>38</v>
      </c>
      <c r="M1" s="32" t="s">
        <v>39</v>
      </c>
      <c r="N1" s="32" t="s">
        <v>28</v>
      </c>
      <c r="O1" s="32" t="s">
        <v>29</v>
      </c>
      <c r="P1" s="32" t="s">
        <v>30</v>
      </c>
      <c r="Q1" s="32" t="s">
        <v>31</v>
      </c>
      <c r="R1" s="32" t="s">
        <v>32</v>
      </c>
      <c r="S1" s="32" t="s">
        <v>33</v>
      </c>
    </row>
    <row r="2" customFormat="false" ht="12.75" hidden="false" customHeight="false" outlineLevel="0" collapsed="false">
      <c r="A2" s="5" t="s">
        <v>0</v>
      </c>
      <c r="B2" s="47"/>
      <c r="C2" s="48"/>
      <c r="D2" s="31"/>
      <c r="E2" s="48"/>
      <c r="F2" s="48"/>
      <c r="G2" s="48"/>
      <c r="H2" s="48"/>
      <c r="I2" s="48"/>
      <c r="J2" s="31"/>
      <c r="K2" s="48"/>
      <c r="L2" s="48"/>
      <c r="M2" s="48"/>
      <c r="N2" s="48"/>
      <c r="O2" s="48"/>
      <c r="P2" s="49"/>
      <c r="Q2" s="48"/>
      <c r="R2" s="48"/>
      <c r="S2" s="48"/>
    </row>
    <row r="3" customFormat="false" ht="12.75" hidden="false" customHeight="false" outlineLevel="0" collapsed="false">
      <c r="A3" s="50" t="s">
        <v>40</v>
      </c>
      <c r="B3" s="51"/>
      <c r="C3" s="51" t="n">
        <v>55000</v>
      </c>
      <c r="D3" s="39" t="n">
        <f aca="false">17400+28600+9000</f>
        <v>55000</v>
      </c>
      <c r="E3" s="51" t="n">
        <f aca="false">17400+28600+9000</f>
        <v>55000</v>
      </c>
      <c r="F3" s="51" t="n">
        <f aca="false">17400+28600+9000</f>
        <v>55000</v>
      </c>
      <c r="G3" s="51" t="n">
        <f aca="false">17400+28600+9000</f>
        <v>55000</v>
      </c>
      <c r="H3" s="51"/>
      <c r="I3" s="51"/>
      <c r="J3" s="39"/>
      <c r="K3" s="51"/>
      <c r="L3" s="47"/>
      <c r="M3" s="47"/>
      <c r="N3" s="47"/>
      <c r="O3" s="52" t="n">
        <v>55000</v>
      </c>
      <c r="P3" s="52" t="n">
        <v>55000</v>
      </c>
      <c r="Q3" s="52" t="n">
        <v>55000</v>
      </c>
      <c r="R3" s="52" t="n">
        <v>55000</v>
      </c>
      <c r="S3" s="52" t="n">
        <v>55000</v>
      </c>
    </row>
    <row r="4" customFormat="false" ht="12.75" hidden="false" customHeight="false" outlineLevel="0" collapsed="false">
      <c r="A4" s="53" t="s">
        <v>41</v>
      </c>
      <c r="B4" s="54"/>
      <c r="C4" s="54" t="n">
        <f aca="false">SUM(C3)</f>
        <v>55000</v>
      </c>
      <c r="D4" s="40" t="n">
        <f aca="false">SUM(D3)</f>
        <v>55000</v>
      </c>
      <c r="E4" s="54" t="n">
        <f aca="false">SUM(E3)</f>
        <v>55000</v>
      </c>
      <c r="F4" s="54" t="n">
        <f aca="false">SUM(F3)</f>
        <v>55000</v>
      </c>
      <c r="G4" s="54" t="n">
        <f aca="false">SUM(G3)</f>
        <v>55000</v>
      </c>
      <c r="H4" s="54"/>
      <c r="I4" s="54"/>
      <c r="J4" s="40"/>
      <c r="K4" s="54"/>
      <c r="L4" s="47"/>
      <c r="M4" s="47"/>
      <c r="N4" s="47"/>
      <c r="O4" s="55" t="n">
        <f aca="false">SUM(O3)</f>
        <v>55000</v>
      </c>
      <c r="P4" s="55" t="n">
        <f aca="false">SUM(P3)</f>
        <v>55000</v>
      </c>
      <c r="Q4" s="55" t="n">
        <f aca="false">SUM(Q3)</f>
        <v>55000</v>
      </c>
      <c r="R4" s="55" t="n">
        <f aca="false">SUM(R3)</f>
        <v>55000</v>
      </c>
      <c r="S4" s="55" t="n">
        <f aca="false">SUM(S3)</f>
        <v>55000</v>
      </c>
    </row>
    <row r="5" customFormat="false" ht="12.75" hidden="false" customHeight="false" outlineLevel="0" collapsed="false">
      <c r="A5" s="50"/>
      <c r="B5" s="51"/>
      <c r="C5" s="51"/>
      <c r="D5" s="39"/>
      <c r="E5" s="51"/>
      <c r="F5" s="51"/>
      <c r="G5" s="51"/>
      <c r="H5" s="51"/>
      <c r="I5" s="51"/>
      <c r="J5" s="39"/>
      <c r="K5" s="51"/>
      <c r="L5" s="47"/>
      <c r="M5" s="47"/>
      <c r="N5" s="47"/>
      <c r="O5" s="47"/>
      <c r="P5" s="47"/>
      <c r="Q5" s="47"/>
      <c r="R5" s="47"/>
      <c r="S5" s="47"/>
    </row>
    <row r="6" customFormat="false" ht="12.75" hidden="false" customHeight="false" outlineLevel="0" collapsed="false">
      <c r="A6" s="5" t="s">
        <v>6</v>
      </c>
      <c r="B6" s="51"/>
      <c r="C6" s="51"/>
      <c r="D6" s="39"/>
      <c r="E6" s="51"/>
      <c r="F6" s="51"/>
      <c r="G6" s="51"/>
      <c r="H6" s="51"/>
      <c r="I6" s="51"/>
      <c r="J6" s="39"/>
      <c r="K6" s="51"/>
      <c r="L6" s="47"/>
      <c r="M6" s="47"/>
      <c r="N6" s="47"/>
      <c r="O6" s="47"/>
      <c r="P6" s="47"/>
      <c r="Q6" s="47"/>
      <c r="R6" s="47"/>
      <c r="S6" s="47"/>
    </row>
    <row r="7" customFormat="false" ht="12.75" hidden="false" customHeight="false" outlineLevel="0" collapsed="false">
      <c r="A7" s="50" t="s">
        <v>40</v>
      </c>
      <c r="B7" s="51" t="n">
        <v>60000</v>
      </c>
      <c r="C7" s="51" t="n">
        <v>60000</v>
      </c>
      <c r="D7" s="39" t="n">
        <v>60000</v>
      </c>
      <c r="E7" s="51" t="n">
        <v>60000</v>
      </c>
      <c r="F7" s="51" t="n">
        <v>60000</v>
      </c>
      <c r="G7" s="51" t="n">
        <v>60000</v>
      </c>
      <c r="H7" s="51"/>
      <c r="I7" s="51"/>
      <c r="J7" s="39"/>
      <c r="K7" s="51"/>
      <c r="L7" s="47"/>
      <c r="M7" s="47"/>
      <c r="N7" s="47"/>
      <c r="O7" s="47"/>
      <c r="P7" s="47"/>
      <c r="Q7" s="47"/>
      <c r="R7" s="47"/>
      <c r="S7" s="47"/>
    </row>
    <row r="8" customFormat="false" ht="12.75" hidden="false" customHeight="false" outlineLevel="0" collapsed="false">
      <c r="A8" s="53" t="s">
        <v>41</v>
      </c>
      <c r="B8" s="54" t="n">
        <f aca="false">SUM(B7)</f>
        <v>60000</v>
      </c>
      <c r="C8" s="54" t="n">
        <f aca="false">SUM(C7)</f>
        <v>60000</v>
      </c>
      <c r="D8" s="54" t="n">
        <f aca="false">SUM(D7)</f>
        <v>60000</v>
      </c>
      <c r="E8" s="54" t="n">
        <f aca="false">SUM(E7)</f>
        <v>60000</v>
      </c>
      <c r="F8" s="54" t="n">
        <f aca="false">SUM(F7)</f>
        <v>60000</v>
      </c>
      <c r="G8" s="54" t="n">
        <f aca="false">SUM(G7)</f>
        <v>60000</v>
      </c>
      <c r="H8" s="54"/>
      <c r="I8" s="54"/>
      <c r="J8" s="40"/>
      <c r="K8" s="54"/>
      <c r="L8" s="47"/>
      <c r="M8" s="47"/>
      <c r="N8" s="47"/>
      <c r="O8" s="47"/>
      <c r="P8" s="47"/>
      <c r="Q8" s="47"/>
      <c r="R8" s="47"/>
      <c r="S8" s="47"/>
    </row>
    <row r="9" customFormat="false" ht="12.75" hidden="false" customHeight="false" outlineLevel="0" collapsed="false">
      <c r="A9" s="50"/>
      <c r="B9" s="51"/>
      <c r="C9" s="51"/>
      <c r="D9" s="39"/>
      <c r="E9" s="51"/>
      <c r="F9" s="51"/>
      <c r="G9" s="51"/>
      <c r="H9" s="51"/>
      <c r="I9" s="51"/>
      <c r="J9" s="39"/>
      <c r="K9" s="51"/>
      <c r="L9" s="47"/>
      <c r="M9" s="47"/>
      <c r="N9" s="47"/>
      <c r="O9" s="47"/>
      <c r="P9" s="47"/>
      <c r="Q9" s="47"/>
      <c r="R9" s="47"/>
      <c r="S9" s="47"/>
    </row>
    <row r="10" customFormat="false" ht="12.75" hidden="false" customHeight="false" outlineLevel="0" collapsed="false">
      <c r="A10" s="5" t="s">
        <v>9</v>
      </c>
      <c r="B10" s="51"/>
      <c r="C10" s="51"/>
      <c r="D10" s="39"/>
      <c r="E10" s="51"/>
      <c r="F10" s="51"/>
      <c r="G10" s="51"/>
      <c r="H10" s="51"/>
      <c r="I10" s="51"/>
      <c r="J10" s="39"/>
      <c r="K10" s="51"/>
      <c r="L10" s="47"/>
      <c r="M10" s="47"/>
      <c r="N10" s="47"/>
      <c r="O10" s="47"/>
      <c r="P10" s="47"/>
      <c r="Q10" s="47"/>
      <c r="R10" s="47"/>
      <c r="S10" s="47"/>
    </row>
    <row r="11" customFormat="false" ht="12.75" hidden="false" customHeight="false" outlineLevel="0" collapsed="false">
      <c r="A11" s="50" t="s">
        <v>40</v>
      </c>
      <c r="B11" s="51" t="n">
        <v>108000</v>
      </c>
      <c r="C11" s="51" t="n">
        <v>118000</v>
      </c>
      <c r="D11" s="39" t="n">
        <v>118000</v>
      </c>
      <c r="E11" s="51" t="n">
        <v>118000</v>
      </c>
      <c r="F11" s="51" t="n">
        <v>118000</v>
      </c>
      <c r="G11" s="51" t="n">
        <v>118000</v>
      </c>
      <c r="H11" s="51" t="n">
        <v>50000</v>
      </c>
      <c r="I11" s="51" t="n">
        <v>50000</v>
      </c>
      <c r="J11" s="39" t="n">
        <v>50000</v>
      </c>
      <c r="K11" s="51" t="n">
        <v>50000</v>
      </c>
      <c r="L11" s="51" t="n">
        <v>50000</v>
      </c>
      <c r="M11" s="51" t="n">
        <v>50000</v>
      </c>
      <c r="N11" s="51" t="n">
        <v>50000</v>
      </c>
      <c r="O11" s="51"/>
      <c r="P11" s="51"/>
      <c r="Q11" s="47"/>
      <c r="R11" s="47"/>
      <c r="S11" s="47"/>
    </row>
    <row r="12" customFormat="false" ht="12.75" hidden="false" customHeight="false" outlineLevel="0" collapsed="false">
      <c r="A12" s="53" t="s">
        <v>41</v>
      </c>
      <c r="B12" s="54" t="n">
        <f aca="false">SUM(B11)</f>
        <v>108000</v>
      </c>
      <c r="C12" s="54" t="n">
        <f aca="false">SUM(C11)</f>
        <v>118000</v>
      </c>
      <c r="D12" s="40" t="n">
        <f aca="false">SUM(D11)</f>
        <v>118000</v>
      </c>
      <c r="E12" s="54" t="n">
        <f aca="false">SUM(E11)</f>
        <v>118000</v>
      </c>
      <c r="F12" s="54" t="n">
        <f aca="false">SUM(F11)</f>
        <v>118000</v>
      </c>
      <c r="G12" s="54" t="n">
        <f aca="false">SUM(G11)</f>
        <v>118000</v>
      </c>
      <c r="H12" s="54" t="n">
        <f aca="false">SUM(H11)</f>
        <v>50000</v>
      </c>
      <c r="I12" s="54" t="n">
        <f aca="false">SUM(I11)</f>
        <v>50000</v>
      </c>
      <c r="J12" s="40" t="n">
        <f aca="false">SUM(J11)</f>
        <v>50000</v>
      </c>
      <c r="K12" s="54" t="n">
        <f aca="false">SUM(K11)</f>
        <v>50000</v>
      </c>
      <c r="L12" s="54" t="n">
        <f aca="false">SUM(L11)</f>
        <v>50000</v>
      </c>
      <c r="M12" s="54" t="n">
        <f aca="false">SUM(M11)</f>
        <v>50000</v>
      </c>
      <c r="N12" s="54" t="n">
        <f aca="false">SUM(N11)</f>
        <v>50000</v>
      </c>
      <c r="O12" s="54"/>
      <c r="P12" s="54"/>
      <c r="Q12" s="47"/>
      <c r="R12" s="47"/>
      <c r="S12" s="47"/>
    </row>
    <row r="13" customFormat="false" ht="12.75" hidden="false" customHeight="false" outlineLevel="0" collapsed="false">
      <c r="A13" s="50"/>
      <c r="B13" s="51"/>
      <c r="C13" s="51"/>
      <c r="D13" s="39"/>
      <c r="E13" s="51"/>
      <c r="F13" s="51"/>
      <c r="G13" s="51"/>
      <c r="H13" s="51"/>
      <c r="I13" s="51"/>
      <c r="J13" s="39"/>
      <c r="K13" s="51"/>
      <c r="L13" s="47"/>
      <c r="M13" s="47"/>
      <c r="N13" s="47"/>
      <c r="O13" s="47"/>
      <c r="P13" s="47"/>
      <c r="Q13" s="47"/>
      <c r="R13" s="47"/>
      <c r="S13" s="47"/>
    </row>
    <row r="14" customFormat="false" ht="12.75" hidden="false" customHeight="false" outlineLevel="0" collapsed="false">
      <c r="A14" s="5" t="s">
        <v>14</v>
      </c>
      <c r="B14" s="51"/>
      <c r="C14" s="51"/>
      <c r="D14" s="39"/>
      <c r="E14" s="51"/>
      <c r="F14" s="51"/>
      <c r="G14" s="51"/>
      <c r="H14" s="51"/>
      <c r="I14" s="51"/>
      <c r="J14" s="39"/>
      <c r="K14" s="51"/>
      <c r="L14" s="47"/>
      <c r="M14" s="47"/>
      <c r="N14" s="47"/>
      <c r="O14" s="47"/>
      <c r="P14" s="47"/>
      <c r="Q14" s="47"/>
      <c r="R14" s="47"/>
      <c r="S14" s="47"/>
    </row>
    <row r="15" customFormat="false" ht="12.75" hidden="false" customHeight="false" outlineLevel="0" collapsed="false">
      <c r="A15" s="50" t="s">
        <v>40</v>
      </c>
      <c r="B15" s="51" t="n">
        <v>136430</v>
      </c>
      <c r="C15" s="51" t="n">
        <v>158537</v>
      </c>
      <c r="D15" s="39" t="n">
        <v>158537</v>
      </c>
      <c r="E15" s="51" t="n">
        <v>261137</v>
      </c>
      <c r="F15" s="51" t="n">
        <v>261137</v>
      </c>
      <c r="G15" s="51" t="n">
        <v>261137</v>
      </c>
      <c r="H15" s="51" t="n">
        <v>261137</v>
      </c>
      <c r="I15" s="51" t="n">
        <v>261137</v>
      </c>
      <c r="J15" s="39" t="n">
        <v>261137</v>
      </c>
      <c r="K15" s="51" t="n">
        <v>261137</v>
      </c>
      <c r="L15" s="51" t="n">
        <v>261137</v>
      </c>
      <c r="M15" s="51" t="n">
        <v>261137</v>
      </c>
      <c r="N15" s="51" t="n">
        <v>261137</v>
      </c>
      <c r="O15" s="51" t="n">
        <v>261137</v>
      </c>
      <c r="P15" s="51" t="n">
        <v>261137</v>
      </c>
      <c r="Q15" s="51" t="n">
        <v>261137</v>
      </c>
      <c r="R15" s="51" t="n">
        <v>261137</v>
      </c>
      <c r="S15" s="51" t="n">
        <v>261137</v>
      </c>
    </row>
    <row r="16" customFormat="false" ht="12.75" hidden="false" customHeight="false" outlineLevel="0" collapsed="false">
      <c r="A16" s="53" t="s">
        <v>41</v>
      </c>
      <c r="B16" s="54" t="n">
        <f aca="false">SUM(B15)</f>
        <v>136430</v>
      </c>
      <c r="C16" s="54" t="n">
        <f aca="false">SUM(C15)</f>
        <v>158537</v>
      </c>
      <c r="D16" s="40" t="n">
        <f aca="false">SUM(D15)</f>
        <v>158537</v>
      </c>
      <c r="E16" s="54" t="n">
        <f aca="false">SUM(E15)</f>
        <v>261137</v>
      </c>
      <c r="F16" s="54" t="n">
        <f aca="false">SUM(F15)</f>
        <v>261137</v>
      </c>
      <c r="G16" s="54" t="n">
        <f aca="false">SUM(G15)</f>
        <v>261137</v>
      </c>
      <c r="H16" s="54" t="n">
        <f aca="false">SUM(H15)</f>
        <v>261137</v>
      </c>
      <c r="I16" s="54" t="n">
        <f aca="false">SUM(I15)</f>
        <v>261137</v>
      </c>
      <c r="J16" s="40" t="n">
        <f aca="false">SUM(J15)</f>
        <v>261137</v>
      </c>
      <c r="K16" s="54" t="n">
        <f aca="false">SUM(K15)</f>
        <v>261137</v>
      </c>
      <c r="L16" s="54" t="n">
        <f aca="false">SUM(L15)</f>
        <v>261137</v>
      </c>
      <c r="M16" s="54" t="n">
        <f aca="false">SUM(M15)</f>
        <v>261137</v>
      </c>
      <c r="N16" s="54" t="n">
        <f aca="false">SUM(N15)</f>
        <v>261137</v>
      </c>
      <c r="O16" s="54" t="n">
        <f aca="false">SUM(O15)</f>
        <v>261137</v>
      </c>
      <c r="P16" s="54" t="n">
        <f aca="false">SUM(P15)</f>
        <v>261137</v>
      </c>
      <c r="Q16" s="54" t="n">
        <f aca="false">SUM(Q15)</f>
        <v>261137</v>
      </c>
      <c r="R16" s="54" t="n">
        <f aca="false">SUM(R15)</f>
        <v>261137</v>
      </c>
      <c r="S16" s="54" t="n">
        <f aca="false">SUM(S15)</f>
        <v>261137</v>
      </c>
    </row>
    <row r="17" customFormat="false" ht="12.75" hidden="false" customHeight="false" outlineLevel="0" collapsed="false">
      <c r="A17" s="50"/>
      <c r="B17" s="51"/>
      <c r="C17" s="51"/>
      <c r="D17" s="39"/>
      <c r="E17" s="51"/>
      <c r="F17" s="51"/>
      <c r="G17" s="51"/>
      <c r="H17" s="54"/>
      <c r="I17" s="51"/>
      <c r="J17" s="39"/>
      <c r="K17" s="51"/>
      <c r="L17" s="47"/>
      <c r="M17" s="47"/>
      <c r="N17" s="47"/>
      <c r="O17" s="47"/>
      <c r="P17" s="47"/>
      <c r="Q17" s="47"/>
      <c r="R17" s="47"/>
      <c r="S17" s="47"/>
    </row>
    <row r="18" customFormat="false" ht="12.75" hidden="false" customHeight="false" outlineLevel="0" collapsed="false">
      <c r="A18" s="5" t="s">
        <v>21</v>
      </c>
      <c r="B18" s="51"/>
      <c r="C18" s="51"/>
      <c r="D18" s="39"/>
      <c r="E18" s="51"/>
      <c r="F18" s="51"/>
      <c r="G18" s="51"/>
      <c r="H18" s="51"/>
      <c r="I18" s="51"/>
      <c r="J18" s="39"/>
      <c r="K18" s="51"/>
      <c r="L18" s="47"/>
      <c r="M18" s="47"/>
      <c r="N18" s="47"/>
      <c r="O18" s="47"/>
      <c r="P18" s="47"/>
      <c r="Q18" s="47"/>
      <c r="R18" s="47"/>
      <c r="S18" s="47"/>
    </row>
    <row r="19" customFormat="false" ht="12.75" hidden="false" customHeight="false" outlineLevel="0" collapsed="false">
      <c r="A19" s="50" t="s">
        <v>40</v>
      </c>
      <c r="B19" s="51" t="n">
        <v>68000</v>
      </c>
      <c r="C19" s="51" t="n">
        <f aca="false">105071+8929</f>
        <v>114000</v>
      </c>
      <c r="D19" s="39" t="n">
        <f aca="false">105071+8929</f>
        <v>114000</v>
      </c>
      <c r="E19" s="51" t="n">
        <f aca="false">105071+8929</f>
        <v>114000</v>
      </c>
      <c r="F19" s="51" t="n">
        <f aca="false">105071+8929</f>
        <v>114000</v>
      </c>
      <c r="G19" s="51" t="n">
        <f aca="false">105071+8929</f>
        <v>114000</v>
      </c>
      <c r="H19" s="51" t="n">
        <v>114000</v>
      </c>
      <c r="I19" s="51" t="n">
        <v>76800</v>
      </c>
      <c r="J19" s="39" t="n">
        <v>76800</v>
      </c>
      <c r="K19" s="51" t="n">
        <v>76800</v>
      </c>
      <c r="L19" s="51" t="n">
        <v>64400</v>
      </c>
      <c r="M19" s="51" t="n">
        <v>64400</v>
      </c>
      <c r="N19" s="51" t="n">
        <v>64400</v>
      </c>
      <c r="O19" s="47" t="n">
        <v>114000</v>
      </c>
      <c r="P19" s="47" t="n">
        <v>114000</v>
      </c>
      <c r="Q19" s="47" t="n">
        <v>114000</v>
      </c>
      <c r="R19" s="47" t="n">
        <v>114000</v>
      </c>
      <c r="S19" s="47" t="n">
        <v>114000</v>
      </c>
    </row>
    <row r="20" customFormat="false" ht="12.75" hidden="false" customHeight="false" outlineLevel="0" collapsed="false">
      <c r="A20" s="53" t="s">
        <v>41</v>
      </c>
      <c r="B20" s="54" t="n">
        <f aca="false">SUM(B19)</f>
        <v>68000</v>
      </c>
      <c r="C20" s="54" t="n">
        <f aca="false">SUM(C19)</f>
        <v>114000</v>
      </c>
      <c r="D20" s="40" t="n">
        <f aca="false">SUM(D19)</f>
        <v>114000</v>
      </c>
      <c r="E20" s="54" t="n">
        <f aca="false">SUM(E19)</f>
        <v>114000</v>
      </c>
      <c r="F20" s="54" t="n">
        <f aca="false">SUM(F19)</f>
        <v>114000</v>
      </c>
      <c r="G20" s="54" t="n">
        <f aca="false">SUM(G19)</f>
        <v>114000</v>
      </c>
      <c r="H20" s="54" t="n">
        <f aca="false">SUM(H19)</f>
        <v>114000</v>
      </c>
      <c r="I20" s="54" t="n">
        <f aca="false">SUM(I19)</f>
        <v>76800</v>
      </c>
      <c r="J20" s="40" t="n">
        <f aca="false">SUM(J19)</f>
        <v>76800</v>
      </c>
      <c r="K20" s="54" t="n">
        <f aca="false">SUM(K19)</f>
        <v>76800</v>
      </c>
      <c r="L20" s="54" t="n">
        <f aca="false">SUM(L19)</f>
        <v>64400</v>
      </c>
      <c r="M20" s="54" t="n">
        <f aca="false">SUM(M19)</f>
        <v>64400</v>
      </c>
      <c r="N20" s="54" t="n">
        <f aca="false">SUM(N19)</f>
        <v>64400</v>
      </c>
      <c r="O20" s="54" t="n">
        <f aca="false">SUM(O19)</f>
        <v>114000</v>
      </c>
      <c r="P20" s="54" t="n">
        <f aca="false">SUM(P19)</f>
        <v>114000</v>
      </c>
      <c r="Q20" s="54" t="n">
        <f aca="false">SUM(Q19)</f>
        <v>114000</v>
      </c>
      <c r="R20" s="54" t="n">
        <f aca="false">SUM(R19)</f>
        <v>114000</v>
      </c>
      <c r="S20" s="54" t="n">
        <f aca="false">SUM(S19)</f>
        <v>114000</v>
      </c>
    </row>
    <row r="21" customFormat="false" ht="12.75" hidden="false" customHeight="false" outlineLevel="0" collapsed="false">
      <c r="A21" s="50"/>
      <c r="B21" s="51"/>
      <c r="C21" s="56"/>
      <c r="D21" s="39"/>
      <c r="E21" s="56"/>
      <c r="F21" s="56"/>
      <c r="G21" s="56"/>
      <c r="H21" s="56"/>
      <c r="I21" s="56"/>
      <c r="J21" s="39"/>
      <c r="K21" s="56"/>
      <c r="L21" s="57"/>
      <c r="M21" s="57"/>
      <c r="N21" s="57"/>
      <c r="O21" s="57"/>
      <c r="P21" s="57"/>
      <c r="Q21" s="57"/>
      <c r="R21" s="57"/>
      <c r="S21" s="57"/>
    </row>
    <row r="22" customFormat="false" ht="12.75" hidden="false" customHeight="false" outlineLevel="0" collapsed="false">
      <c r="A22" s="58" t="s">
        <v>5</v>
      </c>
      <c r="B22" s="59" t="n">
        <f aca="false">B4+B8+B12+B16+B20</f>
        <v>372430</v>
      </c>
      <c r="C22" s="59" t="n">
        <f aca="false">C4+C8+C12+C16+C20</f>
        <v>505537</v>
      </c>
      <c r="D22" s="59" t="n">
        <f aca="false">D4+D8+D12+D16+D20</f>
        <v>505537</v>
      </c>
      <c r="E22" s="59" t="n">
        <f aca="false">E4+E8+E12+E16+E20</f>
        <v>608137</v>
      </c>
      <c r="F22" s="59" t="n">
        <f aca="false">F4+F8+F12+F16+F20</f>
        <v>608137</v>
      </c>
      <c r="G22" s="59" t="n">
        <f aca="false">G4+G8+G12+G16+G20</f>
        <v>608137</v>
      </c>
      <c r="H22" s="59" t="n">
        <f aca="false">H4+H8+H12+H17+H20</f>
        <v>164000</v>
      </c>
      <c r="I22" s="59" t="n">
        <f aca="false">I4+I8+I12+I16+I20</f>
        <v>387937</v>
      </c>
      <c r="J22" s="59" t="n">
        <f aca="false">J4+J8+J12+J16+J20</f>
        <v>387937</v>
      </c>
      <c r="K22" s="59" t="n">
        <f aca="false">K4+K8+K12+K16+K20</f>
        <v>387937</v>
      </c>
      <c r="L22" s="59" t="n">
        <f aca="false">L4+L8+L12+L16+L20</f>
        <v>375537</v>
      </c>
      <c r="M22" s="59" t="n">
        <f aca="false">M4+M8+M12+M16+M20</f>
        <v>375537</v>
      </c>
      <c r="N22" s="59" t="n">
        <f aca="false">N4+N8+N12+N16+N20</f>
        <v>375537</v>
      </c>
      <c r="O22" s="59" t="n">
        <f aca="false">O4+O8+O12+O16+O20</f>
        <v>430137</v>
      </c>
      <c r="P22" s="60" t="n">
        <f aca="false">P4+P8+P12+P16+P20</f>
        <v>430137</v>
      </c>
      <c r="Q22" s="60" t="n">
        <f aca="false">Q4+Q8+Q12+Q16+Q20</f>
        <v>430137</v>
      </c>
      <c r="R22" s="60" t="n">
        <f aca="false">R4+R8+R12+R16+R20</f>
        <v>430137</v>
      </c>
      <c r="S22" s="60" t="n">
        <f aca="false">S4+S8+S12+S16+S20</f>
        <v>430137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&amp;LMAXIMUM ONE DAY DELIVERABILITY BY MONTH ( peoples and north shore )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E8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F502" activePane="bottomRight" state="frozen"/>
      <selection pane="topLeft" activeCell="A1" activeCellId="0" sqref="A1"/>
      <selection pane="topRight" activeCell="F1" activeCellId="0" sqref="F1"/>
      <selection pane="bottomLeft" activeCell="A502" activeCellId="0" sqref="A502"/>
      <selection pane="bottomRight" activeCell="O517" activeCellId="0" sqref="O517"/>
    </sheetView>
  </sheetViews>
  <sheetFormatPr defaultColWidth="9.13671875" defaultRowHeight="8.25" customHeight="true" zeroHeight="false" outlineLevelRow="0" outlineLevelCol="0"/>
  <cols>
    <col collapsed="false" customWidth="true" hidden="false" outlineLevel="0" max="1" min="1" style="61" width="8.14"/>
    <col collapsed="false" customWidth="true" hidden="false" outlineLevel="0" max="2" min="2" style="62" width="8.14"/>
    <col collapsed="false" customWidth="true" hidden="false" outlineLevel="0" max="3" min="3" style="63" width="8.14"/>
    <col collapsed="false" customWidth="true" hidden="false" outlineLevel="0" max="4" min="4" style="62" width="8.28"/>
    <col collapsed="false" customWidth="true" hidden="false" outlineLevel="0" max="5" min="5" style="62" width="8.56"/>
    <col collapsed="false" customWidth="true" hidden="false" outlineLevel="0" max="6" min="6" style="62" width="7.14"/>
    <col collapsed="false" customWidth="true" hidden="false" outlineLevel="0" max="7" min="7" style="64" width="6.99"/>
    <col collapsed="false" customWidth="true" hidden="false" outlineLevel="0" max="8" min="8" style="62" width="7.99"/>
    <col collapsed="false" customWidth="true" hidden="false" outlineLevel="0" max="9" min="9" style="62" width="9.85"/>
    <col collapsed="false" customWidth="true" hidden="false" outlineLevel="0" max="10" min="10" style="62" width="7.7"/>
    <col collapsed="false" customWidth="true" hidden="false" outlineLevel="0" max="11" min="11" style="64" width="6.99"/>
    <col collapsed="false" customWidth="true" hidden="false" outlineLevel="0" max="12" min="12" style="62" width="7.7"/>
    <col collapsed="false" customWidth="true" hidden="false" outlineLevel="0" max="13" min="13" style="62" width="10.13"/>
    <col collapsed="false" customWidth="true" hidden="false" outlineLevel="0" max="14" min="14" style="62" width="7.99"/>
    <col collapsed="false" customWidth="true" hidden="false" outlineLevel="0" max="15" min="15" style="64" width="7.28"/>
    <col collapsed="false" customWidth="true" hidden="false" outlineLevel="0" max="16" min="16" style="62" width="6.85"/>
    <col collapsed="false" customWidth="true" hidden="false" outlineLevel="0" max="17" min="17" style="62" width="8.56"/>
    <col collapsed="false" customWidth="true" hidden="false" outlineLevel="0" max="18" min="18" style="62" width="6.99"/>
    <col collapsed="false" customWidth="true" hidden="false" outlineLevel="0" max="19" min="19" style="64" width="6.56"/>
    <col collapsed="false" customWidth="true" hidden="false" outlineLevel="0" max="20" min="20" style="62" width="7.14"/>
    <col collapsed="false" customWidth="true" hidden="false" outlineLevel="0" max="21" min="21" style="62" width="8.7"/>
    <col collapsed="false" customWidth="true" hidden="false" outlineLevel="0" max="22" min="22" style="62" width="7.56"/>
    <col collapsed="false" customWidth="true" hidden="false" outlineLevel="0" max="23" min="23" style="64" width="6.41"/>
    <col collapsed="false" customWidth="true" hidden="false" outlineLevel="0" max="24" min="24" style="62" width="8.99"/>
    <col collapsed="false" customWidth="true" hidden="false" outlineLevel="0" max="25" min="25" style="62" width="7.7"/>
    <col collapsed="false" customWidth="true" hidden="false" outlineLevel="0" max="26" min="26" style="62" width="9.41"/>
    <col collapsed="false" customWidth="true" hidden="false" outlineLevel="0" max="29" min="27" style="62" width="8.14"/>
    <col collapsed="false" customWidth="false" hidden="false" outlineLevel="0" max="37" min="30" style="62" width="9.14"/>
    <col collapsed="false" customWidth="true" hidden="false" outlineLevel="0" max="38" min="38" style="62" width="11.56"/>
    <col collapsed="false" customWidth="true" hidden="false" outlineLevel="0" max="39" min="39" style="62" width="10.99"/>
    <col collapsed="false" customWidth="false" hidden="false" outlineLevel="0" max="94" min="40" style="62" width="9.14"/>
    <col collapsed="false" customWidth="true" hidden="false" outlineLevel="0" max="95" min="95" style="62" width="7.85"/>
    <col collapsed="false" customWidth="true" hidden="false" outlineLevel="0" max="96" min="96" style="62" width="10.56"/>
    <col collapsed="false" customWidth="false" hidden="false" outlineLevel="0" max="257" min="97" style="62" width="9.14"/>
  </cols>
  <sheetData>
    <row r="1" customFormat="false" ht="8.25" hidden="false" customHeight="false" outlineLevel="0" collapsed="false">
      <c r="A1" s="65"/>
      <c r="B1" s="66"/>
      <c r="C1" s="67"/>
      <c r="D1" s="66"/>
      <c r="E1" s="66"/>
      <c r="F1" s="66"/>
      <c r="G1" s="68"/>
      <c r="H1" s="66"/>
      <c r="I1" s="66"/>
      <c r="J1" s="66"/>
      <c r="K1" s="68"/>
      <c r="L1" s="66"/>
      <c r="M1" s="66"/>
      <c r="N1" s="66"/>
      <c r="O1" s="68"/>
      <c r="P1" s="66"/>
      <c r="Q1" s="66"/>
      <c r="R1" s="66"/>
      <c r="S1" s="68"/>
      <c r="T1" s="66"/>
      <c r="U1" s="66"/>
      <c r="V1" s="66"/>
      <c r="W1" s="68"/>
      <c r="X1" s="66"/>
      <c r="Y1" s="66"/>
      <c r="Z1" s="66"/>
      <c r="AA1" s="66"/>
      <c r="AB1" s="66"/>
      <c r="AC1" s="66"/>
      <c r="AD1" s="66"/>
    </row>
    <row r="3" customFormat="false" ht="8.25" hidden="false" customHeight="false" outlineLevel="0" collapsed="false">
      <c r="Q3" s="62" t="s">
        <v>42</v>
      </c>
      <c r="CO3" s="69"/>
      <c r="CT3" s="69"/>
    </row>
    <row r="4" customFormat="false" ht="8.25" hidden="false" customHeight="false" outlineLevel="0" collapsed="false">
      <c r="Q4" s="61"/>
      <c r="CM4" s="66"/>
      <c r="CR4" s="66"/>
    </row>
    <row r="5" customFormat="false" ht="8.25" hidden="false" customHeight="false" outlineLevel="0" collapsed="false">
      <c r="CM5" s="66"/>
      <c r="CR5" s="66"/>
    </row>
    <row r="6" customFormat="false" ht="9" hidden="false" customHeight="true" outlineLevel="0" collapsed="false">
      <c r="A6" s="61" t="n">
        <v>1</v>
      </c>
      <c r="B6" s="62" t="n">
        <v>2</v>
      </c>
      <c r="C6" s="62" t="n">
        <v>3</v>
      </c>
    </row>
    <row r="7" customFormat="false" ht="8.25" hidden="false" customHeight="false" outlineLevel="0" collapsed="false">
      <c r="A7" s="65" t="s">
        <v>43</v>
      </c>
      <c r="B7" s="66" t="s">
        <v>44</v>
      </c>
      <c r="C7" s="67" t="s">
        <v>45</v>
      </c>
      <c r="D7" s="66" t="s">
        <v>46</v>
      </c>
      <c r="E7" s="66" t="s">
        <v>47</v>
      </c>
      <c r="F7" s="66" t="s">
        <v>48</v>
      </c>
      <c r="G7" s="68" t="s">
        <v>49</v>
      </c>
      <c r="H7" s="66" t="s">
        <v>50</v>
      </c>
      <c r="I7" s="66" t="s">
        <v>51</v>
      </c>
      <c r="J7" s="66" t="s">
        <v>52</v>
      </c>
      <c r="K7" s="68" t="s">
        <v>53</v>
      </c>
      <c r="L7" s="66" t="s">
        <v>54</v>
      </c>
      <c r="M7" s="66" t="s">
        <v>55</v>
      </c>
      <c r="N7" s="66" t="s">
        <v>56</v>
      </c>
      <c r="O7" s="68" t="s">
        <v>57</v>
      </c>
      <c r="P7" s="70" t="s">
        <v>58</v>
      </c>
      <c r="Q7" s="70" t="s">
        <v>59</v>
      </c>
      <c r="R7" s="70" t="s">
        <v>60</v>
      </c>
      <c r="S7" s="68" t="s">
        <v>61</v>
      </c>
      <c r="T7" s="66" t="s">
        <v>62</v>
      </c>
      <c r="U7" s="66" t="s">
        <v>63</v>
      </c>
      <c r="V7" s="66" t="s">
        <v>64</v>
      </c>
      <c r="W7" s="68" t="s">
        <v>65</v>
      </c>
      <c r="X7" s="66" t="s">
        <v>66</v>
      </c>
      <c r="Y7" s="66" t="s">
        <v>67</v>
      </c>
      <c r="Z7" s="66" t="s">
        <v>68</v>
      </c>
      <c r="AA7" s="66" t="s">
        <v>69</v>
      </c>
      <c r="AB7" s="66" t="s">
        <v>70</v>
      </c>
      <c r="AC7" s="66"/>
      <c r="AD7" s="66" t="s">
        <v>71</v>
      </c>
      <c r="AE7" s="66" t="s">
        <v>21</v>
      </c>
      <c r="AF7" s="66" t="s">
        <v>14</v>
      </c>
      <c r="AG7" s="66" t="s">
        <v>6</v>
      </c>
      <c r="AH7" s="66" t="s">
        <v>9</v>
      </c>
      <c r="AI7" s="66" t="s">
        <v>72</v>
      </c>
      <c r="AJ7" s="66" t="s">
        <v>70</v>
      </c>
      <c r="AK7" s="66" t="s">
        <v>73</v>
      </c>
      <c r="CF7" s="65"/>
      <c r="CG7" s="66"/>
      <c r="CH7" s="67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</row>
    <row r="8" customFormat="false" ht="8.25" hidden="false" customHeight="false" outlineLevel="0" collapsed="false">
      <c r="H8" s="71"/>
      <c r="I8" s="71"/>
      <c r="J8" s="71"/>
      <c r="N8" s="71"/>
      <c r="P8" s="71"/>
      <c r="T8" s="71"/>
      <c r="U8" s="71"/>
      <c r="V8" s="71"/>
      <c r="X8" s="72"/>
      <c r="AA8" s="72"/>
      <c r="AB8" s="72"/>
      <c r="AJ8" s="73" t="n">
        <f aca="false">AD8+AE8+AF8+AG8+AH8</f>
        <v>0</v>
      </c>
      <c r="CF8" s="61"/>
      <c r="CH8" s="63"/>
      <c r="CK8" s="71"/>
      <c r="CL8" s="71"/>
      <c r="CM8" s="71"/>
      <c r="CN8" s="71"/>
      <c r="CQ8" s="71"/>
      <c r="CR8" s="71"/>
      <c r="CU8" s="71"/>
      <c r="CV8" s="71"/>
      <c r="CW8" s="71"/>
      <c r="CX8" s="71"/>
      <c r="CY8" s="71"/>
      <c r="CZ8" s="72"/>
      <c r="DC8" s="72"/>
    </row>
    <row r="9" customFormat="false" ht="8.25" hidden="false" customHeight="false" outlineLevel="0" collapsed="false">
      <c r="A9" s="61" t="n">
        <v>36434</v>
      </c>
      <c r="B9" s="62" t="n">
        <f aca="false">MONTH(A9)</f>
        <v>10</v>
      </c>
      <c r="C9" s="63" t="n">
        <f aca="false">YEAR(A9)</f>
        <v>1999</v>
      </c>
      <c r="D9" s="62" t="n">
        <v>0</v>
      </c>
      <c r="E9" s="62" t="n">
        <v>0</v>
      </c>
      <c r="F9" s="62" t="n">
        <v>0</v>
      </c>
      <c r="G9" s="64" t="n">
        <v>0</v>
      </c>
      <c r="H9" s="62" t="n">
        <v>0</v>
      </c>
      <c r="I9" s="62" t="n">
        <v>0</v>
      </c>
      <c r="J9" s="71" t="n">
        <v>0</v>
      </c>
      <c r="K9" s="64" t="n">
        <v>0</v>
      </c>
      <c r="L9" s="62" t="n">
        <v>0</v>
      </c>
      <c r="M9" s="62" t="n">
        <v>0</v>
      </c>
      <c r="N9" s="71"/>
      <c r="P9" s="71"/>
      <c r="T9" s="71"/>
      <c r="U9" s="71"/>
      <c r="V9" s="71"/>
      <c r="X9" s="72" t="n">
        <f aca="false">D9+H9+L9+P9+T9+W9</f>
        <v>0</v>
      </c>
      <c r="Y9" s="62" t="n">
        <f aca="false">E9+I9+M9+Q9+U9</f>
        <v>0</v>
      </c>
      <c r="Z9" s="62" t="n">
        <f aca="false">F9+J9+N9+R9+V9</f>
        <v>0</v>
      </c>
      <c r="AA9" s="72" t="n">
        <f aca="false">G9+K9+O9+S9+W9</f>
        <v>0</v>
      </c>
      <c r="AB9" s="72" t="n">
        <f aca="false">X9+Y9+Z9-AA9</f>
        <v>0</v>
      </c>
      <c r="AJ9" s="73" t="n">
        <f aca="false">AD9+AE9+AF9+AG9+AH9</f>
        <v>0</v>
      </c>
      <c r="CF9" s="61"/>
      <c r="CH9" s="63"/>
      <c r="CK9" s="71"/>
      <c r="CL9" s="71"/>
      <c r="CM9" s="71"/>
      <c r="CN9" s="71"/>
      <c r="CQ9" s="71"/>
      <c r="CR9" s="71"/>
      <c r="CU9" s="71"/>
      <c r="CV9" s="71"/>
      <c r="CW9" s="71"/>
      <c r="CX9" s="71"/>
      <c r="CY9" s="71"/>
      <c r="CZ9" s="72"/>
      <c r="DC9" s="72"/>
    </row>
    <row r="10" customFormat="false" ht="8.25" hidden="false" customHeight="false" outlineLevel="0" collapsed="false">
      <c r="A10" s="61" t="n">
        <v>36435</v>
      </c>
      <c r="B10" s="62" t="n">
        <f aca="false">MONTH(A10)</f>
        <v>10</v>
      </c>
      <c r="C10" s="63" t="n">
        <f aca="false">YEAR(A10)</f>
        <v>1999</v>
      </c>
      <c r="D10" s="62" t="n">
        <v>0</v>
      </c>
      <c r="E10" s="62" t="n">
        <v>0</v>
      </c>
      <c r="F10" s="62" t="n">
        <v>0</v>
      </c>
      <c r="G10" s="64" t="n">
        <v>0</v>
      </c>
      <c r="H10" s="62" t="n">
        <v>0</v>
      </c>
      <c r="I10" s="62" t="n">
        <v>0</v>
      </c>
      <c r="J10" s="71" t="n">
        <v>0</v>
      </c>
      <c r="K10" s="64" t="n">
        <v>0</v>
      </c>
      <c r="L10" s="62" t="n">
        <v>0</v>
      </c>
      <c r="M10" s="62" t="n">
        <v>0</v>
      </c>
      <c r="N10" s="71" t="n">
        <v>0</v>
      </c>
      <c r="O10" s="64" t="n">
        <v>0</v>
      </c>
      <c r="P10" s="71" t="n">
        <v>0</v>
      </c>
      <c r="Q10" s="62" t="n">
        <v>0</v>
      </c>
      <c r="R10" s="62" t="n">
        <v>0</v>
      </c>
      <c r="S10" s="64" t="n">
        <v>0</v>
      </c>
      <c r="T10" s="71"/>
      <c r="U10" s="71"/>
      <c r="V10" s="71"/>
      <c r="X10" s="72" t="n">
        <f aca="false">D10+H10+L10+P10+T10+W10</f>
        <v>0</v>
      </c>
      <c r="Y10" s="62" t="n">
        <f aca="false">E10+I10+M10+Q10+U10</f>
        <v>0</v>
      </c>
      <c r="Z10" s="62" t="n">
        <f aca="false">F10+J10+N10+R10+V10</f>
        <v>0</v>
      </c>
      <c r="AA10" s="72" t="n">
        <f aca="false">G10+K10+O10+S10+W10</f>
        <v>0</v>
      </c>
      <c r="AB10" s="72" t="n">
        <f aca="false">X10+Y10+Z10-AA10</f>
        <v>0</v>
      </c>
      <c r="AJ10" s="73" t="n">
        <f aca="false">AD10+AE10+AF10+AG10+AH10</f>
        <v>0</v>
      </c>
      <c r="CF10" s="61"/>
      <c r="CH10" s="63"/>
      <c r="CK10" s="71"/>
      <c r="CL10" s="71"/>
      <c r="CM10" s="71"/>
      <c r="CN10" s="71"/>
      <c r="CQ10" s="71"/>
      <c r="CR10" s="71"/>
      <c r="CU10" s="71"/>
      <c r="CV10" s="71"/>
      <c r="CW10" s="71"/>
      <c r="CX10" s="71"/>
      <c r="CY10" s="71"/>
      <c r="CZ10" s="72"/>
      <c r="DC10" s="72"/>
    </row>
    <row r="11" customFormat="false" ht="8.25" hidden="false" customHeight="false" outlineLevel="0" collapsed="false">
      <c r="A11" s="61" t="n">
        <v>36436</v>
      </c>
      <c r="B11" s="62" t="n">
        <f aca="false">MONTH(A11)</f>
        <v>10</v>
      </c>
      <c r="C11" s="63" t="n">
        <f aca="false">YEAR(A11)</f>
        <v>1999</v>
      </c>
      <c r="D11" s="62" t="n">
        <v>0</v>
      </c>
      <c r="E11" s="62" t="n">
        <v>0</v>
      </c>
      <c r="F11" s="62" t="n">
        <v>0</v>
      </c>
      <c r="G11" s="64" t="n">
        <v>0</v>
      </c>
      <c r="H11" s="62" t="n">
        <v>0</v>
      </c>
      <c r="I11" s="62" t="n">
        <v>0</v>
      </c>
      <c r="J11" s="71" t="n">
        <v>0</v>
      </c>
      <c r="K11" s="64" t="n">
        <v>0</v>
      </c>
      <c r="L11" s="62" t="n">
        <v>0</v>
      </c>
      <c r="M11" s="62" t="n">
        <v>0</v>
      </c>
      <c r="N11" s="71" t="n">
        <v>0</v>
      </c>
      <c r="O11" s="64" t="n">
        <v>0</v>
      </c>
      <c r="P11" s="71" t="n">
        <v>0</v>
      </c>
      <c r="Q11" s="62" t="n">
        <v>0</v>
      </c>
      <c r="R11" s="62" t="n">
        <v>0</v>
      </c>
      <c r="S11" s="64" t="n">
        <v>0</v>
      </c>
      <c r="T11" s="71"/>
      <c r="U11" s="71"/>
      <c r="V11" s="71"/>
      <c r="X11" s="72" t="n">
        <f aca="false">D11+H11+L11+P11+T11+W11</f>
        <v>0</v>
      </c>
      <c r="Y11" s="62" t="n">
        <f aca="false">E11+I11+M11+Q11+U11</f>
        <v>0</v>
      </c>
      <c r="Z11" s="62" t="n">
        <f aca="false">F11+J11+N11+R11+V11</f>
        <v>0</v>
      </c>
      <c r="AA11" s="72" t="n">
        <f aca="false">G11+K11+O11+S11+W11</f>
        <v>0</v>
      </c>
      <c r="AB11" s="72" t="n">
        <f aca="false">X11+Y11+Z11-AA11</f>
        <v>0</v>
      </c>
      <c r="AJ11" s="73" t="n">
        <f aca="false">AD11+AE11+AF11+AG11+AH11</f>
        <v>0</v>
      </c>
      <c r="CF11" s="61"/>
      <c r="CH11" s="63"/>
      <c r="CK11" s="71"/>
      <c r="CL11" s="71"/>
      <c r="CM11" s="71"/>
      <c r="CN11" s="71"/>
      <c r="CQ11" s="71"/>
      <c r="CR11" s="71"/>
      <c r="CU11" s="71"/>
      <c r="CV11" s="71"/>
      <c r="CW11" s="71"/>
      <c r="CX11" s="71"/>
      <c r="CY11" s="71"/>
      <c r="CZ11" s="72"/>
      <c r="DC11" s="72"/>
    </row>
    <row r="12" customFormat="false" ht="8.25" hidden="false" customHeight="false" outlineLevel="0" collapsed="false">
      <c r="A12" s="61" t="n">
        <v>36437</v>
      </c>
      <c r="B12" s="62" t="n">
        <f aca="false">MONTH(A12)</f>
        <v>10</v>
      </c>
      <c r="C12" s="63" t="n">
        <f aca="false">YEAR(A12)</f>
        <v>1999</v>
      </c>
      <c r="D12" s="62" t="n">
        <v>0</v>
      </c>
      <c r="E12" s="62" t="n">
        <v>0</v>
      </c>
      <c r="F12" s="62" t="n">
        <v>0</v>
      </c>
      <c r="G12" s="64" t="n">
        <v>0</v>
      </c>
      <c r="H12" s="62" t="n">
        <v>0</v>
      </c>
      <c r="I12" s="62" t="n">
        <v>0</v>
      </c>
      <c r="J12" s="71" t="n">
        <v>0</v>
      </c>
      <c r="K12" s="64" t="n">
        <v>0</v>
      </c>
      <c r="L12" s="62" t="n">
        <v>0</v>
      </c>
      <c r="M12" s="62" t="n">
        <v>0</v>
      </c>
      <c r="N12" s="71" t="n">
        <v>0</v>
      </c>
      <c r="O12" s="64" t="n">
        <v>0</v>
      </c>
      <c r="P12" s="71" t="n">
        <v>0</v>
      </c>
      <c r="Q12" s="62" t="n">
        <v>0</v>
      </c>
      <c r="R12" s="62" t="n">
        <v>0</v>
      </c>
      <c r="S12" s="64" t="n">
        <v>0</v>
      </c>
      <c r="T12" s="71"/>
      <c r="U12" s="71"/>
      <c r="V12" s="71"/>
      <c r="X12" s="72" t="n">
        <f aca="false">D12+H12+L12+P12+T12+W12</f>
        <v>0</v>
      </c>
      <c r="Y12" s="62" t="n">
        <f aca="false">E12+I12+M12+Q12+U12</f>
        <v>0</v>
      </c>
      <c r="Z12" s="62" t="n">
        <f aca="false">F12+J12+N12+R12+V12</f>
        <v>0</v>
      </c>
      <c r="AA12" s="72" t="n">
        <f aca="false">G12+K12+O12+S12+W12</f>
        <v>0</v>
      </c>
      <c r="AB12" s="72" t="n">
        <f aca="false">X12+Y12+Z12-AA12</f>
        <v>0</v>
      </c>
      <c r="AJ12" s="73" t="n">
        <f aca="false">AD12+AE12+AF12+AG12+AH12</f>
        <v>0</v>
      </c>
      <c r="CF12" s="61"/>
      <c r="CH12" s="63"/>
      <c r="CK12" s="71"/>
      <c r="CL12" s="71"/>
      <c r="CM12" s="71"/>
      <c r="CN12" s="71"/>
      <c r="CQ12" s="71"/>
      <c r="CR12" s="71"/>
      <c r="CU12" s="71"/>
      <c r="CV12" s="71"/>
      <c r="CW12" s="71"/>
      <c r="CX12" s="71"/>
      <c r="CY12" s="71"/>
      <c r="CZ12" s="72"/>
      <c r="DC12" s="72"/>
    </row>
    <row r="13" customFormat="false" ht="8.25" hidden="false" customHeight="false" outlineLevel="0" collapsed="false">
      <c r="A13" s="61" t="n">
        <v>36438</v>
      </c>
      <c r="B13" s="62" t="n">
        <f aca="false">MONTH(A13)</f>
        <v>10</v>
      </c>
      <c r="C13" s="63" t="n">
        <f aca="false">YEAR(A13)</f>
        <v>1999</v>
      </c>
      <c r="D13" s="62" t="n">
        <v>0</v>
      </c>
      <c r="E13" s="62" t="n">
        <v>0</v>
      </c>
      <c r="F13" s="62" t="n">
        <v>0</v>
      </c>
      <c r="G13" s="64" t="n">
        <v>0</v>
      </c>
      <c r="H13" s="62" t="n">
        <v>0</v>
      </c>
      <c r="I13" s="62" t="n">
        <v>0</v>
      </c>
      <c r="J13" s="71" t="n">
        <v>0</v>
      </c>
      <c r="K13" s="64" t="n">
        <v>0</v>
      </c>
      <c r="L13" s="62" t="n">
        <v>0</v>
      </c>
      <c r="M13" s="62" t="n">
        <v>0</v>
      </c>
      <c r="N13" s="71" t="n">
        <v>0</v>
      </c>
      <c r="O13" s="64" t="n">
        <v>0</v>
      </c>
      <c r="P13" s="71" t="n">
        <v>0</v>
      </c>
      <c r="Q13" s="62" t="n">
        <v>0</v>
      </c>
      <c r="R13" s="62" t="n">
        <v>0</v>
      </c>
      <c r="S13" s="64" t="n">
        <v>0</v>
      </c>
      <c r="T13" s="71"/>
      <c r="U13" s="71"/>
      <c r="V13" s="71"/>
      <c r="X13" s="72" t="n">
        <f aca="false">D13+H13+L13+P13+T13+W13</f>
        <v>0</v>
      </c>
      <c r="Y13" s="62" t="n">
        <f aca="false">E13+I13+M13+Q13+U13</f>
        <v>0</v>
      </c>
      <c r="Z13" s="62" t="n">
        <f aca="false">F13+J13+N13+R13+V13</f>
        <v>0</v>
      </c>
      <c r="AA13" s="72" t="n">
        <f aca="false">G13+K13+O13+S13+W13</f>
        <v>0</v>
      </c>
      <c r="AB13" s="72" t="n">
        <f aca="false">X13+Y13+Z13-AA13</f>
        <v>0</v>
      </c>
      <c r="AJ13" s="73" t="n">
        <f aca="false">AD13+AE13+AF13+AG13+AH13</f>
        <v>0</v>
      </c>
      <c r="CF13" s="61"/>
      <c r="CH13" s="63"/>
      <c r="CK13" s="71"/>
      <c r="CL13" s="71"/>
      <c r="CM13" s="71"/>
      <c r="CN13" s="71"/>
      <c r="CQ13" s="71"/>
      <c r="CR13" s="71"/>
      <c r="CU13" s="71"/>
      <c r="CV13" s="71"/>
      <c r="CW13" s="71"/>
      <c r="CX13" s="71"/>
      <c r="CY13" s="71"/>
      <c r="CZ13" s="72"/>
      <c r="DC13" s="72"/>
    </row>
    <row r="14" customFormat="false" ht="8.25" hidden="false" customHeight="false" outlineLevel="0" collapsed="false">
      <c r="A14" s="61" t="n">
        <v>36439</v>
      </c>
      <c r="B14" s="62" t="n">
        <f aca="false">MONTH(A14)</f>
        <v>10</v>
      </c>
      <c r="C14" s="63" t="n">
        <f aca="false">YEAR(A14)</f>
        <v>1999</v>
      </c>
      <c r="D14" s="62" t="n">
        <v>0</v>
      </c>
      <c r="E14" s="62" t="n">
        <v>0</v>
      </c>
      <c r="F14" s="62" t="n">
        <v>0</v>
      </c>
      <c r="G14" s="64" t="n">
        <v>0</v>
      </c>
      <c r="H14" s="62" t="n">
        <v>0</v>
      </c>
      <c r="I14" s="62" t="n">
        <v>0</v>
      </c>
      <c r="J14" s="71" t="n">
        <v>0</v>
      </c>
      <c r="K14" s="64" t="n">
        <v>0</v>
      </c>
      <c r="L14" s="62" t="n">
        <v>0</v>
      </c>
      <c r="M14" s="62" t="n">
        <v>0</v>
      </c>
      <c r="N14" s="71" t="n">
        <v>0</v>
      </c>
      <c r="O14" s="64" t="n">
        <v>0</v>
      </c>
      <c r="P14" s="71" t="n">
        <v>0</v>
      </c>
      <c r="Q14" s="62" t="n">
        <v>0</v>
      </c>
      <c r="R14" s="62" t="n">
        <v>0</v>
      </c>
      <c r="S14" s="64" t="n">
        <v>0</v>
      </c>
      <c r="T14" s="71"/>
      <c r="U14" s="71"/>
      <c r="V14" s="71"/>
      <c r="X14" s="72" t="n">
        <f aca="false">D14+H14+L14+P14+T14+W14</f>
        <v>0</v>
      </c>
      <c r="Y14" s="62" t="n">
        <f aca="false">E14+I14+M14+Q14+U14</f>
        <v>0</v>
      </c>
      <c r="Z14" s="62" t="n">
        <f aca="false">F14+J14+N14+R14+V14</f>
        <v>0</v>
      </c>
      <c r="AA14" s="72" t="n">
        <f aca="false">G14+K14+O14+S14+W14</f>
        <v>0</v>
      </c>
      <c r="AB14" s="72" t="n">
        <f aca="false">X14+Y14+Z14-AA14</f>
        <v>0</v>
      </c>
      <c r="AJ14" s="73" t="n">
        <f aca="false">AD14+AE14+AF14+AG14+AH14</f>
        <v>0</v>
      </c>
      <c r="CF14" s="61"/>
      <c r="CH14" s="63"/>
      <c r="CK14" s="71"/>
      <c r="CL14" s="71"/>
      <c r="CM14" s="71"/>
      <c r="CN14" s="71"/>
      <c r="CQ14" s="71"/>
      <c r="CR14" s="71"/>
      <c r="CU14" s="71"/>
      <c r="CV14" s="71"/>
      <c r="CW14" s="71"/>
      <c r="CX14" s="71"/>
      <c r="CY14" s="71"/>
      <c r="CZ14" s="72"/>
      <c r="DC14" s="72"/>
    </row>
    <row r="15" customFormat="false" ht="8.25" hidden="false" customHeight="false" outlineLevel="0" collapsed="false">
      <c r="A15" s="61" t="n">
        <v>36440</v>
      </c>
      <c r="B15" s="62" t="n">
        <f aca="false">MONTH(A15)</f>
        <v>10</v>
      </c>
      <c r="C15" s="63" t="n">
        <f aca="false">YEAR(A15)</f>
        <v>1999</v>
      </c>
      <c r="D15" s="62" t="n">
        <v>0</v>
      </c>
      <c r="E15" s="62" t="n">
        <v>0</v>
      </c>
      <c r="F15" s="62" t="n">
        <v>0</v>
      </c>
      <c r="G15" s="64" t="n">
        <v>0</v>
      </c>
      <c r="H15" s="62" t="n">
        <v>0</v>
      </c>
      <c r="I15" s="62" t="n">
        <v>0</v>
      </c>
      <c r="J15" s="71" t="n">
        <v>0</v>
      </c>
      <c r="K15" s="64" t="n">
        <v>0</v>
      </c>
      <c r="L15" s="62" t="n">
        <v>0</v>
      </c>
      <c r="M15" s="62" t="n">
        <v>0</v>
      </c>
      <c r="N15" s="71" t="n">
        <v>0</v>
      </c>
      <c r="O15" s="64" t="n">
        <v>0</v>
      </c>
      <c r="P15" s="71" t="n">
        <v>0</v>
      </c>
      <c r="Q15" s="62" t="n">
        <v>0</v>
      </c>
      <c r="R15" s="62" t="n">
        <v>0</v>
      </c>
      <c r="S15" s="64" t="n">
        <v>0</v>
      </c>
      <c r="T15" s="71"/>
      <c r="U15" s="71"/>
      <c r="V15" s="71"/>
      <c r="X15" s="72" t="n">
        <f aca="false">D15+H15+L15+P15+T15+W15</f>
        <v>0</v>
      </c>
      <c r="Y15" s="62" t="n">
        <f aca="false">E15+I15+M15+Q15+U15</f>
        <v>0</v>
      </c>
      <c r="Z15" s="62" t="n">
        <f aca="false">F15+J15+N15+R15+V15</f>
        <v>0</v>
      </c>
      <c r="AA15" s="72" t="n">
        <f aca="false">G15+K15+O15+S15+W15</f>
        <v>0</v>
      </c>
      <c r="AB15" s="72" t="n">
        <f aca="false">X15+Y15+Z15-AA15</f>
        <v>0</v>
      </c>
      <c r="AJ15" s="73" t="n">
        <f aca="false">AD15+AE15+AF15+AG15+AH15</f>
        <v>0</v>
      </c>
      <c r="CF15" s="61"/>
      <c r="CH15" s="63"/>
      <c r="CK15" s="71"/>
      <c r="CL15" s="71"/>
      <c r="CM15" s="71"/>
      <c r="CN15" s="71"/>
      <c r="CQ15" s="71"/>
      <c r="CR15" s="71"/>
      <c r="CU15" s="71"/>
      <c r="CV15" s="71"/>
      <c r="CW15" s="71"/>
      <c r="CX15" s="71"/>
      <c r="CY15" s="71"/>
      <c r="CZ15" s="72"/>
      <c r="DC15" s="72"/>
    </row>
    <row r="16" customFormat="false" ht="8.25" hidden="false" customHeight="false" outlineLevel="0" collapsed="false">
      <c r="A16" s="61" t="n">
        <v>36441</v>
      </c>
      <c r="B16" s="62" t="n">
        <f aca="false">MONTH(A16)</f>
        <v>10</v>
      </c>
      <c r="C16" s="63" t="n">
        <f aca="false">YEAR(A16)</f>
        <v>1999</v>
      </c>
      <c r="D16" s="62" t="n">
        <v>0</v>
      </c>
      <c r="E16" s="62" t="n">
        <v>0</v>
      </c>
      <c r="F16" s="62" t="n">
        <v>0</v>
      </c>
      <c r="G16" s="64" t="n">
        <v>0</v>
      </c>
      <c r="H16" s="62" t="n">
        <v>0</v>
      </c>
      <c r="I16" s="62" t="n">
        <v>0</v>
      </c>
      <c r="J16" s="71" t="n">
        <v>0</v>
      </c>
      <c r="K16" s="64" t="n">
        <v>0</v>
      </c>
      <c r="L16" s="62" t="n">
        <v>0</v>
      </c>
      <c r="M16" s="62" t="n">
        <v>0</v>
      </c>
      <c r="N16" s="71" t="n">
        <v>0</v>
      </c>
      <c r="O16" s="64" t="n">
        <v>0</v>
      </c>
      <c r="P16" s="71" t="n">
        <v>0</v>
      </c>
      <c r="Q16" s="62" t="n">
        <v>0</v>
      </c>
      <c r="R16" s="62" t="n">
        <v>0</v>
      </c>
      <c r="S16" s="64" t="n">
        <v>0</v>
      </c>
      <c r="T16" s="71"/>
      <c r="U16" s="71"/>
      <c r="V16" s="71"/>
      <c r="X16" s="72" t="n">
        <f aca="false">D16+H16+L16+P16+T16+W16</f>
        <v>0</v>
      </c>
      <c r="Y16" s="62" t="n">
        <f aca="false">E16+I16+M16+Q16+U16</f>
        <v>0</v>
      </c>
      <c r="Z16" s="62" t="n">
        <f aca="false">F16+J16+N16+R16+V16</f>
        <v>0</v>
      </c>
      <c r="AA16" s="72" t="n">
        <f aca="false">G16+K16+O16+S16+W16</f>
        <v>0</v>
      </c>
      <c r="AB16" s="72" t="n">
        <f aca="false">X16+Y16+Z16-AA16</f>
        <v>0</v>
      </c>
      <c r="AJ16" s="73" t="n">
        <f aca="false">AD16+AE16+AF16+AG16+AH16</f>
        <v>0</v>
      </c>
      <c r="CF16" s="61"/>
      <c r="CH16" s="63"/>
      <c r="CK16" s="71"/>
      <c r="CL16" s="71"/>
      <c r="CM16" s="71"/>
      <c r="CN16" s="71"/>
      <c r="CQ16" s="71"/>
      <c r="CR16" s="71"/>
      <c r="CU16" s="71"/>
      <c r="CV16" s="71"/>
      <c r="CW16" s="71"/>
      <c r="CX16" s="71"/>
      <c r="CY16" s="71"/>
      <c r="CZ16" s="72"/>
      <c r="DC16" s="72"/>
    </row>
    <row r="17" customFormat="false" ht="8.25" hidden="false" customHeight="false" outlineLevel="0" collapsed="false">
      <c r="A17" s="61" t="n">
        <v>36442</v>
      </c>
      <c r="B17" s="62" t="n">
        <f aca="false">MONTH(A17)</f>
        <v>10</v>
      </c>
      <c r="C17" s="63" t="n">
        <f aca="false">YEAR(A17)</f>
        <v>1999</v>
      </c>
      <c r="D17" s="62" t="n">
        <v>0</v>
      </c>
      <c r="E17" s="62" t="n">
        <v>0</v>
      </c>
      <c r="F17" s="62" t="n">
        <v>0</v>
      </c>
      <c r="G17" s="64" t="n">
        <v>0</v>
      </c>
      <c r="H17" s="62" t="n">
        <v>0</v>
      </c>
      <c r="I17" s="62" t="n">
        <v>0</v>
      </c>
      <c r="J17" s="71" t="n">
        <v>0</v>
      </c>
      <c r="K17" s="64" t="n">
        <v>0</v>
      </c>
      <c r="L17" s="62" t="n">
        <v>0</v>
      </c>
      <c r="M17" s="62" t="n">
        <v>0</v>
      </c>
      <c r="N17" s="71" t="n">
        <v>0</v>
      </c>
      <c r="O17" s="64" t="n">
        <v>0</v>
      </c>
      <c r="P17" s="71" t="n">
        <v>0</v>
      </c>
      <c r="Q17" s="62" t="n">
        <v>0</v>
      </c>
      <c r="R17" s="62" t="n">
        <v>0</v>
      </c>
      <c r="S17" s="64" t="n">
        <v>0</v>
      </c>
      <c r="T17" s="71"/>
      <c r="U17" s="71"/>
      <c r="V17" s="71"/>
      <c r="X17" s="72" t="n">
        <f aca="false">D17+H17+L17+P17+T17+W17</f>
        <v>0</v>
      </c>
      <c r="Y17" s="62" t="n">
        <f aca="false">E17+I17+M17+Q17+U17</f>
        <v>0</v>
      </c>
      <c r="Z17" s="62" t="n">
        <f aca="false">F17+J17+N17+R17+V17</f>
        <v>0</v>
      </c>
      <c r="AA17" s="72" t="n">
        <f aca="false">G17+K17+O17+S17+W17</f>
        <v>0</v>
      </c>
      <c r="AB17" s="72" t="n">
        <f aca="false">X17+Y17+Z17-AA17</f>
        <v>0</v>
      </c>
      <c r="AJ17" s="73" t="n">
        <f aca="false">AD17+AE17+AF17+AG17+AH17</f>
        <v>0</v>
      </c>
      <c r="CF17" s="61"/>
      <c r="CH17" s="63"/>
      <c r="CK17" s="71"/>
      <c r="CL17" s="71"/>
      <c r="CM17" s="71"/>
      <c r="CN17" s="71"/>
      <c r="CQ17" s="71"/>
      <c r="CR17" s="71"/>
      <c r="CU17" s="71"/>
      <c r="CV17" s="71"/>
      <c r="CW17" s="71"/>
      <c r="CX17" s="71"/>
      <c r="CY17" s="71"/>
      <c r="CZ17" s="72"/>
      <c r="DC17" s="72"/>
    </row>
    <row r="18" customFormat="false" ht="8.25" hidden="false" customHeight="false" outlineLevel="0" collapsed="false">
      <c r="A18" s="61" t="n">
        <v>36443</v>
      </c>
      <c r="B18" s="62" t="n">
        <f aca="false">MONTH(A18)</f>
        <v>10</v>
      </c>
      <c r="C18" s="63" t="n">
        <f aca="false">YEAR(A18)</f>
        <v>1999</v>
      </c>
      <c r="D18" s="62" t="n">
        <v>0</v>
      </c>
      <c r="E18" s="62" t="n">
        <v>0</v>
      </c>
      <c r="F18" s="62" t="n">
        <v>0</v>
      </c>
      <c r="G18" s="64" t="n">
        <v>0</v>
      </c>
      <c r="H18" s="62" t="n">
        <v>0</v>
      </c>
      <c r="I18" s="62" t="n">
        <v>0</v>
      </c>
      <c r="J18" s="71" t="n">
        <v>0</v>
      </c>
      <c r="K18" s="64" t="n">
        <v>0</v>
      </c>
      <c r="L18" s="62" t="n">
        <v>0</v>
      </c>
      <c r="M18" s="62" t="n">
        <v>0</v>
      </c>
      <c r="N18" s="71" t="n">
        <v>0</v>
      </c>
      <c r="O18" s="64" t="n">
        <v>0</v>
      </c>
      <c r="P18" s="71" t="n">
        <v>0</v>
      </c>
      <c r="Q18" s="62" t="n">
        <v>0</v>
      </c>
      <c r="R18" s="62" t="n">
        <v>0</v>
      </c>
      <c r="S18" s="64" t="n">
        <v>0</v>
      </c>
      <c r="T18" s="71"/>
      <c r="U18" s="71"/>
      <c r="V18" s="71"/>
      <c r="X18" s="72" t="n">
        <f aca="false">D18+H18+L18+P18+T18+W18</f>
        <v>0</v>
      </c>
      <c r="Y18" s="62" t="n">
        <f aca="false">E18+I18+M18+Q18+U18</f>
        <v>0</v>
      </c>
      <c r="Z18" s="62" t="n">
        <f aca="false">F18+J18+N18+R18+V18</f>
        <v>0</v>
      </c>
      <c r="AA18" s="72" t="n">
        <f aca="false">G18+K18+O18+S18+W18</f>
        <v>0</v>
      </c>
      <c r="AB18" s="72" t="n">
        <f aca="false">X18+Y18+Z18-AA18</f>
        <v>0</v>
      </c>
      <c r="AJ18" s="73" t="n">
        <f aca="false">AD18+AE18+AF18+AG18+AH18</f>
        <v>0</v>
      </c>
      <c r="CF18" s="61"/>
      <c r="CH18" s="63"/>
      <c r="CK18" s="71"/>
      <c r="CL18" s="71"/>
      <c r="CM18" s="71"/>
      <c r="CN18" s="71"/>
      <c r="CQ18" s="71"/>
      <c r="CR18" s="71"/>
      <c r="CU18" s="71"/>
      <c r="CV18" s="71"/>
      <c r="CW18" s="71"/>
      <c r="CX18" s="71"/>
      <c r="CY18" s="71"/>
      <c r="CZ18" s="72"/>
      <c r="DC18" s="72"/>
    </row>
    <row r="19" customFormat="false" ht="8.25" hidden="false" customHeight="false" outlineLevel="0" collapsed="false">
      <c r="A19" s="61" t="n">
        <v>36444</v>
      </c>
      <c r="B19" s="62" t="n">
        <f aca="false">MONTH(A19)</f>
        <v>10</v>
      </c>
      <c r="C19" s="63" t="n">
        <f aca="false">YEAR(A19)</f>
        <v>1999</v>
      </c>
      <c r="D19" s="62" t="n">
        <v>0</v>
      </c>
      <c r="E19" s="62" t="n">
        <v>0</v>
      </c>
      <c r="F19" s="62" t="n">
        <v>0</v>
      </c>
      <c r="G19" s="64" t="n">
        <v>0</v>
      </c>
      <c r="H19" s="62" t="n">
        <v>0</v>
      </c>
      <c r="I19" s="62" t="n">
        <v>0</v>
      </c>
      <c r="J19" s="71" t="n">
        <v>0</v>
      </c>
      <c r="K19" s="64" t="n">
        <v>0</v>
      </c>
      <c r="L19" s="62" t="n">
        <v>0</v>
      </c>
      <c r="M19" s="62" t="n">
        <v>0</v>
      </c>
      <c r="N19" s="71" t="n">
        <v>0</v>
      </c>
      <c r="O19" s="64" t="n">
        <v>0</v>
      </c>
      <c r="P19" s="71" t="n">
        <v>0</v>
      </c>
      <c r="Q19" s="62" t="n">
        <v>0</v>
      </c>
      <c r="R19" s="62" t="n">
        <v>0</v>
      </c>
      <c r="S19" s="64" t="n">
        <v>0</v>
      </c>
      <c r="T19" s="71"/>
      <c r="U19" s="71"/>
      <c r="V19" s="71"/>
      <c r="X19" s="72" t="n">
        <f aca="false">D19+H19+L19+P19+T19+W19</f>
        <v>0</v>
      </c>
      <c r="Y19" s="62" t="n">
        <f aca="false">E19+I19+M19+Q19+U19</f>
        <v>0</v>
      </c>
      <c r="Z19" s="62" t="n">
        <f aca="false">F19+J19+N19+R19+V19</f>
        <v>0</v>
      </c>
      <c r="AA19" s="72" t="n">
        <f aca="false">G19+K19+O19+S19+W19</f>
        <v>0</v>
      </c>
      <c r="AB19" s="72" t="n">
        <f aca="false">X19+Y19+Z19-AA19</f>
        <v>0</v>
      </c>
      <c r="AJ19" s="73" t="n">
        <f aca="false">AD19+AE19+AF19+AG19+AH19</f>
        <v>0</v>
      </c>
      <c r="CF19" s="61"/>
      <c r="CH19" s="63"/>
      <c r="CK19" s="71"/>
      <c r="CL19" s="71"/>
      <c r="CM19" s="71"/>
      <c r="CN19" s="71"/>
      <c r="CQ19" s="71"/>
      <c r="CR19" s="71"/>
      <c r="CU19" s="71"/>
      <c r="CV19" s="71"/>
      <c r="CW19" s="71"/>
      <c r="CX19" s="71"/>
      <c r="CY19" s="71"/>
      <c r="CZ19" s="72"/>
      <c r="DC19" s="72"/>
    </row>
    <row r="20" customFormat="false" ht="8.25" hidden="false" customHeight="false" outlineLevel="0" collapsed="false">
      <c r="A20" s="61" t="n">
        <v>36445</v>
      </c>
      <c r="B20" s="62" t="n">
        <f aca="false">MONTH(A20)</f>
        <v>10</v>
      </c>
      <c r="C20" s="63" t="n">
        <f aca="false">YEAR(A20)</f>
        <v>1999</v>
      </c>
      <c r="D20" s="62" t="n">
        <v>0</v>
      </c>
      <c r="E20" s="62" t="n">
        <v>0</v>
      </c>
      <c r="F20" s="62" t="n">
        <v>0</v>
      </c>
      <c r="G20" s="64" t="n">
        <v>0</v>
      </c>
      <c r="H20" s="62" t="n">
        <v>52999</v>
      </c>
      <c r="I20" s="62" t="n">
        <v>0</v>
      </c>
      <c r="J20" s="71" t="n">
        <v>0</v>
      </c>
      <c r="K20" s="64" t="n">
        <v>0</v>
      </c>
      <c r="L20" s="62" t="n">
        <v>0</v>
      </c>
      <c r="M20" s="62" t="n">
        <v>0</v>
      </c>
      <c r="N20" s="62" t="n">
        <v>0</v>
      </c>
      <c r="O20" s="64" t="n">
        <v>0</v>
      </c>
      <c r="P20" s="71" t="n">
        <v>60752</v>
      </c>
      <c r="Q20" s="62" t="n">
        <v>45000</v>
      </c>
      <c r="R20" s="62" t="n">
        <v>0</v>
      </c>
      <c r="S20" s="64" t="n">
        <v>0</v>
      </c>
      <c r="T20" s="71" t="n">
        <v>0</v>
      </c>
      <c r="U20" s="71" t="n">
        <v>0</v>
      </c>
      <c r="V20" s="71" t="n">
        <v>0</v>
      </c>
      <c r="W20" s="64" t="n">
        <v>0</v>
      </c>
      <c r="X20" s="72" t="n">
        <f aca="false">D20+H20+L20+P20+T20+W20</f>
        <v>113751</v>
      </c>
      <c r="Y20" s="62" t="n">
        <f aca="false">E20+I20+M20+Q20+U20</f>
        <v>45000</v>
      </c>
      <c r="Z20" s="62" t="n">
        <f aca="false">F20+J20+N20+R20+V20</f>
        <v>0</v>
      </c>
      <c r="AA20" s="72" t="n">
        <f aca="false">G20+K20+O20+S20+W20</f>
        <v>0</v>
      </c>
      <c r="AB20" s="72" t="n">
        <f aca="false">X20+Y20+Z20-AA20</f>
        <v>158751</v>
      </c>
      <c r="AJ20" s="73" t="n">
        <f aca="false">AD20+AE20+AF20+AG20+AH20</f>
        <v>0</v>
      </c>
      <c r="CF20" s="61"/>
      <c r="CH20" s="63"/>
      <c r="CK20" s="71"/>
      <c r="CL20" s="71"/>
      <c r="CM20" s="71"/>
      <c r="CN20" s="71"/>
      <c r="CQ20" s="71"/>
      <c r="CR20" s="71"/>
      <c r="CU20" s="71"/>
      <c r="CV20" s="71"/>
      <c r="CW20" s="71"/>
      <c r="CX20" s="71"/>
      <c r="CY20" s="71"/>
      <c r="CZ20" s="72"/>
      <c r="DC20" s="72"/>
    </row>
    <row r="21" customFormat="false" ht="8.25" hidden="false" customHeight="false" outlineLevel="0" collapsed="false">
      <c r="A21" s="61" t="n">
        <v>36446</v>
      </c>
      <c r="B21" s="62" t="n">
        <f aca="false">MONTH(A21)</f>
        <v>10</v>
      </c>
      <c r="C21" s="63" t="n">
        <f aca="false">YEAR(A21)</f>
        <v>1999</v>
      </c>
      <c r="D21" s="62" t="n">
        <v>0</v>
      </c>
      <c r="E21" s="62" t="n">
        <v>0</v>
      </c>
      <c r="F21" s="62" t="n">
        <v>0</v>
      </c>
      <c r="G21" s="64" t="n">
        <v>0</v>
      </c>
      <c r="H21" s="62" t="n">
        <v>101051</v>
      </c>
      <c r="I21" s="62" t="n">
        <v>0</v>
      </c>
      <c r="J21" s="71" t="n">
        <v>0</v>
      </c>
      <c r="K21" s="64" t="n">
        <v>0</v>
      </c>
      <c r="L21" s="62" t="n">
        <v>1948</v>
      </c>
      <c r="M21" s="62" t="n">
        <v>0</v>
      </c>
      <c r="N21" s="62" t="n">
        <v>0</v>
      </c>
      <c r="O21" s="64" t="n">
        <v>0</v>
      </c>
      <c r="P21" s="71" t="n">
        <v>10752</v>
      </c>
      <c r="Q21" s="62" t="n">
        <v>45000</v>
      </c>
      <c r="R21" s="62" t="n">
        <v>50000</v>
      </c>
      <c r="S21" s="64" t="n">
        <v>0</v>
      </c>
      <c r="T21" s="71" t="n">
        <v>0</v>
      </c>
      <c r="U21" s="71" t="n">
        <v>0</v>
      </c>
      <c r="V21" s="71" t="n">
        <v>0</v>
      </c>
      <c r="W21" s="64" t="n">
        <v>0</v>
      </c>
      <c r="X21" s="72" t="n">
        <f aca="false">D21+H21+L21+P21+T21+W21</f>
        <v>113751</v>
      </c>
      <c r="Y21" s="62" t="n">
        <f aca="false">E21+I21+M21+Q21+U21</f>
        <v>45000</v>
      </c>
      <c r="Z21" s="62" t="n">
        <f aca="false">F21+J21+N21+R21+V21</f>
        <v>50000</v>
      </c>
      <c r="AA21" s="72" t="n">
        <f aca="false">G21+K21+O21+S21+W21</f>
        <v>0</v>
      </c>
      <c r="AB21" s="72" t="n">
        <f aca="false">X21+Y21+Z21-AA21</f>
        <v>208751</v>
      </c>
      <c r="AJ21" s="73" t="n">
        <f aca="false">AD21+AE21+AF21+AG21+AH21</f>
        <v>0</v>
      </c>
      <c r="CF21" s="61"/>
      <c r="CH21" s="63"/>
      <c r="CK21" s="71"/>
      <c r="CL21" s="71"/>
      <c r="CM21" s="71"/>
      <c r="CN21" s="71"/>
      <c r="CQ21" s="71"/>
      <c r="CR21" s="71"/>
      <c r="CU21" s="71"/>
      <c r="CV21" s="71"/>
      <c r="CW21" s="71"/>
      <c r="CX21" s="71"/>
      <c r="CY21" s="71"/>
      <c r="CZ21" s="72"/>
      <c r="DC21" s="72"/>
    </row>
    <row r="22" customFormat="false" ht="8.25" hidden="false" customHeight="false" outlineLevel="0" collapsed="false">
      <c r="A22" s="61" t="n">
        <v>36447</v>
      </c>
      <c r="B22" s="62" t="n">
        <f aca="false">MONTH(A22)</f>
        <v>10</v>
      </c>
      <c r="C22" s="63" t="n">
        <f aca="false">YEAR(A22)</f>
        <v>1999</v>
      </c>
      <c r="D22" s="62" t="n">
        <v>0</v>
      </c>
      <c r="E22" s="62" t="n">
        <v>0</v>
      </c>
      <c r="F22" s="62" t="n">
        <v>0</v>
      </c>
      <c r="G22" s="64" t="n">
        <v>0</v>
      </c>
      <c r="H22" s="62" t="n">
        <v>101051</v>
      </c>
      <c r="I22" s="62" t="n">
        <v>0</v>
      </c>
      <c r="J22" s="71" t="n">
        <v>0</v>
      </c>
      <c r="K22" s="64" t="n">
        <v>0</v>
      </c>
      <c r="L22" s="62" t="n">
        <v>9071</v>
      </c>
      <c r="M22" s="62" t="n">
        <v>0</v>
      </c>
      <c r="N22" s="62" t="n">
        <v>12877</v>
      </c>
      <c r="O22" s="64" t="n">
        <v>0</v>
      </c>
      <c r="P22" s="71" t="n">
        <v>3629</v>
      </c>
      <c r="Q22" s="62" t="n">
        <v>45000</v>
      </c>
      <c r="R22" s="62" t="n">
        <v>57123</v>
      </c>
      <c r="S22" s="64" t="n">
        <v>0</v>
      </c>
      <c r="T22" s="71" t="n">
        <v>0</v>
      </c>
      <c r="U22" s="71" t="n">
        <v>0</v>
      </c>
      <c r="V22" s="71" t="n">
        <v>0</v>
      </c>
      <c r="W22" s="64" t="n">
        <v>0</v>
      </c>
      <c r="X22" s="72" t="n">
        <f aca="false">D22+H22+L22+P22+T22+W22</f>
        <v>113751</v>
      </c>
      <c r="Y22" s="62" t="n">
        <f aca="false">E22+I22+M22+Q22+U22</f>
        <v>45000</v>
      </c>
      <c r="Z22" s="62" t="n">
        <f aca="false">F22+J22+N22+R22+V22</f>
        <v>70000</v>
      </c>
      <c r="AA22" s="72" t="n">
        <f aca="false">G22+K22+O22+S22+W22</f>
        <v>0</v>
      </c>
      <c r="AB22" s="72" t="n">
        <f aca="false">X22+Y22+Z22-AA22</f>
        <v>228751</v>
      </c>
      <c r="AJ22" s="73" t="n">
        <f aca="false">AD22+AE22+AF22+AG22+AH22</f>
        <v>0</v>
      </c>
      <c r="CF22" s="61"/>
      <c r="CH22" s="63"/>
      <c r="CK22" s="71"/>
      <c r="CL22" s="71"/>
      <c r="CM22" s="71"/>
      <c r="CN22" s="71"/>
      <c r="CQ22" s="71"/>
      <c r="CR22" s="71"/>
      <c r="CU22" s="71"/>
      <c r="CV22" s="71"/>
      <c r="CW22" s="71"/>
      <c r="CX22" s="71"/>
      <c r="CY22" s="71"/>
      <c r="CZ22" s="72"/>
      <c r="DC22" s="72"/>
    </row>
    <row r="23" customFormat="false" ht="8.25" hidden="false" customHeight="false" outlineLevel="0" collapsed="false">
      <c r="A23" s="61" t="n">
        <v>36448</v>
      </c>
      <c r="B23" s="62" t="n">
        <f aca="false">MONTH(A23)</f>
        <v>10</v>
      </c>
      <c r="C23" s="63" t="n">
        <f aca="false">YEAR(A23)</f>
        <v>1999</v>
      </c>
      <c r="D23" s="62" t="n">
        <v>0</v>
      </c>
      <c r="E23" s="62" t="n">
        <v>0</v>
      </c>
      <c r="F23" s="62" t="n">
        <v>0</v>
      </c>
      <c r="G23" s="64" t="n">
        <v>0</v>
      </c>
      <c r="H23" s="62" t="n">
        <v>78559</v>
      </c>
      <c r="I23" s="62" t="n">
        <v>0</v>
      </c>
      <c r="J23" s="71" t="n">
        <v>0</v>
      </c>
      <c r="K23" s="64" t="n">
        <v>0</v>
      </c>
      <c r="L23" s="62" t="n">
        <v>4440</v>
      </c>
      <c r="M23" s="62" t="n">
        <v>0</v>
      </c>
      <c r="N23" s="62" t="n">
        <v>0</v>
      </c>
      <c r="O23" s="64" t="n">
        <v>0</v>
      </c>
      <c r="P23" s="71" t="n">
        <v>30752</v>
      </c>
      <c r="Q23" s="62" t="n">
        <v>45000</v>
      </c>
      <c r="R23" s="62" t="n">
        <v>30000</v>
      </c>
      <c r="S23" s="64" t="n">
        <v>0</v>
      </c>
      <c r="T23" s="71" t="n">
        <v>0</v>
      </c>
      <c r="U23" s="71" t="n">
        <v>0</v>
      </c>
      <c r="V23" s="71" t="n">
        <v>0</v>
      </c>
      <c r="W23" s="64" t="n">
        <v>0</v>
      </c>
      <c r="X23" s="72" t="n">
        <f aca="false">D23+H23+L23+P23+T23+W23</f>
        <v>113751</v>
      </c>
      <c r="Y23" s="62" t="n">
        <f aca="false">E23+I23+M23+Q23+U23</f>
        <v>45000</v>
      </c>
      <c r="Z23" s="62" t="n">
        <f aca="false">F23+J23+N23+R23+V23</f>
        <v>30000</v>
      </c>
      <c r="AA23" s="72" t="n">
        <f aca="false">G23+K23+O23+S23+W23</f>
        <v>0</v>
      </c>
      <c r="AB23" s="72" t="n">
        <f aca="false">X23+Y23+Z23-AA23</f>
        <v>188751</v>
      </c>
      <c r="AJ23" s="73" t="n">
        <f aca="false">AD23+AE23+AF23+AG23+AH23</f>
        <v>0</v>
      </c>
      <c r="CF23" s="61"/>
      <c r="CH23" s="63"/>
      <c r="CK23" s="71"/>
      <c r="CL23" s="71"/>
      <c r="CM23" s="71"/>
      <c r="CN23" s="71"/>
      <c r="CQ23" s="71"/>
      <c r="CR23" s="71"/>
      <c r="CU23" s="71"/>
      <c r="CV23" s="71"/>
      <c r="CW23" s="71"/>
      <c r="CX23" s="71"/>
      <c r="CY23" s="71"/>
      <c r="CZ23" s="72"/>
      <c r="DC23" s="72"/>
    </row>
    <row r="24" customFormat="false" ht="8.25" hidden="false" customHeight="false" outlineLevel="0" collapsed="false">
      <c r="A24" s="61" t="n">
        <v>36449</v>
      </c>
      <c r="B24" s="62" t="n">
        <f aca="false">MONTH(A24)</f>
        <v>10</v>
      </c>
      <c r="C24" s="63" t="n">
        <f aca="false">YEAR(A24)</f>
        <v>1999</v>
      </c>
      <c r="D24" s="62" t="n">
        <v>0</v>
      </c>
      <c r="E24" s="62" t="n">
        <v>0</v>
      </c>
      <c r="F24" s="62" t="n">
        <v>0</v>
      </c>
      <c r="G24" s="64" t="n">
        <v>0</v>
      </c>
      <c r="H24" s="62" t="n">
        <v>101051</v>
      </c>
      <c r="I24" s="62" t="n">
        <v>0</v>
      </c>
      <c r="J24" s="71" t="n">
        <v>19805</v>
      </c>
      <c r="K24" s="64" t="n">
        <v>0</v>
      </c>
      <c r="L24" s="62" t="n">
        <v>9071</v>
      </c>
      <c r="M24" s="62" t="n">
        <v>45000</v>
      </c>
      <c r="N24" s="62" t="n">
        <v>24942</v>
      </c>
      <c r="O24" s="64" t="n">
        <v>0</v>
      </c>
      <c r="P24" s="71" t="n">
        <v>3629</v>
      </c>
      <c r="Q24" s="62" t="n">
        <v>0</v>
      </c>
      <c r="R24" s="62" t="n">
        <v>102123</v>
      </c>
      <c r="S24" s="64" t="n">
        <v>0</v>
      </c>
      <c r="T24" s="71" t="n">
        <v>0</v>
      </c>
      <c r="U24" s="71" t="n">
        <v>0</v>
      </c>
      <c r="V24" s="71" t="n">
        <v>0</v>
      </c>
      <c r="W24" s="64" t="n">
        <v>0</v>
      </c>
      <c r="X24" s="72" t="n">
        <f aca="false">D24+H24+L24+P24+T24+W24</f>
        <v>113751</v>
      </c>
      <c r="Y24" s="62" t="n">
        <f aca="false">E24+I24+M24+Q24+U24</f>
        <v>45000</v>
      </c>
      <c r="Z24" s="62" t="n">
        <f aca="false">F24+J24+N24+R24+V24</f>
        <v>146870</v>
      </c>
      <c r="AA24" s="72" t="n">
        <f aca="false">G24+K24+O24+S24+W24</f>
        <v>0</v>
      </c>
      <c r="AB24" s="72" t="n">
        <f aca="false">X24+Y24+Z24-AA24</f>
        <v>305621</v>
      </c>
      <c r="AJ24" s="73" t="n">
        <f aca="false">AD24+AE24+AF24+AG24+AH24</f>
        <v>0</v>
      </c>
      <c r="CF24" s="61"/>
      <c r="CH24" s="63"/>
      <c r="CK24" s="71"/>
      <c r="CL24" s="71"/>
      <c r="CM24" s="71"/>
      <c r="CN24" s="71"/>
      <c r="CQ24" s="71"/>
      <c r="CR24" s="71"/>
      <c r="CU24" s="71"/>
      <c r="CV24" s="71"/>
      <c r="CW24" s="71"/>
      <c r="CX24" s="71"/>
      <c r="CY24" s="71"/>
      <c r="CZ24" s="72"/>
      <c r="DC24" s="72"/>
    </row>
    <row r="25" customFormat="false" ht="8.25" hidden="false" customHeight="false" outlineLevel="0" collapsed="false">
      <c r="A25" s="61" t="n">
        <v>36450</v>
      </c>
      <c r="B25" s="62" t="n">
        <f aca="false">MONTH(A25)</f>
        <v>10</v>
      </c>
      <c r="C25" s="63" t="n">
        <f aca="false">YEAR(A25)</f>
        <v>1999</v>
      </c>
      <c r="D25" s="62" t="n">
        <v>0</v>
      </c>
      <c r="E25" s="62" t="n">
        <v>0</v>
      </c>
      <c r="F25" s="62" t="n">
        <v>0</v>
      </c>
      <c r="G25" s="64" t="n">
        <v>0</v>
      </c>
      <c r="H25" s="62" t="n">
        <v>101051</v>
      </c>
      <c r="I25" s="62" t="n">
        <v>0</v>
      </c>
      <c r="J25" s="71" t="n">
        <v>19805</v>
      </c>
      <c r="K25" s="64" t="n">
        <v>0</v>
      </c>
      <c r="L25" s="62" t="n">
        <v>9071</v>
      </c>
      <c r="M25" s="62" t="n">
        <v>45000</v>
      </c>
      <c r="N25" s="62" t="n">
        <v>24942</v>
      </c>
      <c r="O25" s="64" t="n">
        <v>0</v>
      </c>
      <c r="P25" s="71" t="n">
        <v>3629</v>
      </c>
      <c r="Q25" s="62" t="n">
        <v>0</v>
      </c>
      <c r="R25" s="62" t="n">
        <v>102123</v>
      </c>
      <c r="S25" s="64" t="n">
        <v>0</v>
      </c>
      <c r="T25" s="71" t="n">
        <v>0</v>
      </c>
      <c r="U25" s="71" t="n">
        <v>0</v>
      </c>
      <c r="V25" s="71" t="n">
        <v>0</v>
      </c>
      <c r="W25" s="64" t="n">
        <v>0</v>
      </c>
      <c r="X25" s="72" t="n">
        <f aca="false">D25+H25+L25+P25+T25+W25</f>
        <v>113751</v>
      </c>
      <c r="Y25" s="62" t="n">
        <f aca="false">E25+I25+M25+Q25+U25</f>
        <v>45000</v>
      </c>
      <c r="Z25" s="62" t="n">
        <f aca="false">F25+J25+N25+R25+V25</f>
        <v>146870</v>
      </c>
      <c r="AA25" s="72" t="n">
        <f aca="false">G25+K25+O25+S25+W25</f>
        <v>0</v>
      </c>
      <c r="AB25" s="72" t="n">
        <f aca="false">X25+Y25+Z25-AA25</f>
        <v>305621</v>
      </c>
      <c r="AJ25" s="73" t="n">
        <f aca="false">AD25+AE25+AF25+AG25+AH25</f>
        <v>0</v>
      </c>
      <c r="CF25" s="61"/>
      <c r="CH25" s="63"/>
      <c r="CK25" s="71"/>
      <c r="CL25" s="71"/>
      <c r="CM25" s="71"/>
      <c r="CN25" s="71"/>
      <c r="CQ25" s="71"/>
      <c r="CR25" s="71"/>
      <c r="CU25" s="71"/>
      <c r="CV25" s="71"/>
      <c r="CW25" s="71"/>
      <c r="CX25" s="71"/>
      <c r="CY25" s="71"/>
      <c r="CZ25" s="72"/>
      <c r="DC25" s="72"/>
    </row>
    <row r="26" customFormat="false" ht="8.25" hidden="false" customHeight="false" outlineLevel="0" collapsed="false">
      <c r="A26" s="61" t="n">
        <v>36451</v>
      </c>
      <c r="B26" s="62" t="n">
        <f aca="false">MONTH(A26)</f>
        <v>10</v>
      </c>
      <c r="C26" s="63" t="n">
        <f aca="false">YEAR(A26)</f>
        <v>1999</v>
      </c>
      <c r="D26" s="62" t="n">
        <v>0</v>
      </c>
      <c r="E26" s="62" t="n">
        <v>0</v>
      </c>
      <c r="F26" s="62" t="n">
        <v>0</v>
      </c>
      <c r="G26" s="64" t="n">
        <v>0</v>
      </c>
      <c r="H26" s="62" t="n">
        <v>101051</v>
      </c>
      <c r="I26" s="62" t="n">
        <v>0</v>
      </c>
      <c r="J26" s="71" t="n">
        <v>19805</v>
      </c>
      <c r="K26" s="64" t="n">
        <v>0</v>
      </c>
      <c r="L26" s="62" t="n">
        <v>9071</v>
      </c>
      <c r="M26" s="62" t="n">
        <v>45000</v>
      </c>
      <c r="N26" s="62" t="n">
        <v>24942</v>
      </c>
      <c r="O26" s="64" t="n">
        <v>0</v>
      </c>
      <c r="P26" s="71" t="n">
        <v>3629</v>
      </c>
      <c r="Q26" s="62" t="n">
        <v>0</v>
      </c>
      <c r="R26" s="62" t="n">
        <v>102123</v>
      </c>
      <c r="S26" s="64" t="n">
        <v>0</v>
      </c>
      <c r="T26" s="71" t="n">
        <v>0</v>
      </c>
      <c r="U26" s="71" t="n">
        <v>0</v>
      </c>
      <c r="V26" s="71" t="n">
        <v>0</v>
      </c>
      <c r="W26" s="64" t="n">
        <v>0</v>
      </c>
      <c r="X26" s="72" t="n">
        <f aca="false">D26+H26+L26+P26+T26+W26</f>
        <v>113751</v>
      </c>
      <c r="Y26" s="62" t="n">
        <f aca="false">E26+I26+M26+Q26+U26</f>
        <v>45000</v>
      </c>
      <c r="Z26" s="62" t="n">
        <f aca="false">F26+J26+N26+R26+V26</f>
        <v>146870</v>
      </c>
      <c r="AA26" s="72" t="n">
        <f aca="false">G26+K26+O26+S26+W26</f>
        <v>0</v>
      </c>
      <c r="AB26" s="72" t="n">
        <f aca="false">X26+Y26+Z26-AA26</f>
        <v>305621</v>
      </c>
      <c r="AJ26" s="73" t="n">
        <f aca="false">AD26+AE26+AF26+AG26+AH26</f>
        <v>0</v>
      </c>
      <c r="CF26" s="61"/>
      <c r="CH26" s="63"/>
      <c r="CK26" s="71"/>
      <c r="CL26" s="71"/>
      <c r="CM26" s="71"/>
      <c r="CN26" s="71"/>
      <c r="CQ26" s="71"/>
      <c r="CR26" s="71"/>
      <c r="CU26" s="71"/>
      <c r="CV26" s="71"/>
      <c r="CW26" s="71"/>
      <c r="CX26" s="71"/>
      <c r="CY26" s="71"/>
      <c r="CZ26" s="72"/>
      <c r="DC26" s="72"/>
    </row>
    <row r="27" customFormat="false" ht="8.25" hidden="false" customHeight="false" outlineLevel="0" collapsed="false">
      <c r="A27" s="61" t="n">
        <v>36452</v>
      </c>
      <c r="B27" s="62" t="n">
        <f aca="false">MONTH(A27)</f>
        <v>10</v>
      </c>
      <c r="C27" s="63" t="n">
        <f aca="false">YEAR(A27)</f>
        <v>1999</v>
      </c>
      <c r="D27" s="62" t="n">
        <v>0</v>
      </c>
      <c r="E27" s="62" t="n">
        <v>0</v>
      </c>
      <c r="F27" s="62" t="n">
        <v>0</v>
      </c>
      <c r="G27" s="64" t="n">
        <v>0</v>
      </c>
      <c r="H27" s="62" t="n">
        <v>101051</v>
      </c>
      <c r="I27" s="62" t="n">
        <v>0</v>
      </c>
      <c r="J27" s="71" t="n">
        <v>34673</v>
      </c>
      <c r="K27" s="64" t="n">
        <v>0</v>
      </c>
      <c r="L27" s="62" t="n">
        <v>9071</v>
      </c>
      <c r="M27" s="62" t="n">
        <v>0</v>
      </c>
      <c r="N27" s="62" t="n">
        <v>55074</v>
      </c>
      <c r="O27" s="64" t="n">
        <v>0</v>
      </c>
      <c r="P27" s="71" t="n">
        <v>3629</v>
      </c>
      <c r="Q27" s="62" t="n">
        <v>45000</v>
      </c>
      <c r="R27" s="62" t="n">
        <v>57123</v>
      </c>
      <c r="S27" s="64" t="n">
        <v>0</v>
      </c>
      <c r="T27" s="71" t="n">
        <v>0</v>
      </c>
      <c r="U27" s="71" t="n">
        <v>0</v>
      </c>
      <c r="V27" s="71" t="n">
        <v>0</v>
      </c>
      <c r="X27" s="72" t="n">
        <f aca="false">D27+H27+L27+P27+T27+W27</f>
        <v>113751</v>
      </c>
      <c r="Y27" s="62" t="n">
        <f aca="false">E27+I27+M27+Q27+U27</f>
        <v>45000</v>
      </c>
      <c r="Z27" s="62" t="n">
        <f aca="false">F27+J27+N27+R27+V27</f>
        <v>146870</v>
      </c>
      <c r="AA27" s="72" t="n">
        <f aca="false">G27+K27+O27+S27+W27</f>
        <v>0</v>
      </c>
      <c r="AB27" s="72" t="n">
        <f aca="false">X27+Y27+Z27-AA27</f>
        <v>305621</v>
      </c>
      <c r="AJ27" s="73" t="n">
        <f aca="false">AD27+AE27+AF27+AG27+AH27</f>
        <v>0</v>
      </c>
      <c r="CF27" s="61"/>
      <c r="CH27" s="63"/>
      <c r="CK27" s="71"/>
      <c r="CL27" s="71"/>
      <c r="CM27" s="71"/>
      <c r="CN27" s="71"/>
      <c r="CQ27" s="71"/>
      <c r="CR27" s="71"/>
      <c r="CU27" s="71"/>
      <c r="CV27" s="71"/>
      <c r="CW27" s="71"/>
      <c r="CX27" s="71"/>
      <c r="CY27" s="71"/>
      <c r="CZ27" s="72"/>
      <c r="DC27" s="72"/>
    </row>
    <row r="28" customFormat="false" ht="8.25" hidden="false" customHeight="false" outlineLevel="0" collapsed="false">
      <c r="A28" s="61" t="n">
        <v>36453</v>
      </c>
      <c r="B28" s="62" t="n">
        <f aca="false">MONTH(A28)</f>
        <v>10</v>
      </c>
      <c r="C28" s="63" t="n">
        <f aca="false">YEAR(A28)</f>
        <v>1999</v>
      </c>
      <c r="D28" s="62" t="n">
        <v>0</v>
      </c>
      <c r="E28" s="62" t="n">
        <v>0</v>
      </c>
      <c r="F28" s="62" t="n">
        <v>0</v>
      </c>
      <c r="G28" s="64" t="n">
        <v>0</v>
      </c>
      <c r="H28" s="62" t="n">
        <v>0</v>
      </c>
      <c r="I28" s="62" t="n">
        <v>0</v>
      </c>
      <c r="J28" s="71" t="n">
        <v>0</v>
      </c>
      <c r="K28" s="64" t="n">
        <v>0</v>
      </c>
      <c r="L28" s="62" t="n">
        <v>0</v>
      </c>
      <c r="M28" s="62" t="n">
        <v>0</v>
      </c>
      <c r="N28" s="62" t="n">
        <v>0</v>
      </c>
      <c r="O28" s="64" t="n">
        <v>0</v>
      </c>
      <c r="P28" s="71" t="n">
        <v>0</v>
      </c>
      <c r="Q28" s="62" t="n">
        <v>0</v>
      </c>
      <c r="R28" s="62" t="n">
        <v>0</v>
      </c>
      <c r="S28" s="64" t="n">
        <v>0</v>
      </c>
      <c r="T28" s="71"/>
      <c r="U28" s="71"/>
      <c r="V28" s="71"/>
      <c r="X28" s="72" t="n">
        <f aca="false">D28+H28+L28+P28+T28+W28</f>
        <v>0</v>
      </c>
      <c r="Y28" s="62" t="n">
        <f aca="false">E28+I28+M28+Q28+U28</f>
        <v>0</v>
      </c>
      <c r="Z28" s="62" t="n">
        <f aca="false">F28+J28+N28+R28+V28</f>
        <v>0</v>
      </c>
      <c r="AA28" s="72" t="n">
        <f aca="false">G28+K28+O28+S28+W28</f>
        <v>0</v>
      </c>
      <c r="AB28" s="72" t="n">
        <f aca="false">X28+Y28+Z28-AA28</f>
        <v>0</v>
      </c>
      <c r="AJ28" s="73" t="n">
        <f aca="false">AD28+AE28+AF28+AG28+AH28</f>
        <v>0</v>
      </c>
      <c r="CF28" s="61"/>
      <c r="CH28" s="63"/>
      <c r="CK28" s="71"/>
      <c r="CL28" s="71"/>
      <c r="CM28" s="71"/>
      <c r="CN28" s="71"/>
      <c r="CQ28" s="71"/>
      <c r="CR28" s="71"/>
      <c r="CU28" s="71"/>
      <c r="CV28" s="71"/>
      <c r="CW28" s="71"/>
      <c r="CX28" s="71"/>
      <c r="CY28" s="71"/>
      <c r="CZ28" s="72"/>
      <c r="DC28" s="72"/>
    </row>
    <row r="29" customFormat="false" ht="8.25" hidden="false" customHeight="false" outlineLevel="0" collapsed="false">
      <c r="A29" s="61" t="n">
        <v>36454</v>
      </c>
      <c r="B29" s="62" t="n">
        <f aca="false">MONTH(A29)</f>
        <v>10</v>
      </c>
      <c r="C29" s="63" t="n">
        <f aca="false">YEAR(A29)</f>
        <v>1999</v>
      </c>
      <c r="D29" s="62" t="n">
        <v>0</v>
      </c>
      <c r="E29" s="62" t="n">
        <v>0</v>
      </c>
      <c r="F29" s="62" t="n">
        <v>0</v>
      </c>
      <c r="G29" s="64" t="n">
        <v>0</v>
      </c>
      <c r="H29" s="62" t="n">
        <v>0</v>
      </c>
      <c r="I29" s="62" t="n">
        <v>0</v>
      </c>
      <c r="J29" s="71" t="n">
        <v>0</v>
      </c>
      <c r="K29" s="64" t="n">
        <v>0</v>
      </c>
      <c r="L29" s="62" t="n">
        <v>0</v>
      </c>
      <c r="M29" s="62" t="n">
        <v>0</v>
      </c>
      <c r="N29" s="62" t="n">
        <v>0</v>
      </c>
      <c r="O29" s="64" t="n">
        <v>0</v>
      </c>
      <c r="P29" s="71" t="n">
        <v>0</v>
      </c>
      <c r="Q29" s="62" t="n">
        <v>0</v>
      </c>
      <c r="R29" s="62" t="n">
        <v>0</v>
      </c>
      <c r="S29" s="64" t="n">
        <v>0</v>
      </c>
      <c r="T29" s="71"/>
      <c r="U29" s="71"/>
      <c r="V29" s="71"/>
      <c r="X29" s="72" t="n">
        <f aca="false">D29+H29+L29+P29+T29+W29</f>
        <v>0</v>
      </c>
      <c r="Y29" s="62" t="n">
        <f aca="false">E29+I29+M29+Q29+U29</f>
        <v>0</v>
      </c>
      <c r="Z29" s="62" t="n">
        <f aca="false">F29+J29+N29+R29+V29</f>
        <v>0</v>
      </c>
      <c r="AA29" s="72" t="n">
        <f aca="false">G29+K29+O29+S29+W29</f>
        <v>0</v>
      </c>
      <c r="AB29" s="72" t="n">
        <f aca="false">X29+Y29+Z29-AA29</f>
        <v>0</v>
      </c>
      <c r="AJ29" s="73" t="n">
        <f aca="false">AD29+AE29+AF29+AG29+AH29</f>
        <v>0</v>
      </c>
      <c r="CF29" s="61"/>
      <c r="CH29" s="63"/>
      <c r="CK29" s="71"/>
      <c r="CL29" s="71"/>
      <c r="CM29" s="71"/>
      <c r="CN29" s="71"/>
      <c r="CQ29" s="71"/>
      <c r="CR29" s="71"/>
      <c r="CU29" s="71"/>
      <c r="CV29" s="71"/>
      <c r="CW29" s="71"/>
      <c r="CX29" s="71"/>
      <c r="CY29" s="71"/>
      <c r="CZ29" s="72"/>
      <c r="DC29" s="72"/>
    </row>
    <row r="30" customFormat="false" ht="8.25" hidden="false" customHeight="false" outlineLevel="0" collapsed="false">
      <c r="A30" s="61" t="n">
        <v>36455</v>
      </c>
      <c r="B30" s="62" t="n">
        <f aca="false">MONTH(A30)</f>
        <v>10</v>
      </c>
      <c r="C30" s="63" t="n">
        <f aca="false">YEAR(A30)</f>
        <v>1999</v>
      </c>
      <c r="D30" s="62" t="n">
        <v>0</v>
      </c>
      <c r="E30" s="62" t="n">
        <v>0</v>
      </c>
      <c r="F30" s="62" t="n">
        <v>0</v>
      </c>
      <c r="G30" s="64" t="n">
        <v>0</v>
      </c>
      <c r="H30" s="62" t="n">
        <v>0</v>
      </c>
      <c r="I30" s="62" t="n">
        <v>0</v>
      </c>
      <c r="J30" s="71" t="n">
        <v>0</v>
      </c>
      <c r="K30" s="64" t="n">
        <v>0</v>
      </c>
      <c r="L30" s="62" t="n">
        <v>0</v>
      </c>
      <c r="M30" s="62" t="n">
        <v>0</v>
      </c>
      <c r="N30" s="62" t="n">
        <v>0</v>
      </c>
      <c r="O30" s="64" t="n">
        <v>0</v>
      </c>
      <c r="P30" s="71" t="n">
        <v>0</v>
      </c>
      <c r="Q30" s="62" t="n">
        <v>0</v>
      </c>
      <c r="R30" s="62" t="n">
        <v>0</v>
      </c>
      <c r="S30" s="64" t="n">
        <v>0</v>
      </c>
      <c r="T30" s="71"/>
      <c r="U30" s="71"/>
      <c r="V30" s="71"/>
      <c r="X30" s="72" t="n">
        <f aca="false">D30+H30+L30+P30+T30+W30</f>
        <v>0</v>
      </c>
      <c r="Y30" s="62" t="n">
        <f aca="false">E30+I30+M30+Q30+U30</f>
        <v>0</v>
      </c>
      <c r="Z30" s="62" t="n">
        <f aca="false">F30+J30+N30+R30+V30</f>
        <v>0</v>
      </c>
      <c r="AA30" s="72" t="n">
        <f aca="false">G30+K30+O30+S30+W30</f>
        <v>0</v>
      </c>
      <c r="AB30" s="72" t="n">
        <f aca="false">X30+Y30+Z30-AA30</f>
        <v>0</v>
      </c>
      <c r="AJ30" s="73" t="n">
        <f aca="false">AD30+AE30+AF30+AG30+AH30</f>
        <v>0</v>
      </c>
      <c r="CF30" s="61"/>
      <c r="CH30" s="63"/>
      <c r="CK30" s="71"/>
      <c r="CL30" s="71"/>
      <c r="CM30" s="71"/>
      <c r="CN30" s="71"/>
      <c r="CQ30" s="71"/>
      <c r="CR30" s="71"/>
      <c r="CU30" s="71"/>
      <c r="CV30" s="71"/>
      <c r="CW30" s="71"/>
      <c r="CX30" s="71"/>
      <c r="CY30" s="71"/>
      <c r="CZ30" s="72"/>
      <c r="DC30" s="72"/>
    </row>
    <row r="31" customFormat="false" ht="8.25" hidden="false" customHeight="false" outlineLevel="0" collapsed="false">
      <c r="A31" s="61" t="n">
        <v>36456</v>
      </c>
      <c r="B31" s="62" t="n">
        <f aca="false">MONTH(A31)</f>
        <v>10</v>
      </c>
      <c r="C31" s="63" t="n">
        <f aca="false">YEAR(A31)</f>
        <v>1999</v>
      </c>
      <c r="D31" s="62" t="n">
        <v>0</v>
      </c>
      <c r="E31" s="62" t="n">
        <v>0</v>
      </c>
      <c r="F31" s="62" t="n">
        <v>0</v>
      </c>
      <c r="G31" s="64" t="n">
        <v>0</v>
      </c>
      <c r="H31" s="62" t="n">
        <v>0</v>
      </c>
      <c r="I31" s="62" t="n">
        <v>0</v>
      </c>
      <c r="J31" s="71" t="n">
        <v>0</v>
      </c>
      <c r="K31" s="64" t="n">
        <v>0</v>
      </c>
      <c r="L31" s="62" t="n">
        <v>0</v>
      </c>
      <c r="M31" s="62" t="n">
        <v>0</v>
      </c>
      <c r="N31" s="62" t="n">
        <v>0</v>
      </c>
      <c r="O31" s="64" t="n">
        <v>0</v>
      </c>
      <c r="P31" s="71" t="n">
        <v>0</v>
      </c>
      <c r="Q31" s="62" t="n">
        <v>0</v>
      </c>
      <c r="R31" s="62" t="n">
        <v>0</v>
      </c>
      <c r="S31" s="64" t="n">
        <v>0</v>
      </c>
      <c r="T31" s="71"/>
      <c r="U31" s="71"/>
      <c r="V31" s="71"/>
      <c r="X31" s="72" t="n">
        <f aca="false">D31+H31+L31+P31+T31+W31</f>
        <v>0</v>
      </c>
      <c r="Y31" s="62" t="n">
        <f aca="false">E31+I31+M31+Q31+U31</f>
        <v>0</v>
      </c>
      <c r="Z31" s="62" t="n">
        <f aca="false">F31+J31+N31+R31+V31</f>
        <v>0</v>
      </c>
      <c r="AA31" s="72" t="n">
        <f aca="false">G31+K31+O31+S31+W31</f>
        <v>0</v>
      </c>
      <c r="AB31" s="72" t="n">
        <f aca="false">X31+Y31+Z31-AA31</f>
        <v>0</v>
      </c>
      <c r="AJ31" s="73" t="n">
        <f aca="false">AD31+AE31+AF31+AG31+AH31</f>
        <v>0</v>
      </c>
      <c r="CF31" s="61"/>
      <c r="CH31" s="63"/>
      <c r="CK31" s="71"/>
      <c r="CL31" s="71"/>
      <c r="CM31" s="71"/>
      <c r="CN31" s="71"/>
      <c r="CQ31" s="71"/>
      <c r="CR31" s="71"/>
      <c r="CU31" s="71"/>
      <c r="CV31" s="71"/>
      <c r="CW31" s="71"/>
      <c r="CX31" s="71"/>
      <c r="CY31" s="71"/>
      <c r="CZ31" s="72"/>
      <c r="DC31" s="72"/>
    </row>
    <row r="32" customFormat="false" ht="8.25" hidden="false" customHeight="false" outlineLevel="0" collapsed="false">
      <c r="A32" s="61" t="n">
        <v>36457</v>
      </c>
      <c r="B32" s="62" t="n">
        <f aca="false">MONTH(A32)</f>
        <v>10</v>
      </c>
      <c r="C32" s="63" t="n">
        <f aca="false">YEAR(A32)</f>
        <v>1999</v>
      </c>
      <c r="D32" s="62" t="n">
        <v>0</v>
      </c>
      <c r="E32" s="62" t="n">
        <v>0</v>
      </c>
      <c r="F32" s="62" t="n">
        <v>0</v>
      </c>
      <c r="G32" s="64" t="n">
        <v>0</v>
      </c>
      <c r="H32" s="62" t="n">
        <v>0</v>
      </c>
      <c r="I32" s="62" t="n">
        <v>0</v>
      </c>
      <c r="J32" s="71" t="n">
        <v>0</v>
      </c>
      <c r="K32" s="64" t="n">
        <v>0</v>
      </c>
      <c r="L32" s="62" t="n">
        <v>0</v>
      </c>
      <c r="M32" s="62" t="n">
        <v>0</v>
      </c>
      <c r="N32" s="62" t="n">
        <v>0</v>
      </c>
      <c r="O32" s="64" t="n">
        <v>0</v>
      </c>
      <c r="P32" s="71" t="n">
        <v>0</v>
      </c>
      <c r="Q32" s="62" t="n">
        <v>0</v>
      </c>
      <c r="R32" s="62" t="n">
        <v>0</v>
      </c>
      <c r="S32" s="64" t="n">
        <v>0</v>
      </c>
      <c r="T32" s="71"/>
      <c r="U32" s="71"/>
      <c r="V32" s="71"/>
      <c r="X32" s="72" t="n">
        <f aca="false">D32+H32+L32+P32+T32+W32</f>
        <v>0</v>
      </c>
      <c r="Y32" s="62" t="n">
        <f aca="false">E32+I32+M32+Q32+U32</f>
        <v>0</v>
      </c>
      <c r="Z32" s="62" t="n">
        <f aca="false">F32+J32+N32+R32+V32</f>
        <v>0</v>
      </c>
      <c r="AA32" s="72" t="n">
        <f aca="false">G32+K32+O32+S32+W32</f>
        <v>0</v>
      </c>
      <c r="AB32" s="72" t="n">
        <f aca="false">X32+Y32+Z32-AA32</f>
        <v>0</v>
      </c>
      <c r="AJ32" s="73" t="n">
        <f aca="false">AD32+AE32+AF32+AG32+AH32</f>
        <v>0</v>
      </c>
      <c r="CF32" s="61"/>
      <c r="CH32" s="63"/>
      <c r="CK32" s="71"/>
      <c r="CL32" s="71"/>
      <c r="CM32" s="71"/>
      <c r="CN32" s="71"/>
      <c r="CQ32" s="71"/>
      <c r="CR32" s="71"/>
      <c r="CU32" s="71"/>
      <c r="CV32" s="71"/>
      <c r="CW32" s="71"/>
      <c r="CX32" s="71"/>
      <c r="CY32" s="71"/>
      <c r="CZ32" s="72"/>
      <c r="DC32" s="72"/>
    </row>
    <row r="33" customFormat="false" ht="8.25" hidden="false" customHeight="false" outlineLevel="0" collapsed="false">
      <c r="A33" s="61" t="n">
        <v>36458</v>
      </c>
      <c r="B33" s="62" t="n">
        <f aca="false">MONTH(A33)</f>
        <v>10</v>
      </c>
      <c r="C33" s="63" t="n">
        <f aca="false">YEAR(A33)</f>
        <v>1999</v>
      </c>
      <c r="D33" s="62" t="n">
        <v>0</v>
      </c>
      <c r="E33" s="62" t="n">
        <v>0</v>
      </c>
      <c r="F33" s="62" t="n">
        <v>0</v>
      </c>
      <c r="G33" s="64" t="n">
        <v>0</v>
      </c>
      <c r="H33" s="62" t="n">
        <v>0</v>
      </c>
      <c r="I33" s="62" t="n">
        <v>0</v>
      </c>
      <c r="J33" s="71" t="n">
        <v>0</v>
      </c>
      <c r="K33" s="64" t="n">
        <v>0</v>
      </c>
      <c r="L33" s="62" t="n">
        <v>0</v>
      </c>
      <c r="M33" s="62" t="n">
        <v>0</v>
      </c>
      <c r="N33" s="62" t="n">
        <v>0</v>
      </c>
      <c r="O33" s="64" t="n">
        <v>0</v>
      </c>
      <c r="P33" s="71" t="n">
        <v>0</v>
      </c>
      <c r="Q33" s="62" t="n">
        <v>0</v>
      </c>
      <c r="R33" s="62" t="n">
        <v>0</v>
      </c>
      <c r="S33" s="64" t="n">
        <v>0</v>
      </c>
      <c r="T33" s="71"/>
      <c r="U33" s="71"/>
      <c r="V33" s="71"/>
      <c r="X33" s="72" t="n">
        <f aca="false">D33+H33+L33+P33+T33+W33</f>
        <v>0</v>
      </c>
      <c r="Y33" s="62" t="n">
        <f aca="false">E33+I33+M33+Q33+U33</f>
        <v>0</v>
      </c>
      <c r="Z33" s="62" t="n">
        <f aca="false">F33+J33+N33+R33+V33</f>
        <v>0</v>
      </c>
      <c r="AA33" s="72" t="n">
        <f aca="false">G33+K33+O33+S33+W33</f>
        <v>0</v>
      </c>
      <c r="AB33" s="72" t="n">
        <f aca="false">X33+Y33+Z33-AA33</f>
        <v>0</v>
      </c>
      <c r="AJ33" s="73" t="n">
        <f aca="false">AD33+AE33+AF33+AG33+AH33</f>
        <v>0</v>
      </c>
      <c r="CF33" s="61"/>
      <c r="CH33" s="63"/>
      <c r="CK33" s="71"/>
      <c r="CL33" s="71"/>
      <c r="CM33" s="71"/>
      <c r="CN33" s="71"/>
      <c r="CQ33" s="71"/>
      <c r="CR33" s="71"/>
      <c r="CU33" s="71"/>
      <c r="CV33" s="71"/>
      <c r="CW33" s="71"/>
      <c r="CX33" s="71"/>
      <c r="CY33" s="71"/>
      <c r="CZ33" s="72"/>
      <c r="DC33" s="72"/>
    </row>
    <row r="34" customFormat="false" ht="8.25" hidden="false" customHeight="false" outlineLevel="0" collapsed="false">
      <c r="A34" s="61" t="n">
        <v>36459</v>
      </c>
      <c r="B34" s="62" t="n">
        <f aca="false">MONTH(A34)</f>
        <v>10</v>
      </c>
      <c r="C34" s="63" t="n">
        <f aca="false">YEAR(A34)</f>
        <v>1999</v>
      </c>
      <c r="D34" s="62" t="n">
        <v>0</v>
      </c>
      <c r="E34" s="62" t="n">
        <v>0</v>
      </c>
      <c r="F34" s="62" t="n">
        <v>0</v>
      </c>
      <c r="G34" s="64" t="n">
        <v>0</v>
      </c>
      <c r="H34" s="62" t="n">
        <v>0</v>
      </c>
      <c r="I34" s="62" t="n">
        <v>0</v>
      </c>
      <c r="J34" s="71" t="n">
        <v>0</v>
      </c>
      <c r="K34" s="64" t="n">
        <v>0</v>
      </c>
      <c r="L34" s="62" t="n">
        <v>0</v>
      </c>
      <c r="M34" s="62" t="n">
        <v>0</v>
      </c>
      <c r="N34" s="62" t="n">
        <v>0</v>
      </c>
      <c r="O34" s="64" t="n">
        <v>0</v>
      </c>
      <c r="P34" s="71" t="n">
        <v>0</v>
      </c>
      <c r="Q34" s="62" t="n">
        <v>0</v>
      </c>
      <c r="R34" s="62" t="n">
        <v>0</v>
      </c>
      <c r="S34" s="64" t="n">
        <v>0</v>
      </c>
      <c r="T34" s="71"/>
      <c r="U34" s="71"/>
      <c r="V34" s="71"/>
      <c r="X34" s="72" t="n">
        <f aca="false">D34+H34+L34+P34+T34+W34</f>
        <v>0</v>
      </c>
      <c r="Y34" s="62" t="n">
        <f aca="false">E34+I34+M34+Q34+U34</f>
        <v>0</v>
      </c>
      <c r="Z34" s="62" t="n">
        <f aca="false">F34+J34+N34+R34+V34</f>
        <v>0</v>
      </c>
      <c r="AA34" s="72" t="n">
        <f aca="false">G34+K34+O34+S34+W34</f>
        <v>0</v>
      </c>
      <c r="AB34" s="72" t="n">
        <f aca="false">X34+Y34+Z34-AA34</f>
        <v>0</v>
      </c>
      <c r="AJ34" s="73" t="n">
        <f aca="false">AD34+AE34+AF34+AG34+AH34</f>
        <v>0</v>
      </c>
      <c r="CF34" s="61"/>
      <c r="CH34" s="63"/>
      <c r="CK34" s="71"/>
      <c r="CL34" s="71"/>
      <c r="CM34" s="71"/>
      <c r="CN34" s="71"/>
      <c r="CQ34" s="71"/>
      <c r="CR34" s="71"/>
      <c r="CU34" s="71"/>
      <c r="CV34" s="71"/>
      <c r="CW34" s="71"/>
      <c r="CX34" s="71"/>
      <c r="CY34" s="71"/>
      <c r="CZ34" s="72"/>
      <c r="DC34" s="72"/>
    </row>
    <row r="35" customFormat="false" ht="8.25" hidden="false" customHeight="false" outlineLevel="0" collapsed="false">
      <c r="A35" s="61" t="n">
        <v>36460</v>
      </c>
      <c r="B35" s="62" t="n">
        <f aca="false">MONTH(A35)</f>
        <v>10</v>
      </c>
      <c r="C35" s="63" t="n">
        <f aca="false">YEAR(A35)</f>
        <v>1999</v>
      </c>
      <c r="D35" s="62" t="n">
        <v>0</v>
      </c>
      <c r="E35" s="62" t="n">
        <v>0</v>
      </c>
      <c r="F35" s="62" t="n">
        <v>32171</v>
      </c>
      <c r="G35" s="64" t="n">
        <v>0</v>
      </c>
      <c r="H35" s="62" t="n">
        <v>101051</v>
      </c>
      <c r="I35" s="62" t="n">
        <v>0</v>
      </c>
      <c r="J35" s="71" t="n">
        <v>9961</v>
      </c>
      <c r="K35" s="64" t="n">
        <v>0</v>
      </c>
      <c r="L35" s="62" t="n">
        <v>9071</v>
      </c>
      <c r="M35" s="62" t="n">
        <v>0</v>
      </c>
      <c r="N35" s="62" t="n">
        <v>47615</v>
      </c>
      <c r="O35" s="64" t="n">
        <v>0</v>
      </c>
      <c r="P35" s="71" t="n">
        <v>3629</v>
      </c>
      <c r="Q35" s="62" t="n">
        <v>45000</v>
      </c>
      <c r="R35" s="62" t="n">
        <v>57123</v>
      </c>
      <c r="S35" s="64" t="n">
        <v>0</v>
      </c>
      <c r="T35" s="71" t="n">
        <v>0</v>
      </c>
      <c r="U35" s="71" t="n">
        <v>0</v>
      </c>
      <c r="V35" s="71" t="n">
        <v>0</v>
      </c>
      <c r="W35" s="64" t="n">
        <v>0</v>
      </c>
      <c r="X35" s="72" t="n">
        <f aca="false">D35+H35+L35+P35+T35+W35</f>
        <v>113751</v>
      </c>
      <c r="Y35" s="62" t="n">
        <f aca="false">E35+I35+M35+Q35+U35</f>
        <v>45000</v>
      </c>
      <c r="Z35" s="62" t="n">
        <f aca="false">F35+J35+N35+R35+V35</f>
        <v>146870</v>
      </c>
      <c r="AA35" s="72" t="n">
        <f aca="false">G35+K35+O35+S35+W35</f>
        <v>0</v>
      </c>
      <c r="AB35" s="72" t="n">
        <f aca="false">X35+Y35+Z35-AA35</f>
        <v>305621</v>
      </c>
      <c r="AJ35" s="73" t="n">
        <f aca="false">AD35+AE35+AF35+AG35+AH35</f>
        <v>0</v>
      </c>
      <c r="CF35" s="61"/>
      <c r="CH35" s="63"/>
      <c r="CK35" s="71"/>
      <c r="CL35" s="71"/>
      <c r="CM35" s="71"/>
      <c r="CN35" s="71"/>
      <c r="CQ35" s="71"/>
      <c r="CR35" s="71"/>
      <c r="CU35" s="71"/>
      <c r="CV35" s="71"/>
      <c r="CW35" s="71"/>
      <c r="CX35" s="71"/>
      <c r="CY35" s="71"/>
      <c r="CZ35" s="72"/>
      <c r="DC35" s="72"/>
    </row>
    <row r="36" customFormat="false" ht="8.25" hidden="false" customHeight="false" outlineLevel="0" collapsed="false">
      <c r="A36" s="61" t="n">
        <v>36461</v>
      </c>
      <c r="B36" s="62" t="n">
        <f aca="false">MONTH(A36)</f>
        <v>10</v>
      </c>
      <c r="C36" s="63" t="n">
        <f aca="false">YEAR(A36)</f>
        <v>1999</v>
      </c>
      <c r="D36" s="62" t="n">
        <v>0</v>
      </c>
      <c r="E36" s="62" t="n">
        <v>0</v>
      </c>
      <c r="F36" s="62" t="n">
        <v>0</v>
      </c>
      <c r="G36" s="64" t="n">
        <v>0</v>
      </c>
      <c r="H36" s="62" t="n">
        <v>91027</v>
      </c>
      <c r="I36" s="62" t="n">
        <v>0</v>
      </c>
      <c r="J36" s="71" t="n">
        <v>0</v>
      </c>
      <c r="K36" s="64" t="n">
        <v>0</v>
      </c>
      <c r="L36" s="62" t="n">
        <v>1969</v>
      </c>
      <c r="M36" s="62" t="n">
        <v>0</v>
      </c>
      <c r="N36" s="62" t="n">
        <v>3</v>
      </c>
      <c r="O36" s="64" t="n">
        <v>0</v>
      </c>
      <c r="P36" s="71" t="n">
        <v>20755</v>
      </c>
      <c r="Q36" s="62" t="n">
        <v>45000</v>
      </c>
      <c r="R36" s="62" t="n">
        <v>39997</v>
      </c>
      <c r="S36" s="64" t="n">
        <v>0</v>
      </c>
      <c r="T36" s="71" t="n">
        <v>0</v>
      </c>
      <c r="U36" s="71" t="n">
        <v>0</v>
      </c>
      <c r="V36" s="71" t="n">
        <v>0</v>
      </c>
      <c r="W36" s="64" t="n">
        <v>0</v>
      </c>
      <c r="X36" s="72" t="n">
        <f aca="false">D36+H36+L36+P36+T36+W36</f>
        <v>113751</v>
      </c>
      <c r="Y36" s="62" t="n">
        <f aca="false">E36+I36+M36+Q36+U36</f>
        <v>45000</v>
      </c>
      <c r="Z36" s="62" t="n">
        <f aca="false">F36+J36+N36+R36+V36</f>
        <v>40000</v>
      </c>
      <c r="AA36" s="72" t="n">
        <f aca="false">G36+K36+O36+S36+W36</f>
        <v>0</v>
      </c>
      <c r="AB36" s="72" t="n">
        <f aca="false">X36+Y36+Z36-AA36</f>
        <v>198751</v>
      </c>
      <c r="AJ36" s="73" t="n">
        <f aca="false">AD36+AE36+AF36+AG36+AH36</f>
        <v>0</v>
      </c>
      <c r="CF36" s="61"/>
      <c r="CH36" s="63"/>
      <c r="CK36" s="71"/>
      <c r="CL36" s="71"/>
      <c r="CM36" s="71"/>
      <c r="CN36" s="71"/>
      <c r="CQ36" s="71"/>
      <c r="CR36" s="71"/>
      <c r="CU36" s="71"/>
      <c r="CV36" s="71"/>
      <c r="CW36" s="71"/>
      <c r="CX36" s="71"/>
      <c r="CY36" s="71"/>
      <c r="CZ36" s="72"/>
      <c r="DC36" s="72"/>
    </row>
    <row r="37" customFormat="false" ht="8.25" hidden="false" customHeight="false" outlineLevel="0" collapsed="false">
      <c r="A37" s="61" t="n">
        <v>36462</v>
      </c>
      <c r="B37" s="62" t="n">
        <f aca="false">MONTH(A37)</f>
        <v>10</v>
      </c>
      <c r="C37" s="63" t="n">
        <f aca="false">YEAR(A37)</f>
        <v>1999</v>
      </c>
      <c r="D37" s="62" t="n">
        <v>0</v>
      </c>
      <c r="E37" s="62" t="n">
        <v>0</v>
      </c>
      <c r="F37" s="62" t="n">
        <v>0</v>
      </c>
      <c r="G37" s="64" t="n">
        <v>0</v>
      </c>
      <c r="H37" s="62" t="n">
        <v>52999</v>
      </c>
      <c r="I37" s="62" t="n">
        <v>0</v>
      </c>
      <c r="J37" s="71" t="n">
        <v>0</v>
      </c>
      <c r="K37" s="64" t="n">
        <v>0</v>
      </c>
      <c r="L37" s="62" t="n">
        <v>0</v>
      </c>
      <c r="M37" s="62" t="n">
        <v>0</v>
      </c>
      <c r="N37" s="62" t="n">
        <v>0</v>
      </c>
      <c r="O37" s="64" t="n">
        <v>0</v>
      </c>
      <c r="P37" s="71" t="n">
        <v>60752</v>
      </c>
      <c r="Q37" s="62" t="n">
        <v>45000</v>
      </c>
      <c r="R37" s="62" t="n">
        <v>0</v>
      </c>
      <c r="S37" s="64" t="n">
        <v>0</v>
      </c>
      <c r="T37" s="71" t="n">
        <v>0</v>
      </c>
      <c r="U37" s="71" t="n">
        <v>0</v>
      </c>
      <c r="V37" s="71" t="n">
        <v>0</v>
      </c>
      <c r="W37" s="64" t="n">
        <v>0</v>
      </c>
      <c r="X37" s="72" t="n">
        <f aca="false">D37+H37+L37+P37+T37+W37</f>
        <v>113751</v>
      </c>
      <c r="Y37" s="62" t="n">
        <f aca="false">E37+I37+M37+Q37+U37</f>
        <v>45000</v>
      </c>
      <c r="Z37" s="62" t="n">
        <f aca="false">F37+J37+N37+R37+V37</f>
        <v>0</v>
      </c>
      <c r="AA37" s="72" t="n">
        <f aca="false">G37+K37+O37+S37+W37</f>
        <v>0</v>
      </c>
      <c r="AB37" s="72" t="n">
        <f aca="false">X37+Y37+Z37-AA37</f>
        <v>158751</v>
      </c>
      <c r="AJ37" s="73" t="n">
        <f aca="false">AD37+AE37+AF37+AG37+AH37</f>
        <v>0</v>
      </c>
      <c r="CF37" s="61"/>
      <c r="CH37" s="63"/>
      <c r="CK37" s="71"/>
      <c r="CL37" s="71"/>
      <c r="CM37" s="71"/>
      <c r="CN37" s="71"/>
      <c r="CQ37" s="71"/>
      <c r="CR37" s="71"/>
      <c r="CU37" s="71"/>
      <c r="CV37" s="71"/>
      <c r="CW37" s="71"/>
      <c r="CX37" s="71"/>
      <c r="CY37" s="71"/>
      <c r="CZ37" s="72"/>
      <c r="DC37" s="72"/>
    </row>
    <row r="38" customFormat="false" ht="8.25" hidden="false" customHeight="false" outlineLevel="0" collapsed="false">
      <c r="A38" s="61" t="n">
        <v>36463</v>
      </c>
      <c r="B38" s="62" t="n">
        <f aca="false">MONTH(A38)</f>
        <v>10</v>
      </c>
      <c r="C38" s="63" t="n">
        <f aca="false">YEAR(A38)</f>
        <v>1999</v>
      </c>
      <c r="D38" s="62" t="n">
        <v>0</v>
      </c>
      <c r="E38" s="62" t="n">
        <v>0</v>
      </c>
      <c r="F38" s="62" t="n">
        <v>0</v>
      </c>
      <c r="G38" s="64" t="n">
        <v>0</v>
      </c>
      <c r="H38" s="62" t="n">
        <v>52999</v>
      </c>
      <c r="I38" s="62" t="n">
        <v>0</v>
      </c>
      <c r="J38" s="71" t="n">
        <v>0</v>
      </c>
      <c r="K38" s="64" t="n">
        <v>0</v>
      </c>
      <c r="L38" s="62" t="n">
        <v>0</v>
      </c>
      <c r="M38" s="62" t="n">
        <v>0</v>
      </c>
      <c r="N38" s="62" t="n">
        <v>0</v>
      </c>
      <c r="O38" s="64" t="n">
        <v>0</v>
      </c>
      <c r="P38" s="71" t="n">
        <v>60752</v>
      </c>
      <c r="Q38" s="62" t="n">
        <v>45000</v>
      </c>
      <c r="R38" s="62" t="n">
        <v>0</v>
      </c>
      <c r="S38" s="64" t="n">
        <v>0</v>
      </c>
      <c r="T38" s="71" t="n">
        <v>0</v>
      </c>
      <c r="U38" s="71" t="n">
        <v>0</v>
      </c>
      <c r="V38" s="71" t="n">
        <v>0</v>
      </c>
      <c r="W38" s="64" t="n">
        <v>0</v>
      </c>
      <c r="X38" s="72" t="n">
        <f aca="false">D38+H38+L38+P38+T38+W38</f>
        <v>113751</v>
      </c>
      <c r="Y38" s="62" t="n">
        <f aca="false">E38+I38+M38+Q38+U38</f>
        <v>45000</v>
      </c>
      <c r="Z38" s="62" t="n">
        <f aca="false">F38+J38+N38+R38+V38</f>
        <v>0</v>
      </c>
      <c r="AA38" s="72" t="n">
        <f aca="false">G38+K38+O38+S38+W38</f>
        <v>0</v>
      </c>
      <c r="AB38" s="72" t="n">
        <f aca="false">X38+Y38+Z38-AA38</f>
        <v>158751</v>
      </c>
      <c r="AJ38" s="73" t="n">
        <f aca="false">AD38+AE38+AF38+AG38+AH38</f>
        <v>0</v>
      </c>
      <c r="CF38" s="61"/>
      <c r="CH38" s="63"/>
      <c r="CK38" s="71"/>
      <c r="CL38" s="71"/>
      <c r="CM38" s="71"/>
      <c r="CN38" s="71"/>
      <c r="CQ38" s="71"/>
      <c r="CR38" s="71"/>
      <c r="CU38" s="71"/>
      <c r="CV38" s="71"/>
      <c r="CW38" s="71"/>
      <c r="CX38" s="71"/>
      <c r="CY38" s="71"/>
      <c r="CZ38" s="72"/>
      <c r="DC38" s="72"/>
    </row>
    <row r="39" customFormat="false" ht="8.25" hidden="false" customHeight="false" outlineLevel="0" collapsed="false">
      <c r="A39" s="61" t="n">
        <v>36464</v>
      </c>
      <c r="B39" s="62" t="n">
        <f aca="false">MONTH(A39)</f>
        <v>10</v>
      </c>
      <c r="C39" s="63" t="n">
        <f aca="false">YEAR(A39)</f>
        <v>1999</v>
      </c>
      <c r="D39" s="62" t="n">
        <v>0</v>
      </c>
      <c r="E39" s="62" t="n">
        <v>0</v>
      </c>
      <c r="F39" s="62" t="n">
        <v>0</v>
      </c>
      <c r="G39" s="64" t="n">
        <v>0</v>
      </c>
      <c r="H39" s="62" t="n">
        <v>52999</v>
      </c>
      <c r="I39" s="62" t="n">
        <v>0</v>
      </c>
      <c r="J39" s="71" t="n">
        <v>0</v>
      </c>
      <c r="K39" s="64" t="n">
        <v>0</v>
      </c>
      <c r="L39" s="62" t="n">
        <v>0</v>
      </c>
      <c r="M39" s="62" t="n">
        <v>0</v>
      </c>
      <c r="N39" s="71" t="n">
        <v>0</v>
      </c>
      <c r="O39" s="64" t="n">
        <v>0</v>
      </c>
      <c r="P39" s="71" t="n">
        <v>60752</v>
      </c>
      <c r="Q39" s="62" t="n">
        <v>45000</v>
      </c>
      <c r="R39" s="62" t="n">
        <v>0</v>
      </c>
      <c r="S39" s="64" t="n">
        <v>0</v>
      </c>
      <c r="T39" s="71" t="n">
        <v>0</v>
      </c>
      <c r="U39" s="71" t="n">
        <v>0</v>
      </c>
      <c r="V39" s="71" t="n">
        <v>0</v>
      </c>
      <c r="W39" s="64" t="n">
        <v>0</v>
      </c>
      <c r="X39" s="72" t="n">
        <f aca="false">D39+H39+L39+P39+T39+W39</f>
        <v>113751</v>
      </c>
      <c r="Y39" s="62" t="n">
        <f aca="false">E39+I39+M39+Q39+U39</f>
        <v>45000</v>
      </c>
      <c r="Z39" s="62" t="n">
        <f aca="false">F39+J39+N39+R39+V39</f>
        <v>0</v>
      </c>
      <c r="AA39" s="72" t="n">
        <f aca="false">G39+K39+O39+S39+W39</f>
        <v>0</v>
      </c>
      <c r="AB39" s="72" t="n">
        <f aca="false">X39+Y39+Z39-AA39</f>
        <v>158751</v>
      </c>
      <c r="AJ39" s="73" t="n">
        <f aca="false">AD39+AE39+AF39+AG39+AH39</f>
        <v>0</v>
      </c>
      <c r="CF39" s="61"/>
      <c r="CH39" s="63"/>
      <c r="CK39" s="71"/>
      <c r="CL39" s="71"/>
      <c r="CM39" s="71"/>
      <c r="CN39" s="71"/>
      <c r="CQ39" s="71"/>
      <c r="CR39" s="71"/>
      <c r="CU39" s="71"/>
      <c r="CV39" s="71"/>
      <c r="CW39" s="71"/>
      <c r="CX39" s="71"/>
      <c r="CY39" s="71"/>
      <c r="CZ39" s="72"/>
      <c r="DC39" s="72"/>
    </row>
    <row r="40" customFormat="false" ht="8.25" hidden="false" customHeight="false" outlineLevel="0" collapsed="false">
      <c r="A40" s="65" t="s">
        <v>43</v>
      </c>
      <c r="B40" s="66" t="s">
        <v>44</v>
      </c>
      <c r="C40" s="67" t="s">
        <v>45</v>
      </c>
      <c r="D40" s="66" t="s">
        <v>74</v>
      </c>
      <c r="E40" s="66" t="s">
        <v>47</v>
      </c>
      <c r="F40" s="66" t="s">
        <v>48</v>
      </c>
      <c r="G40" s="68" t="s">
        <v>49</v>
      </c>
      <c r="H40" s="66" t="s">
        <v>50</v>
      </c>
      <c r="I40" s="66" t="s">
        <v>51</v>
      </c>
      <c r="J40" s="66" t="s">
        <v>52</v>
      </c>
      <c r="K40" s="68" t="s">
        <v>53</v>
      </c>
      <c r="L40" s="66" t="s">
        <v>54</v>
      </c>
      <c r="M40" s="66" t="s">
        <v>55</v>
      </c>
      <c r="N40" s="66" t="s">
        <v>56</v>
      </c>
      <c r="O40" s="68" t="s">
        <v>57</v>
      </c>
      <c r="P40" s="70" t="s">
        <v>58</v>
      </c>
      <c r="Q40" s="70" t="s">
        <v>59</v>
      </c>
      <c r="R40" s="70" t="s">
        <v>60</v>
      </c>
      <c r="S40" s="68" t="s">
        <v>61</v>
      </c>
      <c r="T40" s="66" t="s">
        <v>62</v>
      </c>
      <c r="U40" s="66" t="s">
        <v>63</v>
      </c>
      <c r="V40" s="66" t="s">
        <v>64</v>
      </c>
      <c r="W40" s="68" t="s">
        <v>65</v>
      </c>
      <c r="X40" s="66" t="s">
        <v>66</v>
      </c>
      <c r="Y40" s="66" t="s">
        <v>67</v>
      </c>
      <c r="Z40" s="66" t="s">
        <v>68</v>
      </c>
      <c r="AA40" s="66" t="s">
        <v>69</v>
      </c>
      <c r="AB40" s="66" t="s">
        <v>70</v>
      </c>
      <c r="AC40" s="66"/>
      <c r="AD40" s="66" t="s">
        <v>71</v>
      </c>
      <c r="AE40" s="66" t="s">
        <v>21</v>
      </c>
      <c r="AF40" s="66" t="s">
        <v>14</v>
      </c>
      <c r="AG40" s="66" t="s">
        <v>6</v>
      </c>
      <c r="AH40" s="66" t="s">
        <v>9</v>
      </c>
      <c r="AI40" s="66" t="s">
        <v>72</v>
      </c>
      <c r="AJ40" s="66" t="s">
        <v>70</v>
      </c>
      <c r="AK40" s="66" t="s">
        <v>73</v>
      </c>
      <c r="CF40" s="65"/>
      <c r="CG40" s="66"/>
      <c r="CH40" s="67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</row>
    <row r="41" customFormat="false" ht="8.25" hidden="false" customHeight="false" outlineLevel="0" collapsed="false">
      <c r="A41" s="61" t="n">
        <v>36465</v>
      </c>
      <c r="B41" s="62" t="n">
        <f aca="false">MONTH(A41)</f>
        <v>11</v>
      </c>
      <c r="C41" s="63" t="n">
        <f aca="false">YEAR(A41)</f>
        <v>1999</v>
      </c>
      <c r="D41" s="62" t="n">
        <v>0</v>
      </c>
      <c r="E41" s="62" t="n">
        <v>0</v>
      </c>
      <c r="F41" s="62" t="n">
        <v>0</v>
      </c>
      <c r="G41" s="64" t="n">
        <v>0</v>
      </c>
      <c r="H41" s="62" t="n">
        <v>117990</v>
      </c>
      <c r="I41" s="62" t="n">
        <v>0</v>
      </c>
      <c r="J41" s="71" t="n">
        <v>0</v>
      </c>
      <c r="K41" s="64" t="n">
        <v>20000</v>
      </c>
      <c r="L41" s="62" t="n">
        <v>0</v>
      </c>
      <c r="M41" s="62" t="n">
        <v>54065</v>
      </c>
      <c r="N41" s="71" t="n">
        <v>0</v>
      </c>
      <c r="O41" s="64" t="n">
        <v>30000</v>
      </c>
      <c r="P41" s="71" t="n">
        <v>72065</v>
      </c>
      <c r="Q41" s="62" t="n">
        <v>70935</v>
      </c>
      <c r="R41" s="62" t="n">
        <v>0</v>
      </c>
      <c r="S41" s="64" t="n">
        <v>0</v>
      </c>
      <c r="T41" s="71" t="n">
        <v>55000</v>
      </c>
      <c r="U41" s="71" t="n">
        <v>0</v>
      </c>
      <c r="V41" s="71" t="n">
        <v>0</v>
      </c>
      <c r="W41" s="64" t="n">
        <v>0</v>
      </c>
      <c r="X41" s="72" t="n">
        <f aca="false">D41+H41+L41+P41+T41+W41</f>
        <v>245055</v>
      </c>
      <c r="Y41" s="62" t="n">
        <f aca="false">E41+I41+M41+Q41+U41</f>
        <v>125000</v>
      </c>
      <c r="Z41" s="62" t="n">
        <f aca="false">F41+J41+N41+R41+V41</f>
        <v>0</v>
      </c>
      <c r="AA41" s="72" t="n">
        <f aca="false">G41+K41+O41+S41+W41</f>
        <v>50000</v>
      </c>
      <c r="AB41" s="72" t="n">
        <f aca="false">X41+Y41+Z41-AA41</f>
        <v>320055</v>
      </c>
      <c r="AD41" s="62" t="n">
        <v>54575</v>
      </c>
      <c r="AE41" s="62" t="n">
        <v>0</v>
      </c>
      <c r="AF41" s="62" t="n">
        <v>147480</v>
      </c>
      <c r="AG41" s="62" t="n">
        <v>0</v>
      </c>
      <c r="AH41" s="62" t="n">
        <v>118000</v>
      </c>
      <c r="AI41" s="62" t="n">
        <v>0</v>
      </c>
      <c r="AJ41" s="73" t="n">
        <f aca="false">AD41+AE41+AF41+AG41+AH41+AI41</f>
        <v>320055</v>
      </c>
      <c r="AK41" s="62" t="n">
        <f aca="false">AB41-AJ41</f>
        <v>0</v>
      </c>
      <c r="CF41" s="61"/>
      <c r="CH41" s="63"/>
      <c r="CK41" s="71"/>
      <c r="CL41" s="71"/>
      <c r="CM41" s="71"/>
      <c r="CN41" s="71"/>
      <c r="CQ41" s="71"/>
      <c r="CR41" s="71"/>
      <c r="CU41" s="71"/>
      <c r="CV41" s="71"/>
      <c r="CW41" s="71"/>
      <c r="CX41" s="71"/>
      <c r="CY41" s="71"/>
      <c r="CZ41" s="72"/>
      <c r="DC41" s="72"/>
    </row>
    <row r="42" customFormat="false" ht="8.25" hidden="false" customHeight="false" outlineLevel="0" collapsed="false">
      <c r="A42" s="61" t="n">
        <v>36466</v>
      </c>
      <c r="B42" s="62" t="n">
        <f aca="false">MONTH(A42)</f>
        <v>11</v>
      </c>
      <c r="C42" s="63" t="n">
        <f aca="false">YEAR(A42)</f>
        <v>1999</v>
      </c>
      <c r="D42" s="62" t="n">
        <v>0</v>
      </c>
      <c r="E42" s="62" t="n">
        <v>0</v>
      </c>
      <c r="F42" s="62" t="n">
        <v>0</v>
      </c>
      <c r="G42" s="64" t="n">
        <v>0</v>
      </c>
      <c r="H42" s="62" t="n">
        <v>117990</v>
      </c>
      <c r="I42" s="62" t="n">
        <v>0</v>
      </c>
      <c r="J42" s="71" t="n">
        <v>0</v>
      </c>
      <c r="K42" s="64" t="n">
        <v>0</v>
      </c>
      <c r="L42" s="62" t="n">
        <v>0</v>
      </c>
      <c r="M42" s="62" t="n">
        <v>54065</v>
      </c>
      <c r="N42" s="71" t="n">
        <v>38330</v>
      </c>
      <c r="O42" s="64" t="n">
        <v>0</v>
      </c>
      <c r="P42" s="71" t="n">
        <v>72065</v>
      </c>
      <c r="Q42" s="62" t="n">
        <v>70935</v>
      </c>
      <c r="R42" s="62" t="n">
        <v>0</v>
      </c>
      <c r="S42" s="64" t="n">
        <v>0</v>
      </c>
      <c r="T42" s="71" t="n">
        <v>55000</v>
      </c>
      <c r="U42" s="71" t="n">
        <v>0</v>
      </c>
      <c r="V42" s="71" t="n">
        <v>0</v>
      </c>
      <c r="W42" s="64" t="n">
        <v>0</v>
      </c>
      <c r="X42" s="72" t="n">
        <f aca="false">D42+H42+L42+P42+T42+W42</f>
        <v>245055</v>
      </c>
      <c r="Y42" s="62" t="n">
        <f aca="false">E42+I42+M42+Q42+U42</f>
        <v>125000</v>
      </c>
      <c r="Z42" s="62" t="n">
        <f aca="false">F42+J42+N42+R42+V42</f>
        <v>38330</v>
      </c>
      <c r="AA42" s="72" t="n">
        <f aca="false">G42+K42+O42+S42+W42</f>
        <v>0</v>
      </c>
      <c r="AB42" s="72" t="n">
        <f aca="false">X42+Y42+Z42-AA42</f>
        <v>408385</v>
      </c>
      <c r="AD42" s="62" t="n">
        <v>55000</v>
      </c>
      <c r="AE42" s="62" t="n">
        <v>68423</v>
      </c>
      <c r="AF42" s="62" t="n">
        <v>163550</v>
      </c>
      <c r="AG42" s="62" t="n">
        <v>0</v>
      </c>
      <c r="AH42" s="62" t="n">
        <v>118000</v>
      </c>
      <c r="AI42" s="62" t="n">
        <v>3412</v>
      </c>
      <c r="AJ42" s="73" t="n">
        <f aca="false">AD42+AE42+AF42+AG42+AH42+AI42</f>
        <v>408385</v>
      </c>
      <c r="AK42" s="62" t="n">
        <f aca="false">AB42-AJ42</f>
        <v>0</v>
      </c>
      <c r="CF42" s="61"/>
      <c r="CH42" s="63"/>
      <c r="CK42" s="71"/>
      <c r="CL42" s="71"/>
      <c r="CM42" s="71"/>
      <c r="CN42" s="71"/>
      <c r="CQ42" s="71"/>
      <c r="CR42" s="71"/>
      <c r="CU42" s="71"/>
      <c r="CV42" s="71"/>
      <c r="CW42" s="71"/>
      <c r="CX42" s="71"/>
      <c r="CY42" s="71"/>
      <c r="CZ42" s="72"/>
      <c r="DC42" s="72"/>
    </row>
    <row r="43" customFormat="false" ht="8.25" hidden="false" customHeight="false" outlineLevel="0" collapsed="false">
      <c r="A43" s="61" t="n">
        <v>36467</v>
      </c>
      <c r="B43" s="62" t="n">
        <f aca="false">MONTH(A43)</f>
        <v>11</v>
      </c>
      <c r="C43" s="63" t="n">
        <f aca="false">YEAR(A43)</f>
        <v>1999</v>
      </c>
      <c r="D43" s="62" t="n">
        <v>0</v>
      </c>
      <c r="E43" s="62" t="n">
        <v>0</v>
      </c>
      <c r="F43" s="62" t="n">
        <v>0</v>
      </c>
      <c r="G43" s="64" t="n">
        <v>0</v>
      </c>
      <c r="H43" s="62" t="n">
        <v>117990</v>
      </c>
      <c r="I43" s="62" t="n">
        <v>0</v>
      </c>
      <c r="J43" s="71" t="n">
        <v>0</v>
      </c>
      <c r="K43" s="64" t="n">
        <v>0</v>
      </c>
      <c r="L43" s="62" t="n">
        <v>0</v>
      </c>
      <c r="M43" s="62" t="n">
        <v>54065</v>
      </c>
      <c r="N43" s="71" t="n">
        <v>38329</v>
      </c>
      <c r="O43" s="64" t="n">
        <v>0</v>
      </c>
      <c r="P43" s="71" t="n">
        <v>72065</v>
      </c>
      <c r="Q43" s="62" t="n">
        <v>70935</v>
      </c>
      <c r="R43" s="62" t="n">
        <v>0</v>
      </c>
      <c r="S43" s="64" t="n">
        <v>0</v>
      </c>
      <c r="T43" s="71" t="n">
        <v>55000</v>
      </c>
      <c r="U43" s="71" t="n">
        <v>0</v>
      </c>
      <c r="V43" s="71" t="n">
        <v>0</v>
      </c>
      <c r="W43" s="64" t="n">
        <v>0</v>
      </c>
      <c r="X43" s="72" t="n">
        <f aca="false">D43+H43+L43+P43+T43+W43</f>
        <v>245055</v>
      </c>
      <c r="Y43" s="62" t="n">
        <f aca="false">E43+I43+M43+Q43+U43</f>
        <v>125000</v>
      </c>
      <c r="Z43" s="62" t="n">
        <f aca="false">F43+J43+N43+R43+V43</f>
        <v>38329</v>
      </c>
      <c r="AA43" s="72" t="n">
        <f aca="false">G43+K43+O43+S43+W43</f>
        <v>0</v>
      </c>
      <c r="AB43" s="72" t="n">
        <f aca="false">X43+Y43+Z43-AA43</f>
        <v>408384</v>
      </c>
      <c r="AD43" s="62" t="n">
        <v>55000</v>
      </c>
      <c r="AE43" s="62" t="n">
        <v>67904</v>
      </c>
      <c r="AF43" s="62" t="n">
        <v>167480</v>
      </c>
      <c r="AH43" s="62" t="n">
        <v>118000</v>
      </c>
      <c r="AJ43" s="73" t="n">
        <f aca="false">AD43+AE43+AF43+AG43+AH43+AI43</f>
        <v>408384</v>
      </c>
      <c r="AK43" s="62" t="n">
        <f aca="false">AB43-AJ43</f>
        <v>0</v>
      </c>
      <c r="CF43" s="61"/>
      <c r="CH43" s="63"/>
      <c r="CK43" s="71"/>
      <c r="CL43" s="71"/>
      <c r="CM43" s="71"/>
      <c r="CN43" s="71"/>
      <c r="CQ43" s="71"/>
      <c r="CR43" s="71"/>
      <c r="CU43" s="71"/>
      <c r="CV43" s="71"/>
      <c r="CW43" s="71"/>
      <c r="CX43" s="71"/>
      <c r="CY43" s="71"/>
      <c r="CZ43" s="72"/>
      <c r="DC43" s="72"/>
    </row>
    <row r="44" customFormat="false" ht="8.25" hidden="false" customHeight="false" outlineLevel="0" collapsed="false">
      <c r="A44" s="61" t="n">
        <v>36468</v>
      </c>
      <c r="B44" s="62" t="n">
        <f aca="false">MONTH(A44)</f>
        <v>11</v>
      </c>
      <c r="C44" s="63" t="n">
        <f aca="false">YEAR(A44)</f>
        <v>1999</v>
      </c>
      <c r="D44" s="62" t="n">
        <v>0</v>
      </c>
      <c r="E44" s="62" t="n">
        <v>0</v>
      </c>
      <c r="F44" s="62" t="n">
        <v>0</v>
      </c>
      <c r="G44" s="64" t="n">
        <v>0</v>
      </c>
      <c r="H44" s="62" t="n">
        <v>117990</v>
      </c>
      <c r="I44" s="62" t="n">
        <v>0</v>
      </c>
      <c r="J44" s="71" t="n">
        <v>0</v>
      </c>
      <c r="K44" s="64" t="n">
        <v>0</v>
      </c>
      <c r="L44" s="62" t="n">
        <v>0</v>
      </c>
      <c r="M44" s="62" t="n">
        <v>54065</v>
      </c>
      <c r="N44" s="71" t="n">
        <v>0</v>
      </c>
      <c r="O44" s="64" t="n">
        <v>0</v>
      </c>
      <c r="P44" s="71" t="n">
        <v>72065</v>
      </c>
      <c r="Q44" s="62" t="n">
        <v>70935</v>
      </c>
      <c r="R44" s="62" t="n">
        <v>0</v>
      </c>
      <c r="S44" s="64" t="n">
        <v>0</v>
      </c>
      <c r="T44" s="71" t="n">
        <v>55000</v>
      </c>
      <c r="U44" s="71" t="n">
        <v>0</v>
      </c>
      <c r="V44" s="71" t="n">
        <v>0</v>
      </c>
      <c r="W44" s="64" t="n">
        <v>0</v>
      </c>
      <c r="X44" s="72" t="n">
        <f aca="false">D44+H44+L44+P44+T44+W44</f>
        <v>245055</v>
      </c>
      <c r="Y44" s="62" t="n">
        <f aca="false">E44+I44+M44+Q44+U44</f>
        <v>125000</v>
      </c>
      <c r="Z44" s="62" t="n">
        <f aca="false">F44+J44+N44+R44+V44</f>
        <v>0</v>
      </c>
      <c r="AA44" s="72" t="n">
        <f aca="false">G44+K44+O44+S44+W44</f>
        <v>0</v>
      </c>
      <c r="AB44" s="72" t="n">
        <f aca="false">X44+Y44+Z44-AA44</f>
        <v>370055</v>
      </c>
      <c r="AD44" s="62" t="n">
        <v>55000</v>
      </c>
      <c r="AE44" s="62" t="n">
        <v>29575</v>
      </c>
      <c r="AF44" s="62" t="n">
        <v>167480</v>
      </c>
      <c r="AH44" s="62" t="n">
        <v>118000</v>
      </c>
      <c r="AJ44" s="73" t="n">
        <f aca="false">AD44+AE44+AF44+AG44+AH44+AI44</f>
        <v>370055</v>
      </c>
      <c r="AK44" s="62" t="n">
        <f aca="false">AB44-AJ44</f>
        <v>0</v>
      </c>
      <c r="CF44" s="61"/>
      <c r="CH44" s="63"/>
      <c r="CK44" s="71"/>
      <c r="CL44" s="71"/>
      <c r="CM44" s="71"/>
      <c r="CN44" s="71"/>
      <c r="CQ44" s="71"/>
      <c r="CR44" s="71"/>
      <c r="CU44" s="71"/>
      <c r="CV44" s="71"/>
      <c r="CW44" s="71"/>
      <c r="CX44" s="71"/>
      <c r="CY44" s="71"/>
      <c r="CZ44" s="72"/>
      <c r="DC44" s="72"/>
    </row>
    <row r="45" customFormat="false" ht="8.25" hidden="false" customHeight="false" outlineLevel="0" collapsed="false">
      <c r="A45" s="61" t="n">
        <v>36469</v>
      </c>
      <c r="B45" s="62" t="n">
        <f aca="false">MONTH(A45)</f>
        <v>11</v>
      </c>
      <c r="C45" s="63" t="n">
        <f aca="false">YEAR(A45)</f>
        <v>1999</v>
      </c>
      <c r="D45" s="62" t="n">
        <v>0</v>
      </c>
      <c r="E45" s="62" t="n">
        <v>0</v>
      </c>
      <c r="F45" s="62" t="n">
        <v>0</v>
      </c>
      <c r="G45" s="64" t="n">
        <v>0</v>
      </c>
      <c r="H45" s="62" t="n">
        <v>113124</v>
      </c>
      <c r="I45" s="62" t="n">
        <v>0</v>
      </c>
      <c r="J45" s="71" t="n">
        <v>0</v>
      </c>
      <c r="K45" s="64" t="n">
        <v>0</v>
      </c>
      <c r="L45" s="62" t="n">
        <v>4866</v>
      </c>
      <c r="M45" s="62" t="n">
        <v>54065</v>
      </c>
      <c r="N45" s="71" t="n">
        <v>0</v>
      </c>
      <c r="O45" s="64" t="n">
        <v>50000</v>
      </c>
      <c r="P45" s="71" t="n">
        <v>72065</v>
      </c>
      <c r="Q45" s="62" t="n">
        <v>70935</v>
      </c>
      <c r="R45" s="62" t="n">
        <v>0</v>
      </c>
      <c r="S45" s="64" t="n">
        <v>0</v>
      </c>
      <c r="T45" s="71" t="n">
        <v>55000</v>
      </c>
      <c r="U45" s="71" t="n">
        <v>0</v>
      </c>
      <c r="V45" s="71" t="n">
        <v>0</v>
      </c>
      <c r="W45" s="64" t="n">
        <v>0</v>
      </c>
      <c r="X45" s="72" t="n">
        <f aca="false">D45+H45+L45+P45+T45+W45</f>
        <v>245055</v>
      </c>
      <c r="Y45" s="62" t="n">
        <f aca="false">E45+I45+M45+Q45+U45</f>
        <v>125000</v>
      </c>
      <c r="Z45" s="62" t="n">
        <f aca="false">F45+J45+N45+R45+V45</f>
        <v>0</v>
      </c>
      <c r="AA45" s="72" t="n">
        <f aca="false">G45+K45+O45+S45+W45</f>
        <v>50000</v>
      </c>
      <c r="AB45" s="72" t="n">
        <f aca="false">X45+Y45+Z45-AA45</f>
        <v>320055</v>
      </c>
      <c r="AD45" s="62" t="n">
        <v>39441</v>
      </c>
      <c r="AF45" s="62" t="n">
        <v>162614</v>
      </c>
      <c r="AH45" s="62" t="n">
        <v>118000</v>
      </c>
      <c r="AJ45" s="73" t="n">
        <f aca="false">AD45+AE45+AF45+AG45+AH45+AI45</f>
        <v>320055</v>
      </c>
      <c r="AK45" s="62" t="n">
        <f aca="false">AB45-AJ45</f>
        <v>0</v>
      </c>
      <c r="CF45" s="61"/>
      <c r="CH45" s="63"/>
      <c r="CK45" s="71"/>
      <c r="CL45" s="71"/>
      <c r="CM45" s="71"/>
      <c r="CN45" s="71"/>
      <c r="CQ45" s="71"/>
      <c r="CR45" s="71"/>
      <c r="CU45" s="71"/>
      <c r="CV45" s="71"/>
      <c r="CW45" s="71"/>
      <c r="CX45" s="71"/>
      <c r="CY45" s="71"/>
      <c r="CZ45" s="72"/>
      <c r="DC45" s="72"/>
    </row>
    <row r="46" customFormat="false" ht="8.25" hidden="false" customHeight="false" outlineLevel="0" collapsed="false">
      <c r="A46" s="61" t="n">
        <v>36470</v>
      </c>
      <c r="B46" s="62" t="n">
        <f aca="false">MONTH(A46)</f>
        <v>11</v>
      </c>
      <c r="C46" s="63" t="n">
        <f aca="false">YEAR(A46)</f>
        <v>1999</v>
      </c>
      <c r="D46" s="62" t="n">
        <v>0</v>
      </c>
      <c r="E46" s="62" t="n">
        <v>0</v>
      </c>
      <c r="F46" s="62" t="n">
        <v>0</v>
      </c>
      <c r="G46" s="64" t="n">
        <v>0</v>
      </c>
      <c r="H46" s="62" t="n">
        <v>117990</v>
      </c>
      <c r="I46" s="62" t="n">
        <v>0</v>
      </c>
      <c r="J46" s="71" t="n">
        <v>0</v>
      </c>
      <c r="K46" s="64" t="n">
        <v>0</v>
      </c>
      <c r="L46" s="62" t="n">
        <v>0</v>
      </c>
      <c r="M46" s="62" t="n">
        <v>54065</v>
      </c>
      <c r="N46" s="71" t="n">
        <v>0</v>
      </c>
      <c r="O46" s="64" t="n">
        <v>50000</v>
      </c>
      <c r="P46" s="71" t="n">
        <v>72065</v>
      </c>
      <c r="Q46" s="62" t="n">
        <v>70935</v>
      </c>
      <c r="R46" s="62" t="n">
        <v>0</v>
      </c>
      <c r="S46" s="64" t="n">
        <v>0</v>
      </c>
      <c r="T46" s="71" t="n">
        <v>55000</v>
      </c>
      <c r="U46" s="71" t="n">
        <v>0</v>
      </c>
      <c r="V46" s="71" t="n">
        <v>0</v>
      </c>
      <c r="W46" s="64" t="n">
        <v>0</v>
      </c>
      <c r="X46" s="72" t="n">
        <f aca="false">D46+H46+L46+P46+T46+W46</f>
        <v>245055</v>
      </c>
      <c r="Y46" s="62" t="n">
        <f aca="false">E46+I46+M46+Q46+U46</f>
        <v>125000</v>
      </c>
      <c r="Z46" s="62" t="n">
        <f aca="false">F46+J46+N46+R46+V46</f>
        <v>0</v>
      </c>
      <c r="AA46" s="72" t="n">
        <f aca="false">G46+K46+O46+S46+W46</f>
        <v>50000</v>
      </c>
      <c r="AB46" s="72" t="n">
        <f aca="false">X46+Y46+Z46-AA46</f>
        <v>320055</v>
      </c>
      <c r="AD46" s="62" t="n">
        <v>34715</v>
      </c>
      <c r="AF46" s="62" t="n">
        <v>167340</v>
      </c>
      <c r="AH46" s="62" t="n">
        <v>118000</v>
      </c>
      <c r="AJ46" s="73" t="n">
        <f aca="false">AD46+AE46+AF46+AG46+AH46+AI46</f>
        <v>320055</v>
      </c>
      <c r="AK46" s="62" t="n">
        <f aca="false">AB46-AJ46</f>
        <v>0</v>
      </c>
      <c r="CF46" s="61"/>
      <c r="CH46" s="63"/>
      <c r="CK46" s="71"/>
      <c r="CL46" s="71"/>
      <c r="CM46" s="71"/>
      <c r="CN46" s="71"/>
      <c r="CQ46" s="71"/>
      <c r="CR46" s="71"/>
      <c r="CU46" s="71"/>
      <c r="CV46" s="71"/>
      <c r="CW46" s="71"/>
      <c r="CX46" s="71"/>
      <c r="CY46" s="71"/>
      <c r="CZ46" s="72"/>
      <c r="DC46" s="72"/>
    </row>
    <row r="47" customFormat="false" ht="8.25" hidden="false" customHeight="false" outlineLevel="0" collapsed="false">
      <c r="A47" s="61" t="n">
        <v>36471</v>
      </c>
      <c r="B47" s="62" t="n">
        <f aca="false">MONTH(A47)</f>
        <v>11</v>
      </c>
      <c r="C47" s="63" t="n">
        <f aca="false">YEAR(A47)</f>
        <v>1999</v>
      </c>
      <c r="D47" s="62" t="n">
        <v>0</v>
      </c>
      <c r="E47" s="62" t="n">
        <v>0</v>
      </c>
      <c r="F47" s="62" t="n">
        <v>0</v>
      </c>
      <c r="G47" s="64" t="n">
        <v>0</v>
      </c>
      <c r="H47" s="62" t="n">
        <v>117850</v>
      </c>
      <c r="I47" s="62" t="n">
        <v>0</v>
      </c>
      <c r="J47" s="71" t="n">
        <v>0</v>
      </c>
      <c r="K47" s="64" t="n">
        <v>0</v>
      </c>
      <c r="L47" s="62" t="n">
        <v>140</v>
      </c>
      <c r="M47" s="62" t="n">
        <v>54065</v>
      </c>
      <c r="N47" s="71" t="n">
        <v>0</v>
      </c>
      <c r="O47" s="64" t="n">
        <v>50000</v>
      </c>
      <c r="P47" s="71" t="n">
        <v>72065</v>
      </c>
      <c r="Q47" s="62" t="n">
        <v>70935</v>
      </c>
      <c r="R47" s="62" t="n">
        <v>0</v>
      </c>
      <c r="S47" s="64" t="n">
        <v>0</v>
      </c>
      <c r="T47" s="71" t="n">
        <v>55000</v>
      </c>
      <c r="U47" s="71" t="n">
        <v>0</v>
      </c>
      <c r="V47" s="71" t="n">
        <v>0</v>
      </c>
      <c r="W47" s="64" t="n">
        <v>0</v>
      </c>
      <c r="X47" s="72" t="n">
        <f aca="false">D47+H47+L47+P47+T47+W47</f>
        <v>245055</v>
      </c>
      <c r="Y47" s="62" t="n">
        <f aca="false">E47+I47+M47+Q47+U47</f>
        <v>125000</v>
      </c>
      <c r="Z47" s="62" t="n">
        <f aca="false">F47+J47+N47+R47+V47</f>
        <v>0</v>
      </c>
      <c r="AA47" s="72" t="n">
        <f aca="false">G47+K47+O47+S47+W47</f>
        <v>50000</v>
      </c>
      <c r="AB47" s="72" t="n">
        <f aca="false">X47+Y47+Z47-AA47</f>
        <v>320055</v>
      </c>
      <c r="AD47" s="62" t="n">
        <v>34715</v>
      </c>
      <c r="AF47" s="62" t="n">
        <v>167340</v>
      </c>
      <c r="AH47" s="62" t="n">
        <v>118000</v>
      </c>
      <c r="AJ47" s="73" t="n">
        <f aca="false">AD47+AE47+AF47+AG47+AH47+AI47</f>
        <v>320055</v>
      </c>
      <c r="AK47" s="62" t="n">
        <f aca="false">AB47-AJ47</f>
        <v>0</v>
      </c>
      <c r="CF47" s="61"/>
      <c r="CH47" s="63"/>
      <c r="CK47" s="71"/>
      <c r="CL47" s="71"/>
      <c r="CM47" s="71"/>
      <c r="CN47" s="71"/>
      <c r="CQ47" s="71"/>
      <c r="CR47" s="71"/>
      <c r="CU47" s="71"/>
      <c r="CV47" s="71"/>
      <c r="CW47" s="71"/>
      <c r="CX47" s="71"/>
      <c r="CY47" s="71"/>
      <c r="CZ47" s="72"/>
      <c r="DC47" s="72"/>
    </row>
    <row r="48" customFormat="false" ht="8.25" hidden="false" customHeight="false" outlineLevel="0" collapsed="false">
      <c r="A48" s="61" t="n">
        <v>36472</v>
      </c>
      <c r="B48" s="62" t="n">
        <f aca="false">MONTH(A48)</f>
        <v>11</v>
      </c>
      <c r="C48" s="63" t="n">
        <f aca="false">YEAR(A48)</f>
        <v>1999</v>
      </c>
      <c r="D48" s="62" t="n">
        <v>0</v>
      </c>
      <c r="E48" s="62" t="n">
        <v>0</v>
      </c>
      <c r="F48" s="62" t="n">
        <v>0</v>
      </c>
      <c r="G48" s="64" t="n">
        <v>0</v>
      </c>
      <c r="H48" s="62" t="n">
        <v>117850</v>
      </c>
      <c r="I48" s="62" t="n">
        <v>0</v>
      </c>
      <c r="J48" s="71" t="n">
        <v>0</v>
      </c>
      <c r="K48" s="64" t="n">
        <v>0</v>
      </c>
      <c r="L48" s="62" t="n">
        <v>140</v>
      </c>
      <c r="M48" s="62" t="n">
        <v>54065</v>
      </c>
      <c r="N48" s="71" t="n">
        <v>0</v>
      </c>
      <c r="O48" s="64" t="n">
        <v>50000</v>
      </c>
      <c r="P48" s="71" t="n">
        <v>72065</v>
      </c>
      <c r="Q48" s="62" t="n">
        <v>70935</v>
      </c>
      <c r="R48" s="62" t="n">
        <v>0</v>
      </c>
      <c r="S48" s="64" t="n">
        <v>0</v>
      </c>
      <c r="T48" s="71" t="n">
        <v>55000</v>
      </c>
      <c r="U48" s="71" t="n">
        <v>0</v>
      </c>
      <c r="V48" s="71" t="n">
        <v>0</v>
      </c>
      <c r="W48" s="64" t="n">
        <v>0</v>
      </c>
      <c r="X48" s="72" t="n">
        <f aca="false">D48+H48+L48+P48+T48+W48</f>
        <v>245055</v>
      </c>
      <c r="Y48" s="62" t="n">
        <f aca="false">E48+I48+M48+Q48+U48</f>
        <v>125000</v>
      </c>
      <c r="Z48" s="62" t="n">
        <f aca="false">F48+J48+N48+R48+V48</f>
        <v>0</v>
      </c>
      <c r="AA48" s="72" t="n">
        <f aca="false">G48+K48+O48+S48+W48</f>
        <v>50000</v>
      </c>
      <c r="AB48" s="72" t="n">
        <f aca="false">X48+Y48+Z48-AA48</f>
        <v>320055</v>
      </c>
      <c r="AD48" s="62" t="n">
        <v>34915</v>
      </c>
      <c r="AF48" s="62" t="n">
        <v>167340</v>
      </c>
      <c r="AH48" s="62" t="n">
        <v>117800</v>
      </c>
      <c r="AJ48" s="73" t="n">
        <f aca="false">AD48+AE48+AF48+AG48+AH48+AI48</f>
        <v>320055</v>
      </c>
      <c r="AK48" s="62" t="n">
        <f aca="false">AB48-AJ48</f>
        <v>0</v>
      </c>
      <c r="CF48" s="61"/>
      <c r="CH48" s="63"/>
      <c r="CK48" s="71"/>
      <c r="CL48" s="71"/>
      <c r="CM48" s="71"/>
      <c r="CN48" s="71"/>
      <c r="CQ48" s="71"/>
      <c r="CR48" s="71"/>
      <c r="CU48" s="71"/>
      <c r="CV48" s="71"/>
      <c r="CW48" s="71"/>
      <c r="CX48" s="71"/>
      <c r="CY48" s="71"/>
      <c r="CZ48" s="72"/>
      <c r="DC48" s="72"/>
    </row>
    <row r="49" customFormat="false" ht="8.25" hidden="false" customHeight="false" outlineLevel="0" collapsed="false">
      <c r="A49" s="61" t="n">
        <v>36473</v>
      </c>
      <c r="B49" s="62" t="n">
        <f aca="false">MONTH(A49)</f>
        <v>11</v>
      </c>
      <c r="C49" s="63" t="n">
        <f aca="false">YEAR(A49)</f>
        <v>1999</v>
      </c>
      <c r="D49" s="62" t="n">
        <v>0</v>
      </c>
      <c r="E49" s="62" t="n">
        <v>21750</v>
      </c>
      <c r="F49" s="62" t="n">
        <v>0</v>
      </c>
      <c r="G49" s="64" t="n">
        <v>0</v>
      </c>
      <c r="H49" s="62" t="n">
        <v>117990</v>
      </c>
      <c r="I49" s="62" t="n">
        <v>0</v>
      </c>
      <c r="J49" s="71" t="n">
        <v>0</v>
      </c>
      <c r="K49" s="64" t="n">
        <v>0</v>
      </c>
      <c r="L49" s="62" t="n">
        <v>0</v>
      </c>
      <c r="M49" s="62" t="n">
        <v>86140</v>
      </c>
      <c r="N49" s="71" t="n">
        <v>0</v>
      </c>
      <c r="O49" s="64" t="n">
        <v>90000</v>
      </c>
      <c r="P49" s="71" t="n">
        <v>72065</v>
      </c>
      <c r="Q49" s="62" t="n">
        <v>17110</v>
      </c>
      <c r="R49" s="62" t="n">
        <v>0</v>
      </c>
      <c r="S49" s="64" t="n">
        <v>0</v>
      </c>
      <c r="T49" s="71" t="n">
        <v>55000</v>
      </c>
      <c r="U49" s="71" t="n">
        <v>0</v>
      </c>
      <c r="V49" s="71" t="n">
        <v>0</v>
      </c>
      <c r="W49" s="64" t="n">
        <v>0</v>
      </c>
      <c r="X49" s="72" t="n">
        <f aca="false">D49+H49+L49+P49+T49+W49</f>
        <v>245055</v>
      </c>
      <c r="Y49" s="62" t="n">
        <f aca="false">E49+I49+M49+Q49+U49</f>
        <v>125000</v>
      </c>
      <c r="Z49" s="62" t="n">
        <f aca="false">F49+J49+N49+R49+V49</f>
        <v>0</v>
      </c>
      <c r="AA49" s="72" t="n">
        <f aca="false">G49+K49+O49+S49+W49</f>
        <v>90000</v>
      </c>
      <c r="AB49" s="72" t="n">
        <f aca="false">X49+Y49+Z49-AA49</f>
        <v>280055</v>
      </c>
      <c r="AD49" s="62" t="n">
        <v>47424</v>
      </c>
      <c r="AF49" s="62" t="n">
        <v>99631</v>
      </c>
      <c r="AG49" s="62" t="n">
        <v>0</v>
      </c>
      <c r="AJ49" s="73" t="n">
        <f aca="false">AD49+AE49+AF49+AG49+AH49+AI49</f>
        <v>147055</v>
      </c>
      <c r="AK49" s="62" t="n">
        <f aca="false">AB49-AJ49</f>
        <v>133000</v>
      </c>
      <c r="AL49" s="74" t="s">
        <v>75</v>
      </c>
      <c r="AM49" s="62" t="s">
        <v>76</v>
      </c>
      <c r="CF49" s="61"/>
      <c r="CH49" s="63"/>
      <c r="CK49" s="71"/>
      <c r="CL49" s="71"/>
      <c r="CM49" s="71"/>
      <c r="CN49" s="71"/>
      <c r="CQ49" s="71"/>
      <c r="CR49" s="71"/>
      <c r="CU49" s="71"/>
      <c r="CV49" s="71"/>
      <c r="CW49" s="71"/>
      <c r="CX49" s="71"/>
      <c r="CY49" s="71"/>
      <c r="CZ49" s="72"/>
      <c r="DC49" s="72"/>
    </row>
    <row r="50" customFormat="false" ht="8.25" hidden="false" customHeight="false" outlineLevel="0" collapsed="false">
      <c r="A50" s="61" t="n">
        <v>36474</v>
      </c>
      <c r="B50" s="62" t="n">
        <f aca="false">MONTH(A50)</f>
        <v>11</v>
      </c>
      <c r="C50" s="63" t="n">
        <f aca="false">YEAR(A50)</f>
        <v>1999</v>
      </c>
      <c r="D50" s="62" t="n">
        <v>0</v>
      </c>
      <c r="E50" s="62" t="n">
        <v>21750</v>
      </c>
      <c r="F50" s="62" t="n">
        <v>0</v>
      </c>
      <c r="G50" s="64" t="n">
        <v>0</v>
      </c>
      <c r="H50" s="62" t="n">
        <v>113051</v>
      </c>
      <c r="I50" s="62" t="n">
        <v>0</v>
      </c>
      <c r="J50" s="71" t="n">
        <v>0</v>
      </c>
      <c r="K50" s="64" t="n">
        <v>0</v>
      </c>
      <c r="L50" s="62" t="n">
        <v>0</v>
      </c>
      <c r="M50" s="62" t="n">
        <v>67315</v>
      </c>
      <c r="N50" s="71" t="n">
        <v>0</v>
      </c>
      <c r="O50" s="64" t="n">
        <v>50000</v>
      </c>
      <c r="P50" s="71" t="n">
        <v>72065</v>
      </c>
      <c r="Q50" s="62" t="n">
        <v>35935</v>
      </c>
      <c r="R50" s="62" t="n">
        <v>0</v>
      </c>
      <c r="S50" s="64" t="n">
        <v>0</v>
      </c>
      <c r="T50" s="71" t="n">
        <v>55000</v>
      </c>
      <c r="U50" s="71" t="n">
        <v>0</v>
      </c>
      <c r="V50" s="71" t="n">
        <v>0</v>
      </c>
      <c r="W50" s="64" t="n">
        <v>0</v>
      </c>
      <c r="X50" s="72" t="n">
        <f aca="false">D50+H50+L50+P50+T50+W50</f>
        <v>240116</v>
      </c>
      <c r="Y50" s="62" t="n">
        <f aca="false">E50+I50+M50+Q50+U50</f>
        <v>125000</v>
      </c>
      <c r="Z50" s="62" t="n">
        <f aca="false">F50+J50+N50+R50+V50</f>
        <v>0</v>
      </c>
      <c r="AA50" s="72" t="n">
        <f aca="false">G50+K50+O50+S50+W50</f>
        <v>50000</v>
      </c>
      <c r="AB50" s="72" t="n">
        <f aca="false">X50+Y50+Z50-AA50</f>
        <v>315116</v>
      </c>
      <c r="AD50" s="62" t="n">
        <v>55000</v>
      </c>
      <c r="AF50" s="62" t="n">
        <v>165869</v>
      </c>
      <c r="AG50" s="62" t="n">
        <v>11247</v>
      </c>
      <c r="AH50" s="62" t="n">
        <v>25000</v>
      </c>
      <c r="AJ50" s="73" t="n">
        <f aca="false">AD50+AE50+AF50+AG50+AH50+AI50</f>
        <v>257116</v>
      </c>
      <c r="AK50" s="62" t="n">
        <f aca="false">AB50-AJ50</f>
        <v>58000</v>
      </c>
      <c r="AL50" s="62" t="s">
        <v>76</v>
      </c>
      <c r="CF50" s="61"/>
      <c r="CH50" s="63"/>
      <c r="CK50" s="71"/>
      <c r="CL50" s="71"/>
      <c r="CM50" s="71"/>
      <c r="CN50" s="71"/>
      <c r="CQ50" s="71"/>
      <c r="CR50" s="71"/>
      <c r="CU50" s="71"/>
      <c r="CV50" s="71"/>
      <c r="CW50" s="71"/>
      <c r="CX50" s="71"/>
      <c r="CY50" s="71"/>
      <c r="CZ50" s="72"/>
      <c r="DC50" s="72"/>
    </row>
    <row r="51" customFormat="false" ht="8.25" hidden="false" customHeight="false" outlineLevel="0" collapsed="false">
      <c r="A51" s="61" t="n">
        <v>36475</v>
      </c>
      <c r="B51" s="62" t="n">
        <f aca="false">MONTH(A51)</f>
        <v>11</v>
      </c>
      <c r="C51" s="63" t="n">
        <f aca="false">YEAR(A51)</f>
        <v>1999</v>
      </c>
      <c r="D51" s="62" t="n">
        <v>0</v>
      </c>
      <c r="E51" s="62" t="n">
        <v>21750</v>
      </c>
      <c r="F51" s="62" t="n">
        <v>0</v>
      </c>
      <c r="G51" s="64" t="n">
        <v>0</v>
      </c>
      <c r="H51" s="62" t="n">
        <v>117990</v>
      </c>
      <c r="I51" s="62" t="n">
        <v>0</v>
      </c>
      <c r="J51" s="71" t="n">
        <v>0</v>
      </c>
      <c r="K51" s="64" t="n">
        <v>0</v>
      </c>
      <c r="L51" s="62" t="n">
        <v>0</v>
      </c>
      <c r="M51" s="62" t="n">
        <v>67315</v>
      </c>
      <c r="N51" s="71" t="n">
        <v>0</v>
      </c>
      <c r="O51" s="64" t="n">
        <v>50000</v>
      </c>
      <c r="P51" s="71" t="n">
        <v>72065</v>
      </c>
      <c r="Q51" s="62" t="n">
        <v>35935</v>
      </c>
      <c r="R51" s="62" t="n">
        <v>0</v>
      </c>
      <c r="S51" s="64" t="n">
        <v>0</v>
      </c>
      <c r="T51" s="71" t="n">
        <v>55000</v>
      </c>
      <c r="U51" s="71" t="n">
        <v>0</v>
      </c>
      <c r="V51" s="71" t="n">
        <v>0</v>
      </c>
      <c r="W51" s="64" t="n">
        <v>0</v>
      </c>
      <c r="X51" s="72" t="n">
        <f aca="false">D51+H51+L51+P51+T51+W51</f>
        <v>245055</v>
      </c>
      <c r="Y51" s="62" t="n">
        <f aca="false">E51+I51+M51+Q51+U51</f>
        <v>125000</v>
      </c>
      <c r="Z51" s="62" t="n">
        <f aca="false">F51+J51+N51+R51+V51</f>
        <v>0</v>
      </c>
      <c r="AA51" s="72" t="n">
        <f aca="false">G51+K51+O51+S51+W51</f>
        <v>50000</v>
      </c>
      <c r="AB51" s="72" t="n">
        <f aca="false">X51+Y51+Z51-AA51</f>
        <v>320055</v>
      </c>
      <c r="AD51" s="62" t="n">
        <v>55000</v>
      </c>
      <c r="AF51" s="62" t="n">
        <v>167480</v>
      </c>
      <c r="AG51" s="62" t="n">
        <v>14575</v>
      </c>
      <c r="AH51" s="62" t="n">
        <v>25000</v>
      </c>
      <c r="AJ51" s="73" t="n">
        <f aca="false">AD51+AE51+AF51+AG51+AH51+AI51</f>
        <v>262055</v>
      </c>
      <c r="AK51" s="62" t="n">
        <f aca="false">AB51-AJ51</f>
        <v>58000</v>
      </c>
      <c r="AL51" s="62" t="s">
        <v>76</v>
      </c>
      <c r="CF51" s="61"/>
      <c r="CH51" s="63"/>
      <c r="CK51" s="71"/>
      <c r="CL51" s="71"/>
      <c r="CM51" s="71"/>
      <c r="CN51" s="71"/>
      <c r="CQ51" s="71"/>
      <c r="CR51" s="71"/>
      <c r="CU51" s="71"/>
      <c r="CV51" s="71"/>
      <c r="CW51" s="71"/>
      <c r="CX51" s="71"/>
      <c r="CY51" s="71"/>
      <c r="CZ51" s="72"/>
      <c r="DC51" s="72"/>
    </row>
    <row r="52" customFormat="false" ht="8.25" hidden="false" customHeight="false" outlineLevel="0" collapsed="false">
      <c r="A52" s="61" t="n">
        <v>36476</v>
      </c>
      <c r="B52" s="62" t="n">
        <f aca="false">MONTH(A52)</f>
        <v>11</v>
      </c>
      <c r="C52" s="63" t="n">
        <f aca="false">YEAR(A52)</f>
        <v>1999</v>
      </c>
      <c r="D52" s="62" t="n">
        <v>0</v>
      </c>
      <c r="E52" s="62" t="n">
        <v>21750</v>
      </c>
      <c r="F52" s="62" t="n">
        <v>0</v>
      </c>
      <c r="G52" s="64" t="n">
        <v>0</v>
      </c>
      <c r="H52" s="62" t="n">
        <v>117990</v>
      </c>
      <c r="I52" s="62" t="n">
        <v>0</v>
      </c>
      <c r="J52" s="71" t="n">
        <v>0</v>
      </c>
      <c r="K52" s="64" t="n">
        <v>0</v>
      </c>
      <c r="L52" s="62" t="n">
        <v>0</v>
      </c>
      <c r="M52" s="62" t="n">
        <v>67315</v>
      </c>
      <c r="N52" s="71" t="n">
        <v>0</v>
      </c>
      <c r="O52" s="64" t="n">
        <v>50000</v>
      </c>
      <c r="P52" s="71" t="n">
        <v>72065</v>
      </c>
      <c r="Q52" s="62" t="n">
        <v>35935</v>
      </c>
      <c r="R52" s="62" t="n">
        <v>0</v>
      </c>
      <c r="S52" s="64" t="n">
        <v>0</v>
      </c>
      <c r="T52" s="71" t="n">
        <v>55000</v>
      </c>
      <c r="U52" s="71" t="n">
        <v>0</v>
      </c>
      <c r="V52" s="71" t="n">
        <v>0</v>
      </c>
      <c r="W52" s="64" t="n">
        <v>0</v>
      </c>
      <c r="X52" s="72" t="n">
        <f aca="false">D52+H52+L52+P52+T52+W52</f>
        <v>245055</v>
      </c>
      <c r="Y52" s="62" t="n">
        <f aca="false">E52+I52+M52+Q52+U52</f>
        <v>125000</v>
      </c>
      <c r="Z52" s="62" t="n">
        <f aca="false">F52+J52+N52+R52+V52</f>
        <v>0</v>
      </c>
      <c r="AA52" s="72" t="n">
        <f aca="false">G52+K52+O52+S52+W52</f>
        <v>50000</v>
      </c>
      <c r="AB52" s="72" t="n">
        <f aca="false">X52+Y52+Z52-AA52</f>
        <v>320055</v>
      </c>
      <c r="AD52" s="62" t="n">
        <v>55000</v>
      </c>
      <c r="AF52" s="62" t="n">
        <v>167480</v>
      </c>
      <c r="AH52" s="62" t="n">
        <v>39575</v>
      </c>
      <c r="AJ52" s="73" t="n">
        <f aca="false">AD52+AE52+AF52+AG52+AH52+AI52</f>
        <v>262055</v>
      </c>
      <c r="AK52" s="62" t="n">
        <f aca="false">AB52-AJ52</f>
        <v>58000</v>
      </c>
      <c r="AL52" s="62" t="s">
        <v>76</v>
      </c>
      <c r="CF52" s="61"/>
      <c r="CH52" s="63"/>
      <c r="CK52" s="71"/>
      <c r="CL52" s="71"/>
      <c r="CM52" s="71"/>
      <c r="CN52" s="71"/>
      <c r="CQ52" s="71"/>
      <c r="CR52" s="71"/>
      <c r="CU52" s="71"/>
      <c r="CV52" s="71"/>
      <c r="CW52" s="71"/>
      <c r="CX52" s="71"/>
      <c r="CY52" s="71"/>
      <c r="CZ52" s="72"/>
      <c r="DC52" s="72"/>
    </row>
    <row r="53" customFormat="false" ht="8.25" hidden="false" customHeight="false" outlineLevel="0" collapsed="false">
      <c r="A53" s="61" t="n">
        <v>36477</v>
      </c>
      <c r="B53" s="62" t="n">
        <f aca="false">MONTH(A53)</f>
        <v>11</v>
      </c>
      <c r="C53" s="63" t="n">
        <f aca="false">YEAR(A53)</f>
        <v>1999</v>
      </c>
      <c r="D53" s="62" t="n">
        <v>0</v>
      </c>
      <c r="E53" s="62" t="n">
        <v>0</v>
      </c>
      <c r="F53" s="62" t="n">
        <v>0</v>
      </c>
      <c r="G53" s="64" t="n">
        <v>0</v>
      </c>
      <c r="H53" s="62" t="n">
        <v>117990</v>
      </c>
      <c r="I53" s="62" t="n">
        <v>0</v>
      </c>
      <c r="J53" s="71" t="n">
        <v>0</v>
      </c>
      <c r="K53" s="64" t="n">
        <v>0</v>
      </c>
      <c r="L53" s="62" t="n">
        <v>0</v>
      </c>
      <c r="M53" s="62" t="n">
        <v>68546</v>
      </c>
      <c r="N53" s="71" t="n">
        <v>0</v>
      </c>
      <c r="O53" s="64" t="n">
        <v>50000</v>
      </c>
      <c r="P53" s="71" t="n">
        <v>72065</v>
      </c>
      <c r="Q53" s="62" t="n">
        <v>56454</v>
      </c>
      <c r="R53" s="62" t="n">
        <v>0</v>
      </c>
      <c r="S53" s="64" t="n">
        <v>0</v>
      </c>
      <c r="T53" s="71" t="n">
        <v>55000</v>
      </c>
      <c r="U53" s="71" t="n">
        <v>0</v>
      </c>
      <c r="V53" s="71" t="n">
        <v>0</v>
      </c>
      <c r="W53" s="64" t="n">
        <v>0</v>
      </c>
      <c r="X53" s="72" t="n">
        <f aca="false">D53+H53+L53+P53+T53+W53</f>
        <v>245055</v>
      </c>
      <c r="Y53" s="62" t="n">
        <f aca="false">E53+I53+M53+Q53+U53</f>
        <v>125000</v>
      </c>
      <c r="Z53" s="62" t="n">
        <f aca="false">F53+J53+N53+R53+V53</f>
        <v>0</v>
      </c>
      <c r="AA53" s="72" t="n">
        <f aca="false">G53+K53+O53+S53+W53</f>
        <v>50000</v>
      </c>
      <c r="AB53" s="72" t="n">
        <f aca="false">X53+Y53+Z53-AA53</f>
        <v>320055</v>
      </c>
      <c r="AD53" s="62" t="n">
        <v>55000</v>
      </c>
      <c r="AF53" s="62" t="n">
        <v>167480</v>
      </c>
      <c r="AH53" s="62" t="n">
        <v>97575</v>
      </c>
      <c r="AJ53" s="73" t="n">
        <f aca="false">AD53+AE53+AF53+AG53+AH53+AI53</f>
        <v>320055</v>
      </c>
      <c r="AK53" s="62" t="n">
        <f aca="false">AB53-AJ53</f>
        <v>0</v>
      </c>
      <c r="AL53" s="62" t="s">
        <v>76</v>
      </c>
      <c r="CF53" s="61"/>
      <c r="CH53" s="63"/>
      <c r="CK53" s="71"/>
      <c r="CL53" s="71"/>
      <c r="CM53" s="71"/>
      <c r="CN53" s="71"/>
      <c r="CQ53" s="71"/>
      <c r="CR53" s="71"/>
      <c r="CU53" s="71"/>
      <c r="CV53" s="71"/>
      <c r="CW53" s="71"/>
      <c r="CX53" s="71"/>
      <c r="CY53" s="71"/>
      <c r="CZ53" s="72"/>
      <c r="DC53" s="72"/>
    </row>
    <row r="54" customFormat="false" ht="8.25" hidden="false" customHeight="false" outlineLevel="0" collapsed="false">
      <c r="A54" s="61" t="n">
        <v>36478</v>
      </c>
      <c r="B54" s="62" t="n">
        <f aca="false">MONTH(A54)</f>
        <v>11</v>
      </c>
      <c r="C54" s="63" t="n">
        <f aca="false">YEAR(A54)</f>
        <v>1999</v>
      </c>
      <c r="D54" s="62" t="n">
        <v>0</v>
      </c>
      <c r="E54" s="62" t="n">
        <v>0</v>
      </c>
      <c r="F54" s="62" t="n">
        <v>0</v>
      </c>
      <c r="G54" s="64" t="n">
        <v>0</v>
      </c>
      <c r="H54" s="62" t="n">
        <v>117990</v>
      </c>
      <c r="I54" s="62" t="n">
        <v>0</v>
      </c>
      <c r="J54" s="71" t="n">
        <v>0</v>
      </c>
      <c r="K54" s="64" t="n">
        <v>0</v>
      </c>
      <c r="L54" s="62" t="n">
        <v>0</v>
      </c>
      <c r="M54" s="62" t="n">
        <v>68546</v>
      </c>
      <c r="N54" s="71" t="n">
        <v>0</v>
      </c>
      <c r="O54" s="64" t="n">
        <v>50000</v>
      </c>
      <c r="P54" s="71" t="n">
        <v>72065</v>
      </c>
      <c r="Q54" s="62" t="n">
        <v>56454</v>
      </c>
      <c r="R54" s="62" t="n">
        <v>0</v>
      </c>
      <c r="S54" s="64" t="n">
        <v>0</v>
      </c>
      <c r="T54" s="71" t="n">
        <v>55000</v>
      </c>
      <c r="U54" s="71" t="n">
        <v>0</v>
      </c>
      <c r="V54" s="71" t="n">
        <v>0</v>
      </c>
      <c r="W54" s="64" t="n">
        <v>0</v>
      </c>
      <c r="X54" s="72" t="n">
        <f aca="false">D54+H54+L54+P54+T54+W54</f>
        <v>245055</v>
      </c>
      <c r="Y54" s="62" t="n">
        <f aca="false">E54+I54+M54+Q54+U54</f>
        <v>125000</v>
      </c>
      <c r="Z54" s="62" t="n">
        <f aca="false">F54+J54+N54+R54+V54</f>
        <v>0</v>
      </c>
      <c r="AA54" s="72" t="n">
        <f aca="false">G54+K54+O54+S54+W54</f>
        <v>50000</v>
      </c>
      <c r="AB54" s="72" t="n">
        <f aca="false">X54+Y54+Z54-AA54</f>
        <v>320055</v>
      </c>
      <c r="AD54" s="62" t="n">
        <v>55000</v>
      </c>
      <c r="AF54" s="62" t="n">
        <v>167480</v>
      </c>
      <c r="AH54" s="62" t="n">
        <v>97575</v>
      </c>
      <c r="AJ54" s="73" t="n">
        <f aca="false">AD54+AE54+AF54+AG54+AH54+AI54</f>
        <v>320055</v>
      </c>
      <c r="AK54" s="62" t="n">
        <f aca="false">AB54-AJ54</f>
        <v>0</v>
      </c>
      <c r="CF54" s="61"/>
      <c r="CH54" s="63"/>
      <c r="CK54" s="71"/>
      <c r="CL54" s="71"/>
      <c r="CM54" s="71"/>
      <c r="CN54" s="71"/>
      <c r="CQ54" s="71"/>
      <c r="CR54" s="71"/>
      <c r="CU54" s="71"/>
      <c r="CV54" s="71"/>
      <c r="CW54" s="71"/>
      <c r="CX54" s="71"/>
      <c r="CY54" s="71"/>
      <c r="CZ54" s="72"/>
      <c r="DC54" s="72"/>
    </row>
    <row r="55" customFormat="false" ht="8.25" hidden="false" customHeight="false" outlineLevel="0" collapsed="false">
      <c r="A55" s="61" t="n">
        <v>36479</v>
      </c>
      <c r="B55" s="62" t="n">
        <f aca="false">MONTH(A55)</f>
        <v>11</v>
      </c>
      <c r="C55" s="63" t="n">
        <f aca="false">YEAR(A55)</f>
        <v>1999</v>
      </c>
      <c r="D55" s="62" t="n">
        <v>0</v>
      </c>
      <c r="E55" s="62" t="n">
        <v>0</v>
      </c>
      <c r="F55" s="62" t="n">
        <v>0</v>
      </c>
      <c r="G55" s="64" t="n">
        <v>0</v>
      </c>
      <c r="H55" s="62" t="n">
        <v>117990</v>
      </c>
      <c r="I55" s="62" t="n">
        <v>0</v>
      </c>
      <c r="J55" s="71" t="n">
        <v>0</v>
      </c>
      <c r="K55" s="64" t="n">
        <v>0</v>
      </c>
      <c r="L55" s="62" t="n">
        <v>0</v>
      </c>
      <c r="M55" s="62" t="n">
        <v>68716</v>
      </c>
      <c r="N55" s="71" t="n">
        <v>0</v>
      </c>
      <c r="O55" s="64" t="n">
        <v>50000</v>
      </c>
      <c r="P55" s="71" t="n">
        <v>72065</v>
      </c>
      <c r="Q55" s="62" t="n">
        <v>56284</v>
      </c>
      <c r="R55" s="62" t="n">
        <v>0</v>
      </c>
      <c r="S55" s="64" t="n">
        <v>0</v>
      </c>
      <c r="T55" s="71" t="n">
        <v>55000</v>
      </c>
      <c r="U55" s="71" t="n">
        <v>0</v>
      </c>
      <c r="V55" s="71" t="n">
        <v>0</v>
      </c>
      <c r="W55" s="64" t="n">
        <v>0</v>
      </c>
      <c r="X55" s="72" t="n">
        <f aca="false">D55+H55+L55+P55+T55+W55</f>
        <v>245055</v>
      </c>
      <c r="Y55" s="62" t="n">
        <f aca="false">E55+I55+M55+Q55+U55</f>
        <v>125000</v>
      </c>
      <c r="Z55" s="62" t="n">
        <f aca="false">F55+J55+N55+R55+V55</f>
        <v>0</v>
      </c>
      <c r="AA55" s="72" t="n">
        <f aca="false">G55+K55+O55+S55+W55</f>
        <v>50000</v>
      </c>
      <c r="AB55" s="72" t="n">
        <f aca="false">X55+Y55+Z55-AA55</f>
        <v>320055</v>
      </c>
      <c r="AD55" s="62" t="n">
        <v>55000</v>
      </c>
      <c r="AF55" s="62" t="n">
        <v>167480</v>
      </c>
      <c r="AH55" s="62" t="n">
        <v>97575</v>
      </c>
      <c r="AJ55" s="73" t="n">
        <f aca="false">AD55+AE55+AF55+AG55+AH55+AI55</f>
        <v>320055</v>
      </c>
      <c r="AK55" s="62" t="n">
        <f aca="false">AB55-AJ55</f>
        <v>0</v>
      </c>
      <c r="CF55" s="61"/>
      <c r="CH55" s="63"/>
      <c r="CK55" s="71"/>
      <c r="CL55" s="71"/>
      <c r="CM55" s="71"/>
      <c r="CN55" s="71"/>
      <c r="CQ55" s="71"/>
      <c r="CR55" s="71"/>
      <c r="CU55" s="71"/>
      <c r="CV55" s="71"/>
      <c r="CW55" s="71"/>
      <c r="CX55" s="71"/>
      <c r="CY55" s="71"/>
      <c r="CZ55" s="72"/>
      <c r="DC55" s="72"/>
    </row>
    <row r="56" customFormat="false" ht="8.25" hidden="false" customHeight="false" outlineLevel="0" collapsed="false">
      <c r="A56" s="61" t="n">
        <v>36480</v>
      </c>
      <c r="B56" s="62" t="n">
        <f aca="false">MONTH(A56)</f>
        <v>11</v>
      </c>
      <c r="C56" s="63" t="n">
        <f aca="false">YEAR(A56)</f>
        <v>1999</v>
      </c>
      <c r="D56" s="62" t="n">
        <v>0</v>
      </c>
      <c r="E56" s="62" t="n">
        <v>0</v>
      </c>
      <c r="F56" s="62" t="n">
        <v>0</v>
      </c>
      <c r="G56" s="64" t="n">
        <v>0</v>
      </c>
      <c r="H56" s="62" t="n">
        <v>104793</v>
      </c>
      <c r="I56" s="62" t="n">
        <v>0</v>
      </c>
      <c r="J56" s="71" t="n">
        <v>0</v>
      </c>
      <c r="K56" s="64" t="n">
        <v>0</v>
      </c>
      <c r="L56" s="62" t="n">
        <v>13197</v>
      </c>
      <c r="M56" s="62" t="n">
        <v>68545</v>
      </c>
      <c r="N56" s="71" t="n">
        <v>0</v>
      </c>
      <c r="O56" s="64" t="n">
        <v>0</v>
      </c>
      <c r="P56" s="71" t="n">
        <v>72065</v>
      </c>
      <c r="Q56" s="62" t="n">
        <v>56455</v>
      </c>
      <c r="R56" s="62" t="n">
        <v>0</v>
      </c>
      <c r="S56" s="64" t="n">
        <v>0</v>
      </c>
      <c r="T56" s="71" t="n">
        <v>55000</v>
      </c>
      <c r="U56" s="71" t="n">
        <v>0</v>
      </c>
      <c r="V56" s="71" t="n">
        <v>0</v>
      </c>
      <c r="W56" s="64" t="n">
        <v>0</v>
      </c>
      <c r="X56" s="72" t="n">
        <f aca="false">D56+H56+L56+P56+T56+W56</f>
        <v>245055</v>
      </c>
      <c r="Y56" s="62" t="n">
        <f aca="false">E56+I56+M56+Q56+U56</f>
        <v>125000</v>
      </c>
      <c r="Z56" s="62" t="n">
        <f aca="false">F56+J56+N56+R56+V56</f>
        <v>0</v>
      </c>
      <c r="AA56" s="72" t="n">
        <f aca="false">G56+K56+O56+S56+W56</f>
        <v>0</v>
      </c>
      <c r="AB56" s="72" t="n">
        <f aca="false">X56+Y56+Z56-AA56</f>
        <v>370055</v>
      </c>
      <c r="AD56" s="62" t="n">
        <v>55000</v>
      </c>
      <c r="AE56" s="62" t="n">
        <v>56715</v>
      </c>
      <c r="AF56" s="62" t="n">
        <v>154283</v>
      </c>
      <c r="AH56" s="62" t="n">
        <v>103520</v>
      </c>
      <c r="AI56" s="62" t="n">
        <v>537</v>
      </c>
      <c r="AJ56" s="73" t="n">
        <f aca="false">AD56+AE56+AF56+AG56+AH56+AI56</f>
        <v>370055</v>
      </c>
      <c r="AK56" s="62" t="n">
        <f aca="false">AB56-AJ56</f>
        <v>0</v>
      </c>
      <c r="CF56" s="61"/>
      <c r="CH56" s="63"/>
      <c r="CK56" s="71"/>
      <c r="CL56" s="71"/>
      <c r="CM56" s="71"/>
      <c r="CN56" s="71"/>
      <c r="CQ56" s="71"/>
      <c r="CR56" s="71"/>
      <c r="CU56" s="71"/>
      <c r="CV56" s="71"/>
      <c r="CW56" s="71"/>
      <c r="CX56" s="71"/>
      <c r="CY56" s="71"/>
      <c r="CZ56" s="72"/>
      <c r="DC56" s="72"/>
    </row>
    <row r="57" customFormat="false" ht="8.25" hidden="false" customHeight="false" outlineLevel="0" collapsed="false">
      <c r="A57" s="61" t="n">
        <v>36481</v>
      </c>
      <c r="B57" s="62" t="n">
        <f aca="false">MONTH(A57)</f>
        <v>11</v>
      </c>
      <c r="C57" s="63" t="n">
        <f aca="false">YEAR(A57)</f>
        <v>1999</v>
      </c>
      <c r="D57" s="62" t="n">
        <v>0</v>
      </c>
      <c r="E57" s="62" t="n">
        <v>0</v>
      </c>
      <c r="F57" s="62" t="n">
        <v>0</v>
      </c>
      <c r="G57" s="64" t="n">
        <v>0</v>
      </c>
      <c r="H57" s="62" t="n">
        <v>80302</v>
      </c>
      <c r="I57" s="62" t="n">
        <v>0</v>
      </c>
      <c r="J57" s="71" t="n">
        <v>0</v>
      </c>
      <c r="K57" s="64" t="n">
        <v>0</v>
      </c>
      <c r="L57" s="62" t="n">
        <v>37688</v>
      </c>
      <c r="M57" s="62" t="n">
        <v>68545</v>
      </c>
      <c r="N57" s="71" t="n">
        <v>0</v>
      </c>
      <c r="O57" s="64" t="n">
        <v>0</v>
      </c>
      <c r="P57" s="71" t="n">
        <v>72065</v>
      </c>
      <c r="Q57" s="62" t="n">
        <v>56455</v>
      </c>
      <c r="R57" s="62" t="n">
        <v>0</v>
      </c>
      <c r="S57" s="64" t="n">
        <v>0</v>
      </c>
      <c r="T57" s="71" t="n">
        <v>55000</v>
      </c>
      <c r="U57" s="71" t="n">
        <v>0</v>
      </c>
      <c r="V57" s="71" t="n">
        <v>0</v>
      </c>
      <c r="W57" s="64" t="n">
        <v>0</v>
      </c>
      <c r="X57" s="72" t="n">
        <f aca="false">D57+H57+L57+P57+T57+W57</f>
        <v>245055</v>
      </c>
      <c r="Y57" s="62" t="n">
        <f aca="false">E57+I57+M57+Q57+U57</f>
        <v>125000</v>
      </c>
      <c r="Z57" s="62" t="n">
        <f aca="false">F57+J57+N57+R57+V57</f>
        <v>0</v>
      </c>
      <c r="AA57" s="72" t="n">
        <f aca="false">G57+K57+O57+S57+W57</f>
        <v>0</v>
      </c>
      <c r="AB57" s="72" t="n">
        <f aca="false">X57+Y57+Z57-AA57</f>
        <v>370055</v>
      </c>
      <c r="AD57" s="62" t="n">
        <v>55000</v>
      </c>
      <c r="AE57" s="62" t="n">
        <v>81743</v>
      </c>
      <c r="AF57" s="62" t="n">
        <v>129792</v>
      </c>
      <c r="AH57" s="62" t="n">
        <v>103520</v>
      </c>
      <c r="AJ57" s="73" t="n">
        <f aca="false">AD57+AE57+AF57+AG57+AH57+AI57</f>
        <v>370055</v>
      </c>
      <c r="AK57" s="62" t="n">
        <f aca="false">AB57-AJ57</f>
        <v>0</v>
      </c>
      <c r="CF57" s="61"/>
      <c r="CH57" s="63"/>
      <c r="CK57" s="71"/>
      <c r="CL57" s="71"/>
      <c r="CM57" s="71"/>
      <c r="CN57" s="71"/>
      <c r="CQ57" s="71"/>
      <c r="CR57" s="71"/>
      <c r="CU57" s="71"/>
      <c r="CV57" s="71"/>
      <c r="CW57" s="71"/>
      <c r="CX57" s="71"/>
      <c r="CY57" s="71"/>
      <c r="CZ57" s="72"/>
      <c r="DC57" s="72"/>
    </row>
    <row r="58" customFormat="false" ht="8.25" hidden="false" customHeight="false" outlineLevel="0" collapsed="false">
      <c r="A58" s="61" t="n">
        <v>36482</v>
      </c>
      <c r="B58" s="62" t="n">
        <f aca="false">MONTH(A58)</f>
        <v>11</v>
      </c>
      <c r="C58" s="63" t="n">
        <f aca="false">YEAR(A58)</f>
        <v>1999</v>
      </c>
      <c r="D58" s="62" t="n">
        <v>0</v>
      </c>
      <c r="E58" s="62" t="n">
        <v>0</v>
      </c>
      <c r="F58" s="62" t="n">
        <v>0</v>
      </c>
      <c r="G58" s="64" t="n">
        <v>0</v>
      </c>
      <c r="H58" s="62" t="n">
        <v>116309</v>
      </c>
      <c r="I58" s="62" t="n">
        <v>0</v>
      </c>
      <c r="J58" s="71" t="n">
        <v>0</v>
      </c>
      <c r="K58" s="64" t="n">
        <v>0</v>
      </c>
      <c r="L58" s="62" t="n">
        <v>1681</v>
      </c>
      <c r="M58" s="62" t="n">
        <v>68835</v>
      </c>
      <c r="N58" s="71" t="n">
        <v>0</v>
      </c>
      <c r="O58" s="64" t="n">
        <v>50000</v>
      </c>
      <c r="P58" s="71" t="n">
        <v>72065</v>
      </c>
      <c r="Q58" s="62" t="n">
        <v>56165</v>
      </c>
      <c r="R58" s="62" t="n">
        <v>0</v>
      </c>
      <c r="S58" s="64" t="n">
        <v>0</v>
      </c>
      <c r="T58" s="71" t="n">
        <v>55000</v>
      </c>
      <c r="U58" s="71" t="n">
        <v>0</v>
      </c>
      <c r="V58" s="71" t="n">
        <v>0</v>
      </c>
      <c r="W58" s="64" t="n">
        <v>0</v>
      </c>
      <c r="X58" s="72" t="n">
        <f aca="false">D58+H58+L58+P58+T58+W58</f>
        <v>245055</v>
      </c>
      <c r="Y58" s="62" t="n">
        <f aca="false">E58+I58+M58+Q58+U58</f>
        <v>125000</v>
      </c>
      <c r="Z58" s="62" t="n">
        <f aca="false">F58+J58+N58+R58+V58</f>
        <v>0</v>
      </c>
      <c r="AA58" s="72" t="n">
        <f aca="false">G58+K58+O58+S58+W58</f>
        <v>50000</v>
      </c>
      <c r="AB58" s="72" t="n">
        <f aca="false">X58+Y58+Z58-AA58</f>
        <v>320055</v>
      </c>
      <c r="AJ58" s="73" t="n">
        <f aca="false">AD58+AE58+AF58+AG58+AH58+AI58</f>
        <v>0</v>
      </c>
      <c r="AK58" s="62" t="n">
        <f aca="false">AB58-AJ58</f>
        <v>320055</v>
      </c>
      <c r="CF58" s="61"/>
      <c r="CH58" s="63"/>
      <c r="CK58" s="71"/>
      <c r="CL58" s="71"/>
      <c r="CM58" s="71"/>
      <c r="CN58" s="71"/>
      <c r="CQ58" s="71"/>
      <c r="CR58" s="71"/>
      <c r="CU58" s="71"/>
      <c r="CV58" s="71"/>
      <c r="CW58" s="71"/>
      <c r="CX58" s="71"/>
      <c r="CY58" s="71"/>
      <c r="CZ58" s="72"/>
      <c r="DC58" s="72"/>
    </row>
    <row r="59" customFormat="false" ht="8.25" hidden="false" customHeight="false" outlineLevel="0" collapsed="false">
      <c r="A59" s="61" t="n">
        <v>36483</v>
      </c>
      <c r="B59" s="62" t="n">
        <f aca="false">MONTH(A59)</f>
        <v>11</v>
      </c>
      <c r="C59" s="63" t="n">
        <f aca="false">YEAR(A59)</f>
        <v>1999</v>
      </c>
      <c r="D59" s="62" t="n">
        <v>0</v>
      </c>
      <c r="E59" s="62" t="n">
        <v>0</v>
      </c>
      <c r="F59" s="62" t="n">
        <v>0</v>
      </c>
      <c r="G59" s="64" t="n">
        <v>0</v>
      </c>
      <c r="H59" s="62" t="n">
        <v>95143</v>
      </c>
      <c r="I59" s="62" t="n">
        <v>0</v>
      </c>
      <c r="J59" s="71" t="n">
        <v>0</v>
      </c>
      <c r="K59" s="64" t="n">
        <v>0</v>
      </c>
      <c r="L59" s="62" t="n">
        <v>22847</v>
      </c>
      <c r="M59" s="62" t="n">
        <v>68836</v>
      </c>
      <c r="N59" s="71" t="n">
        <v>0</v>
      </c>
      <c r="O59" s="64" t="n">
        <v>50000</v>
      </c>
      <c r="P59" s="71" t="n">
        <v>72065</v>
      </c>
      <c r="Q59" s="62" t="n">
        <v>56164</v>
      </c>
      <c r="R59" s="62" t="n">
        <v>0</v>
      </c>
      <c r="S59" s="64" t="n">
        <v>0</v>
      </c>
      <c r="T59" s="71" t="n">
        <v>55000</v>
      </c>
      <c r="U59" s="71" t="n">
        <v>0</v>
      </c>
      <c r="V59" s="71" t="n">
        <v>0</v>
      </c>
      <c r="W59" s="64" t="n">
        <v>0</v>
      </c>
      <c r="X59" s="72" t="n">
        <f aca="false">D59+H59+L59+P59+T59+W59</f>
        <v>245055</v>
      </c>
      <c r="Y59" s="62" t="n">
        <f aca="false">E59+I59+M59+Q59+U59</f>
        <v>125000</v>
      </c>
      <c r="Z59" s="62" t="n">
        <f aca="false">F59+J59+N59+R59+V59</f>
        <v>0</v>
      </c>
      <c r="AA59" s="72" t="n">
        <f aca="false">G59+K59+O59+S59+W59</f>
        <v>50000</v>
      </c>
      <c r="AB59" s="72" t="n">
        <f aca="false">X59+Y59+Z59-AA59</f>
        <v>320055</v>
      </c>
      <c r="AJ59" s="73" t="n">
        <f aca="false">AD59+AE59+AF59+AG59+AH59+AI59</f>
        <v>0</v>
      </c>
      <c r="AK59" s="62" t="n">
        <f aca="false">AB59-AJ59</f>
        <v>320055</v>
      </c>
      <c r="CF59" s="61"/>
      <c r="CH59" s="63"/>
      <c r="CK59" s="71"/>
      <c r="CL59" s="71"/>
      <c r="CM59" s="71"/>
      <c r="CN59" s="71"/>
      <c r="CQ59" s="71"/>
      <c r="CR59" s="71"/>
      <c r="CU59" s="71"/>
      <c r="CV59" s="71"/>
      <c r="CW59" s="71"/>
      <c r="CX59" s="71"/>
      <c r="CY59" s="71"/>
      <c r="CZ59" s="72"/>
      <c r="DC59" s="72"/>
    </row>
    <row r="60" customFormat="false" ht="8.25" hidden="false" customHeight="false" outlineLevel="0" collapsed="false">
      <c r="A60" s="61" t="n">
        <v>36484</v>
      </c>
      <c r="B60" s="62" t="n">
        <f aca="false">MONTH(A60)</f>
        <v>11</v>
      </c>
      <c r="C60" s="63" t="n">
        <f aca="false">YEAR(A60)</f>
        <v>1999</v>
      </c>
      <c r="D60" s="62" t="n">
        <v>0</v>
      </c>
      <c r="E60" s="62" t="n">
        <v>0</v>
      </c>
      <c r="F60" s="62" t="n">
        <v>0</v>
      </c>
      <c r="G60" s="64" t="n">
        <v>0</v>
      </c>
      <c r="H60" s="62" t="n">
        <v>117990</v>
      </c>
      <c r="I60" s="62" t="n">
        <v>0</v>
      </c>
      <c r="J60" s="71" t="n">
        <v>0</v>
      </c>
      <c r="K60" s="64" t="n">
        <v>0</v>
      </c>
      <c r="L60" s="62" t="n">
        <v>0</v>
      </c>
      <c r="M60" s="62" t="n">
        <v>68836</v>
      </c>
      <c r="N60" s="71" t="n">
        <v>0</v>
      </c>
      <c r="O60" s="64" t="n">
        <v>0</v>
      </c>
      <c r="P60" s="71" t="n">
        <v>72065</v>
      </c>
      <c r="Q60" s="62" t="n">
        <v>56164</v>
      </c>
      <c r="R60" s="62" t="n">
        <v>0</v>
      </c>
      <c r="S60" s="64" t="n">
        <v>0</v>
      </c>
      <c r="T60" s="71" t="n">
        <v>55000</v>
      </c>
      <c r="U60" s="71" t="n">
        <v>0</v>
      </c>
      <c r="V60" s="71" t="n">
        <v>0</v>
      </c>
      <c r="W60" s="64" t="n">
        <v>0</v>
      </c>
      <c r="X60" s="72" t="n">
        <f aca="false">D60+H60+L60+P60+T60+W60</f>
        <v>245055</v>
      </c>
      <c r="Y60" s="62" t="n">
        <f aca="false">E60+I60+M60+Q60+U60</f>
        <v>125000</v>
      </c>
      <c r="Z60" s="62" t="n">
        <f aca="false">F60+J60+N60+R60+V60</f>
        <v>0</v>
      </c>
      <c r="AA60" s="72" t="n">
        <f aca="false">G60+K60+O60+S60+W60</f>
        <v>0</v>
      </c>
      <c r="AB60" s="72" t="n">
        <f aca="false">X60+Y60+Z60-AA60</f>
        <v>370055</v>
      </c>
      <c r="AJ60" s="73" t="n">
        <f aca="false">AD60+AE60+AF60+AG60+AH60+AI60</f>
        <v>0</v>
      </c>
      <c r="AK60" s="62" t="n">
        <f aca="false">AB60-AJ60</f>
        <v>370055</v>
      </c>
      <c r="CF60" s="61"/>
      <c r="CH60" s="63"/>
      <c r="CK60" s="71"/>
      <c r="CL60" s="71"/>
      <c r="CM60" s="71"/>
      <c r="CN60" s="71"/>
      <c r="CQ60" s="71"/>
      <c r="CR60" s="71"/>
      <c r="CU60" s="71"/>
      <c r="CV60" s="71"/>
      <c r="CW60" s="71"/>
      <c r="CX60" s="71"/>
      <c r="CY60" s="71"/>
      <c r="CZ60" s="72"/>
      <c r="DC60" s="72"/>
    </row>
    <row r="61" customFormat="false" ht="8.25" hidden="false" customHeight="false" outlineLevel="0" collapsed="false">
      <c r="A61" s="61" t="n">
        <v>36485</v>
      </c>
      <c r="B61" s="62" t="n">
        <f aca="false">MONTH(A61)</f>
        <v>11</v>
      </c>
      <c r="C61" s="63" t="n">
        <f aca="false">YEAR(A61)</f>
        <v>1999</v>
      </c>
      <c r="D61" s="62" t="n">
        <v>0</v>
      </c>
      <c r="E61" s="62" t="n">
        <v>0</v>
      </c>
      <c r="F61" s="62" t="n">
        <v>0</v>
      </c>
      <c r="G61" s="64" t="n">
        <v>0</v>
      </c>
      <c r="H61" s="62" t="n">
        <v>117990</v>
      </c>
      <c r="I61" s="62" t="n">
        <v>0</v>
      </c>
      <c r="J61" s="71" t="n">
        <v>0</v>
      </c>
      <c r="K61" s="64" t="n">
        <v>0</v>
      </c>
      <c r="L61" s="62" t="n">
        <v>0</v>
      </c>
      <c r="M61" s="62" t="n">
        <v>68836</v>
      </c>
      <c r="N61" s="71" t="n">
        <v>0</v>
      </c>
      <c r="O61" s="64" t="n">
        <v>0</v>
      </c>
      <c r="P61" s="71" t="n">
        <v>72065</v>
      </c>
      <c r="Q61" s="62" t="n">
        <v>56164</v>
      </c>
      <c r="R61" s="62" t="n">
        <v>0</v>
      </c>
      <c r="S61" s="64" t="n">
        <v>0</v>
      </c>
      <c r="T61" s="71" t="n">
        <v>55000</v>
      </c>
      <c r="U61" s="71" t="n">
        <v>0</v>
      </c>
      <c r="V61" s="71" t="n">
        <v>0</v>
      </c>
      <c r="W61" s="64" t="n">
        <v>0</v>
      </c>
      <c r="X61" s="72" t="n">
        <f aca="false">D61+H61+L61+P61+T61+W61</f>
        <v>245055</v>
      </c>
      <c r="Y61" s="62" t="n">
        <f aca="false">E61+I61+M61+Q61+U61</f>
        <v>125000</v>
      </c>
      <c r="Z61" s="62" t="n">
        <f aca="false">F61+J61+N61+R61+V61</f>
        <v>0</v>
      </c>
      <c r="AA61" s="72" t="n">
        <f aca="false">G61+K61+O61+S61+W61</f>
        <v>0</v>
      </c>
      <c r="AB61" s="72" t="n">
        <f aca="false">X61+Y61+Z61-AA61</f>
        <v>370055</v>
      </c>
      <c r="AJ61" s="73" t="n">
        <f aca="false">AD61+AE61+AF61+AG61+AH61+AI61</f>
        <v>0</v>
      </c>
      <c r="AK61" s="62" t="n">
        <f aca="false">AB61-AJ61</f>
        <v>370055</v>
      </c>
      <c r="CF61" s="61"/>
      <c r="CH61" s="63"/>
      <c r="CK61" s="71"/>
      <c r="CL61" s="71"/>
      <c r="CM61" s="71"/>
      <c r="CN61" s="71"/>
      <c r="CQ61" s="71"/>
      <c r="CR61" s="71"/>
      <c r="CU61" s="71"/>
      <c r="CV61" s="71"/>
      <c r="CW61" s="71"/>
      <c r="CX61" s="71"/>
      <c r="CY61" s="71"/>
      <c r="CZ61" s="72"/>
      <c r="DC61" s="72"/>
    </row>
    <row r="62" customFormat="false" ht="8.25" hidden="false" customHeight="false" outlineLevel="0" collapsed="false">
      <c r="A62" s="61" t="n">
        <v>36486</v>
      </c>
      <c r="B62" s="62" t="n">
        <f aca="false">MONTH(A62)</f>
        <v>11</v>
      </c>
      <c r="C62" s="63" t="n">
        <f aca="false">YEAR(A62)</f>
        <v>1999</v>
      </c>
      <c r="D62" s="62" t="n">
        <v>0</v>
      </c>
      <c r="E62" s="62" t="n">
        <v>0</v>
      </c>
      <c r="F62" s="62" t="n">
        <v>0</v>
      </c>
      <c r="G62" s="64" t="n">
        <v>0</v>
      </c>
      <c r="H62" s="62" t="n">
        <v>117990</v>
      </c>
      <c r="I62" s="62" t="n">
        <v>0</v>
      </c>
      <c r="J62" s="71" t="n">
        <v>0</v>
      </c>
      <c r="K62" s="64" t="n">
        <v>0</v>
      </c>
      <c r="L62" s="62" t="n">
        <v>0</v>
      </c>
      <c r="M62" s="62" t="n">
        <v>68836</v>
      </c>
      <c r="N62" s="71" t="n">
        <v>0</v>
      </c>
      <c r="O62" s="64" t="n">
        <v>0</v>
      </c>
      <c r="P62" s="71" t="n">
        <v>72065</v>
      </c>
      <c r="Q62" s="62" t="n">
        <v>56164</v>
      </c>
      <c r="R62" s="62" t="n">
        <v>0</v>
      </c>
      <c r="S62" s="64" t="n">
        <v>0</v>
      </c>
      <c r="T62" s="71" t="n">
        <v>55000</v>
      </c>
      <c r="U62" s="71" t="n">
        <v>0</v>
      </c>
      <c r="V62" s="71" t="n">
        <v>0</v>
      </c>
      <c r="W62" s="64" t="n">
        <v>0</v>
      </c>
      <c r="X62" s="72" t="n">
        <f aca="false">D62+H62+L62+P62+T62+W62</f>
        <v>245055</v>
      </c>
      <c r="Y62" s="62" t="n">
        <f aca="false">E62+I62+M62+Q62+U62</f>
        <v>125000</v>
      </c>
      <c r="Z62" s="62" t="n">
        <f aca="false">F62+J62+N62+R62+V62</f>
        <v>0</v>
      </c>
      <c r="AA62" s="72" t="n">
        <f aca="false">G62+K62+O62+S62+W62</f>
        <v>0</v>
      </c>
      <c r="AB62" s="72" t="n">
        <f aca="false">X62+Y62+Z62-AA62</f>
        <v>370055</v>
      </c>
      <c r="AJ62" s="73" t="n">
        <f aca="false">AD62+AE62+AF62+AG62+AH62+AI62</f>
        <v>0</v>
      </c>
      <c r="AK62" s="62" t="n">
        <f aca="false">AB62-AJ62</f>
        <v>370055</v>
      </c>
      <c r="CF62" s="61"/>
      <c r="CH62" s="63"/>
      <c r="CK62" s="71"/>
      <c r="CL62" s="71"/>
      <c r="CM62" s="71"/>
      <c r="CN62" s="71"/>
      <c r="CQ62" s="71"/>
      <c r="CR62" s="71"/>
      <c r="CU62" s="71"/>
      <c r="CV62" s="71"/>
      <c r="CW62" s="71"/>
      <c r="CX62" s="71"/>
      <c r="CY62" s="71"/>
      <c r="CZ62" s="72"/>
      <c r="DC62" s="72"/>
    </row>
    <row r="63" customFormat="false" ht="8.25" hidden="false" customHeight="false" outlineLevel="0" collapsed="false">
      <c r="A63" s="61" t="n">
        <v>36487</v>
      </c>
      <c r="B63" s="62" t="n">
        <f aca="false">MONTH(A63)</f>
        <v>11</v>
      </c>
      <c r="C63" s="63" t="n">
        <f aca="false">YEAR(A63)</f>
        <v>1999</v>
      </c>
      <c r="D63" s="62" t="n">
        <v>0</v>
      </c>
      <c r="E63" s="62" t="n">
        <v>0</v>
      </c>
      <c r="F63" s="62" t="n">
        <v>0</v>
      </c>
      <c r="G63" s="64" t="n">
        <v>0</v>
      </c>
      <c r="H63" s="62" t="n">
        <v>117990</v>
      </c>
      <c r="I63" s="62" t="n">
        <v>0</v>
      </c>
      <c r="J63" s="71" t="n">
        <v>0</v>
      </c>
      <c r="K63" s="64" t="n">
        <v>0</v>
      </c>
      <c r="L63" s="62" t="n">
        <v>0</v>
      </c>
      <c r="M63" s="62" t="n">
        <v>68836</v>
      </c>
      <c r="N63" s="71" t="n">
        <v>0</v>
      </c>
      <c r="O63" s="64" t="n">
        <v>50000</v>
      </c>
      <c r="P63" s="71" t="n">
        <v>72065</v>
      </c>
      <c r="Q63" s="62" t="n">
        <v>56164</v>
      </c>
      <c r="R63" s="62" t="n">
        <v>0</v>
      </c>
      <c r="S63" s="64" t="n">
        <v>0</v>
      </c>
      <c r="T63" s="71" t="n">
        <v>55000</v>
      </c>
      <c r="U63" s="71" t="n">
        <v>0</v>
      </c>
      <c r="V63" s="71" t="n">
        <v>0</v>
      </c>
      <c r="W63" s="64" t="n">
        <v>0</v>
      </c>
      <c r="X63" s="72" t="n">
        <f aca="false">D63+H63+L63+P63+T63+W63</f>
        <v>245055</v>
      </c>
      <c r="Y63" s="62" t="n">
        <f aca="false">E63+I63+M63+Q63+U63</f>
        <v>125000</v>
      </c>
      <c r="Z63" s="62" t="n">
        <f aca="false">F63+J63+N63+R63+V63</f>
        <v>0</v>
      </c>
      <c r="AA63" s="72" t="n">
        <f aca="false">G63+K63+O63+S63+W63</f>
        <v>50000</v>
      </c>
      <c r="AB63" s="72" t="n">
        <f aca="false">X63+Y63+Z63-AA63</f>
        <v>320055</v>
      </c>
      <c r="AJ63" s="73" t="n">
        <f aca="false">AD63+AE63+AF63+AG63+AH63+AI63</f>
        <v>0</v>
      </c>
      <c r="AK63" s="62" t="n">
        <f aca="false">AB63-AJ63</f>
        <v>320055</v>
      </c>
      <c r="CF63" s="61"/>
      <c r="CH63" s="63"/>
      <c r="CK63" s="71"/>
      <c r="CL63" s="71"/>
      <c r="CM63" s="71"/>
      <c r="CN63" s="71"/>
      <c r="CQ63" s="71"/>
      <c r="CR63" s="71"/>
      <c r="CU63" s="71"/>
      <c r="CV63" s="71"/>
      <c r="CW63" s="71"/>
      <c r="CX63" s="71"/>
      <c r="CY63" s="71"/>
      <c r="CZ63" s="72"/>
      <c r="DC63" s="72"/>
    </row>
    <row r="64" customFormat="false" ht="8.25" hidden="false" customHeight="false" outlineLevel="0" collapsed="false">
      <c r="A64" s="61" t="n">
        <v>36488</v>
      </c>
      <c r="B64" s="62" t="n">
        <f aca="false">MONTH(A64)</f>
        <v>11</v>
      </c>
      <c r="C64" s="63" t="n">
        <f aca="false">YEAR(A64)</f>
        <v>1999</v>
      </c>
      <c r="D64" s="62" t="n">
        <v>0</v>
      </c>
      <c r="E64" s="62" t="n">
        <v>0</v>
      </c>
      <c r="F64" s="62" t="n">
        <v>0</v>
      </c>
      <c r="G64" s="64" t="n">
        <v>0</v>
      </c>
      <c r="H64" s="62" t="n">
        <v>117990</v>
      </c>
      <c r="I64" s="62" t="n">
        <v>7118</v>
      </c>
      <c r="J64" s="71" t="n">
        <v>0</v>
      </c>
      <c r="K64" s="64" t="n">
        <v>0</v>
      </c>
      <c r="L64" s="62" t="n">
        <v>0</v>
      </c>
      <c r="M64" s="62" t="n">
        <v>71737</v>
      </c>
      <c r="N64" s="71" t="n">
        <v>0</v>
      </c>
      <c r="O64" s="64" t="n">
        <v>25000</v>
      </c>
      <c r="P64" s="71" t="n">
        <v>72065</v>
      </c>
      <c r="Q64" s="62" t="n">
        <v>46145</v>
      </c>
      <c r="R64" s="62" t="n">
        <v>0</v>
      </c>
      <c r="S64" s="64" t="n">
        <v>0</v>
      </c>
      <c r="T64" s="71" t="n">
        <v>55000</v>
      </c>
      <c r="U64" s="71" t="n">
        <v>0</v>
      </c>
      <c r="V64" s="71" t="n">
        <v>0</v>
      </c>
      <c r="W64" s="64" t="n">
        <v>0</v>
      </c>
      <c r="X64" s="72" t="n">
        <f aca="false">D64+H64+L64+P64+T64+W64</f>
        <v>245055</v>
      </c>
      <c r="Y64" s="62" t="n">
        <f aca="false">E64+I64+M64+Q64+U64</f>
        <v>125000</v>
      </c>
      <c r="Z64" s="62" t="n">
        <f aca="false">F64+J64+N64+R64+V64</f>
        <v>0</v>
      </c>
      <c r="AA64" s="72" t="n">
        <f aca="false">G64+K64+O64+S64+W64</f>
        <v>25000</v>
      </c>
      <c r="AB64" s="72" t="n">
        <f aca="false">X64+Y64+Z64-AA64</f>
        <v>345055</v>
      </c>
      <c r="AJ64" s="73" t="n">
        <f aca="false">AD64+AE64+AF64+AG64+AH64+AI64</f>
        <v>0</v>
      </c>
      <c r="AK64" s="62" t="n">
        <f aca="false">AB64-AJ64</f>
        <v>345055</v>
      </c>
      <c r="CF64" s="61"/>
      <c r="CH64" s="63"/>
      <c r="CK64" s="71"/>
      <c r="CL64" s="71"/>
      <c r="CM64" s="71"/>
      <c r="CN64" s="71"/>
      <c r="CQ64" s="71"/>
      <c r="CR64" s="71"/>
      <c r="CU64" s="71"/>
      <c r="CV64" s="71"/>
      <c r="CW64" s="71"/>
      <c r="CX64" s="71"/>
      <c r="CY64" s="71"/>
      <c r="CZ64" s="72"/>
      <c r="DC64" s="72"/>
    </row>
    <row r="65" customFormat="false" ht="8.25" hidden="false" customHeight="false" outlineLevel="0" collapsed="false">
      <c r="A65" s="61" t="n">
        <v>36489</v>
      </c>
      <c r="B65" s="62" t="n">
        <f aca="false">MONTH(A65)</f>
        <v>11</v>
      </c>
      <c r="C65" s="63" t="n">
        <f aca="false">YEAR(A65)</f>
        <v>1999</v>
      </c>
      <c r="D65" s="62" t="n">
        <v>0</v>
      </c>
      <c r="E65" s="62" t="n">
        <v>0</v>
      </c>
      <c r="F65" s="62" t="n">
        <v>0</v>
      </c>
      <c r="G65" s="64" t="n">
        <v>0</v>
      </c>
      <c r="H65" s="62" t="n">
        <v>117990</v>
      </c>
      <c r="I65" s="62" t="n">
        <v>7118</v>
      </c>
      <c r="J65" s="71" t="n">
        <v>0</v>
      </c>
      <c r="K65" s="64" t="n">
        <v>0</v>
      </c>
      <c r="L65" s="62" t="n">
        <v>0</v>
      </c>
      <c r="M65" s="62" t="n">
        <v>61930</v>
      </c>
      <c r="N65" s="71" t="n">
        <v>30000</v>
      </c>
      <c r="O65" s="64" t="n">
        <v>0</v>
      </c>
      <c r="P65" s="71" t="n">
        <v>72065</v>
      </c>
      <c r="Q65" s="62" t="n">
        <v>55952</v>
      </c>
      <c r="R65" s="62" t="n">
        <v>0</v>
      </c>
      <c r="S65" s="64" t="n">
        <v>0</v>
      </c>
      <c r="T65" s="71" t="n">
        <v>55000</v>
      </c>
      <c r="U65" s="71" t="n">
        <v>0</v>
      </c>
      <c r="V65" s="71" t="n">
        <v>0</v>
      </c>
      <c r="W65" s="64" t="n">
        <v>0</v>
      </c>
      <c r="X65" s="72" t="n">
        <f aca="false">D65+H65+L65+P65+T65+W65</f>
        <v>245055</v>
      </c>
      <c r="Y65" s="62" t="n">
        <f aca="false">E65+I65+M65+Q65+U65</f>
        <v>125000</v>
      </c>
      <c r="Z65" s="62" t="n">
        <f aca="false">F65+J65+N65+R65+V65</f>
        <v>30000</v>
      </c>
      <c r="AA65" s="72" t="n">
        <f aca="false">G65+K65+O65+S65+W65</f>
        <v>0</v>
      </c>
      <c r="AB65" s="72" t="n">
        <f aca="false">X65+Y65+Z65-AA65</f>
        <v>400055</v>
      </c>
      <c r="AJ65" s="73" t="n">
        <f aca="false">AD65+AE65+AF65+AG65+AH65+AI65</f>
        <v>0</v>
      </c>
      <c r="AK65" s="62" t="n">
        <f aca="false">AB65-AJ65</f>
        <v>400055</v>
      </c>
      <c r="CF65" s="61"/>
      <c r="CH65" s="63"/>
      <c r="CK65" s="71"/>
      <c r="CL65" s="71"/>
      <c r="CM65" s="71"/>
      <c r="CN65" s="71"/>
      <c r="CQ65" s="71"/>
      <c r="CR65" s="71"/>
      <c r="CU65" s="71"/>
      <c r="CV65" s="71"/>
      <c r="CW65" s="71"/>
      <c r="CX65" s="71"/>
      <c r="CY65" s="71"/>
      <c r="CZ65" s="72"/>
      <c r="DC65" s="72"/>
    </row>
    <row r="66" customFormat="false" ht="8.25" hidden="false" customHeight="false" outlineLevel="0" collapsed="false">
      <c r="A66" s="61" t="n">
        <v>36490</v>
      </c>
      <c r="B66" s="62" t="n">
        <f aca="false">MONTH(A66)</f>
        <v>11</v>
      </c>
      <c r="C66" s="63" t="n">
        <f aca="false">YEAR(A66)</f>
        <v>1999</v>
      </c>
      <c r="D66" s="62" t="n">
        <v>0</v>
      </c>
      <c r="E66" s="62" t="n">
        <v>0</v>
      </c>
      <c r="F66" s="62" t="n">
        <v>0</v>
      </c>
      <c r="G66" s="64" t="n">
        <v>0</v>
      </c>
      <c r="H66" s="62" t="n">
        <v>117990</v>
      </c>
      <c r="I66" s="62" t="n">
        <v>7118</v>
      </c>
      <c r="J66" s="71" t="n">
        <v>0</v>
      </c>
      <c r="K66" s="64" t="n">
        <v>0</v>
      </c>
      <c r="L66" s="62" t="n">
        <v>0</v>
      </c>
      <c r="M66" s="62" t="n">
        <v>61930</v>
      </c>
      <c r="N66" s="71" t="n">
        <v>30000</v>
      </c>
      <c r="O66" s="64" t="n">
        <v>0</v>
      </c>
      <c r="P66" s="71" t="n">
        <v>72065</v>
      </c>
      <c r="Q66" s="62" t="n">
        <v>55952</v>
      </c>
      <c r="R66" s="62" t="n">
        <v>0</v>
      </c>
      <c r="S66" s="64" t="n">
        <v>0</v>
      </c>
      <c r="T66" s="71" t="n">
        <v>55000</v>
      </c>
      <c r="U66" s="71" t="n">
        <v>0</v>
      </c>
      <c r="V66" s="71" t="n">
        <v>0</v>
      </c>
      <c r="W66" s="64" t="n">
        <v>0</v>
      </c>
      <c r="X66" s="72" t="n">
        <f aca="false">D66+H66+L66+P66+T66+W66</f>
        <v>245055</v>
      </c>
      <c r="Y66" s="62" t="n">
        <f aca="false">E66+I66+M66+Q66+U66</f>
        <v>125000</v>
      </c>
      <c r="Z66" s="62" t="n">
        <f aca="false">F66+J66+N66+R66+V66</f>
        <v>30000</v>
      </c>
      <c r="AA66" s="72" t="n">
        <f aca="false">G66+K66+O66+S66+W66</f>
        <v>0</v>
      </c>
      <c r="AB66" s="72" t="n">
        <f aca="false">X66+Y66+Z66-AA66</f>
        <v>400055</v>
      </c>
      <c r="AJ66" s="73" t="n">
        <f aca="false">AD66+AE66+AF66+AG66+AH66+AI66</f>
        <v>0</v>
      </c>
      <c r="AK66" s="62" t="n">
        <f aca="false">AB66-AJ66</f>
        <v>400055</v>
      </c>
      <c r="CF66" s="61"/>
      <c r="CH66" s="63"/>
      <c r="CK66" s="71"/>
      <c r="CL66" s="71"/>
      <c r="CM66" s="71"/>
      <c r="CN66" s="71"/>
      <c r="CQ66" s="71"/>
      <c r="CR66" s="71"/>
      <c r="CU66" s="71"/>
      <c r="CV66" s="71"/>
      <c r="CW66" s="71"/>
      <c r="CX66" s="71"/>
      <c r="CY66" s="71"/>
      <c r="CZ66" s="72"/>
      <c r="DC66" s="72"/>
    </row>
    <row r="67" customFormat="false" ht="8.25" hidden="false" customHeight="false" outlineLevel="0" collapsed="false">
      <c r="A67" s="61" t="n">
        <v>36491</v>
      </c>
      <c r="B67" s="62" t="n">
        <f aca="false">MONTH(A67)</f>
        <v>11</v>
      </c>
      <c r="C67" s="63" t="n">
        <f aca="false">YEAR(A67)</f>
        <v>1999</v>
      </c>
      <c r="D67" s="62" t="n">
        <v>0</v>
      </c>
      <c r="E67" s="62" t="n">
        <v>0</v>
      </c>
      <c r="F67" s="62" t="n">
        <v>0</v>
      </c>
      <c r="G67" s="64" t="n">
        <v>0</v>
      </c>
      <c r="H67" s="62" t="n">
        <v>117990</v>
      </c>
      <c r="I67" s="62" t="n">
        <v>7118</v>
      </c>
      <c r="J67" s="71" t="n">
        <v>0</v>
      </c>
      <c r="K67" s="64" t="n">
        <v>0</v>
      </c>
      <c r="L67" s="62" t="n">
        <v>0</v>
      </c>
      <c r="M67" s="62" t="n">
        <v>61930</v>
      </c>
      <c r="N67" s="71" t="n">
        <v>30000</v>
      </c>
      <c r="O67" s="64" t="n">
        <v>0</v>
      </c>
      <c r="P67" s="71" t="n">
        <v>72065</v>
      </c>
      <c r="Q67" s="62" t="n">
        <v>55952</v>
      </c>
      <c r="R67" s="62" t="n">
        <v>0</v>
      </c>
      <c r="S67" s="64" t="n">
        <v>0</v>
      </c>
      <c r="T67" s="71" t="n">
        <v>55000</v>
      </c>
      <c r="U67" s="71" t="n">
        <v>0</v>
      </c>
      <c r="V67" s="71" t="n">
        <v>0</v>
      </c>
      <c r="W67" s="64" t="n">
        <v>0</v>
      </c>
      <c r="X67" s="72" t="n">
        <f aca="false">D67+H67+L67+P67+T67+W67</f>
        <v>245055</v>
      </c>
      <c r="Y67" s="62" t="n">
        <f aca="false">E67+I67+M67+Q67+U67</f>
        <v>125000</v>
      </c>
      <c r="Z67" s="62" t="n">
        <f aca="false">F67+J67+N67+R67+V67</f>
        <v>30000</v>
      </c>
      <c r="AA67" s="72" t="n">
        <f aca="false">G67+K67+O67+S67+W67</f>
        <v>0</v>
      </c>
      <c r="AB67" s="72" t="n">
        <f aca="false">X67+Y67+Z67-AA67</f>
        <v>400055</v>
      </c>
      <c r="AJ67" s="73" t="n">
        <f aca="false">AD67+AE67+AF67+AG67+AH67+AI67</f>
        <v>0</v>
      </c>
      <c r="AK67" s="62" t="n">
        <f aca="false">AB67-AJ67</f>
        <v>400055</v>
      </c>
      <c r="CF67" s="61"/>
      <c r="CH67" s="63"/>
      <c r="CK67" s="71"/>
      <c r="CL67" s="71"/>
      <c r="CM67" s="71"/>
      <c r="CN67" s="71"/>
      <c r="CQ67" s="71"/>
      <c r="CR67" s="71"/>
      <c r="CU67" s="71"/>
      <c r="CV67" s="71"/>
      <c r="CW67" s="71"/>
      <c r="CX67" s="71"/>
      <c r="CY67" s="71"/>
      <c r="CZ67" s="72"/>
      <c r="DC67" s="72"/>
    </row>
    <row r="68" customFormat="false" ht="8.25" hidden="false" customHeight="false" outlineLevel="0" collapsed="false">
      <c r="A68" s="61" t="n">
        <v>36492</v>
      </c>
      <c r="B68" s="62" t="n">
        <f aca="false">MONTH(A68)</f>
        <v>11</v>
      </c>
      <c r="C68" s="63" t="n">
        <f aca="false">YEAR(A68)</f>
        <v>1999</v>
      </c>
      <c r="D68" s="62" t="n">
        <v>0</v>
      </c>
      <c r="E68" s="62" t="n">
        <v>0</v>
      </c>
      <c r="F68" s="62" t="n">
        <v>0</v>
      </c>
      <c r="G68" s="64" t="n">
        <v>0</v>
      </c>
      <c r="H68" s="62" t="n">
        <v>117990</v>
      </c>
      <c r="I68" s="62" t="n">
        <v>7118</v>
      </c>
      <c r="J68" s="71" t="n">
        <v>0</v>
      </c>
      <c r="K68" s="64" t="n">
        <v>0</v>
      </c>
      <c r="L68" s="62" t="n">
        <v>0</v>
      </c>
      <c r="M68" s="62" t="n">
        <v>61930</v>
      </c>
      <c r="N68" s="71" t="n">
        <v>30000</v>
      </c>
      <c r="O68" s="64" t="n">
        <v>0</v>
      </c>
      <c r="P68" s="71" t="n">
        <v>72065</v>
      </c>
      <c r="Q68" s="62" t="n">
        <v>55952</v>
      </c>
      <c r="R68" s="62" t="n">
        <v>0</v>
      </c>
      <c r="S68" s="64" t="n">
        <v>0</v>
      </c>
      <c r="T68" s="71" t="n">
        <v>55000</v>
      </c>
      <c r="U68" s="71" t="n">
        <v>0</v>
      </c>
      <c r="V68" s="71" t="n">
        <v>0</v>
      </c>
      <c r="W68" s="64" t="n">
        <v>0</v>
      </c>
      <c r="X68" s="72" t="n">
        <f aca="false">D68+H68+L68+P68+T68+W68</f>
        <v>245055</v>
      </c>
      <c r="Y68" s="62" t="n">
        <f aca="false">E68+I68+M68+Q68+U68</f>
        <v>125000</v>
      </c>
      <c r="Z68" s="62" t="n">
        <f aca="false">F68+J68+N68+R68+V68</f>
        <v>30000</v>
      </c>
      <c r="AA68" s="72" t="n">
        <f aca="false">G68+K68+O68+S68+W68</f>
        <v>0</v>
      </c>
      <c r="AB68" s="72" t="n">
        <f aca="false">X68+Y68+Z68-AA68</f>
        <v>400055</v>
      </c>
      <c r="AJ68" s="73" t="n">
        <f aca="false">AD68+AE68+AF68+AG68+AH68+AI68</f>
        <v>0</v>
      </c>
      <c r="AK68" s="62" t="n">
        <f aca="false">AB68-AJ68</f>
        <v>400055</v>
      </c>
      <c r="CF68" s="61"/>
      <c r="CH68" s="63"/>
      <c r="CK68" s="71"/>
      <c r="CL68" s="71"/>
      <c r="CM68" s="71"/>
      <c r="CN68" s="71"/>
      <c r="CQ68" s="71"/>
      <c r="CR68" s="71"/>
      <c r="CU68" s="71"/>
      <c r="CV68" s="71"/>
      <c r="CW68" s="71"/>
      <c r="CX68" s="71"/>
      <c r="CY68" s="71"/>
      <c r="CZ68" s="72"/>
      <c r="DC68" s="72"/>
    </row>
    <row r="69" customFormat="false" ht="8.25" hidden="false" customHeight="false" outlineLevel="0" collapsed="false">
      <c r="A69" s="61" t="n">
        <v>36493</v>
      </c>
      <c r="B69" s="62" t="n">
        <f aca="false">MONTH(A69)</f>
        <v>11</v>
      </c>
      <c r="C69" s="63" t="n">
        <f aca="false">YEAR(A69)</f>
        <v>1999</v>
      </c>
      <c r="D69" s="62" t="n">
        <v>0</v>
      </c>
      <c r="E69" s="62" t="n">
        <v>0</v>
      </c>
      <c r="F69" s="62" t="n">
        <v>0</v>
      </c>
      <c r="G69" s="64" t="n">
        <v>0</v>
      </c>
      <c r="H69" s="62" t="n">
        <v>117990</v>
      </c>
      <c r="I69" s="62" t="n">
        <v>7118</v>
      </c>
      <c r="J69" s="71" t="n">
        <v>0</v>
      </c>
      <c r="K69" s="64" t="n">
        <v>0</v>
      </c>
      <c r="L69" s="62" t="n">
        <v>0</v>
      </c>
      <c r="M69" s="62" t="n">
        <v>61930</v>
      </c>
      <c r="N69" s="71" t="n">
        <v>30000</v>
      </c>
      <c r="O69" s="64" t="n">
        <v>0</v>
      </c>
      <c r="P69" s="71" t="n">
        <v>72065</v>
      </c>
      <c r="Q69" s="62" t="n">
        <v>55952</v>
      </c>
      <c r="R69" s="62" t="n">
        <v>0</v>
      </c>
      <c r="S69" s="64" t="n">
        <v>0</v>
      </c>
      <c r="T69" s="71" t="n">
        <v>55000</v>
      </c>
      <c r="U69" s="71" t="n">
        <v>0</v>
      </c>
      <c r="V69" s="71" t="n">
        <v>0</v>
      </c>
      <c r="W69" s="64" t="n">
        <v>0</v>
      </c>
      <c r="X69" s="72" t="n">
        <f aca="false">D69+H69+L69+P69+T69+W69</f>
        <v>245055</v>
      </c>
      <c r="Y69" s="62" t="n">
        <f aca="false">E69+I69+M69+Q69+U69</f>
        <v>125000</v>
      </c>
      <c r="Z69" s="62" t="n">
        <f aca="false">F69+J69+N69+R69+V69</f>
        <v>30000</v>
      </c>
      <c r="AA69" s="72" t="n">
        <f aca="false">G69+K69+O69+S69+W69</f>
        <v>0</v>
      </c>
      <c r="AB69" s="72" t="n">
        <f aca="false">X69+Y69+Z69-AA69</f>
        <v>400055</v>
      </c>
      <c r="AJ69" s="73" t="n">
        <f aca="false">AD69+AE69+AF69+AG69+AH69+AI69</f>
        <v>0</v>
      </c>
      <c r="AK69" s="62" t="n">
        <f aca="false">AB69-AJ69</f>
        <v>400055</v>
      </c>
      <c r="CF69" s="61"/>
      <c r="CH69" s="63"/>
      <c r="CK69" s="71"/>
      <c r="CL69" s="71"/>
      <c r="CM69" s="71"/>
      <c r="CN69" s="71"/>
      <c r="CQ69" s="71"/>
      <c r="CR69" s="71"/>
      <c r="CU69" s="71"/>
      <c r="CV69" s="71"/>
      <c r="CW69" s="71"/>
      <c r="CX69" s="71"/>
      <c r="CY69" s="71"/>
      <c r="CZ69" s="72"/>
      <c r="DC69" s="72"/>
    </row>
    <row r="70" customFormat="false" ht="8.25" hidden="false" customHeight="false" outlineLevel="0" collapsed="false">
      <c r="A70" s="61" t="n">
        <v>36494</v>
      </c>
      <c r="B70" s="62" t="n">
        <f aca="false">MONTH(A70)</f>
        <v>11</v>
      </c>
      <c r="C70" s="63" t="n">
        <f aca="false">YEAR(A70)</f>
        <v>1999</v>
      </c>
      <c r="D70" s="62" t="n">
        <v>0</v>
      </c>
      <c r="E70" s="62" t="n">
        <v>0</v>
      </c>
      <c r="F70" s="62" t="n">
        <v>0</v>
      </c>
      <c r="G70" s="64" t="n">
        <v>0</v>
      </c>
      <c r="H70" s="62" t="n">
        <v>117990</v>
      </c>
      <c r="I70" s="62" t="n">
        <v>7118</v>
      </c>
      <c r="J70" s="71" t="n">
        <v>0</v>
      </c>
      <c r="K70" s="64" t="n">
        <v>0</v>
      </c>
      <c r="L70" s="62" t="n">
        <v>0</v>
      </c>
      <c r="M70" s="62" t="n">
        <v>46947</v>
      </c>
      <c r="N70" s="71" t="n">
        <v>38329</v>
      </c>
      <c r="O70" s="64" t="n">
        <v>0</v>
      </c>
      <c r="P70" s="71" t="n">
        <v>72065</v>
      </c>
      <c r="Q70" s="62" t="n">
        <v>70935</v>
      </c>
      <c r="R70" s="62" t="n">
        <v>0</v>
      </c>
      <c r="S70" s="64" t="n">
        <v>0</v>
      </c>
      <c r="T70" s="71" t="n">
        <v>55000</v>
      </c>
      <c r="U70" s="71" t="n">
        <v>0</v>
      </c>
      <c r="V70" s="71" t="n">
        <v>0</v>
      </c>
      <c r="W70" s="64" t="n">
        <v>0</v>
      </c>
      <c r="X70" s="72" t="n">
        <f aca="false">D70+H70+L70+P70+T70+W70</f>
        <v>245055</v>
      </c>
      <c r="Y70" s="62" t="n">
        <f aca="false">E70+I70+M70+Q70+U70</f>
        <v>125000</v>
      </c>
      <c r="Z70" s="62" t="n">
        <f aca="false">F70+J70+N70+R70+V70</f>
        <v>38329</v>
      </c>
      <c r="AA70" s="72" t="n">
        <f aca="false">G70+K70+O70+S70+W70</f>
        <v>0</v>
      </c>
      <c r="AB70" s="72" t="n">
        <f aca="false">X70+Y70+Z70-AA70</f>
        <v>408384</v>
      </c>
      <c r="AJ70" s="73" t="n">
        <f aca="false">AD70+AE70+AF70+AG70+AH70+AI70</f>
        <v>0</v>
      </c>
      <c r="AK70" s="62" t="n">
        <f aca="false">AB70-AJ70</f>
        <v>408384</v>
      </c>
      <c r="CF70" s="61"/>
      <c r="CH70" s="63"/>
      <c r="CK70" s="71"/>
      <c r="CL70" s="71"/>
      <c r="CM70" s="71"/>
      <c r="CN70" s="71"/>
      <c r="CQ70" s="71"/>
      <c r="CR70" s="71"/>
      <c r="CU70" s="71"/>
      <c r="CV70" s="71"/>
      <c r="CW70" s="71"/>
      <c r="CX70" s="71"/>
      <c r="CY70" s="71"/>
      <c r="CZ70" s="72"/>
      <c r="DC70" s="72"/>
    </row>
    <row r="71" customFormat="false" ht="8.25" hidden="false" customHeight="false" outlineLevel="0" collapsed="false">
      <c r="A71" s="65" t="s">
        <v>43</v>
      </c>
      <c r="B71" s="66" t="s">
        <v>44</v>
      </c>
      <c r="C71" s="67" t="s">
        <v>45</v>
      </c>
      <c r="D71" s="66" t="s">
        <v>74</v>
      </c>
      <c r="E71" s="66" t="s">
        <v>47</v>
      </c>
      <c r="F71" s="66" t="s">
        <v>48</v>
      </c>
      <c r="G71" s="68" t="s">
        <v>49</v>
      </c>
      <c r="H71" s="66" t="s">
        <v>50</v>
      </c>
      <c r="I71" s="66" t="s">
        <v>51</v>
      </c>
      <c r="J71" s="66" t="s">
        <v>52</v>
      </c>
      <c r="K71" s="68" t="s">
        <v>53</v>
      </c>
      <c r="L71" s="66" t="s">
        <v>54</v>
      </c>
      <c r="M71" s="66" t="s">
        <v>55</v>
      </c>
      <c r="N71" s="66" t="s">
        <v>56</v>
      </c>
      <c r="O71" s="68" t="s">
        <v>57</v>
      </c>
      <c r="P71" s="70" t="s">
        <v>58</v>
      </c>
      <c r="Q71" s="70" t="s">
        <v>59</v>
      </c>
      <c r="R71" s="70" t="s">
        <v>60</v>
      </c>
      <c r="S71" s="66" t="s">
        <v>61</v>
      </c>
      <c r="T71" s="75" t="s">
        <v>62</v>
      </c>
      <c r="U71" s="66" t="s">
        <v>63</v>
      </c>
      <c r="V71" s="66" t="s">
        <v>64</v>
      </c>
      <c r="W71" s="68" t="s">
        <v>65</v>
      </c>
      <c r="X71" s="66" t="s">
        <v>66</v>
      </c>
      <c r="Y71" s="66" t="s">
        <v>67</v>
      </c>
      <c r="Z71" s="66" t="s">
        <v>68</v>
      </c>
      <c r="AA71" s="66" t="s">
        <v>69</v>
      </c>
      <c r="AB71" s="66" t="s">
        <v>70</v>
      </c>
      <c r="AC71" s="66"/>
      <c r="AD71" s="66" t="s">
        <v>71</v>
      </c>
      <c r="AE71" s="66" t="s">
        <v>21</v>
      </c>
      <c r="AF71" s="66" t="s">
        <v>14</v>
      </c>
      <c r="AG71" s="66" t="s">
        <v>6</v>
      </c>
      <c r="AH71" s="66" t="s">
        <v>9</v>
      </c>
      <c r="AI71" s="66" t="s">
        <v>72</v>
      </c>
      <c r="AJ71" s="66" t="s">
        <v>70</v>
      </c>
      <c r="AK71" s="66" t="s">
        <v>73</v>
      </c>
      <c r="CF71" s="65"/>
      <c r="CG71" s="66"/>
      <c r="CH71" s="67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</row>
    <row r="72" customFormat="false" ht="8.25" hidden="false" customHeight="false" outlineLevel="0" collapsed="false">
      <c r="A72" s="61" t="n">
        <v>36495</v>
      </c>
      <c r="B72" s="62" t="n">
        <f aca="false">MONTH(A72)</f>
        <v>12</v>
      </c>
      <c r="C72" s="63" t="n">
        <f aca="false">YEAR(A72)</f>
        <v>1999</v>
      </c>
      <c r="D72" s="62" t="n">
        <v>0</v>
      </c>
      <c r="E72" s="62" t="n">
        <v>0</v>
      </c>
      <c r="F72" s="62" t="n">
        <v>50188</v>
      </c>
      <c r="G72" s="64" t="n">
        <v>0</v>
      </c>
      <c r="H72" s="62" t="n">
        <v>98915</v>
      </c>
      <c r="I72" s="62" t="n">
        <v>0</v>
      </c>
      <c r="J72" s="71" t="n">
        <v>12942</v>
      </c>
      <c r="K72" s="64" t="n">
        <v>0</v>
      </c>
      <c r="L72" s="62" t="n">
        <v>94140</v>
      </c>
      <c r="M72" s="62" t="n">
        <v>0</v>
      </c>
      <c r="N72" s="71" t="n">
        <v>8896</v>
      </c>
      <c r="O72" s="64" t="n">
        <v>0</v>
      </c>
      <c r="P72" s="71" t="n">
        <v>143000</v>
      </c>
      <c r="Q72" s="62" t="n">
        <v>0</v>
      </c>
      <c r="R72" s="62" t="n">
        <v>0</v>
      </c>
      <c r="S72" s="62" t="n">
        <v>0</v>
      </c>
      <c r="T72" s="76" t="n">
        <v>0</v>
      </c>
      <c r="U72" s="71" t="n">
        <v>0</v>
      </c>
      <c r="V72" s="71" t="n">
        <v>0</v>
      </c>
      <c r="W72" s="64" t="n">
        <v>0</v>
      </c>
      <c r="X72" s="72" t="n">
        <f aca="false">D72+H72+L72+P72+T72+W72</f>
        <v>336055</v>
      </c>
      <c r="Y72" s="62" t="n">
        <f aca="false">E72+I72+M72+Q72+U72</f>
        <v>0</v>
      </c>
      <c r="Z72" s="62" t="n">
        <f aca="false">F72+J72+N72+R72+V72</f>
        <v>72026</v>
      </c>
      <c r="AA72" s="72" t="n">
        <f aca="false">G72+K72+O72+S72+W72</f>
        <v>0</v>
      </c>
      <c r="AB72" s="72" t="n">
        <f aca="false">X72+Y72+Z72-AA72</f>
        <v>408081</v>
      </c>
      <c r="AJ72" s="73" t="n">
        <f aca="false">AD72+AE72+AF72+AG72+AH72+AI72</f>
        <v>0</v>
      </c>
      <c r="AK72" s="62" t="n">
        <f aca="false">AB72-AJ72</f>
        <v>408081</v>
      </c>
      <c r="CF72" s="61"/>
      <c r="CH72" s="63"/>
      <c r="CK72" s="71"/>
      <c r="CL72" s="71"/>
      <c r="CM72" s="71"/>
      <c r="CN72" s="71"/>
      <c r="CQ72" s="71"/>
      <c r="CR72" s="71"/>
      <c r="CU72" s="71"/>
      <c r="CV72" s="71"/>
      <c r="CW72" s="71"/>
      <c r="CX72" s="71"/>
      <c r="CY72" s="71"/>
      <c r="CZ72" s="72"/>
      <c r="DC72" s="72"/>
    </row>
    <row r="73" customFormat="false" ht="8.25" hidden="false" customHeight="false" outlineLevel="0" collapsed="false">
      <c r="A73" s="61" t="n">
        <v>36496</v>
      </c>
      <c r="B73" s="62" t="n">
        <f aca="false">MONTH(A73)</f>
        <v>12</v>
      </c>
      <c r="C73" s="63" t="n">
        <f aca="false">YEAR(A73)</f>
        <v>1999</v>
      </c>
      <c r="D73" s="62" t="n">
        <v>0</v>
      </c>
      <c r="E73" s="62" t="n">
        <v>0</v>
      </c>
      <c r="F73" s="62" t="n">
        <v>50188</v>
      </c>
      <c r="G73" s="64" t="n">
        <v>0</v>
      </c>
      <c r="H73" s="62" t="n">
        <v>112152</v>
      </c>
      <c r="I73" s="62" t="n">
        <v>0</v>
      </c>
      <c r="J73" s="71" t="n">
        <v>0</v>
      </c>
      <c r="K73" s="64" t="n">
        <v>0</v>
      </c>
      <c r="L73" s="62" t="n">
        <v>80903</v>
      </c>
      <c r="M73" s="62" t="n">
        <v>0</v>
      </c>
      <c r="N73" s="71" t="n">
        <v>22023</v>
      </c>
      <c r="O73" s="64" t="n">
        <v>0</v>
      </c>
      <c r="P73" s="71" t="n">
        <v>143000</v>
      </c>
      <c r="Q73" s="62" t="n">
        <v>0</v>
      </c>
      <c r="R73" s="62" t="n">
        <v>0</v>
      </c>
      <c r="S73" s="62" t="n">
        <v>0</v>
      </c>
      <c r="T73" s="76" t="n">
        <v>0</v>
      </c>
      <c r="U73" s="62" t="n">
        <v>0</v>
      </c>
      <c r="V73" s="62" t="n">
        <v>0</v>
      </c>
      <c r="W73" s="62" t="n">
        <v>0</v>
      </c>
      <c r="X73" s="77" t="n">
        <f aca="false">D73+H73+L73+P73+T73+W73</f>
        <v>336055</v>
      </c>
      <c r="Y73" s="62" t="n">
        <f aca="false">E73+I73+M73+Q73+U73</f>
        <v>0</v>
      </c>
      <c r="Z73" s="62" t="n">
        <f aca="false">F73+J73+N73+R73+V73</f>
        <v>72211</v>
      </c>
      <c r="AA73" s="72" t="n">
        <f aca="false">G73+K73+O73+S73+W73</f>
        <v>0</v>
      </c>
      <c r="AB73" s="72" t="n">
        <f aca="false">X73+Y73+Z73-AA73</f>
        <v>408266</v>
      </c>
      <c r="AJ73" s="73" t="n">
        <f aca="false">AD73+AE73+AF73+AG73+AH73+AI73</f>
        <v>0</v>
      </c>
      <c r="AK73" s="62" t="n">
        <f aca="false">AB73-AJ73</f>
        <v>408266</v>
      </c>
      <c r="CF73" s="61"/>
      <c r="CH73" s="63"/>
      <c r="CK73" s="71"/>
      <c r="CL73" s="71"/>
      <c r="CM73" s="71"/>
      <c r="CN73" s="71"/>
      <c r="CQ73" s="71"/>
      <c r="CR73" s="71"/>
      <c r="CU73" s="71"/>
      <c r="CV73" s="71"/>
      <c r="CW73" s="71"/>
      <c r="CX73" s="71"/>
      <c r="CY73" s="71"/>
      <c r="CZ73" s="72"/>
      <c r="DC73" s="72"/>
    </row>
    <row r="74" customFormat="false" ht="8.25" hidden="false" customHeight="false" outlineLevel="0" collapsed="false">
      <c r="A74" s="61" t="n">
        <v>36497</v>
      </c>
      <c r="B74" s="62" t="n">
        <f aca="false">MONTH(A74)</f>
        <v>12</v>
      </c>
      <c r="C74" s="63" t="n">
        <f aca="false">YEAR(A74)</f>
        <v>1999</v>
      </c>
      <c r="D74" s="62" t="n">
        <v>50188</v>
      </c>
      <c r="E74" s="62" t="n">
        <v>0</v>
      </c>
      <c r="F74" s="62" t="n">
        <v>0</v>
      </c>
      <c r="G74" s="64" t="n">
        <v>0</v>
      </c>
      <c r="H74" s="71" t="n">
        <v>112152</v>
      </c>
      <c r="I74" s="71" t="n">
        <v>0</v>
      </c>
      <c r="J74" s="71" t="n">
        <v>0</v>
      </c>
      <c r="K74" s="64" t="n">
        <v>0</v>
      </c>
      <c r="L74" s="62" t="n">
        <v>30715</v>
      </c>
      <c r="M74" s="62" t="n">
        <v>0</v>
      </c>
      <c r="N74" s="71" t="n">
        <v>20000</v>
      </c>
      <c r="O74" s="64" t="n">
        <v>0</v>
      </c>
      <c r="P74" s="71" t="n">
        <v>143000</v>
      </c>
      <c r="Q74" s="62" t="n">
        <v>0</v>
      </c>
      <c r="R74" s="62" t="n">
        <v>0</v>
      </c>
      <c r="S74" s="62" t="n">
        <v>0</v>
      </c>
      <c r="T74" s="76" t="n">
        <v>0</v>
      </c>
      <c r="U74" s="62" t="n">
        <v>0</v>
      </c>
      <c r="V74" s="62" t="n">
        <v>0</v>
      </c>
      <c r="W74" s="62" t="n">
        <v>0</v>
      </c>
      <c r="X74" s="77" t="n">
        <f aca="false">D74+H74+L74+P74+T74+W74</f>
        <v>336055</v>
      </c>
      <c r="Y74" s="62" t="n">
        <f aca="false">E74+I74+M74+Q74+U74</f>
        <v>0</v>
      </c>
      <c r="Z74" s="62" t="n">
        <f aca="false">F74+J74+N74+R74+V74</f>
        <v>20000</v>
      </c>
      <c r="AA74" s="72" t="n">
        <f aca="false">G74+K74+O74+S74+W74</f>
        <v>0</v>
      </c>
      <c r="AB74" s="72" t="n">
        <f aca="false">X74+Y74+Z74-AA74</f>
        <v>356055</v>
      </c>
      <c r="AJ74" s="73" t="n">
        <f aca="false">AD74+AE74+AF74+AG74+AH74+AI74</f>
        <v>0</v>
      </c>
      <c r="AK74" s="62" t="n">
        <f aca="false">AB74-AJ74</f>
        <v>356055</v>
      </c>
      <c r="CF74" s="61"/>
      <c r="CH74" s="63"/>
      <c r="CK74" s="71"/>
      <c r="CL74" s="71"/>
      <c r="CM74" s="71"/>
      <c r="CN74" s="71"/>
      <c r="CQ74" s="71"/>
      <c r="CR74" s="71"/>
      <c r="CU74" s="71"/>
      <c r="CV74" s="71"/>
      <c r="CW74" s="71"/>
      <c r="CX74" s="71"/>
      <c r="CY74" s="71"/>
      <c r="CZ74" s="72"/>
      <c r="DC74" s="72"/>
    </row>
    <row r="75" customFormat="false" ht="8.25" hidden="false" customHeight="false" outlineLevel="0" collapsed="false">
      <c r="A75" s="61" t="n">
        <v>36498</v>
      </c>
      <c r="B75" s="62" t="n">
        <f aca="false">MONTH(A75)</f>
        <v>12</v>
      </c>
      <c r="C75" s="63" t="n">
        <f aca="false">YEAR(A75)</f>
        <v>1999</v>
      </c>
      <c r="D75" s="62" t="n">
        <v>0</v>
      </c>
      <c r="E75" s="62" t="n">
        <v>0</v>
      </c>
      <c r="F75" s="62" t="n">
        <v>0</v>
      </c>
      <c r="G75" s="64" t="n">
        <v>0</v>
      </c>
      <c r="H75" s="71" t="n">
        <v>111957</v>
      </c>
      <c r="I75" s="71" t="n">
        <v>0</v>
      </c>
      <c r="J75" s="71" t="n">
        <v>0</v>
      </c>
      <c r="K75" s="64" t="n">
        <v>0</v>
      </c>
      <c r="L75" s="62" t="n">
        <v>81098</v>
      </c>
      <c r="M75" s="62" t="n">
        <v>0</v>
      </c>
      <c r="N75" s="71" t="n">
        <v>0</v>
      </c>
      <c r="O75" s="64" t="n">
        <v>50000</v>
      </c>
      <c r="P75" s="71" t="n">
        <v>143000</v>
      </c>
      <c r="Q75" s="62" t="n">
        <v>0</v>
      </c>
      <c r="R75" s="62" t="n">
        <v>0</v>
      </c>
      <c r="S75" s="62" t="n">
        <v>50000</v>
      </c>
      <c r="T75" s="76" t="n">
        <v>0</v>
      </c>
      <c r="U75" s="62" t="n">
        <v>0</v>
      </c>
      <c r="V75" s="62" t="n">
        <v>0</v>
      </c>
      <c r="W75" s="62" t="n">
        <v>0</v>
      </c>
      <c r="X75" s="77" t="n">
        <f aca="false">D75+H75+L75+P75+T75+W75</f>
        <v>336055</v>
      </c>
      <c r="Y75" s="62" t="n">
        <f aca="false">E75+I75+M75+Q75+U75</f>
        <v>0</v>
      </c>
      <c r="Z75" s="62" t="n">
        <f aca="false">F75+J75+N75+R75+V75</f>
        <v>0</v>
      </c>
      <c r="AA75" s="72" t="n">
        <f aca="false">G75+K75+O75+S75+W75</f>
        <v>100000</v>
      </c>
      <c r="AB75" s="72" t="n">
        <f aca="false">X75+Y75+Z75-AA75</f>
        <v>236055</v>
      </c>
      <c r="AC75" s="62" t="s">
        <v>77</v>
      </c>
      <c r="AJ75" s="73" t="n">
        <f aca="false">AD75+AE75+AF75+AG75+AH75+AI75</f>
        <v>0</v>
      </c>
      <c r="AK75" s="62" t="n">
        <f aca="false">AB75-AJ75</f>
        <v>236055</v>
      </c>
      <c r="CF75" s="61"/>
      <c r="CH75" s="63"/>
      <c r="CK75" s="71"/>
      <c r="CL75" s="71"/>
      <c r="CM75" s="71"/>
      <c r="CN75" s="71"/>
      <c r="CQ75" s="71"/>
      <c r="CR75" s="71"/>
      <c r="CU75" s="71"/>
      <c r="CV75" s="71"/>
      <c r="CW75" s="71"/>
      <c r="CX75" s="71"/>
      <c r="CY75" s="71"/>
      <c r="CZ75" s="72"/>
      <c r="DC75" s="72"/>
    </row>
    <row r="76" customFormat="false" ht="8.25" hidden="false" customHeight="false" outlineLevel="0" collapsed="false">
      <c r="A76" s="61" t="n">
        <v>36499</v>
      </c>
      <c r="B76" s="62" t="n">
        <f aca="false">MONTH(A76)</f>
        <v>12</v>
      </c>
      <c r="C76" s="63" t="n">
        <f aca="false">YEAR(A76)</f>
        <v>1999</v>
      </c>
      <c r="D76" s="62" t="n">
        <v>0</v>
      </c>
      <c r="E76" s="62" t="n">
        <v>0</v>
      </c>
      <c r="F76" s="62" t="n">
        <v>0</v>
      </c>
      <c r="G76" s="64" t="n">
        <v>0</v>
      </c>
      <c r="H76" s="71" t="n">
        <v>111957</v>
      </c>
      <c r="I76" s="71" t="n">
        <v>0</v>
      </c>
      <c r="J76" s="71" t="n">
        <v>0</v>
      </c>
      <c r="K76" s="64" t="n">
        <v>0</v>
      </c>
      <c r="L76" s="62" t="n">
        <v>81098</v>
      </c>
      <c r="M76" s="62" t="n">
        <v>0</v>
      </c>
      <c r="N76" s="71" t="n">
        <v>0</v>
      </c>
      <c r="O76" s="64" t="n">
        <v>50000</v>
      </c>
      <c r="P76" s="71" t="n">
        <v>143000</v>
      </c>
      <c r="Q76" s="62" t="n">
        <v>0</v>
      </c>
      <c r="R76" s="62" t="n">
        <v>0</v>
      </c>
      <c r="S76" s="62" t="n">
        <v>50000</v>
      </c>
      <c r="T76" s="76" t="n">
        <v>0</v>
      </c>
      <c r="U76" s="62" t="n">
        <v>0</v>
      </c>
      <c r="V76" s="62" t="n">
        <v>0</v>
      </c>
      <c r="W76" s="62" t="n">
        <v>0</v>
      </c>
      <c r="X76" s="77" t="n">
        <f aca="false">D76+H76+L76+P76+T76+W76</f>
        <v>336055</v>
      </c>
      <c r="Y76" s="62" t="n">
        <f aca="false">E76+I76+M76+Q76+U76</f>
        <v>0</v>
      </c>
      <c r="Z76" s="62" t="n">
        <f aca="false">F76+J76+N76+R76+V76</f>
        <v>0</v>
      </c>
      <c r="AA76" s="72" t="n">
        <f aca="false">G76+K76+O76+S76+W76</f>
        <v>100000</v>
      </c>
      <c r="AB76" s="72" t="n">
        <f aca="false">X76+Y76+Z76-AA76</f>
        <v>236055</v>
      </c>
      <c r="AJ76" s="73" t="n">
        <f aca="false">AD76+AE76+AF76+AG76+AH76+AI76</f>
        <v>0</v>
      </c>
      <c r="AK76" s="62" t="n">
        <f aca="false">AB76-AJ76</f>
        <v>236055</v>
      </c>
      <c r="CF76" s="61"/>
      <c r="CH76" s="63"/>
      <c r="CK76" s="71"/>
      <c r="CL76" s="71"/>
      <c r="CM76" s="71"/>
      <c r="CN76" s="71"/>
      <c r="CQ76" s="71"/>
      <c r="CR76" s="71"/>
      <c r="CU76" s="71"/>
      <c r="CV76" s="71"/>
      <c r="CW76" s="71"/>
      <c r="CX76" s="71"/>
      <c r="CY76" s="71"/>
      <c r="CZ76" s="72"/>
      <c r="DC76" s="72"/>
    </row>
    <row r="77" customFormat="false" ht="8.25" hidden="false" customHeight="false" outlineLevel="0" collapsed="false">
      <c r="A77" s="61" t="n">
        <v>36500</v>
      </c>
      <c r="B77" s="62" t="n">
        <f aca="false">MONTH(A77)</f>
        <v>12</v>
      </c>
      <c r="C77" s="63" t="n">
        <f aca="false">YEAR(A77)</f>
        <v>1999</v>
      </c>
      <c r="D77" s="62" t="n">
        <v>0</v>
      </c>
      <c r="E77" s="62" t="n">
        <v>0</v>
      </c>
      <c r="F77" s="62" t="n">
        <v>0</v>
      </c>
      <c r="G77" s="64" t="n">
        <v>0</v>
      </c>
      <c r="H77" s="71" t="n">
        <v>111957</v>
      </c>
      <c r="I77" s="71" t="n">
        <v>0</v>
      </c>
      <c r="J77" s="71" t="n">
        <v>0</v>
      </c>
      <c r="K77" s="64" t="n">
        <v>0</v>
      </c>
      <c r="L77" s="62" t="n">
        <v>81098</v>
      </c>
      <c r="M77" s="62" t="n">
        <v>0</v>
      </c>
      <c r="N77" s="71" t="n">
        <v>0</v>
      </c>
      <c r="O77" s="64" t="n">
        <v>50000</v>
      </c>
      <c r="P77" s="71" t="n">
        <v>143000</v>
      </c>
      <c r="Q77" s="62" t="n">
        <v>0</v>
      </c>
      <c r="R77" s="62" t="n">
        <v>0</v>
      </c>
      <c r="S77" s="62" t="n">
        <v>50000</v>
      </c>
      <c r="T77" s="76" t="n">
        <v>0</v>
      </c>
      <c r="U77" s="62" t="n">
        <v>0</v>
      </c>
      <c r="V77" s="62" t="n">
        <v>0</v>
      </c>
      <c r="W77" s="62" t="n">
        <v>0</v>
      </c>
      <c r="X77" s="77" t="n">
        <f aca="false">D77+H77+L77+P77+T77+W77</f>
        <v>336055</v>
      </c>
      <c r="Y77" s="62" t="n">
        <f aca="false">E77+I77+M77+Q77+U77</f>
        <v>0</v>
      </c>
      <c r="Z77" s="62" t="n">
        <f aca="false">F77+J77+N77+R77+V77</f>
        <v>0</v>
      </c>
      <c r="AA77" s="72" t="n">
        <f aca="false">G77+K77+O77+S77+W77</f>
        <v>100000</v>
      </c>
      <c r="AB77" s="72" t="n">
        <f aca="false">X77+Y77+Z77-AA77</f>
        <v>236055</v>
      </c>
      <c r="AJ77" s="73" t="n">
        <f aca="false">AD77+AE77+AF77+AG77+AH77+AI77</f>
        <v>0</v>
      </c>
      <c r="AK77" s="62" t="n">
        <f aca="false">AB77-AJ77</f>
        <v>236055</v>
      </c>
      <c r="CF77" s="61"/>
      <c r="CH77" s="63"/>
      <c r="CK77" s="71"/>
      <c r="CL77" s="71"/>
      <c r="CM77" s="71"/>
      <c r="CN77" s="71"/>
      <c r="CQ77" s="71"/>
      <c r="CR77" s="71"/>
      <c r="CU77" s="71"/>
      <c r="CV77" s="71"/>
      <c r="CW77" s="71"/>
      <c r="CX77" s="71"/>
      <c r="CY77" s="71"/>
      <c r="CZ77" s="72"/>
      <c r="DC77" s="72"/>
    </row>
    <row r="78" customFormat="false" ht="8.25" hidden="false" customHeight="false" outlineLevel="0" collapsed="false">
      <c r="A78" s="61" t="n">
        <v>36501</v>
      </c>
      <c r="B78" s="62" t="n">
        <f aca="false">MONTH(A78)</f>
        <v>12</v>
      </c>
      <c r="C78" s="63" t="n">
        <f aca="false">YEAR(A78)</f>
        <v>1999</v>
      </c>
      <c r="D78" s="62" t="n">
        <v>50188</v>
      </c>
      <c r="E78" s="62" t="n">
        <v>0</v>
      </c>
      <c r="F78" s="62" t="n">
        <v>0</v>
      </c>
      <c r="G78" s="64" t="n">
        <v>0</v>
      </c>
      <c r="H78" s="71" t="n">
        <v>111957</v>
      </c>
      <c r="I78" s="71" t="n">
        <v>0</v>
      </c>
      <c r="J78" s="71" t="n">
        <v>0</v>
      </c>
      <c r="K78" s="64" t="n">
        <v>0</v>
      </c>
      <c r="L78" s="62" t="n">
        <v>64637</v>
      </c>
      <c r="M78" s="62" t="n">
        <v>0</v>
      </c>
      <c r="N78" s="71" t="n">
        <v>0</v>
      </c>
      <c r="O78" s="64" t="n">
        <v>0</v>
      </c>
      <c r="P78" s="71" t="n">
        <v>109273</v>
      </c>
      <c r="Q78" s="62" t="n">
        <v>0</v>
      </c>
      <c r="R78" s="62" t="n">
        <v>0</v>
      </c>
      <c r="S78" s="62" t="n">
        <v>50000</v>
      </c>
      <c r="T78" s="76" t="n">
        <v>0</v>
      </c>
      <c r="U78" s="62" t="n">
        <v>0</v>
      </c>
      <c r="V78" s="62" t="n">
        <v>0</v>
      </c>
      <c r="W78" s="62" t="n">
        <v>0</v>
      </c>
      <c r="X78" s="77" t="n">
        <f aca="false">D78+H78+L78+P78+T78+W78</f>
        <v>336055</v>
      </c>
      <c r="Y78" s="62" t="n">
        <f aca="false">E78+I78+M78+Q78+U78</f>
        <v>0</v>
      </c>
      <c r="Z78" s="62" t="n">
        <f aca="false">F78+J78+N78+R78+V78</f>
        <v>0</v>
      </c>
      <c r="AA78" s="72" t="n">
        <f aca="false">G78+K78+O78+S78+W78</f>
        <v>50000</v>
      </c>
      <c r="AB78" s="72" t="n">
        <f aca="false">X78+Y78+Z78-AA78</f>
        <v>286055</v>
      </c>
      <c r="AJ78" s="73" t="n">
        <f aca="false">AD78+AE78+AF78+AG78+AH78+AI78</f>
        <v>0</v>
      </c>
      <c r="AK78" s="62" t="n">
        <f aca="false">AB78-AJ78</f>
        <v>286055</v>
      </c>
      <c r="CF78" s="61"/>
      <c r="CH78" s="63"/>
      <c r="CK78" s="71"/>
      <c r="CL78" s="71"/>
      <c r="CM78" s="71"/>
      <c r="CN78" s="71"/>
      <c r="CQ78" s="71"/>
      <c r="CR78" s="71"/>
      <c r="CU78" s="71"/>
      <c r="CV78" s="71"/>
      <c r="CW78" s="71"/>
      <c r="CX78" s="71"/>
      <c r="CY78" s="71"/>
      <c r="CZ78" s="72"/>
      <c r="DC78" s="72"/>
    </row>
    <row r="79" customFormat="false" ht="8.25" hidden="false" customHeight="false" outlineLevel="0" collapsed="false">
      <c r="A79" s="61" t="n">
        <v>36502</v>
      </c>
      <c r="B79" s="62" t="n">
        <f aca="false">MONTH(A79)</f>
        <v>12</v>
      </c>
      <c r="C79" s="63" t="n">
        <f aca="false">YEAR(A79)</f>
        <v>1999</v>
      </c>
      <c r="D79" s="62" t="n">
        <v>0</v>
      </c>
      <c r="E79" s="62" t="n">
        <v>0</v>
      </c>
      <c r="F79" s="62" t="n">
        <v>0</v>
      </c>
      <c r="G79" s="64" t="n">
        <v>0</v>
      </c>
      <c r="H79" s="71" t="n">
        <v>111957</v>
      </c>
      <c r="I79" s="71" t="n">
        <v>0</v>
      </c>
      <c r="J79" s="71" t="n">
        <v>0</v>
      </c>
      <c r="K79" s="64" t="n">
        <v>0</v>
      </c>
      <c r="L79" s="62" t="n">
        <v>81098</v>
      </c>
      <c r="M79" s="62" t="n">
        <v>0</v>
      </c>
      <c r="N79" s="71" t="n">
        <v>0</v>
      </c>
      <c r="O79" s="78" t="n">
        <v>100000</v>
      </c>
      <c r="P79" s="71" t="n">
        <v>143000</v>
      </c>
      <c r="Q79" s="62" t="n">
        <v>0</v>
      </c>
      <c r="R79" s="62" t="n">
        <v>0</v>
      </c>
      <c r="S79" s="62" t="n">
        <v>50000</v>
      </c>
      <c r="T79" s="76" t="n">
        <v>0</v>
      </c>
      <c r="U79" s="62" t="n">
        <v>0</v>
      </c>
      <c r="V79" s="62" t="n">
        <v>0</v>
      </c>
      <c r="W79" s="62" t="n">
        <v>0</v>
      </c>
      <c r="X79" s="77" t="n">
        <f aca="false">D79+H79+L79+P79+T79+W79</f>
        <v>336055</v>
      </c>
      <c r="Y79" s="62" t="n">
        <f aca="false">E79+I79+M79+Q79+U79</f>
        <v>0</v>
      </c>
      <c r="Z79" s="62" t="n">
        <f aca="false">F79+J79+N79+R79+V79</f>
        <v>0</v>
      </c>
      <c r="AA79" s="72" t="n">
        <f aca="false">G79+K79+O79+S79+W79</f>
        <v>150000</v>
      </c>
      <c r="AB79" s="72" t="n">
        <f aca="false">X79+Y79+Z79-AA79</f>
        <v>186055</v>
      </c>
      <c r="AJ79" s="73" t="n">
        <f aca="false">AD79+AE79+AF79+AG79+AH79+AI79</f>
        <v>0</v>
      </c>
      <c r="AK79" s="62" t="n">
        <f aca="false">AB79-AJ79</f>
        <v>186055</v>
      </c>
      <c r="CF79" s="61"/>
      <c r="CH79" s="63"/>
      <c r="CK79" s="71"/>
      <c r="CL79" s="71"/>
      <c r="CM79" s="71"/>
      <c r="CN79" s="71"/>
      <c r="CQ79" s="71"/>
      <c r="CR79" s="71"/>
      <c r="CU79" s="71"/>
      <c r="CV79" s="71"/>
      <c r="CW79" s="71"/>
      <c r="CX79" s="71"/>
      <c r="CY79" s="71"/>
      <c r="CZ79" s="72"/>
      <c r="DC79" s="72"/>
    </row>
    <row r="80" customFormat="false" ht="8.25" hidden="false" customHeight="false" outlineLevel="0" collapsed="false">
      <c r="A80" s="61" t="n">
        <v>36503</v>
      </c>
      <c r="B80" s="62" t="n">
        <f aca="false">MONTH(A80)</f>
        <v>12</v>
      </c>
      <c r="C80" s="63" t="n">
        <f aca="false">YEAR(A80)</f>
        <v>1999</v>
      </c>
      <c r="D80" s="62" t="n">
        <v>0</v>
      </c>
      <c r="E80" s="62" t="n">
        <v>0</v>
      </c>
      <c r="F80" s="62" t="n">
        <v>0</v>
      </c>
      <c r="G80" s="64" t="n">
        <v>0</v>
      </c>
      <c r="H80" s="71" t="n">
        <v>111957</v>
      </c>
      <c r="I80" s="71" t="n">
        <v>0</v>
      </c>
      <c r="J80" s="71" t="n">
        <v>0</v>
      </c>
      <c r="K80" s="64" t="n">
        <v>0</v>
      </c>
      <c r="L80" s="62" t="n">
        <v>81098</v>
      </c>
      <c r="M80" s="62" t="n">
        <v>0</v>
      </c>
      <c r="N80" s="71" t="n">
        <v>0</v>
      </c>
      <c r="O80" s="64" t="n">
        <v>0</v>
      </c>
      <c r="P80" s="71" t="n">
        <v>143000</v>
      </c>
      <c r="Q80" s="62" t="n">
        <v>0</v>
      </c>
      <c r="R80" s="62" t="n">
        <v>0</v>
      </c>
      <c r="S80" s="62" t="n">
        <v>50000</v>
      </c>
      <c r="T80" s="76" t="n">
        <v>0</v>
      </c>
      <c r="U80" s="62" t="n">
        <v>0</v>
      </c>
      <c r="V80" s="62" t="n">
        <v>0</v>
      </c>
      <c r="W80" s="62" t="n">
        <v>0</v>
      </c>
      <c r="X80" s="77" t="n">
        <f aca="false">D80+H80+L80+P80+T80+W80</f>
        <v>336055</v>
      </c>
      <c r="Y80" s="62" t="n">
        <f aca="false">E80+I80+M80+Q80+U80</f>
        <v>0</v>
      </c>
      <c r="Z80" s="62" t="n">
        <f aca="false">F80+J80+N80+R80+V80</f>
        <v>0</v>
      </c>
      <c r="AA80" s="72" t="n">
        <f aca="false">G80+K80+O80+S80+W80</f>
        <v>50000</v>
      </c>
      <c r="AB80" s="72" t="n">
        <f aca="false">X80+Y80+Z80-AA80</f>
        <v>286055</v>
      </c>
      <c r="AJ80" s="73" t="n">
        <f aca="false">AD80+AE80+AF80+AG80+AH80+AI80</f>
        <v>0</v>
      </c>
      <c r="AK80" s="62" t="n">
        <f aca="false">AB80-AJ80</f>
        <v>286055</v>
      </c>
      <c r="CF80" s="61"/>
      <c r="CH80" s="63"/>
      <c r="CK80" s="71"/>
      <c r="CL80" s="71"/>
      <c r="CM80" s="71"/>
      <c r="CN80" s="71"/>
      <c r="CQ80" s="71"/>
      <c r="CR80" s="71"/>
      <c r="CU80" s="71"/>
      <c r="CV80" s="71"/>
      <c r="CW80" s="71"/>
      <c r="CX80" s="71"/>
      <c r="CY80" s="71"/>
      <c r="CZ80" s="72"/>
      <c r="DC80" s="72"/>
    </row>
    <row r="81" customFormat="false" ht="8.25" hidden="false" customHeight="false" outlineLevel="0" collapsed="false">
      <c r="A81" s="61" t="n">
        <v>36504</v>
      </c>
      <c r="B81" s="62" t="n">
        <f aca="false">MONTH(A81)</f>
        <v>12</v>
      </c>
      <c r="C81" s="63" t="n">
        <f aca="false">YEAR(A81)</f>
        <v>1999</v>
      </c>
      <c r="D81" s="62" t="n">
        <v>37702</v>
      </c>
      <c r="E81" s="62" t="n">
        <v>0</v>
      </c>
      <c r="F81" s="62" t="n">
        <v>0</v>
      </c>
      <c r="G81" s="64" t="n">
        <v>0</v>
      </c>
      <c r="H81" s="71" t="n">
        <v>111957</v>
      </c>
      <c r="I81" s="71" t="n">
        <v>0</v>
      </c>
      <c r="J81" s="71" t="n">
        <v>0</v>
      </c>
      <c r="K81" s="64" t="n">
        <v>0</v>
      </c>
      <c r="L81" s="62" t="n">
        <v>43396</v>
      </c>
      <c r="M81" s="62" t="n">
        <v>0</v>
      </c>
      <c r="N81" s="71" t="n">
        <v>0</v>
      </c>
      <c r="O81" s="64" t="n">
        <v>0</v>
      </c>
      <c r="P81" s="71" t="n">
        <v>143000</v>
      </c>
      <c r="Q81" s="62" t="n">
        <v>0</v>
      </c>
      <c r="R81" s="62" t="n">
        <v>0</v>
      </c>
      <c r="S81" s="62" t="n">
        <v>50000</v>
      </c>
      <c r="T81" s="76" t="n">
        <v>0</v>
      </c>
      <c r="U81" s="62" t="n">
        <v>0</v>
      </c>
      <c r="V81" s="62" t="n">
        <v>0</v>
      </c>
      <c r="W81" s="62" t="n">
        <v>0</v>
      </c>
      <c r="X81" s="77" t="n">
        <f aca="false">D81+H81+L81+P81+T81+W81</f>
        <v>336055</v>
      </c>
      <c r="Y81" s="62" t="n">
        <f aca="false">E81+I81+M81+Q81+U81</f>
        <v>0</v>
      </c>
      <c r="Z81" s="62" t="n">
        <f aca="false">F81+J81+N81+R81+V81</f>
        <v>0</v>
      </c>
      <c r="AA81" s="72" t="n">
        <f aca="false">G81+K81+O81+S81+W81</f>
        <v>50000</v>
      </c>
      <c r="AB81" s="72" t="n">
        <f aca="false">X81+Y81+Z81-AA81</f>
        <v>286055</v>
      </c>
      <c r="AJ81" s="73" t="n">
        <f aca="false">AD81+AE81+AF81+AG81+AH81+AI81</f>
        <v>0</v>
      </c>
      <c r="AK81" s="62" t="n">
        <f aca="false">AB81-AJ81</f>
        <v>286055</v>
      </c>
      <c r="CF81" s="61"/>
      <c r="CH81" s="63"/>
      <c r="CK81" s="71"/>
      <c r="CL81" s="71"/>
      <c r="CM81" s="71"/>
      <c r="CN81" s="71"/>
      <c r="CQ81" s="71"/>
      <c r="CR81" s="71"/>
      <c r="CU81" s="71"/>
      <c r="CV81" s="71"/>
      <c r="CW81" s="71"/>
      <c r="CX81" s="71"/>
      <c r="CY81" s="71"/>
      <c r="CZ81" s="72"/>
      <c r="DC81" s="72"/>
    </row>
    <row r="82" customFormat="false" ht="9.75" hidden="false" customHeight="true" outlineLevel="0" collapsed="false">
      <c r="A82" s="61" t="n">
        <v>36505</v>
      </c>
      <c r="B82" s="62" t="n">
        <f aca="false">MONTH(A82)</f>
        <v>12</v>
      </c>
      <c r="C82" s="63" t="n">
        <f aca="false">YEAR(A82)</f>
        <v>1999</v>
      </c>
      <c r="D82" s="62" t="n">
        <v>0</v>
      </c>
      <c r="E82" s="62" t="n">
        <v>0</v>
      </c>
      <c r="F82" s="62" t="n">
        <v>0</v>
      </c>
      <c r="G82" s="64" t="n">
        <v>0</v>
      </c>
      <c r="H82" s="71" t="n">
        <v>111957</v>
      </c>
      <c r="I82" s="71" t="n">
        <v>0</v>
      </c>
      <c r="J82" s="71" t="n">
        <v>0</v>
      </c>
      <c r="K82" s="64" t="n">
        <v>0</v>
      </c>
      <c r="L82" s="62" t="n">
        <v>81098</v>
      </c>
      <c r="M82" s="62" t="n">
        <v>0</v>
      </c>
      <c r="N82" s="71" t="n">
        <v>0</v>
      </c>
      <c r="O82" s="64" t="n">
        <v>50000</v>
      </c>
      <c r="P82" s="71" t="n">
        <v>143000</v>
      </c>
      <c r="Q82" s="62" t="n">
        <v>0</v>
      </c>
      <c r="R82" s="62" t="n">
        <v>0</v>
      </c>
      <c r="S82" s="62" t="n">
        <v>50000</v>
      </c>
      <c r="T82" s="76" t="n">
        <v>0</v>
      </c>
      <c r="U82" s="62" t="n">
        <v>0</v>
      </c>
      <c r="V82" s="62" t="n">
        <v>0</v>
      </c>
      <c r="W82" s="62" t="n">
        <v>0</v>
      </c>
      <c r="X82" s="77" t="n">
        <f aca="false">D82+H82+L82+P82+T82+W82</f>
        <v>336055</v>
      </c>
      <c r="Y82" s="62" t="n">
        <f aca="false">E82+I82+M82+Q82+U82</f>
        <v>0</v>
      </c>
      <c r="Z82" s="62" t="n">
        <f aca="false">F82+J82+N82+R82+V82</f>
        <v>0</v>
      </c>
      <c r="AA82" s="72" t="n">
        <f aca="false">G82+K82+O82+S82+W82</f>
        <v>100000</v>
      </c>
      <c r="AB82" s="72" t="n">
        <f aca="false">X82+Y82+Z82-AA82</f>
        <v>236055</v>
      </c>
      <c r="AJ82" s="73" t="n">
        <f aca="false">AD82+AE82+AF82+AG82+AH82+AI82</f>
        <v>0</v>
      </c>
      <c r="AK82" s="62" t="n">
        <f aca="false">AB82-AJ82</f>
        <v>236055</v>
      </c>
      <c r="CF82" s="61"/>
      <c r="CH82" s="63"/>
      <c r="CK82" s="71"/>
      <c r="CL82" s="71"/>
      <c r="CM82" s="71"/>
      <c r="CN82" s="71"/>
      <c r="CQ82" s="71"/>
      <c r="CR82" s="71"/>
      <c r="CU82" s="71"/>
      <c r="CV82" s="71"/>
      <c r="CW82" s="71"/>
      <c r="CX82" s="71"/>
      <c r="CY82" s="71"/>
      <c r="CZ82" s="72"/>
      <c r="DC82" s="72"/>
    </row>
    <row r="83" customFormat="false" ht="8.25" hidden="false" customHeight="false" outlineLevel="0" collapsed="false">
      <c r="A83" s="61" t="n">
        <v>36506</v>
      </c>
      <c r="B83" s="62" t="n">
        <f aca="false">MONTH(A83)</f>
        <v>12</v>
      </c>
      <c r="C83" s="63" t="n">
        <f aca="false">YEAR(A83)</f>
        <v>1999</v>
      </c>
      <c r="D83" s="62" t="n">
        <v>0</v>
      </c>
      <c r="E83" s="62" t="n">
        <v>0</v>
      </c>
      <c r="F83" s="62" t="n">
        <v>0</v>
      </c>
      <c r="G83" s="64" t="n">
        <v>0</v>
      </c>
      <c r="H83" s="71" t="n">
        <v>111957</v>
      </c>
      <c r="I83" s="71" t="n">
        <v>0</v>
      </c>
      <c r="J83" s="71" t="n">
        <v>0</v>
      </c>
      <c r="K83" s="64" t="n">
        <v>0</v>
      </c>
      <c r="L83" s="62" t="n">
        <v>81098</v>
      </c>
      <c r="M83" s="62" t="n">
        <v>0</v>
      </c>
      <c r="N83" s="71" t="n">
        <v>0</v>
      </c>
      <c r="O83" s="64" t="n">
        <v>50000</v>
      </c>
      <c r="P83" s="71" t="n">
        <v>143000</v>
      </c>
      <c r="Q83" s="62" t="n">
        <v>0</v>
      </c>
      <c r="R83" s="62" t="n">
        <v>0</v>
      </c>
      <c r="S83" s="62" t="n">
        <v>50000</v>
      </c>
      <c r="T83" s="76" t="n">
        <v>0</v>
      </c>
      <c r="U83" s="62" t="n">
        <v>0</v>
      </c>
      <c r="V83" s="62" t="n">
        <v>0</v>
      </c>
      <c r="W83" s="62" t="n">
        <v>0</v>
      </c>
      <c r="X83" s="77" t="n">
        <f aca="false">D83+H83+L83+P83+T83+W83</f>
        <v>336055</v>
      </c>
      <c r="Y83" s="62" t="n">
        <f aca="false">E83+I83+M83+Q83+U83</f>
        <v>0</v>
      </c>
      <c r="Z83" s="62" t="n">
        <f aca="false">F83+J83+N83+R83+V83</f>
        <v>0</v>
      </c>
      <c r="AA83" s="72" t="n">
        <f aca="false">G83+K83+O83+S83+W83</f>
        <v>100000</v>
      </c>
      <c r="AB83" s="72" t="n">
        <f aca="false">X83+Y83+Z83-AA83</f>
        <v>236055</v>
      </c>
      <c r="AJ83" s="73" t="n">
        <f aca="false">AD83+AE83+AF83+AG83+AH83+AI83</f>
        <v>0</v>
      </c>
      <c r="AK83" s="62" t="n">
        <f aca="false">AB83-AJ83</f>
        <v>236055</v>
      </c>
      <c r="CF83" s="61"/>
      <c r="CH83" s="63"/>
      <c r="CK83" s="71"/>
      <c r="CL83" s="71"/>
      <c r="CM83" s="71"/>
      <c r="CN83" s="71"/>
      <c r="CQ83" s="71"/>
      <c r="CR83" s="71"/>
      <c r="CU83" s="71"/>
      <c r="CV83" s="71"/>
      <c r="CW83" s="71"/>
      <c r="CX83" s="71"/>
      <c r="CY83" s="71"/>
      <c r="CZ83" s="72"/>
      <c r="DC83" s="72"/>
    </row>
    <row r="84" customFormat="false" ht="8.25" hidden="false" customHeight="false" outlineLevel="0" collapsed="false">
      <c r="A84" s="61" t="n">
        <v>36507</v>
      </c>
      <c r="B84" s="62" t="n">
        <f aca="false">MONTH(A84)</f>
        <v>12</v>
      </c>
      <c r="C84" s="63" t="n">
        <f aca="false">YEAR(A84)</f>
        <v>1999</v>
      </c>
      <c r="D84" s="62" t="n">
        <v>0</v>
      </c>
      <c r="E84" s="62" t="n">
        <v>0</v>
      </c>
      <c r="F84" s="62" t="n">
        <v>0</v>
      </c>
      <c r="G84" s="64" t="n">
        <v>0</v>
      </c>
      <c r="H84" s="71" t="n">
        <v>111957</v>
      </c>
      <c r="I84" s="71" t="n">
        <v>0</v>
      </c>
      <c r="J84" s="71" t="n">
        <v>0</v>
      </c>
      <c r="K84" s="64" t="n">
        <v>0</v>
      </c>
      <c r="L84" s="62" t="n">
        <v>81098</v>
      </c>
      <c r="M84" s="62" t="n">
        <v>0</v>
      </c>
      <c r="N84" s="71" t="n">
        <v>0</v>
      </c>
      <c r="O84" s="64" t="n">
        <v>50000</v>
      </c>
      <c r="P84" s="71" t="n">
        <v>143000</v>
      </c>
      <c r="Q84" s="62" t="n">
        <v>0</v>
      </c>
      <c r="R84" s="62" t="n">
        <v>0</v>
      </c>
      <c r="S84" s="62" t="n">
        <v>50000</v>
      </c>
      <c r="T84" s="76" t="n">
        <v>0</v>
      </c>
      <c r="U84" s="62" t="n">
        <v>0</v>
      </c>
      <c r="V84" s="62" t="n">
        <v>0</v>
      </c>
      <c r="W84" s="62" t="n">
        <v>0</v>
      </c>
      <c r="X84" s="77" t="n">
        <f aca="false">D84+H84+L84+P84+T84+W84</f>
        <v>336055</v>
      </c>
      <c r="Y84" s="62" t="n">
        <f aca="false">E84+I84+M84+Q84+U84</f>
        <v>0</v>
      </c>
      <c r="Z84" s="62" t="n">
        <f aca="false">F84+J84+N84+R84+V84</f>
        <v>0</v>
      </c>
      <c r="AA84" s="72" t="n">
        <f aca="false">G84+K84+O84+S84+W84</f>
        <v>100000</v>
      </c>
      <c r="AB84" s="72" t="n">
        <f aca="false">X84+Y84+Z84-AA84</f>
        <v>236055</v>
      </c>
      <c r="AJ84" s="73" t="n">
        <f aca="false">AD84+AE84+AF84+AG84+AH84+AI84</f>
        <v>0</v>
      </c>
      <c r="AK84" s="62" t="n">
        <f aca="false">AB84-AJ84</f>
        <v>236055</v>
      </c>
      <c r="CF84" s="61"/>
      <c r="CH84" s="63"/>
      <c r="CK84" s="71"/>
      <c r="CL84" s="71"/>
      <c r="CM84" s="71"/>
      <c r="CN84" s="71"/>
      <c r="CQ84" s="71"/>
      <c r="CR84" s="71"/>
      <c r="CU84" s="71"/>
      <c r="CV84" s="71"/>
      <c r="CW84" s="71"/>
      <c r="CX84" s="71"/>
      <c r="CY84" s="71"/>
      <c r="CZ84" s="72"/>
      <c r="DC84" s="72"/>
    </row>
    <row r="85" customFormat="false" ht="8.25" hidden="false" customHeight="false" outlineLevel="0" collapsed="false">
      <c r="A85" s="61" t="n">
        <v>36508</v>
      </c>
      <c r="B85" s="62" t="n">
        <f aca="false">MONTH(A85)</f>
        <v>12</v>
      </c>
      <c r="C85" s="63" t="n">
        <f aca="false">YEAR(A85)</f>
        <v>1999</v>
      </c>
      <c r="D85" s="62" t="n">
        <v>19583</v>
      </c>
      <c r="E85" s="62" t="n">
        <v>0</v>
      </c>
      <c r="F85" s="62" t="n">
        <v>0</v>
      </c>
      <c r="G85" s="64" t="n">
        <v>0</v>
      </c>
      <c r="H85" s="71" t="n">
        <v>111957</v>
      </c>
      <c r="I85" s="71" t="n">
        <v>0</v>
      </c>
      <c r="J85" s="71" t="n">
        <v>0</v>
      </c>
      <c r="K85" s="64" t="n">
        <v>0</v>
      </c>
      <c r="L85" s="62" t="n">
        <v>73438</v>
      </c>
      <c r="M85" s="62" t="n">
        <v>0</v>
      </c>
      <c r="N85" s="71" t="n">
        <v>0</v>
      </c>
      <c r="O85" s="64" t="n">
        <v>0</v>
      </c>
      <c r="P85" s="71" t="n">
        <v>131077</v>
      </c>
      <c r="Q85" s="62" t="n">
        <v>0</v>
      </c>
      <c r="R85" s="62" t="n">
        <v>0</v>
      </c>
      <c r="S85" s="62" t="n">
        <v>50000</v>
      </c>
      <c r="T85" s="76" t="n">
        <v>0</v>
      </c>
      <c r="U85" s="62" t="n">
        <v>0</v>
      </c>
      <c r="V85" s="62" t="n">
        <v>0</v>
      </c>
      <c r="W85" s="62" t="n">
        <v>0</v>
      </c>
      <c r="X85" s="77" t="n">
        <f aca="false">D85+H85+L85+P85+T85+W85</f>
        <v>336055</v>
      </c>
      <c r="Y85" s="62" t="n">
        <f aca="false">E85+I85+M85+Q85+U85</f>
        <v>0</v>
      </c>
      <c r="Z85" s="62" t="n">
        <f aca="false">F85+J85+N85+R85+V85</f>
        <v>0</v>
      </c>
      <c r="AA85" s="72" t="n">
        <f aca="false">G85+K85+O85+S85+W85</f>
        <v>50000</v>
      </c>
      <c r="AB85" s="72" t="n">
        <f aca="false">X85+Y85+Z85-AA85</f>
        <v>286055</v>
      </c>
      <c r="AJ85" s="73" t="n">
        <f aca="false">AD85+AE85+AF85+AG85+AH85+AI85</f>
        <v>0</v>
      </c>
      <c r="AK85" s="62" t="n">
        <f aca="false">AB85-AJ85</f>
        <v>286055</v>
      </c>
      <c r="CF85" s="61"/>
      <c r="CH85" s="63"/>
      <c r="CK85" s="71"/>
      <c r="CL85" s="71"/>
      <c r="CM85" s="71"/>
      <c r="CN85" s="71"/>
      <c r="CQ85" s="71"/>
      <c r="CR85" s="71"/>
      <c r="CU85" s="71"/>
      <c r="CV85" s="71"/>
      <c r="CW85" s="71"/>
      <c r="CX85" s="71"/>
      <c r="CY85" s="71"/>
      <c r="CZ85" s="72"/>
      <c r="DC85" s="72"/>
    </row>
    <row r="86" customFormat="false" ht="8.25" hidden="false" customHeight="false" outlineLevel="0" collapsed="false">
      <c r="A86" s="61" t="n">
        <v>36509</v>
      </c>
      <c r="B86" s="62" t="n">
        <f aca="false">MONTH(A86)</f>
        <v>12</v>
      </c>
      <c r="C86" s="63" t="n">
        <f aca="false">YEAR(A86)</f>
        <v>1999</v>
      </c>
      <c r="D86" s="62" t="n">
        <v>0</v>
      </c>
      <c r="E86" s="62" t="n">
        <v>0</v>
      </c>
      <c r="F86" s="62" t="n">
        <v>0</v>
      </c>
      <c r="G86" s="64" t="n">
        <v>0</v>
      </c>
      <c r="H86" s="71" t="n">
        <v>111957</v>
      </c>
      <c r="I86" s="71" t="n">
        <v>0</v>
      </c>
      <c r="J86" s="71" t="n">
        <v>0</v>
      </c>
      <c r="K86" s="64" t="n">
        <v>0</v>
      </c>
      <c r="L86" s="62" t="n">
        <v>81098</v>
      </c>
      <c r="M86" s="62" t="n">
        <v>0</v>
      </c>
      <c r="N86" s="71" t="n">
        <v>0</v>
      </c>
      <c r="O86" s="64" t="n">
        <v>0</v>
      </c>
      <c r="P86" s="71" t="n">
        <v>143000</v>
      </c>
      <c r="Q86" s="62" t="n">
        <v>0</v>
      </c>
      <c r="R86" s="62" t="n">
        <v>0</v>
      </c>
      <c r="S86" s="62" t="n">
        <v>50000</v>
      </c>
      <c r="T86" s="76" t="n">
        <v>0</v>
      </c>
      <c r="U86" s="62" t="n">
        <v>0</v>
      </c>
      <c r="V86" s="62" t="n">
        <v>0</v>
      </c>
      <c r="W86" s="62" t="n">
        <v>0</v>
      </c>
      <c r="X86" s="77" t="n">
        <f aca="false">D86+H86+L86+P86+T86+W86</f>
        <v>336055</v>
      </c>
      <c r="Y86" s="62" t="n">
        <f aca="false">E86+I86+M86+Q86+U86</f>
        <v>0</v>
      </c>
      <c r="Z86" s="62" t="n">
        <f aca="false">F86+J86+N86+R86+V86</f>
        <v>0</v>
      </c>
      <c r="AA86" s="72" t="n">
        <f aca="false">G86+K86+O86+S86+W86</f>
        <v>50000</v>
      </c>
      <c r="AB86" s="72" t="n">
        <f aca="false">X86+Y86+Z86-AA86</f>
        <v>286055</v>
      </c>
      <c r="AJ86" s="73" t="n">
        <f aca="false">AD86+AE86+AF86+AG86+AH86+AI86</f>
        <v>0</v>
      </c>
      <c r="AK86" s="62" t="n">
        <f aca="false">AB86-AJ86</f>
        <v>286055</v>
      </c>
      <c r="CF86" s="61"/>
      <c r="CH86" s="63"/>
      <c r="CK86" s="71"/>
      <c r="CL86" s="71"/>
      <c r="CM86" s="71"/>
      <c r="CN86" s="71"/>
      <c r="CQ86" s="71"/>
      <c r="CR86" s="71"/>
      <c r="CU86" s="71"/>
      <c r="CV86" s="71"/>
      <c r="CW86" s="71"/>
      <c r="CX86" s="71"/>
      <c r="CY86" s="71"/>
      <c r="CZ86" s="72"/>
      <c r="DC86" s="72"/>
    </row>
    <row r="87" customFormat="false" ht="8.25" hidden="false" customHeight="false" outlineLevel="0" collapsed="false">
      <c r="A87" s="61" t="n">
        <v>36510</v>
      </c>
      <c r="B87" s="62" t="n">
        <f aca="false">MONTH(A87)</f>
        <v>12</v>
      </c>
      <c r="C87" s="63" t="n">
        <f aca="false">YEAR(A87)</f>
        <v>1999</v>
      </c>
      <c r="D87" s="62" t="n">
        <v>2428</v>
      </c>
      <c r="E87" s="62" t="n">
        <v>0</v>
      </c>
      <c r="F87" s="62" t="n">
        <v>0</v>
      </c>
      <c r="G87" s="64" t="n">
        <v>0</v>
      </c>
      <c r="H87" s="71" t="n">
        <v>111957</v>
      </c>
      <c r="I87" s="71" t="n">
        <v>0</v>
      </c>
      <c r="J87" s="71" t="n">
        <v>0</v>
      </c>
      <c r="K87" s="64" t="n">
        <v>0</v>
      </c>
      <c r="L87" s="62" t="n">
        <v>82337</v>
      </c>
      <c r="M87" s="62" t="n">
        <v>0</v>
      </c>
      <c r="N87" s="71" t="n">
        <v>40000</v>
      </c>
      <c r="O87" s="64" t="n">
        <v>0</v>
      </c>
      <c r="P87" s="71" t="n">
        <v>139333</v>
      </c>
      <c r="Q87" s="62" t="n">
        <v>0</v>
      </c>
      <c r="R87" s="62" t="n">
        <v>0</v>
      </c>
      <c r="S87" s="62" t="n">
        <v>50000</v>
      </c>
      <c r="T87" s="76" t="n">
        <v>0</v>
      </c>
      <c r="U87" s="62" t="n">
        <v>0</v>
      </c>
      <c r="V87" s="62" t="n">
        <v>0</v>
      </c>
      <c r="W87" s="62" t="n">
        <v>0</v>
      </c>
      <c r="X87" s="77" t="n">
        <f aca="false">D87+H87+L87+P87+T87+W87</f>
        <v>336055</v>
      </c>
      <c r="Y87" s="62" t="n">
        <f aca="false">E87+I87+M87+Q87+U87</f>
        <v>0</v>
      </c>
      <c r="Z87" s="62" t="n">
        <f aca="false">F87+J87+N87+R87+V87</f>
        <v>40000</v>
      </c>
      <c r="AA87" s="72" t="n">
        <f aca="false">G87+K87+O87+S87+W87</f>
        <v>50000</v>
      </c>
      <c r="AB87" s="72" t="n">
        <f aca="false">X87+Y87+Z87-AA87</f>
        <v>326055</v>
      </c>
      <c r="AJ87" s="73" t="n">
        <f aca="false">AD87+AE87+AF87+AG87+AH87+AI87</f>
        <v>0</v>
      </c>
      <c r="AK87" s="62" t="n">
        <f aca="false">AB87-AJ87</f>
        <v>326055</v>
      </c>
      <c r="CF87" s="61"/>
      <c r="CH87" s="63"/>
      <c r="CK87" s="71"/>
      <c r="CL87" s="71"/>
      <c r="CM87" s="71"/>
      <c r="CN87" s="71"/>
      <c r="CQ87" s="71"/>
      <c r="CR87" s="71"/>
      <c r="CU87" s="71"/>
      <c r="CV87" s="71"/>
      <c r="CW87" s="71"/>
      <c r="CX87" s="71"/>
      <c r="CY87" s="71"/>
      <c r="CZ87" s="72"/>
      <c r="DC87" s="72"/>
    </row>
    <row r="88" customFormat="false" ht="8.25" hidden="false" customHeight="false" outlineLevel="0" collapsed="false">
      <c r="A88" s="61" t="n">
        <v>36511</v>
      </c>
      <c r="B88" s="62" t="n">
        <f aca="false">MONTH(A88)</f>
        <v>12</v>
      </c>
      <c r="C88" s="63" t="n">
        <f aca="false">YEAR(A88)</f>
        <v>1999</v>
      </c>
      <c r="D88" s="62" t="n">
        <v>11551</v>
      </c>
      <c r="E88" s="62" t="n">
        <v>0</v>
      </c>
      <c r="F88" s="62" t="n">
        <v>0</v>
      </c>
      <c r="G88" s="64" t="n">
        <v>0</v>
      </c>
      <c r="H88" s="71" t="n">
        <v>111957</v>
      </c>
      <c r="I88" s="71" t="n">
        <v>0</v>
      </c>
      <c r="J88" s="71" t="n">
        <v>0</v>
      </c>
      <c r="K88" s="64" t="n">
        <v>0</v>
      </c>
      <c r="L88" s="62" t="n">
        <v>89547</v>
      </c>
      <c r="M88" s="62" t="n">
        <v>0</v>
      </c>
      <c r="N88" s="71" t="n">
        <v>60000</v>
      </c>
      <c r="O88" s="64" t="n">
        <v>0</v>
      </c>
      <c r="P88" s="71" t="n">
        <v>123000</v>
      </c>
      <c r="Q88" s="62" t="n">
        <v>0</v>
      </c>
      <c r="R88" s="62" t="n">
        <v>0</v>
      </c>
      <c r="S88" s="62" t="n">
        <v>50000</v>
      </c>
      <c r="T88" s="76" t="n">
        <v>0</v>
      </c>
      <c r="U88" s="62" t="n">
        <v>0</v>
      </c>
      <c r="V88" s="62" t="n">
        <v>0</v>
      </c>
      <c r="W88" s="62" t="n">
        <v>0</v>
      </c>
      <c r="X88" s="77" t="n">
        <f aca="false">D88+H88+L88+P88+T88+W88</f>
        <v>336055</v>
      </c>
      <c r="Y88" s="62" t="n">
        <f aca="false">E88+I88+M88+Q88+U88</f>
        <v>0</v>
      </c>
      <c r="Z88" s="62" t="n">
        <f aca="false">F88+J88+N88+R88+V88</f>
        <v>60000</v>
      </c>
      <c r="AA88" s="72" t="n">
        <f aca="false">G88+K88+O88+S88+W88</f>
        <v>50000</v>
      </c>
      <c r="AB88" s="72" t="n">
        <f aca="false">X88+Y88+Z88-AA88</f>
        <v>346055</v>
      </c>
      <c r="AJ88" s="73" t="n">
        <f aca="false">AD88+AE88+AF88+AG88+AH88+AI88</f>
        <v>0</v>
      </c>
      <c r="AK88" s="62" t="n">
        <f aca="false">AB88-AJ88</f>
        <v>346055</v>
      </c>
      <c r="CF88" s="61"/>
      <c r="CH88" s="63"/>
      <c r="CK88" s="71"/>
      <c r="CL88" s="71"/>
      <c r="CM88" s="71"/>
      <c r="CN88" s="71"/>
      <c r="CQ88" s="71"/>
      <c r="CR88" s="71"/>
      <c r="CU88" s="71"/>
      <c r="CV88" s="71"/>
      <c r="CW88" s="71"/>
      <c r="CX88" s="71"/>
      <c r="CY88" s="71"/>
      <c r="CZ88" s="72"/>
      <c r="DC88" s="72"/>
    </row>
    <row r="89" customFormat="false" ht="8.25" hidden="false" customHeight="false" outlineLevel="0" collapsed="false">
      <c r="A89" s="61" t="n">
        <v>36512</v>
      </c>
      <c r="B89" s="62" t="n">
        <f aca="false">MONTH(A89)</f>
        <v>12</v>
      </c>
      <c r="C89" s="63" t="n">
        <f aca="false">YEAR(A89)</f>
        <v>1999</v>
      </c>
      <c r="D89" s="62" t="n">
        <v>52352</v>
      </c>
      <c r="E89" s="62" t="n">
        <v>0</v>
      </c>
      <c r="F89" s="62" t="n">
        <v>0</v>
      </c>
      <c r="G89" s="64" t="n">
        <v>0</v>
      </c>
      <c r="H89" s="71" t="n">
        <v>111957</v>
      </c>
      <c r="I89" s="71" t="n">
        <v>0</v>
      </c>
      <c r="J89" s="71" t="n">
        <v>0</v>
      </c>
      <c r="K89" s="64" t="n">
        <v>0</v>
      </c>
      <c r="L89" s="62" t="n">
        <v>31653</v>
      </c>
      <c r="M89" s="62" t="n">
        <v>0</v>
      </c>
      <c r="N89" s="71" t="n">
        <v>30000</v>
      </c>
      <c r="O89" s="64" t="n">
        <v>0</v>
      </c>
      <c r="P89" s="71" t="n">
        <v>140093</v>
      </c>
      <c r="Q89" s="62" t="n">
        <v>0</v>
      </c>
      <c r="R89" s="62" t="n">
        <v>0</v>
      </c>
      <c r="S89" s="62" t="n">
        <v>50000</v>
      </c>
      <c r="T89" s="76" t="n">
        <v>0</v>
      </c>
      <c r="U89" s="62" t="n">
        <v>0</v>
      </c>
      <c r="V89" s="62" t="n">
        <v>0</v>
      </c>
      <c r="W89" s="62" t="n">
        <v>0</v>
      </c>
      <c r="X89" s="77" t="n">
        <f aca="false">D89+H89+L89+P89+T89+W89</f>
        <v>336055</v>
      </c>
      <c r="Y89" s="62" t="n">
        <f aca="false">E89+I89+M89+Q89+U89</f>
        <v>0</v>
      </c>
      <c r="Z89" s="62" t="n">
        <f aca="false">F89+J89+N89+R89+V89</f>
        <v>30000</v>
      </c>
      <c r="AA89" s="72" t="n">
        <f aca="false">G89+K89+O89+S89+W89</f>
        <v>50000</v>
      </c>
      <c r="AB89" s="72" t="n">
        <f aca="false">X89+Y89+Z89-AA89</f>
        <v>316055</v>
      </c>
      <c r="AJ89" s="73" t="n">
        <f aca="false">AD89+AE89+AF89+AG89+AH89+AI89</f>
        <v>0</v>
      </c>
      <c r="AK89" s="62" t="n">
        <f aca="false">AB89-AJ89</f>
        <v>316055</v>
      </c>
      <c r="CF89" s="61"/>
      <c r="CH89" s="63"/>
      <c r="CK89" s="71"/>
      <c r="CL89" s="71"/>
      <c r="CM89" s="71"/>
      <c r="CN89" s="71"/>
      <c r="CQ89" s="71"/>
      <c r="CR89" s="71"/>
      <c r="CU89" s="71"/>
      <c r="CV89" s="71"/>
      <c r="CW89" s="71"/>
      <c r="CX89" s="71"/>
      <c r="CY89" s="71"/>
      <c r="CZ89" s="72"/>
      <c r="DC89" s="72"/>
    </row>
    <row r="90" customFormat="false" ht="8.25" hidden="false" customHeight="false" outlineLevel="0" collapsed="false">
      <c r="A90" s="61" t="n">
        <v>36513</v>
      </c>
      <c r="B90" s="62" t="n">
        <f aca="false">MONTH(A90)</f>
        <v>12</v>
      </c>
      <c r="C90" s="63" t="n">
        <f aca="false">YEAR(A90)</f>
        <v>1999</v>
      </c>
      <c r="D90" s="62" t="n">
        <v>52352</v>
      </c>
      <c r="E90" s="62" t="n">
        <v>0</v>
      </c>
      <c r="F90" s="62" t="n">
        <v>0</v>
      </c>
      <c r="G90" s="64" t="n">
        <v>0</v>
      </c>
      <c r="H90" s="71" t="n">
        <v>111957</v>
      </c>
      <c r="I90" s="71" t="n">
        <v>0</v>
      </c>
      <c r="J90" s="71" t="n">
        <v>0</v>
      </c>
      <c r="K90" s="64" t="n">
        <v>0</v>
      </c>
      <c r="L90" s="62" t="n">
        <v>31653</v>
      </c>
      <c r="M90" s="62" t="n">
        <v>0</v>
      </c>
      <c r="N90" s="71" t="n">
        <v>30000</v>
      </c>
      <c r="O90" s="64" t="n">
        <v>0</v>
      </c>
      <c r="P90" s="71" t="n">
        <v>140093</v>
      </c>
      <c r="Q90" s="62" t="n">
        <v>0</v>
      </c>
      <c r="R90" s="62" t="n">
        <v>0</v>
      </c>
      <c r="S90" s="62" t="n">
        <v>50000</v>
      </c>
      <c r="T90" s="76" t="n">
        <v>0</v>
      </c>
      <c r="U90" s="62" t="n">
        <v>0</v>
      </c>
      <c r="V90" s="62" t="n">
        <v>0</v>
      </c>
      <c r="W90" s="62" t="n">
        <v>0</v>
      </c>
      <c r="X90" s="77" t="n">
        <f aca="false">D90+H90+L90+P90+T90+W90</f>
        <v>336055</v>
      </c>
      <c r="Y90" s="62" t="n">
        <f aca="false">E90+I90+M90+Q90+U90</f>
        <v>0</v>
      </c>
      <c r="Z90" s="62" t="n">
        <f aca="false">F90+J90+N90+R90+V90</f>
        <v>30000</v>
      </c>
      <c r="AA90" s="72" t="n">
        <f aca="false">G90+K90+O90+S90+W90</f>
        <v>50000</v>
      </c>
      <c r="AB90" s="72" t="n">
        <f aca="false">X90+Y90+Z90-AA90</f>
        <v>316055</v>
      </c>
      <c r="AJ90" s="73" t="n">
        <f aca="false">AD90+AE90+AF90+AG90+AH90+AI90</f>
        <v>0</v>
      </c>
      <c r="AK90" s="62" t="n">
        <f aca="false">AB90-AJ90</f>
        <v>316055</v>
      </c>
      <c r="CF90" s="61"/>
      <c r="CH90" s="63"/>
      <c r="CK90" s="71"/>
      <c r="CL90" s="71"/>
      <c r="CM90" s="71"/>
      <c r="CN90" s="71"/>
      <c r="CQ90" s="71"/>
      <c r="CR90" s="71"/>
      <c r="CU90" s="71"/>
      <c r="CV90" s="71"/>
      <c r="CW90" s="71"/>
      <c r="CX90" s="71"/>
      <c r="CY90" s="71"/>
      <c r="CZ90" s="72"/>
      <c r="DC90" s="72"/>
    </row>
    <row r="91" customFormat="false" ht="8.25" hidden="false" customHeight="false" outlineLevel="0" collapsed="false">
      <c r="A91" s="61" t="n">
        <v>36514</v>
      </c>
      <c r="B91" s="62" t="n">
        <f aca="false">MONTH(A91)</f>
        <v>12</v>
      </c>
      <c r="C91" s="63" t="n">
        <f aca="false">YEAR(A91)</f>
        <v>1999</v>
      </c>
      <c r="D91" s="62" t="n">
        <v>52352</v>
      </c>
      <c r="E91" s="62" t="n">
        <v>0</v>
      </c>
      <c r="F91" s="62" t="n">
        <v>0</v>
      </c>
      <c r="G91" s="64" t="n">
        <v>0</v>
      </c>
      <c r="H91" s="71" t="n">
        <v>111957</v>
      </c>
      <c r="I91" s="71" t="n">
        <v>0</v>
      </c>
      <c r="J91" s="71" t="n">
        <v>0</v>
      </c>
      <c r="K91" s="64" t="n">
        <v>0</v>
      </c>
      <c r="L91" s="62" t="n">
        <v>31653</v>
      </c>
      <c r="M91" s="62" t="n">
        <v>0</v>
      </c>
      <c r="N91" s="71" t="n">
        <v>30000</v>
      </c>
      <c r="O91" s="64" t="n">
        <v>0</v>
      </c>
      <c r="P91" s="71" t="n">
        <v>140093</v>
      </c>
      <c r="Q91" s="62" t="n">
        <v>0</v>
      </c>
      <c r="R91" s="62" t="n">
        <v>0</v>
      </c>
      <c r="S91" s="62" t="n">
        <v>50000</v>
      </c>
      <c r="T91" s="76" t="n">
        <v>0</v>
      </c>
      <c r="U91" s="62" t="n">
        <v>0</v>
      </c>
      <c r="V91" s="62" t="n">
        <v>0</v>
      </c>
      <c r="W91" s="62" t="n">
        <v>0</v>
      </c>
      <c r="X91" s="77" t="n">
        <f aca="false">D91+H91+L91+P91+T91+W91</f>
        <v>336055</v>
      </c>
      <c r="Y91" s="62" t="n">
        <f aca="false">E91+I91+M91+Q91+U91</f>
        <v>0</v>
      </c>
      <c r="Z91" s="62" t="n">
        <f aca="false">F91+J91+N91+R91+V91</f>
        <v>30000</v>
      </c>
      <c r="AA91" s="72" t="n">
        <f aca="false">G91+K91+O91+S91+W91</f>
        <v>50000</v>
      </c>
      <c r="AB91" s="72" t="n">
        <f aca="false">X91+Y91+Z91-AA91</f>
        <v>316055</v>
      </c>
      <c r="AJ91" s="73" t="n">
        <f aca="false">AD91+AE91+AF91+AG91+AH91+AI91</f>
        <v>0</v>
      </c>
      <c r="AK91" s="62" t="n">
        <f aca="false">AB91-AJ91</f>
        <v>316055</v>
      </c>
      <c r="CF91" s="61"/>
      <c r="CH91" s="63"/>
      <c r="CK91" s="71"/>
      <c r="CL91" s="71"/>
      <c r="CM91" s="71"/>
      <c r="CN91" s="71"/>
      <c r="CQ91" s="71"/>
      <c r="CR91" s="71"/>
      <c r="CU91" s="71"/>
      <c r="CV91" s="71"/>
      <c r="CW91" s="71"/>
      <c r="CX91" s="71"/>
      <c r="CY91" s="71"/>
      <c r="CZ91" s="72"/>
      <c r="DC91" s="72"/>
    </row>
    <row r="92" customFormat="false" ht="8.25" hidden="false" customHeight="false" outlineLevel="0" collapsed="false">
      <c r="A92" s="61" t="n">
        <v>36515</v>
      </c>
      <c r="B92" s="62" t="n">
        <f aca="false">MONTH(A92)</f>
        <v>12</v>
      </c>
      <c r="C92" s="63" t="n">
        <f aca="false">YEAR(A92)</f>
        <v>1999</v>
      </c>
      <c r="D92" s="62" t="n">
        <v>50188</v>
      </c>
      <c r="E92" s="62" t="n">
        <v>0</v>
      </c>
      <c r="F92" s="62" t="n">
        <v>0</v>
      </c>
      <c r="G92" s="64" t="n">
        <v>0</v>
      </c>
      <c r="H92" s="71" t="n">
        <v>111957</v>
      </c>
      <c r="I92" s="71" t="n">
        <v>0</v>
      </c>
      <c r="J92" s="71" t="n">
        <v>0</v>
      </c>
      <c r="K92" s="64" t="n">
        <v>0</v>
      </c>
      <c r="L92" s="62" t="n">
        <v>30910</v>
      </c>
      <c r="M92" s="62" t="n">
        <v>0</v>
      </c>
      <c r="N92" s="71" t="n">
        <v>22211</v>
      </c>
      <c r="O92" s="64" t="n">
        <v>0</v>
      </c>
      <c r="P92" s="71" t="n">
        <v>143000</v>
      </c>
      <c r="Q92" s="62" t="n">
        <v>0</v>
      </c>
      <c r="R92" s="62" t="n">
        <v>50000</v>
      </c>
      <c r="S92" s="62" t="n">
        <v>50000</v>
      </c>
      <c r="T92" s="76" t="n">
        <v>0</v>
      </c>
      <c r="U92" s="62" t="n">
        <v>0</v>
      </c>
      <c r="V92" s="62" t="n">
        <v>0</v>
      </c>
      <c r="W92" s="62" t="n">
        <v>0</v>
      </c>
      <c r="X92" s="77" t="n">
        <f aca="false">D92+H92+L92+P92+T92+W92</f>
        <v>336055</v>
      </c>
      <c r="Y92" s="62" t="n">
        <f aca="false">E92+I92+M92+Q92+U92</f>
        <v>0</v>
      </c>
      <c r="Z92" s="62" t="n">
        <f aca="false">F92+J92+N92+R92+V92</f>
        <v>72211</v>
      </c>
      <c r="AA92" s="72" t="n">
        <f aca="false">G92+K92+O92+S92+W92</f>
        <v>50000</v>
      </c>
      <c r="AB92" s="72" t="n">
        <f aca="false">X92+Y92+Z92-AA92</f>
        <v>358266</v>
      </c>
      <c r="AJ92" s="73" t="n">
        <f aca="false">AD92+AE92+AF92+AG92+AH92+AI92</f>
        <v>0</v>
      </c>
      <c r="AK92" s="62" t="n">
        <f aca="false">AB92-AJ92</f>
        <v>358266</v>
      </c>
      <c r="CF92" s="61"/>
      <c r="CH92" s="63"/>
      <c r="CK92" s="71"/>
      <c r="CL92" s="71"/>
      <c r="CM92" s="71"/>
      <c r="CN92" s="71"/>
      <c r="CQ92" s="71"/>
      <c r="CR92" s="71"/>
      <c r="CU92" s="71"/>
      <c r="CV92" s="71"/>
      <c r="CW92" s="71"/>
      <c r="CX92" s="71"/>
      <c r="CY92" s="71"/>
      <c r="CZ92" s="72"/>
      <c r="DC92" s="72"/>
    </row>
    <row r="93" customFormat="false" ht="8.25" hidden="false" customHeight="false" outlineLevel="0" collapsed="false">
      <c r="A93" s="61" t="n">
        <v>36516</v>
      </c>
      <c r="B93" s="62" t="n">
        <f aca="false">MONTH(A93)</f>
        <v>12</v>
      </c>
      <c r="C93" s="63" t="n">
        <f aca="false">YEAR(A93)</f>
        <v>1999</v>
      </c>
      <c r="D93" s="62" t="n">
        <v>34960</v>
      </c>
      <c r="E93" s="62" t="n">
        <v>0</v>
      </c>
      <c r="F93" s="62" t="n">
        <v>22211</v>
      </c>
      <c r="G93" s="64" t="n">
        <v>0</v>
      </c>
      <c r="H93" s="71" t="n">
        <v>111957</v>
      </c>
      <c r="I93" s="71" t="n">
        <v>0</v>
      </c>
      <c r="J93" s="71" t="n">
        <v>0</v>
      </c>
      <c r="K93" s="64" t="n">
        <v>0</v>
      </c>
      <c r="L93" s="62" t="n">
        <v>5000</v>
      </c>
      <c r="M93" s="62" t="n">
        <v>0</v>
      </c>
      <c r="N93" s="71" t="n">
        <v>0</v>
      </c>
      <c r="O93" s="64" t="n">
        <v>0</v>
      </c>
      <c r="P93" s="71" t="n">
        <v>129138</v>
      </c>
      <c r="Q93" s="62" t="n">
        <v>0</v>
      </c>
      <c r="R93" s="62" t="n">
        <v>50000</v>
      </c>
      <c r="S93" s="62" t="n">
        <v>50000</v>
      </c>
      <c r="T93" s="76" t="n">
        <v>55000</v>
      </c>
      <c r="U93" s="62" t="n">
        <v>0</v>
      </c>
      <c r="V93" s="62" t="n">
        <v>0</v>
      </c>
      <c r="W93" s="62" t="n">
        <v>0</v>
      </c>
      <c r="X93" s="77" t="n">
        <f aca="false">D93+H93+L93+P93+T93+W93</f>
        <v>336055</v>
      </c>
      <c r="Y93" s="62" t="n">
        <f aca="false">E93+I93+M93+Q93+U93</f>
        <v>0</v>
      </c>
      <c r="Z93" s="62" t="n">
        <f aca="false">F93+J93+N93+R93+V93</f>
        <v>72211</v>
      </c>
      <c r="AA93" s="72" t="n">
        <f aca="false">G93+K93+O93+S93+W93</f>
        <v>50000</v>
      </c>
      <c r="AB93" s="72" t="n">
        <f aca="false">X93+Y93+Z93-AA93</f>
        <v>358266</v>
      </c>
      <c r="AJ93" s="73" t="n">
        <f aca="false">AD93+AE93+AF93+AG93+AH93+AI93</f>
        <v>0</v>
      </c>
      <c r="AK93" s="62" t="n">
        <f aca="false">AB93-AJ93</f>
        <v>358266</v>
      </c>
      <c r="CF93" s="61"/>
      <c r="CH93" s="63"/>
      <c r="CK93" s="71"/>
      <c r="CL93" s="71"/>
      <c r="CM93" s="71"/>
      <c r="CN93" s="71"/>
      <c r="CQ93" s="71"/>
      <c r="CR93" s="71"/>
      <c r="CU93" s="71"/>
      <c r="CV93" s="71"/>
      <c r="CW93" s="71"/>
      <c r="CX93" s="71"/>
      <c r="CY93" s="71"/>
      <c r="CZ93" s="72"/>
      <c r="DC93" s="72"/>
    </row>
    <row r="94" customFormat="false" ht="8.25" hidden="false" customHeight="false" outlineLevel="0" collapsed="false">
      <c r="A94" s="61" t="n">
        <v>36517</v>
      </c>
      <c r="B94" s="62" t="n">
        <f aca="false">MONTH(A94)</f>
        <v>12</v>
      </c>
      <c r="C94" s="63" t="n">
        <f aca="false">YEAR(A94)</f>
        <v>1999</v>
      </c>
      <c r="D94" s="62" t="n">
        <v>50188</v>
      </c>
      <c r="E94" s="62" t="n">
        <v>0</v>
      </c>
      <c r="F94" s="62" t="n">
        <v>0</v>
      </c>
      <c r="G94" s="64" t="n">
        <v>0</v>
      </c>
      <c r="H94" s="71" t="n">
        <v>111957</v>
      </c>
      <c r="I94" s="71" t="n">
        <v>0</v>
      </c>
      <c r="J94" s="71" t="n">
        <v>0</v>
      </c>
      <c r="K94" s="64" t="n">
        <v>0</v>
      </c>
      <c r="L94" s="62" t="n">
        <v>48172</v>
      </c>
      <c r="M94" s="62" t="n">
        <v>0</v>
      </c>
      <c r="N94" s="71" t="n">
        <v>22211</v>
      </c>
      <c r="O94" s="64" t="n">
        <v>0</v>
      </c>
      <c r="P94" s="71" t="n">
        <v>125738</v>
      </c>
      <c r="Q94" s="62" t="n">
        <v>0</v>
      </c>
      <c r="R94" s="62" t="n">
        <v>50000</v>
      </c>
      <c r="S94" s="62" t="n">
        <v>50000</v>
      </c>
      <c r="T94" s="76" t="n">
        <v>0</v>
      </c>
      <c r="U94" s="62" t="n">
        <v>0</v>
      </c>
      <c r="V94" s="62" t="n">
        <v>0</v>
      </c>
      <c r="W94" s="62" t="n">
        <v>0</v>
      </c>
      <c r="X94" s="77" t="n">
        <f aca="false">D94+H94+L94+P94+T94+W94</f>
        <v>336055</v>
      </c>
      <c r="Y94" s="62" t="n">
        <f aca="false">E94+I94+M94+Q94+U94</f>
        <v>0</v>
      </c>
      <c r="Z94" s="62" t="n">
        <f aca="false">F94+J94+N94+R94+V94</f>
        <v>72211</v>
      </c>
      <c r="AA94" s="72" t="n">
        <f aca="false">G94+K94+O94+S94+W94</f>
        <v>50000</v>
      </c>
      <c r="AB94" s="72" t="n">
        <f aca="false">X94+Y94+Z94-AA94</f>
        <v>358266</v>
      </c>
      <c r="AJ94" s="73" t="n">
        <f aca="false">AD94+AE94+AF94+AG94+AH94+AI94</f>
        <v>0</v>
      </c>
      <c r="AK94" s="62" t="n">
        <f aca="false">AB94-AJ94</f>
        <v>358266</v>
      </c>
      <c r="CF94" s="61"/>
      <c r="CH94" s="63"/>
      <c r="CK94" s="71"/>
      <c r="CL94" s="71"/>
      <c r="CM94" s="71"/>
      <c r="CN94" s="71"/>
      <c r="CQ94" s="71"/>
      <c r="CR94" s="71"/>
      <c r="CU94" s="71"/>
      <c r="CV94" s="71"/>
      <c r="CW94" s="71"/>
      <c r="CX94" s="71"/>
      <c r="CY94" s="71"/>
      <c r="CZ94" s="72"/>
      <c r="DC94" s="72"/>
    </row>
    <row r="95" customFormat="false" ht="8.25" hidden="false" customHeight="false" outlineLevel="0" collapsed="false">
      <c r="A95" s="61" t="n">
        <v>36518</v>
      </c>
      <c r="B95" s="62" t="n">
        <f aca="false">MONTH(A95)</f>
        <v>12</v>
      </c>
      <c r="C95" s="63" t="n">
        <f aca="false">YEAR(A95)</f>
        <v>1999</v>
      </c>
      <c r="D95" s="62" t="n">
        <v>50188</v>
      </c>
      <c r="E95" s="62" t="n">
        <v>0</v>
      </c>
      <c r="F95" s="62" t="n">
        <v>0</v>
      </c>
      <c r="G95" s="64" t="n">
        <v>0</v>
      </c>
      <c r="H95" s="71" t="n">
        <v>111957</v>
      </c>
      <c r="I95" s="71" t="n">
        <v>0</v>
      </c>
      <c r="J95" s="71" t="n">
        <v>0</v>
      </c>
      <c r="K95" s="64" t="n">
        <v>0</v>
      </c>
      <c r="L95" s="62" t="n">
        <v>30910</v>
      </c>
      <c r="M95" s="62" t="n">
        <v>0</v>
      </c>
      <c r="N95" s="71" t="n">
        <v>0</v>
      </c>
      <c r="O95" s="64" t="n">
        <v>0</v>
      </c>
      <c r="P95" s="71" t="n">
        <v>143000</v>
      </c>
      <c r="Q95" s="62" t="n">
        <v>0</v>
      </c>
      <c r="S95" s="62" t="n">
        <v>50000</v>
      </c>
      <c r="T95" s="76" t="n">
        <v>0</v>
      </c>
      <c r="U95" s="62" t="n">
        <v>0</v>
      </c>
      <c r="V95" s="62" t="n">
        <v>0</v>
      </c>
      <c r="W95" s="62" t="n">
        <v>0</v>
      </c>
      <c r="X95" s="77" t="n">
        <f aca="false">D95+H95+L95+P95+T95+W95</f>
        <v>336055</v>
      </c>
      <c r="Y95" s="62" t="n">
        <f aca="false">E95+I95+M95+Q95+U95</f>
        <v>0</v>
      </c>
      <c r="Z95" s="62" t="n">
        <f aca="false">F95+J95+N95+R95+V95</f>
        <v>0</v>
      </c>
      <c r="AA95" s="72" t="n">
        <f aca="false">G95+K95+O95+S95+W95</f>
        <v>50000</v>
      </c>
      <c r="AB95" s="72" t="n">
        <f aca="false">X95+Y95+Z95-AA95</f>
        <v>286055</v>
      </c>
      <c r="AJ95" s="73" t="n">
        <f aca="false">AD95+AE95+AF95+AG95+AH95+AI95</f>
        <v>0</v>
      </c>
      <c r="AK95" s="62" t="n">
        <f aca="false">AB95-AJ95</f>
        <v>286055</v>
      </c>
      <c r="CF95" s="61"/>
      <c r="CH95" s="63"/>
      <c r="CK95" s="71"/>
      <c r="CL95" s="71"/>
      <c r="CM95" s="71"/>
      <c r="CN95" s="71"/>
      <c r="CQ95" s="71"/>
      <c r="CR95" s="71"/>
      <c r="CU95" s="71"/>
      <c r="CV95" s="71"/>
      <c r="CW95" s="71"/>
      <c r="CX95" s="71"/>
      <c r="CY95" s="71"/>
      <c r="CZ95" s="72"/>
      <c r="DC95" s="72"/>
    </row>
    <row r="96" customFormat="false" ht="8.25" hidden="false" customHeight="false" outlineLevel="0" collapsed="false">
      <c r="A96" s="61" t="n">
        <v>36519</v>
      </c>
      <c r="B96" s="62" t="n">
        <f aca="false">MONTH(A96)</f>
        <v>12</v>
      </c>
      <c r="C96" s="63" t="n">
        <f aca="false">YEAR(A96)</f>
        <v>1999</v>
      </c>
      <c r="D96" s="62" t="n">
        <v>50188</v>
      </c>
      <c r="E96" s="62" t="n">
        <v>0</v>
      </c>
      <c r="F96" s="62" t="n">
        <v>0</v>
      </c>
      <c r="G96" s="64" t="n">
        <v>0</v>
      </c>
      <c r="H96" s="71" t="n">
        <v>111957</v>
      </c>
      <c r="I96" s="71" t="n">
        <v>0</v>
      </c>
      <c r="J96" s="71" t="n">
        <v>0</v>
      </c>
      <c r="K96" s="64" t="n">
        <v>0</v>
      </c>
      <c r="L96" s="62" t="n">
        <v>30910</v>
      </c>
      <c r="M96" s="62" t="n">
        <v>0</v>
      </c>
      <c r="N96" s="71" t="n">
        <v>0</v>
      </c>
      <c r="O96" s="64" t="n">
        <v>0</v>
      </c>
      <c r="P96" s="71" t="n">
        <v>143000</v>
      </c>
      <c r="Q96" s="62" t="n">
        <v>0</v>
      </c>
      <c r="R96" s="62" t="n">
        <v>0</v>
      </c>
      <c r="S96" s="62" t="n">
        <v>50000</v>
      </c>
      <c r="T96" s="76" t="n">
        <v>0</v>
      </c>
      <c r="U96" s="62" t="n">
        <v>0</v>
      </c>
      <c r="V96" s="62" t="n">
        <v>0</v>
      </c>
      <c r="W96" s="62" t="n">
        <v>0</v>
      </c>
      <c r="X96" s="77" t="n">
        <f aca="false">D96+H96+L96+P96+T96+W96</f>
        <v>336055</v>
      </c>
      <c r="Y96" s="62" t="n">
        <f aca="false">E96+I96+M96+Q96+U96</f>
        <v>0</v>
      </c>
      <c r="Z96" s="62" t="n">
        <f aca="false">F96+J96+N96+R96+V96</f>
        <v>0</v>
      </c>
      <c r="AA96" s="72" t="n">
        <f aca="false">G96+K96+O96+S96+W96</f>
        <v>50000</v>
      </c>
      <c r="AB96" s="72" t="n">
        <f aca="false">X96+Y96+Z96-AA96</f>
        <v>286055</v>
      </c>
      <c r="AJ96" s="73" t="n">
        <f aca="false">AD96+AE96+AF96+AG96+AH96+AI96</f>
        <v>0</v>
      </c>
      <c r="AK96" s="62" t="n">
        <f aca="false">AB96-AJ96</f>
        <v>286055</v>
      </c>
      <c r="CF96" s="61"/>
      <c r="CH96" s="63"/>
      <c r="CK96" s="71"/>
      <c r="CL96" s="71"/>
      <c r="CM96" s="71"/>
      <c r="CN96" s="71"/>
      <c r="CQ96" s="71"/>
      <c r="CR96" s="71"/>
      <c r="CU96" s="71"/>
      <c r="CV96" s="71"/>
      <c r="CW96" s="71"/>
      <c r="CX96" s="71"/>
      <c r="CY96" s="71"/>
      <c r="CZ96" s="72"/>
      <c r="DC96" s="72"/>
    </row>
    <row r="97" customFormat="false" ht="8.25" hidden="false" customHeight="false" outlineLevel="0" collapsed="false">
      <c r="A97" s="61" t="n">
        <v>36520</v>
      </c>
      <c r="B97" s="62" t="n">
        <f aca="false">MONTH(A97)</f>
        <v>12</v>
      </c>
      <c r="C97" s="63" t="n">
        <f aca="false">YEAR(A97)</f>
        <v>1999</v>
      </c>
      <c r="D97" s="62" t="n">
        <v>50188</v>
      </c>
      <c r="E97" s="62" t="n">
        <v>0</v>
      </c>
      <c r="F97" s="62" t="n">
        <v>0</v>
      </c>
      <c r="G97" s="64" t="n">
        <v>0</v>
      </c>
      <c r="H97" s="71" t="n">
        <v>111957</v>
      </c>
      <c r="I97" s="71" t="n">
        <v>0</v>
      </c>
      <c r="J97" s="71" t="n">
        <v>0</v>
      </c>
      <c r="K97" s="64" t="n">
        <v>0</v>
      </c>
      <c r="L97" s="62" t="n">
        <v>30910</v>
      </c>
      <c r="M97" s="62" t="n">
        <v>0</v>
      </c>
      <c r="N97" s="71" t="n">
        <v>0</v>
      </c>
      <c r="O97" s="64" t="n">
        <v>0</v>
      </c>
      <c r="P97" s="71" t="n">
        <v>143000</v>
      </c>
      <c r="Q97" s="62" t="n">
        <v>0</v>
      </c>
      <c r="R97" s="62" t="n">
        <v>0</v>
      </c>
      <c r="S97" s="62" t="n">
        <v>50000</v>
      </c>
      <c r="T97" s="76" t="n">
        <v>0</v>
      </c>
      <c r="U97" s="62" t="n">
        <v>0</v>
      </c>
      <c r="V97" s="62" t="n">
        <v>0</v>
      </c>
      <c r="W97" s="62" t="n">
        <v>0</v>
      </c>
      <c r="X97" s="77" t="n">
        <f aca="false">D97+H97+L97+P97+T97+W97</f>
        <v>336055</v>
      </c>
      <c r="Y97" s="62" t="n">
        <f aca="false">E97+I97+M97+Q97+U97</f>
        <v>0</v>
      </c>
      <c r="Z97" s="62" t="n">
        <f aca="false">F97+J97+N97+R97+V97</f>
        <v>0</v>
      </c>
      <c r="AA97" s="72" t="n">
        <f aca="false">G97+K97+O97+S97+W97</f>
        <v>50000</v>
      </c>
      <c r="AB97" s="72" t="n">
        <f aca="false">X97+Y97+Z97-AA97</f>
        <v>286055</v>
      </c>
      <c r="AJ97" s="73" t="n">
        <f aca="false">AD97+AE97+AF97+AG97+AH97+AI97</f>
        <v>0</v>
      </c>
      <c r="AK97" s="62" t="n">
        <f aca="false">AB97-AJ97</f>
        <v>286055</v>
      </c>
      <c r="CF97" s="61"/>
      <c r="CH97" s="63"/>
      <c r="CK97" s="71"/>
      <c r="CL97" s="71"/>
      <c r="CM97" s="71"/>
      <c r="CN97" s="71"/>
      <c r="CQ97" s="71"/>
      <c r="CR97" s="71"/>
      <c r="CU97" s="71"/>
      <c r="CV97" s="71"/>
      <c r="CW97" s="71"/>
      <c r="CX97" s="71"/>
      <c r="CY97" s="71"/>
      <c r="CZ97" s="72"/>
      <c r="DC97" s="72"/>
    </row>
    <row r="98" customFormat="false" ht="6.75" hidden="false" customHeight="true" outlineLevel="0" collapsed="false">
      <c r="A98" s="61" t="n">
        <v>36521</v>
      </c>
      <c r="B98" s="62" t="n">
        <f aca="false">MONTH(A98)</f>
        <v>12</v>
      </c>
      <c r="C98" s="63" t="n">
        <f aca="false">YEAR(A98)</f>
        <v>1999</v>
      </c>
      <c r="D98" s="62" t="n">
        <v>50188</v>
      </c>
      <c r="E98" s="62" t="n">
        <v>0</v>
      </c>
      <c r="F98" s="62" t="n">
        <v>0</v>
      </c>
      <c r="G98" s="64" t="n">
        <v>0</v>
      </c>
      <c r="H98" s="71" t="n">
        <v>111957</v>
      </c>
      <c r="I98" s="71" t="n">
        <v>0</v>
      </c>
      <c r="J98" s="71" t="n">
        <v>0</v>
      </c>
      <c r="K98" s="64" t="n">
        <v>0</v>
      </c>
      <c r="L98" s="62" t="n">
        <v>30910</v>
      </c>
      <c r="M98" s="62" t="n">
        <v>0</v>
      </c>
      <c r="N98" s="71" t="n">
        <v>0</v>
      </c>
      <c r="O98" s="64" t="n">
        <v>0</v>
      </c>
      <c r="P98" s="71" t="n">
        <v>143000</v>
      </c>
      <c r="Q98" s="62" t="n">
        <v>0</v>
      </c>
      <c r="R98" s="62" t="n">
        <v>0</v>
      </c>
      <c r="S98" s="62" t="n">
        <v>50000</v>
      </c>
      <c r="T98" s="76" t="n">
        <v>0</v>
      </c>
      <c r="U98" s="62" t="n">
        <v>0</v>
      </c>
      <c r="V98" s="62" t="n">
        <v>0</v>
      </c>
      <c r="W98" s="62" t="n">
        <v>0</v>
      </c>
      <c r="X98" s="77" t="n">
        <f aca="false">D98+H98+L98+P98+T98+W98</f>
        <v>336055</v>
      </c>
      <c r="Y98" s="62" t="n">
        <f aca="false">E98+I98+M98+Q98+U98</f>
        <v>0</v>
      </c>
      <c r="Z98" s="62" t="n">
        <f aca="false">F98+J98+N98+R98+V98</f>
        <v>0</v>
      </c>
      <c r="AA98" s="72" t="n">
        <f aca="false">G98+K98+O98+S98+W98</f>
        <v>50000</v>
      </c>
      <c r="AB98" s="72" t="n">
        <f aca="false">X98+Y98+Z98-AA98</f>
        <v>286055</v>
      </c>
      <c r="AJ98" s="73" t="n">
        <f aca="false">AD98+AE98+AF98+AG98+AH98+AI98</f>
        <v>0</v>
      </c>
      <c r="AK98" s="62" t="n">
        <f aca="false">AB98-AJ98</f>
        <v>286055</v>
      </c>
      <c r="CF98" s="61"/>
      <c r="CH98" s="63"/>
      <c r="CK98" s="71"/>
      <c r="CL98" s="71"/>
      <c r="CM98" s="71"/>
      <c r="CN98" s="71"/>
      <c r="CQ98" s="71"/>
      <c r="CR98" s="71"/>
      <c r="CU98" s="71"/>
      <c r="CV98" s="71"/>
      <c r="CW98" s="71"/>
      <c r="CX98" s="71"/>
      <c r="CY98" s="71"/>
      <c r="CZ98" s="72"/>
      <c r="DC98" s="72"/>
    </row>
    <row r="99" customFormat="false" ht="8.25" hidden="false" customHeight="false" outlineLevel="0" collapsed="false">
      <c r="A99" s="61" t="n">
        <v>36522</v>
      </c>
      <c r="B99" s="62" t="n">
        <f aca="false">MONTH(A99)</f>
        <v>12</v>
      </c>
      <c r="C99" s="63" t="n">
        <f aca="false">YEAR(A99)</f>
        <v>1999</v>
      </c>
      <c r="D99" s="62" t="n">
        <v>25000</v>
      </c>
      <c r="E99" s="62" t="n">
        <v>0</v>
      </c>
      <c r="F99" s="62" t="n">
        <v>0</v>
      </c>
      <c r="G99" s="64" t="n">
        <v>0</v>
      </c>
      <c r="H99" s="71" t="n">
        <v>71998</v>
      </c>
      <c r="I99" s="71" t="n">
        <v>0</v>
      </c>
      <c r="J99" s="71" t="n">
        <v>0</v>
      </c>
      <c r="K99" s="64" t="n">
        <v>0</v>
      </c>
      <c r="L99" s="62" t="n">
        <v>96057</v>
      </c>
      <c r="M99" s="62" t="n">
        <v>0</v>
      </c>
      <c r="N99" s="71" t="n">
        <v>0</v>
      </c>
      <c r="O99" s="64" t="n">
        <v>0</v>
      </c>
      <c r="P99" s="71" t="n">
        <v>143000</v>
      </c>
      <c r="Q99" s="62" t="n">
        <v>0</v>
      </c>
      <c r="R99" s="62" t="n">
        <v>0</v>
      </c>
      <c r="S99" s="62" t="n">
        <v>50000</v>
      </c>
      <c r="T99" s="76" t="n">
        <v>0</v>
      </c>
      <c r="U99" s="62" t="n">
        <v>0</v>
      </c>
      <c r="V99" s="62" t="n">
        <v>0</v>
      </c>
      <c r="W99" s="62" t="n">
        <v>0</v>
      </c>
      <c r="X99" s="77" t="n">
        <f aca="false">D99+H99+L99+P99+T99+W99</f>
        <v>336055</v>
      </c>
      <c r="Y99" s="62" t="n">
        <f aca="false">E99+I99+M99+Q99+U99</f>
        <v>0</v>
      </c>
      <c r="Z99" s="62" t="n">
        <f aca="false">F99+J99+N99+R99+V99</f>
        <v>0</v>
      </c>
      <c r="AA99" s="72" t="n">
        <f aca="false">G99+K99+O99+S99+W99</f>
        <v>50000</v>
      </c>
      <c r="AB99" s="72" t="n">
        <f aca="false">X99+Y99+Z99-AA99</f>
        <v>286055</v>
      </c>
      <c r="AJ99" s="73" t="n">
        <f aca="false">AD99+AE99+AF99+AG99+AH99+AI99</f>
        <v>0</v>
      </c>
      <c r="AK99" s="62" t="n">
        <f aca="false">AB99-AJ99</f>
        <v>286055</v>
      </c>
      <c r="CF99" s="61"/>
      <c r="CH99" s="63"/>
      <c r="CK99" s="71"/>
      <c r="CL99" s="71"/>
      <c r="CM99" s="71"/>
      <c r="CN99" s="71"/>
      <c r="CQ99" s="71"/>
      <c r="CR99" s="71"/>
      <c r="CU99" s="71"/>
      <c r="CV99" s="71"/>
      <c r="CW99" s="71"/>
      <c r="CX99" s="71"/>
      <c r="CY99" s="71"/>
      <c r="CZ99" s="72"/>
      <c r="DC99" s="72"/>
    </row>
    <row r="100" customFormat="false" ht="8.25" hidden="false" customHeight="false" outlineLevel="0" collapsed="false">
      <c r="A100" s="61" t="n">
        <v>36523</v>
      </c>
      <c r="B100" s="62" t="n">
        <f aca="false">MONTH(A100)</f>
        <v>12</v>
      </c>
      <c r="C100" s="63" t="n">
        <f aca="false">YEAR(A100)</f>
        <v>1999</v>
      </c>
      <c r="D100" s="62" t="n">
        <v>0</v>
      </c>
      <c r="E100" s="62" t="n">
        <v>0</v>
      </c>
      <c r="F100" s="62" t="n">
        <v>0</v>
      </c>
      <c r="G100" s="64" t="n">
        <v>0</v>
      </c>
      <c r="H100" s="71" t="n">
        <v>71998</v>
      </c>
      <c r="I100" s="71" t="n">
        <v>0</v>
      </c>
      <c r="J100" s="71" t="n">
        <v>0</v>
      </c>
      <c r="K100" s="64" t="n">
        <v>0</v>
      </c>
      <c r="L100" s="62" t="n">
        <v>121057</v>
      </c>
      <c r="M100" s="62" t="n">
        <v>0</v>
      </c>
      <c r="N100" s="71" t="n">
        <v>0</v>
      </c>
      <c r="O100" s="78" t="n">
        <v>75000</v>
      </c>
      <c r="P100" s="71" t="n">
        <v>143000</v>
      </c>
      <c r="Q100" s="62" t="n">
        <v>0</v>
      </c>
      <c r="R100" s="62" t="n">
        <v>0</v>
      </c>
      <c r="S100" s="62" t="n">
        <v>50000</v>
      </c>
      <c r="T100" s="76" t="n">
        <v>0</v>
      </c>
      <c r="U100" s="62" t="n">
        <v>0</v>
      </c>
      <c r="V100" s="62" t="n">
        <v>0</v>
      </c>
      <c r="W100" s="62" t="n">
        <v>0</v>
      </c>
      <c r="X100" s="77" t="n">
        <f aca="false">D100+H100+L100+P100+T100+W100</f>
        <v>336055</v>
      </c>
      <c r="Y100" s="62" t="n">
        <f aca="false">E100+I100+M100+Q100+U100</f>
        <v>0</v>
      </c>
      <c r="Z100" s="62" t="n">
        <f aca="false">F100+J100+N100+R100+V100</f>
        <v>0</v>
      </c>
      <c r="AA100" s="72" t="n">
        <f aca="false">G100+K100+O100+S100+W100</f>
        <v>125000</v>
      </c>
      <c r="AB100" s="72" t="n">
        <f aca="false">X100+Y100+Z100-AA100</f>
        <v>211055</v>
      </c>
      <c r="AJ100" s="73" t="n">
        <f aca="false">AD100+AE100+AF100+AG100+AH100+AI100</f>
        <v>0</v>
      </c>
      <c r="AK100" s="62" t="n">
        <f aca="false">AB100-AJ100</f>
        <v>211055</v>
      </c>
      <c r="CF100" s="61"/>
      <c r="CH100" s="63"/>
      <c r="CK100" s="71"/>
      <c r="CL100" s="71"/>
      <c r="CM100" s="71"/>
      <c r="CN100" s="71"/>
      <c r="CQ100" s="71"/>
      <c r="CR100" s="71"/>
      <c r="CU100" s="71"/>
      <c r="CV100" s="71"/>
      <c r="CW100" s="71"/>
      <c r="CX100" s="71"/>
      <c r="CY100" s="71"/>
      <c r="CZ100" s="72"/>
      <c r="DC100" s="72"/>
    </row>
    <row r="101" customFormat="false" ht="8.25" hidden="false" customHeight="false" outlineLevel="0" collapsed="false">
      <c r="A101" s="61" t="n">
        <v>36524</v>
      </c>
      <c r="B101" s="62" t="n">
        <f aca="false">MONTH(A101)</f>
        <v>12</v>
      </c>
      <c r="C101" s="63" t="n">
        <f aca="false">YEAR(A101)</f>
        <v>1999</v>
      </c>
      <c r="D101" s="62" t="n">
        <v>0</v>
      </c>
      <c r="E101" s="62" t="n">
        <v>0</v>
      </c>
      <c r="F101" s="62" t="n">
        <v>0</v>
      </c>
      <c r="G101" s="64" t="n">
        <v>0</v>
      </c>
      <c r="H101" s="71" t="n">
        <v>71999</v>
      </c>
      <c r="I101" s="71" t="n">
        <v>0</v>
      </c>
      <c r="J101" s="71" t="n">
        <v>0</v>
      </c>
      <c r="K101" s="64" t="n">
        <v>0</v>
      </c>
      <c r="L101" s="62" t="n">
        <v>121056</v>
      </c>
      <c r="M101" s="62" t="n">
        <v>0</v>
      </c>
      <c r="N101" s="71" t="n">
        <v>0</v>
      </c>
      <c r="O101" s="78" t="n">
        <v>75000</v>
      </c>
      <c r="P101" s="71" t="n">
        <v>143000</v>
      </c>
      <c r="Q101" s="62" t="n">
        <v>0</v>
      </c>
      <c r="R101" s="62" t="n">
        <v>0</v>
      </c>
      <c r="S101" s="62" t="n">
        <v>50000</v>
      </c>
      <c r="T101" s="76" t="n">
        <v>0</v>
      </c>
      <c r="U101" s="62" t="n">
        <v>0</v>
      </c>
      <c r="V101" s="62" t="n">
        <v>0</v>
      </c>
      <c r="W101" s="62" t="n">
        <v>0</v>
      </c>
      <c r="X101" s="77" t="n">
        <f aca="false">D101+H101+L101+P101+T101+W101</f>
        <v>336055</v>
      </c>
      <c r="Y101" s="62" t="n">
        <f aca="false">E101+I101+M101+Q101+U101</f>
        <v>0</v>
      </c>
      <c r="Z101" s="62" t="n">
        <f aca="false">F101+J101+N101+R101+V101</f>
        <v>0</v>
      </c>
      <c r="AA101" s="72" t="n">
        <f aca="false">G101+K101+O101+S101+W101</f>
        <v>125000</v>
      </c>
      <c r="AB101" s="72" t="n">
        <f aca="false">X101+Y101+Z101-AA101</f>
        <v>211055</v>
      </c>
      <c r="AJ101" s="73" t="n">
        <f aca="false">AD101+AE101+AF101+AG101+AH101+AI101</f>
        <v>0</v>
      </c>
      <c r="AK101" s="62" t="n">
        <f aca="false">AB101-AJ101</f>
        <v>211055</v>
      </c>
      <c r="CF101" s="61"/>
      <c r="CH101" s="63"/>
      <c r="CK101" s="71"/>
      <c r="CL101" s="71"/>
      <c r="CM101" s="71"/>
      <c r="CN101" s="71"/>
      <c r="CQ101" s="71"/>
      <c r="CR101" s="71"/>
      <c r="CU101" s="71"/>
      <c r="CV101" s="71"/>
      <c r="CW101" s="71"/>
      <c r="CX101" s="71"/>
      <c r="CY101" s="71"/>
      <c r="CZ101" s="72"/>
      <c r="DC101" s="72"/>
    </row>
    <row r="102" customFormat="false" ht="8.25" hidden="false" customHeight="false" outlineLevel="0" collapsed="false">
      <c r="A102" s="61" t="n">
        <v>36525</v>
      </c>
      <c r="B102" s="62" t="n">
        <f aca="false">MONTH(A102)</f>
        <v>12</v>
      </c>
      <c r="C102" s="63" t="n">
        <f aca="false">YEAR(A102)</f>
        <v>1999</v>
      </c>
      <c r="D102" s="62" t="n">
        <v>0</v>
      </c>
      <c r="E102" s="62" t="n">
        <v>0</v>
      </c>
      <c r="F102" s="62" t="n">
        <v>0</v>
      </c>
      <c r="G102" s="64" t="n">
        <v>0</v>
      </c>
      <c r="H102" s="71" t="n">
        <v>71999</v>
      </c>
      <c r="I102" s="71" t="n">
        <v>0</v>
      </c>
      <c r="J102" s="71" t="n">
        <v>0</v>
      </c>
      <c r="K102" s="64" t="n">
        <v>0</v>
      </c>
      <c r="L102" s="62" t="n">
        <v>121056</v>
      </c>
      <c r="M102" s="62" t="n">
        <v>0</v>
      </c>
      <c r="N102" s="71" t="n">
        <v>0</v>
      </c>
      <c r="O102" s="78" t="n">
        <v>75000</v>
      </c>
      <c r="P102" s="71" t="n">
        <v>143000</v>
      </c>
      <c r="Q102" s="62" t="n">
        <v>0</v>
      </c>
      <c r="R102" s="62" t="n">
        <v>0</v>
      </c>
      <c r="S102" s="62" t="n">
        <v>50000</v>
      </c>
      <c r="T102" s="76" t="n">
        <v>0</v>
      </c>
      <c r="U102" s="62" t="n">
        <v>0</v>
      </c>
      <c r="V102" s="62" t="n">
        <v>0</v>
      </c>
      <c r="W102" s="62" t="n">
        <v>0</v>
      </c>
      <c r="X102" s="77" t="n">
        <f aca="false">D102+H102+L102+P102+T102+W102</f>
        <v>336055</v>
      </c>
      <c r="Y102" s="62" t="n">
        <f aca="false">E102+I102+M102+Q102+U102</f>
        <v>0</v>
      </c>
      <c r="Z102" s="62" t="n">
        <f aca="false">F102+J102+N102+R102+V102</f>
        <v>0</v>
      </c>
      <c r="AA102" s="72" t="n">
        <f aca="false">G102+K102+O102+S102+W102</f>
        <v>125000</v>
      </c>
      <c r="AB102" s="72" t="n">
        <f aca="false">X102+Y102+Z102-AA102</f>
        <v>211055</v>
      </c>
      <c r="AJ102" s="73" t="n">
        <f aca="false">AD102+AE102+AF102+AG102+AH102+AI102</f>
        <v>0</v>
      </c>
      <c r="AK102" s="62" t="n">
        <f aca="false">AB102-AJ102</f>
        <v>211055</v>
      </c>
      <c r="CF102" s="61"/>
      <c r="CH102" s="63"/>
      <c r="CK102" s="71"/>
      <c r="CL102" s="71"/>
      <c r="CM102" s="71"/>
      <c r="CN102" s="71"/>
      <c r="CQ102" s="71"/>
      <c r="CR102" s="71"/>
      <c r="CU102" s="71"/>
      <c r="CV102" s="71"/>
      <c r="CW102" s="71"/>
      <c r="CX102" s="71"/>
      <c r="CY102" s="71"/>
      <c r="CZ102" s="72"/>
      <c r="DC102" s="72"/>
    </row>
    <row r="103" customFormat="false" ht="8.25" hidden="false" customHeight="false" outlineLevel="0" collapsed="false">
      <c r="A103" s="65" t="s">
        <v>43</v>
      </c>
      <c r="B103" s="66" t="s">
        <v>44</v>
      </c>
      <c r="C103" s="67" t="s">
        <v>45</v>
      </c>
      <c r="D103" s="66" t="s">
        <v>74</v>
      </c>
      <c r="E103" s="66" t="s">
        <v>47</v>
      </c>
      <c r="F103" s="66" t="s">
        <v>48</v>
      </c>
      <c r="G103" s="68" t="s">
        <v>49</v>
      </c>
      <c r="H103" s="66" t="s">
        <v>50</v>
      </c>
      <c r="I103" s="66" t="s">
        <v>51</v>
      </c>
      <c r="J103" s="66" t="s">
        <v>52</v>
      </c>
      <c r="K103" s="68" t="s">
        <v>53</v>
      </c>
      <c r="L103" s="66" t="s">
        <v>54</v>
      </c>
      <c r="M103" s="66" t="s">
        <v>55</v>
      </c>
      <c r="N103" s="66" t="s">
        <v>56</v>
      </c>
      <c r="O103" s="68" t="s">
        <v>57</v>
      </c>
      <c r="P103" s="70" t="s">
        <v>58</v>
      </c>
      <c r="Q103" s="70" t="s">
        <v>59</v>
      </c>
      <c r="R103" s="70" t="s">
        <v>60</v>
      </c>
      <c r="S103" s="68" t="s">
        <v>61</v>
      </c>
      <c r="T103" s="66" t="s">
        <v>62</v>
      </c>
      <c r="U103" s="66" t="s">
        <v>63</v>
      </c>
      <c r="V103" s="66" t="s">
        <v>64</v>
      </c>
      <c r="W103" s="68" t="s">
        <v>65</v>
      </c>
      <c r="X103" s="66" t="s">
        <v>66</v>
      </c>
      <c r="Y103" s="66" t="s">
        <v>67</v>
      </c>
      <c r="Z103" s="66" t="s">
        <v>68</v>
      </c>
      <c r="AA103" s="66" t="s">
        <v>69</v>
      </c>
      <c r="AB103" s="66" t="s">
        <v>70</v>
      </c>
      <c r="AC103" s="66"/>
      <c r="AD103" s="66" t="s">
        <v>71</v>
      </c>
      <c r="AE103" s="66" t="s">
        <v>21</v>
      </c>
      <c r="AF103" s="66" t="s">
        <v>14</v>
      </c>
      <c r="AG103" s="66" t="s">
        <v>6</v>
      </c>
      <c r="AH103" s="66" t="s">
        <v>9</v>
      </c>
      <c r="AI103" s="66" t="s">
        <v>72</v>
      </c>
      <c r="AJ103" s="66" t="s">
        <v>70</v>
      </c>
      <c r="AK103" s="66" t="s">
        <v>73</v>
      </c>
      <c r="CF103" s="65"/>
      <c r="CG103" s="66"/>
      <c r="CH103" s="67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</row>
    <row r="104" customFormat="false" ht="8.25" hidden="false" customHeight="false" outlineLevel="0" collapsed="false">
      <c r="A104" s="61" t="n">
        <v>36526</v>
      </c>
      <c r="B104" s="62" t="n">
        <f aca="false">MONTH(A104)</f>
        <v>1</v>
      </c>
      <c r="C104" s="63" t="n">
        <f aca="false">YEAR(A104)</f>
        <v>2000</v>
      </c>
      <c r="D104" s="62" t="n">
        <v>57171</v>
      </c>
      <c r="E104" s="62" t="n">
        <v>0</v>
      </c>
      <c r="F104" s="62" t="n">
        <v>0</v>
      </c>
      <c r="G104" s="64" t="n">
        <v>0</v>
      </c>
      <c r="H104" s="71" t="n">
        <v>217901</v>
      </c>
      <c r="I104" s="71" t="n">
        <v>0</v>
      </c>
      <c r="J104" s="71" t="n">
        <v>0</v>
      </c>
      <c r="K104" s="64" t="n">
        <v>50000</v>
      </c>
      <c r="L104" s="62" t="n">
        <v>19609</v>
      </c>
      <c r="N104" s="71"/>
      <c r="O104" s="78" t="n">
        <v>50000</v>
      </c>
      <c r="P104" s="71" t="n">
        <v>143000</v>
      </c>
      <c r="S104" s="64" t="n">
        <v>50000</v>
      </c>
      <c r="T104" s="71"/>
      <c r="U104" s="71"/>
      <c r="V104" s="71"/>
      <c r="X104" s="72" t="n">
        <f aca="false">D104+H104+L104+P104+T104+W104</f>
        <v>437681</v>
      </c>
      <c r="Y104" s="62" t="n">
        <f aca="false">E104+I104+M104+Q104+U104</f>
        <v>0</v>
      </c>
      <c r="Z104" s="62" t="n">
        <f aca="false">F104+J104+N104+R104+V104</f>
        <v>0</v>
      </c>
      <c r="AA104" s="72" t="n">
        <f aca="false">G104+K104+O104+S104+W104</f>
        <v>150000</v>
      </c>
      <c r="AB104" s="72" t="n">
        <f aca="false">X104+Y104+Z104-AA104</f>
        <v>287681</v>
      </c>
      <c r="AJ104" s="73" t="n">
        <f aca="false">AD104+AE104+AF104+AG104+AH104+AI104</f>
        <v>0</v>
      </c>
      <c r="AK104" s="62" t="n">
        <f aca="false">AB104-AJ104</f>
        <v>287681</v>
      </c>
      <c r="CF104" s="61"/>
      <c r="CH104" s="63"/>
      <c r="CK104" s="71"/>
      <c r="CL104" s="71"/>
      <c r="CM104" s="71"/>
      <c r="CN104" s="71"/>
      <c r="CQ104" s="71"/>
      <c r="CR104" s="71"/>
      <c r="CU104" s="71"/>
      <c r="CV104" s="71"/>
      <c r="CW104" s="71"/>
      <c r="CX104" s="71"/>
      <c r="CY104" s="71"/>
      <c r="CZ104" s="72"/>
      <c r="DC104" s="72"/>
    </row>
    <row r="105" customFormat="false" ht="8.25" hidden="false" customHeight="false" outlineLevel="0" collapsed="false">
      <c r="A105" s="61" t="n">
        <v>36527</v>
      </c>
      <c r="B105" s="62" t="n">
        <f aca="false">MONTH(A105)</f>
        <v>1</v>
      </c>
      <c r="C105" s="63" t="n">
        <f aca="false">YEAR(A105)</f>
        <v>2000</v>
      </c>
      <c r="D105" s="62" t="n">
        <v>57171</v>
      </c>
      <c r="E105" s="62" t="n">
        <v>0</v>
      </c>
      <c r="G105" s="64" t="n">
        <v>0</v>
      </c>
      <c r="H105" s="71" t="n">
        <v>217901</v>
      </c>
      <c r="I105" s="71" t="n">
        <v>0</v>
      </c>
      <c r="J105" s="71" t="n">
        <v>0</v>
      </c>
      <c r="K105" s="64" t="n">
        <v>50000</v>
      </c>
      <c r="L105" s="62" t="n">
        <v>19609</v>
      </c>
      <c r="N105" s="71"/>
      <c r="O105" s="78" t="n">
        <v>50000</v>
      </c>
      <c r="P105" s="71" t="n">
        <v>143000</v>
      </c>
      <c r="S105" s="64" t="n">
        <v>50000</v>
      </c>
      <c r="T105" s="71"/>
      <c r="U105" s="71"/>
      <c r="V105" s="71"/>
      <c r="X105" s="72" t="n">
        <f aca="false">D105+H105+L105+P105+T105+W105</f>
        <v>437681</v>
      </c>
      <c r="Y105" s="62" t="n">
        <f aca="false">E105+I105+M105+Q105+U105</f>
        <v>0</v>
      </c>
      <c r="Z105" s="62" t="n">
        <f aca="false">F105+J105+N105+R105+V105</f>
        <v>0</v>
      </c>
      <c r="AA105" s="72" t="n">
        <f aca="false">G105+K105+O105+S105+W105</f>
        <v>150000</v>
      </c>
      <c r="AB105" s="72" t="n">
        <f aca="false">X105+Y105+Z105-AA105</f>
        <v>287681</v>
      </c>
      <c r="AJ105" s="73" t="n">
        <f aca="false">AD105+AE105+AF105+AG105+AH105+AI105</f>
        <v>0</v>
      </c>
      <c r="AK105" s="62" t="n">
        <f aca="false">AB105-AJ105</f>
        <v>287681</v>
      </c>
      <c r="CF105" s="61"/>
      <c r="CH105" s="63"/>
      <c r="CK105" s="71"/>
      <c r="CL105" s="71"/>
      <c r="CM105" s="71"/>
      <c r="CN105" s="71"/>
      <c r="CQ105" s="71"/>
      <c r="CR105" s="71"/>
      <c r="CU105" s="71"/>
      <c r="CV105" s="71"/>
      <c r="CW105" s="71"/>
      <c r="CX105" s="71"/>
      <c r="CY105" s="71"/>
      <c r="CZ105" s="72"/>
      <c r="DC105" s="72"/>
    </row>
    <row r="106" customFormat="false" ht="8.25" hidden="false" customHeight="false" outlineLevel="0" collapsed="false">
      <c r="A106" s="61" t="n">
        <v>36528</v>
      </c>
      <c r="B106" s="62" t="n">
        <f aca="false">MONTH(A106)</f>
        <v>1</v>
      </c>
      <c r="C106" s="63" t="n">
        <f aca="false">YEAR(A106)</f>
        <v>2000</v>
      </c>
      <c r="D106" s="62" t="n">
        <v>57171</v>
      </c>
      <c r="E106" s="62" t="n">
        <v>0</v>
      </c>
      <c r="G106" s="64" t="n">
        <v>0</v>
      </c>
      <c r="H106" s="71" t="n">
        <v>217901</v>
      </c>
      <c r="I106" s="71" t="n">
        <v>0</v>
      </c>
      <c r="J106" s="71" t="n">
        <v>0</v>
      </c>
      <c r="K106" s="64" t="n">
        <v>50000</v>
      </c>
      <c r="L106" s="62" t="n">
        <v>19609</v>
      </c>
      <c r="N106" s="71"/>
      <c r="O106" s="78" t="n">
        <v>50000</v>
      </c>
      <c r="P106" s="71" t="n">
        <v>143000</v>
      </c>
      <c r="S106" s="64" t="n">
        <v>50000</v>
      </c>
      <c r="T106" s="71"/>
      <c r="U106" s="71"/>
      <c r="V106" s="71"/>
      <c r="X106" s="72" t="n">
        <f aca="false">D106+H106+L106+P106+T106+W106</f>
        <v>437681</v>
      </c>
      <c r="Y106" s="62" t="n">
        <f aca="false">E106+I106+M106+Q106+U106</f>
        <v>0</v>
      </c>
      <c r="Z106" s="62" t="n">
        <f aca="false">F106+J106+N106+R106+V106</f>
        <v>0</v>
      </c>
      <c r="AA106" s="72" t="n">
        <f aca="false">G106+K106+O106+S106+W106</f>
        <v>150000</v>
      </c>
      <c r="AB106" s="72" t="n">
        <f aca="false">X106+Y106+Z106-AA106</f>
        <v>287681</v>
      </c>
      <c r="AJ106" s="73" t="n">
        <f aca="false">AD106+AE106+AF106+AG106+AH106+AI106</f>
        <v>0</v>
      </c>
      <c r="AK106" s="62" t="n">
        <f aca="false">AB106-AJ106</f>
        <v>287681</v>
      </c>
      <c r="CF106" s="61"/>
      <c r="CH106" s="63"/>
      <c r="CK106" s="71"/>
      <c r="CL106" s="71"/>
      <c r="CM106" s="71"/>
      <c r="CN106" s="71"/>
      <c r="CQ106" s="71"/>
      <c r="CR106" s="71"/>
      <c r="CU106" s="71"/>
      <c r="CV106" s="71"/>
      <c r="CW106" s="71"/>
      <c r="CX106" s="71"/>
      <c r="CY106" s="71"/>
      <c r="CZ106" s="72"/>
      <c r="DC106" s="72"/>
    </row>
    <row r="107" customFormat="false" ht="8.25" hidden="false" customHeight="false" outlineLevel="0" collapsed="false">
      <c r="A107" s="61" t="n">
        <v>36529</v>
      </c>
      <c r="B107" s="62" t="n">
        <f aca="false">MONTH(A107)</f>
        <v>1</v>
      </c>
      <c r="C107" s="63" t="n">
        <f aca="false">YEAR(A107)</f>
        <v>2000</v>
      </c>
      <c r="D107" s="62" t="n">
        <v>57171</v>
      </c>
      <c r="E107" s="62" t="n">
        <v>0</v>
      </c>
      <c r="G107" s="64" t="n">
        <v>0</v>
      </c>
      <c r="H107" s="71" t="n">
        <v>217901</v>
      </c>
      <c r="I107" s="71" t="n">
        <v>0</v>
      </c>
      <c r="J107" s="71" t="n">
        <v>0</v>
      </c>
      <c r="K107" s="64" t="n">
        <v>50000</v>
      </c>
      <c r="L107" s="62" t="n">
        <v>19609</v>
      </c>
      <c r="N107" s="71"/>
      <c r="O107" s="78" t="n">
        <v>50000</v>
      </c>
      <c r="P107" s="71" t="n">
        <v>143000</v>
      </c>
      <c r="S107" s="64" t="n">
        <v>50000</v>
      </c>
      <c r="T107" s="71"/>
      <c r="U107" s="71"/>
      <c r="V107" s="71"/>
      <c r="X107" s="72" t="n">
        <f aca="false">D107+H107+L107+P107+T107+W107</f>
        <v>437681</v>
      </c>
      <c r="Y107" s="62" t="n">
        <f aca="false">E107+I107+M107+Q107+U107</f>
        <v>0</v>
      </c>
      <c r="Z107" s="62" t="n">
        <f aca="false">F107+J107+N107+R107+V107</f>
        <v>0</v>
      </c>
      <c r="AA107" s="72" t="n">
        <f aca="false">G107+K107+O107+S107+W107</f>
        <v>150000</v>
      </c>
      <c r="AB107" s="72" t="n">
        <f aca="false">X107+Y107+Z107-AA107</f>
        <v>287681</v>
      </c>
      <c r="AJ107" s="73" t="n">
        <f aca="false">AD107+AE107+AF107+AG107+AH107+AI107</f>
        <v>0</v>
      </c>
      <c r="AK107" s="62" t="n">
        <f aca="false">AB107-AJ107</f>
        <v>287681</v>
      </c>
      <c r="CF107" s="61"/>
      <c r="CH107" s="63"/>
      <c r="CK107" s="71"/>
      <c r="CL107" s="71"/>
      <c r="CM107" s="71"/>
      <c r="CN107" s="71"/>
      <c r="CQ107" s="71"/>
      <c r="CR107" s="71"/>
      <c r="CU107" s="71"/>
      <c r="CV107" s="71"/>
      <c r="CW107" s="71"/>
      <c r="CX107" s="71"/>
      <c r="CY107" s="71"/>
      <c r="CZ107" s="72"/>
      <c r="DC107" s="72"/>
    </row>
    <row r="108" customFormat="false" ht="8.25" hidden="false" customHeight="false" outlineLevel="0" collapsed="false">
      <c r="A108" s="61" t="n">
        <v>36530</v>
      </c>
      <c r="B108" s="62" t="n">
        <f aca="false">MONTH(A108)</f>
        <v>1</v>
      </c>
      <c r="C108" s="63" t="n">
        <f aca="false">YEAR(A108)</f>
        <v>2000</v>
      </c>
      <c r="D108" s="62" t="n">
        <v>57171</v>
      </c>
      <c r="E108" s="62" t="n">
        <v>0</v>
      </c>
      <c r="G108" s="64" t="n">
        <v>50000</v>
      </c>
      <c r="H108" s="71" t="n">
        <v>217901</v>
      </c>
      <c r="I108" s="71" t="n">
        <v>0</v>
      </c>
      <c r="J108" s="71" t="n">
        <v>0</v>
      </c>
      <c r="K108" s="64" t="n">
        <v>0</v>
      </c>
      <c r="L108" s="62" t="n">
        <v>0</v>
      </c>
      <c r="N108" s="71"/>
      <c r="O108" s="64" t="n">
        <v>0</v>
      </c>
      <c r="P108" s="71" t="n">
        <v>162609</v>
      </c>
      <c r="S108" s="64" t="n">
        <v>100000</v>
      </c>
      <c r="T108" s="71"/>
      <c r="U108" s="71"/>
      <c r="V108" s="71"/>
      <c r="X108" s="72" t="n">
        <f aca="false">D108+H108+L108+P108+T108+W108</f>
        <v>437681</v>
      </c>
      <c r="Y108" s="62" t="n">
        <f aca="false">E108+I108+M108+Q108+U108</f>
        <v>0</v>
      </c>
      <c r="Z108" s="62" t="n">
        <f aca="false">F108+J108+N108+R108+V108</f>
        <v>0</v>
      </c>
      <c r="AA108" s="72" t="n">
        <f aca="false">G108+K108+O108+S108+W108</f>
        <v>150000</v>
      </c>
      <c r="AB108" s="72" t="n">
        <f aca="false">X108+Y108+Z108-AA108</f>
        <v>287681</v>
      </c>
      <c r="AJ108" s="73" t="n">
        <f aca="false">AD108+AE108+AF108+AG108+AH108+AI108</f>
        <v>0</v>
      </c>
      <c r="AK108" s="62" t="n">
        <f aca="false">AB108-AJ108</f>
        <v>287681</v>
      </c>
      <c r="CF108" s="61"/>
      <c r="CH108" s="63"/>
      <c r="CK108" s="71"/>
      <c r="CL108" s="71"/>
      <c r="CM108" s="71"/>
      <c r="CN108" s="71"/>
      <c r="CQ108" s="71"/>
      <c r="CR108" s="71"/>
      <c r="CU108" s="71"/>
      <c r="CV108" s="71"/>
      <c r="CW108" s="71"/>
      <c r="CX108" s="71"/>
      <c r="CY108" s="71"/>
      <c r="CZ108" s="72"/>
      <c r="DC108" s="72"/>
    </row>
    <row r="109" customFormat="false" ht="8.25" hidden="false" customHeight="false" outlineLevel="0" collapsed="false">
      <c r="A109" s="61" t="n">
        <v>36531</v>
      </c>
      <c r="B109" s="62" t="n">
        <f aca="false">MONTH(A109)</f>
        <v>1</v>
      </c>
      <c r="C109" s="63" t="n">
        <f aca="false">YEAR(A109)</f>
        <v>2000</v>
      </c>
      <c r="D109" s="62" t="n">
        <v>57171</v>
      </c>
      <c r="E109" s="62" t="n">
        <v>0</v>
      </c>
      <c r="G109" s="78" t="n">
        <v>50000</v>
      </c>
      <c r="H109" s="71" t="n">
        <v>217901</v>
      </c>
      <c r="I109" s="71" t="n">
        <v>0</v>
      </c>
      <c r="J109" s="71" t="n">
        <v>0</v>
      </c>
      <c r="K109" s="64" t="n">
        <v>0</v>
      </c>
      <c r="L109" s="62" t="n">
        <v>0</v>
      </c>
      <c r="N109" s="71"/>
      <c r="O109" s="64" t="n">
        <v>0</v>
      </c>
      <c r="P109" s="71" t="n">
        <v>162609</v>
      </c>
      <c r="S109" s="78" t="n">
        <v>100000</v>
      </c>
      <c r="T109" s="71"/>
      <c r="U109" s="71"/>
      <c r="V109" s="71"/>
      <c r="X109" s="72" t="n">
        <f aca="false">D109+H109+L109+P109+T109+W109</f>
        <v>437681</v>
      </c>
      <c r="Y109" s="62" t="n">
        <f aca="false">E109+I109+M109+Q109+U109</f>
        <v>0</v>
      </c>
      <c r="Z109" s="62" t="n">
        <f aca="false">F109+J109+N109+R109+V109</f>
        <v>0</v>
      </c>
      <c r="AA109" s="72" t="n">
        <f aca="false">G109+K109+O109+S109+W109</f>
        <v>150000</v>
      </c>
      <c r="AB109" s="72" t="n">
        <f aca="false">X109+Y109+Z109-AA109</f>
        <v>287681</v>
      </c>
      <c r="AJ109" s="73" t="n">
        <f aca="false">AD109+AE109+AF109+AG109+AH109+AI109</f>
        <v>0</v>
      </c>
      <c r="AK109" s="62" t="n">
        <f aca="false">AB109-AJ109</f>
        <v>287681</v>
      </c>
      <c r="CF109" s="61"/>
      <c r="CH109" s="63"/>
      <c r="CK109" s="71"/>
      <c r="CL109" s="71"/>
      <c r="CM109" s="71"/>
      <c r="CN109" s="71"/>
      <c r="CQ109" s="71"/>
      <c r="CR109" s="71"/>
      <c r="CU109" s="71"/>
      <c r="CV109" s="71"/>
      <c r="CW109" s="71"/>
      <c r="CX109" s="71"/>
      <c r="CY109" s="71"/>
      <c r="CZ109" s="72"/>
      <c r="DC109" s="72"/>
    </row>
    <row r="110" customFormat="false" ht="8.25" hidden="false" customHeight="false" outlineLevel="0" collapsed="false">
      <c r="A110" s="61" t="n">
        <v>36532</v>
      </c>
      <c r="B110" s="62" t="n">
        <f aca="false">MONTH(A110)</f>
        <v>1</v>
      </c>
      <c r="C110" s="63" t="n">
        <f aca="false">YEAR(A110)</f>
        <v>2000</v>
      </c>
      <c r="D110" s="62" t="n">
        <v>57171</v>
      </c>
      <c r="E110" s="62" t="n">
        <v>0</v>
      </c>
      <c r="G110" s="78" t="n">
        <v>50000</v>
      </c>
      <c r="H110" s="71" t="n">
        <v>217901</v>
      </c>
      <c r="I110" s="71" t="n">
        <v>0</v>
      </c>
      <c r="J110" s="71" t="n">
        <v>0</v>
      </c>
      <c r="K110" s="64" t="n">
        <v>0</v>
      </c>
      <c r="L110" s="62" t="n">
        <v>0</v>
      </c>
      <c r="N110" s="71"/>
      <c r="O110" s="64" t="n">
        <v>0</v>
      </c>
      <c r="P110" s="71" t="n">
        <v>162609</v>
      </c>
      <c r="S110" s="78" t="n">
        <v>100000</v>
      </c>
      <c r="T110" s="71"/>
      <c r="U110" s="71"/>
      <c r="V110" s="71"/>
      <c r="X110" s="72" t="n">
        <f aca="false">D110+H110+L110+P110+T110+W110</f>
        <v>437681</v>
      </c>
      <c r="Y110" s="62" t="n">
        <f aca="false">E110+I110+M110+Q110+U110</f>
        <v>0</v>
      </c>
      <c r="Z110" s="62" t="n">
        <f aca="false">F110+J110+N110+R110+V110</f>
        <v>0</v>
      </c>
      <c r="AA110" s="72" t="n">
        <f aca="false">G110+K110+O110+S110+W110</f>
        <v>150000</v>
      </c>
      <c r="AB110" s="72" t="n">
        <f aca="false">X110+Y110+Z110-AA110</f>
        <v>287681</v>
      </c>
      <c r="AJ110" s="73" t="n">
        <f aca="false">AD110+AE110+AF110+AG110+AH110+AI110</f>
        <v>0</v>
      </c>
      <c r="AK110" s="62" t="n">
        <f aca="false">AB110-AJ110</f>
        <v>287681</v>
      </c>
      <c r="CF110" s="61"/>
      <c r="CH110" s="63"/>
      <c r="CK110" s="71"/>
      <c r="CL110" s="71"/>
      <c r="CM110" s="71"/>
      <c r="CN110" s="71"/>
      <c r="CQ110" s="71"/>
      <c r="CR110" s="71"/>
      <c r="CU110" s="71"/>
      <c r="CV110" s="71"/>
      <c r="CW110" s="71"/>
      <c r="CX110" s="71"/>
      <c r="CY110" s="71"/>
      <c r="CZ110" s="72"/>
      <c r="DC110" s="72"/>
    </row>
    <row r="111" customFormat="false" ht="8.25" hidden="false" customHeight="false" outlineLevel="0" collapsed="false">
      <c r="A111" s="61" t="n">
        <v>36533</v>
      </c>
      <c r="B111" s="62" t="n">
        <f aca="false">MONTH(A111)</f>
        <v>1</v>
      </c>
      <c r="C111" s="63" t="n">
        <f aca="false">YEAR(A111)</f>
        <v>2000</v>
      </c>
      <c r="D111" s="62" t="n">
        <v>57171</v>
      </c>
      <c r="E111" s="62" t="n">
        <v>0</v>
      </c>
      <c r="G111" s="78" t="n">
        <v>50000</v>
      </c>
      <c r="H111" s="71" t="n">
        <v>217901</v>
      </c>
      <c r="I111" s="71" t="n">
        <v>0</v>
      </c>
      <c r="J111" s="71" t="n">
        <v>0</v>
      </c>
      <c r="K111" s="64" t="n">
        <v>0</v>
      </c>
      <c r="L111" s="62" t="n">
        <v>17009</v>
      </c>
      <c r="N111" s="71"/>
      <c r="O111" s="78" t="n">
        <v>24188</v>
      </c>
      <c r="P111" s="71" t="n">
        <v>145600</v>
      </c>
      <c r="S111" s="78" t="n">
        <v>75812</v>
      </c>
      <c r="T111" s="71"/>
      <c r="U111" s="71"/>
      <c r="V111" s="71"/>
      <c r="X111" s="72" t="n">
        <f aca="false">D111+H111+L111+P111+T111+W111</f>
        <v>437681</v>
      </c>
      <c r="Y111" s="62" t="n">
        <f aca="false">E111+I111+M111+Q111+U111</f>
        <v>0</v>
      </c>
      <c r="Z111" s="62" t="n">
        <f aca="false">F111+J111+N111+R111+V111</f>
        <v>0</v>
      </c>
      <c r="AA111" s="72" t="n">
        <f aca="false">G111+K111+O111+S111+W111</f>
        <v>150000</v>
      </c>
      <c r="AB111" s="72" t="n">
        <f aca="false">X111+Y111+Z111-AA111</f>
        <v>287681</v>
      </c>
      <c r="AJ111" s="73" t="n">
        <f aca="false">AD111+AE111+AF111+AG111+AH111+AI111</f>
        <v>0</v>
      </c>
      <c r="AK111" s="62" t="n">
        <f aca="false">AB111-AJ111</f>
        <v>287681</v>
      </c>
      <c r="CF111" s="61"/>
      <c r="CH111" s="63"/>
      <c r="CK111" s="71"/>
      <c r="CL111" s="71"/>
      <c r="CM111" s="71"/>
      <c r="CN111" s="71"/>
      <c r="CQ111" s="71"/>
      <c r="CR111" s="71"/>
      <c r="CU111" s="71"/>
      <c r="CV111" s="71"/>
      <c r="CW111" s="71"/>
      <c r="CX111" s="71"/>
      <c r="CY111" s="71"/>
      <c r="CZ111" s="72"/>
      <c r="DC111" s="72"/>
    </row>
    <row r="112" customFormat="false" ht="8.25" hidden="false" customHeight="false" outlineLevel="0" collapsed="false">
      <c r="A112" s="61" t="n">
        <v>36534</v>
      </c>
      <c r="B112" s="62" t="n">
        <f aca="false">MONTH(A112)</f>
        <v>1</v>
      </c>
      <c r="C112" s="63" t="n">
        <f aca="false">YEAR(A112)</f>
        <v>2000</v>
      </c>
      <c r="D112" s="62" t="n">
        <v>57171</v>
      </c>
      <c r="E112" s="62" t="n">
        <v>0</v>
      </c>
      <c r="G112" s="78" t="n">
        <v>50000</v>
      </c>
      <c r="H112" s="71" t="n">
        <v>217901</v>
      </c>
      <c r="I112" s="71" t="n">
        <v>0</v>
      </c>
      <c r="J112" s="71" t="n">
        <v>0</v>
      </c>
      <c r="K112" s="64" t="n">
        <v>0</v>
      </c>
      <c r="L112" s="62" t="n">
        <v>17009</v>
      </c>
      <c r="N112" s="71"/>
      <c r="O112" s="78" t="n">
        <v>24188</v>
      </c>
      <c r="P112" s="71" t="n">
        <v>145600</v>
      </c>
      <c r="S112" s="78" t="n">
        <v>75812</v>
      </c>
      <c r="T112" s="71"/>
      <c r="U112" s="71"/>
      <c r="V112" s="71"/>
      <c r="X112" s="72" t="n">
        <f aca="false">D112+H112+L112+P112+T112+W112</f>
        <v>437681</v>
      </c>
      <c r="Y112" s="62" t="n">
        <f aca="false">E112+I112+M112+Q112+U112</f>
        <v>0</v>
      </c>
      <c r="Z112" s="62" t="n">
        <f aca="false">F112+J112+N112+R112+V112</f>
        <v>0</v>
      </c>
      <c r="AA112" s="72" t="n">
        <f aca="false">G112+K112+O112+S112+W112</f>
        <v>150000</v>
      </c>
      <c r="AB112" s="72" t="n">
        <f aca="false">X112+Y112+Z112-AA112</f>
        <v>287681</v>
      </c>
      <c r="AJ112" s="73" t="n">
        <f aca="false">AD112+AE112+AF112+AG112+AH112+AI112</f>
        <v>0</v>
      </c>
      <c r="AK112" s="62" t="n">
        <f aca="false">AB112-AJ112</f>
        <v>287681</v>
      </c>
      <c r="CF112" s="61"/>
      <c r="CH112" s="63"/>
      <c r="CK112" s="71"/>
      <c r="CL112" s="71"/>
      <c r="CM112" s="71"/>
      <c r="CN112" s="71"/>
      <c r="CQ112" s="71"/>
      <c r="CR112" s="71"/>
      <c r="CU112" s="71"/>
      <c r="CV112" s="71"/>
      <c r="CW112" s="71"/>
      <c r="CX112" s="71"/>
      <c r="CY112" s="71"/>
      <c r="CZ112" s="72"/>
      <c r="DC112" s="72"/>
    </row>
    <row r="113" customFormat="false" ht="8.25" hidden="false" customHeight="false" outlineLevel="0" collapsed="false">
      <c r="A113" s="61" t="n">
        <v>36535</v>
      </c>
      <c r="B113" s="62" t="n">
        <f aca="false">MONTH(A113)</f>
        <v>1</v>
      </c>
      <c r="C113" s="63" t="n">
        <f aca="false">YEAR(A113)</f>
        <v>2000</v>
      </c>
      <c r="D113" s="62" t="n">
        <v>57171</v>
      </c>
      <c r="E113" s="62" t="n">
        <v>0</v>
      </c>
      <c r="G113" s="78" t="n">
        <v>50000</v>
      </c>
      <c r="H113" s="71" t="n">
        <v>217901</v>
      </c>
      <c r="I113" s="71" t="n">
        <v>0</v>
      </c>
      <c r="J113" s="71" t="n">
        <v>0</v>
      </c>
      <c r="K113" s="64" t="n">
        <v>0</v>
      </c>
      <c r="L113" s="62" t="n">
        <v>17009</v>
      </c>
      <c r="N113" s="71"/>
      <c r="O113" s="78" t="n">
        <v>24188</v>
      </c>
      <c r="P113" s="71" t="n">
        <v>145600</v>
      </c>
      <c r="S113" s="78" t="n">
        <v>75812</v>
      </c>
      <c r="T113" s="71"/>
      <c r="U113" s="71"/>
      <c r="V113" s="71"/>
      <c r="X113" s="72" t="n">
        <f aca="false">D113+H113+L113+P113+T113+W113</f>
        <v>437681</v>
      </c>
      <c r="Y113" s="62" t="n">
        <f aca="false">E113+I113+M113+Q113+U113</f>
        <v>0</v>
      </c>
      <c r="Z113" s="62" t="n">
        <f aca="false">F113+J113+N113+R113+V113</f>
        <v>0</v>
      </c>
      <c r="AA113" s="72" t="n">
        <f aca="false">G113+K113+O113+S113+W113</f>
        <v>150000</v>
      </c>
      <c r="AB113" s="72" t="n">
        <f aca="false">X113+Y113+Z113-AA113</f>
        <v>287681</v>
      </c>
      <c r="AJ113" s="73" t="n">
        <f aca="false">AD113+AE113+AF113+AG113+AH113+AI113</f>
        <v>0</v>
      </c>
      <c r="AK113" s="62" t="n">
        <f aca="false">AB113-AJ113</f>
        <v>287681</v>
      </c>
      <c r="CF113" s="61"/>
      <c r="CH113" s="63"/>
      <c r="CK113" s="71"/>
      <c r="CL113" s="71"/>
      <c r="CM113" s="71"/>
      <c r="CN113" s="71"/>
      <c r="CQ113" s="71"/>
      <c r="CR113" s="71"/>
      <c r="CU113" s="71"/>
      <c r="CV113" s="71"/>
      <c r="CW113" s="71"/>
      <c r="CX113" s="71"/>
      <c r="CY113" s="71"/>
      <c r="CZ113" s="72"/>
      <c r="DC113" s="72"/>
    </row>
    <row r="114" customFormat="false" ht="8.25" hidden="false" customHeight="false" outlineLevel="0" collapsed="false">
      <c r="A114" s="61" t="n">
        <v>36536</v>
      </c>
      <c r="B114" s="62" t="n">
        <f aca="false">MONTH(A114)</f>
        <v>1</v>
      </c>
      <c r="C114" s="63" t="n">
        <f aca="false">YEAR(A114)</f>
        <v>2000</v>
      </c>
      <c r="D114" s="62" t="n">
        <v>61720</v>
      </c>
      <c r="E114" s="62" t="n">
        <v>0</v>
      </c>
      <c r="G114" s="78" t="n">
        <v>50000</v>
      </c>
      <c r="H114" s="71" t="n">
        <v>217901</v>
      </c>
      <c r="I114" s="71" t="n">
        <v>0</v>
      </c>
      <c r="J114" s="71" t="n">
        <v>0</v>
      </c>
      <c r="K114" s="64" t="n">
        <v>0</v>
      </c>
      <c r="L114" s="62" t="n">
        <v>18509</v>
      </c>
      <c r="N114" s="71"/>
      <c r="O114" s="78" t="n">
        <v>24188</v>
      </c>
      <c r="P114" s="71" t="n">
        <v>139551</v>
      </c>
      <c r="S114" s="78" t="n">
        <v>75812</v>
      </c>
      <c r="T114" s="71"/>
      <c r="U114" s="71"/>
      <c r="V114" s="71"/>
      <c r="X114" s="72" t="n">
        <f aca="false">D114+H114+L114+P114+T114+W114</f>
        <v>437681</v>
      </c>
      <c r="Y114" s="62" t="n">
        <f aca="false">E114+I114+M114+Q114+U114</f>
        <v>0</v>
      </c>
      <c r="Z114" s="62" t="n">
        <f aca="false">F114+J114+N114+R114+V114</f>
        <v>0</v>
      </c>
      <c r="AA114" s="72" t="n">
        <f aca="false">G114+K114+O114+S114+W114</f>
        <v>150000</v>
      </c>
      <c r="AB114" s="72" t="n">
        <f aca="false">X114+Y114+Z114-AA114</f>
        <v>287681</v>
      </c>
      <c r="AJ114" s="73" t="n">
        <f aca="false">AD114+AE114+AF114+AG114+AH114+AI114</f>
        <v>0</v>
      </c>
      <c r="AK114" s="62" t="n">
        <f aca="false">AB114-AJ114</f>
        <v>287681</v>
      </c>
      <c r="CF114" s="61"/>
      <c r="CH114" s="63"/>
      <c r="CK114" s="71"/>
      <c r="CL114" s="71"/>
      <c r="CM114" s="71"/>
      <c r="CN114" s="71"/>
      <c r="CQ114" s="71"/>
      <c r="CR114" s="71"/>
      <c r="CU114" s="71"/>
      <c r="CV114" s="71"/>
      <c r="CW114" s="71"/>
      <c r="CX114" s="71"/>
      <c r="CY114" s="71"/>
      <c r="CZ114" s="72"/>
      <c r="DC114" s="72"/>
    </row>
    <row r="115" customFormat="false" ht="8.25" hidden="false" customHeight="false" outlineLevel="0" collapsed="false">
      <c r="A115" s="61" t="n">
        <v>36537</v>
      </c>
      <c r="B115" s="62" t="n">
        <f aca="false">MONTH(A115)</f>
        <v>1</v>
      </c>
      <c r="C115" s="63" t="n">
        <f aca="false">YEAR(A115)</f>
        <v>2000</v>
      </c>
      <c r="D115" s="62" t="n">
        <v>57171</v>
      </c>
      <c r="E115" s="62" t="n">
        <v>0</v>
      </c>
      <c r="G115" s="78" t="n">
        <v>50000</v>
      </c>
      <c r="H115" s="71" t="n">
        <v>217901</v>
      </c>
      <c r="I115" s="71" t="n">
        <v>0</v>
      </c>
      <c r="J115" s="71" t="n">
        <v>0</v>
      </c>
      <c r="K115" s="64" t="n">
        <v>0</v>
      </c>
      <c r="L115" s="62" t="n">
        <v>18509</v>
      </c>
      <c r="N115" s="71"/>
      <c r="O115" s="78" t="n">
        <v>24188</v>
      </c>
      <c r="P115" s="71" t="n">
        <v>144100</v>
      </c>
      <c r="S115" s="78" t="n">
        <v>75812</v>
      </c>
      <c r="T115" s="71"/>
      <c r="U115" s="71"/>
      <c r="V115" s="71"/>
      <c r="X115" s="72" t="n">
        <f aca="false">D115+H115+L115+P115+T115+W115</f>
        <v>437681</v>
      </c>
      <c r="Y115" s="62" t="n">
        <f aca="false">E115+I115+M115+Q115+U115</f>
        <v>0</v>
      </c>
      <c r="Z115" s="62" t="n">
        <f aca="false">F115+J115+N115+R115+V115</f>
        <v>0</v>
      </c>
      <c r="AA115" s="72" t="n">
        <f aca="false">G115+K115+O115+S115+W115</f>
        <v>150000</v>
      </c>
      <c r="AB115" s="72" t="n">
        <f aca="false">X115+Y115+Z115-AA115</f>
        <v>287681</v>
      </c>
      <c r="AJ115" s="73" t="n">
        <f aca="false">AD115+AE115+AF115+AG115+AH115+AI115</f>
        <v>0</v>
      </c>
      <c r="AK115" s="62" t="n">
        <f aca="false">AB115-AJ115</f>
        <v>287681</v>
      </c>
      <c r="CF115" s="61"/>
      <c r="CH115" s="63"/>
      <c r="CK115" s="71"/>
      <c r="CL115" s="71"/>
      <c r="CM115" s="71"/>
      <c r="CN115" s="71"/>
      <c r="CQ115" s="71"/>
      <c r="CR115" s="71"/>
      <c r="CU115" s="71"/>
      <c r="CV115" s="71"/>
      <c r="CW115" s="71"/>
      <c r="CX115" s="71"/>
      <c r="CY115" s="71"/>
      <c r="CZ115" s="72"/>
      <c r="DC115" s="72"/>
    </row>
    <row r="116" customFormat="false" ht="8.25" hidden="false" customHeight="false" outlineLevel="0" collapsed="false">
      <c r="A116" s="61" t="n">
        <v>36538</v>
      </c>
      <c r="B116" s="62" t="n">
        <f aca="false">MONTH(A116)</f>
        <v>1</v>
      </c>
      <c r="C116" s="63" t="n">
        <f aca="false">YEAR(A116)</f>
        <v>2000</v>
      </c>
      <c r="D116" s="62" t="n">
        <v>57171</v>
      </c>
      <c r="E116" s="62" t="n">
        <v>0</v>
      </c>
      <c r="G116" s="78" t="n">
        <v>50000</v>
      </c>
      <c r="H116" s="71" t="n">
        <v>217901</v>
      </c>
      <c r="I116" s="71" t="n">
        <v>0</v>
      </c>
      <c r="J116" s="71" t="n">
        <v>0</v>
      </c>
      <c r="K116" s="64" t="n">
        <v>0</v>
      </c>
      <c r="L116" s="62" t="n">
        <v>18509</v>
      </c>
      <c r="N116" s="71"/>
      <c r="O116" s="78" t="n">
        <v>19188</v>
      </c>
      <c r="P116" s="71" t="n">
        <v>144100</v>
      </c>
      <c r="S116" s="78" t="n">
        <v>80812</v>
      </c>
      <c r="T116" s="71"/>
      <c r="U116" s="71"/>
      <c r="V116" s="71"/>
      <c r="X116" s="72" t="n">
        <f aca="false">D116+H116+L116+P116+T116+W116</f>
        <v>437681</v>
      </c>
      <c r="Y116" s="62" t="n">
        <f aca="false">E116+I116+M116+Q116+U116</f>
        <v>0</v>
      </c>
      <c r="Z116" s="62" t="n">
        <f aca="false">F116+J116+N116+R116+V116</f>
        <v>0</v>
      </c>
      <c r="AA116" s="72" t="n">
        <f aca="false">G116+K116+O116+S116+W116</f>
        <v>150000</v>
      </c>
      <c r="AB116" s="72" t="n">
        <f aca="false">X116+Y116+Z116-AA116</f>
        <v>287681</v>
      </c>
      <c r="AJ116" s="73" t="n">
        <f aca="false">AD116+AE116+AF116+AG116+AH116+AI116</f>
        <v>0</v>
      </c>
      <c r="AK116" s="62" t="n">
        <f aca="false">AB116-AJ116</f>
        <v>287681</v>
      </c>
      <c r="CF116" s="61"/>
      <c r="CH116" s="63"/>
      <c r="CK116" s="71"/>
      <c r="CL116" s="71"/>
      <c r="CM116" s="71"/>
      <c r="CN116" s="71"/>
      <c r="CQ116" s="71"/>
      <c r="CR116" s="71"/>
      <c r="CU116" s="71"/>
      <c r="CV116" s="71"/>
      <c r="CW116" s="71"/>
      <c r="CX116" s="71"/>
      <c r="CY116" s="71"/>
      <c r="CZ116" s="72"/>
      <c r="DC116" s="72"/>
    </row>
    <row r="117" customFormat="false" ht="8.25" hidden="false" customHeight="false" outlineLevel="0" collapsed="false">
      <c r="A117" s="61" t="n">
        <v>36539</v>
      </c>
      <c r="B117" s="62" t="n">
        <f aca="false">MONTH(A117)</f>
        <v>1</v>
      </c>
      <c r="C117" s="63" t="n">
        <f aca="false">YEAR(A117)</f>
        <v>2000</v>
      </c>
      <c r="D117" s="62" t="n">
        <v>56502</v>
      </c>
      <c r="E117" s="62" t="n">
        <v>0</v>
      </c>
      <c r="G117" s="78" t="n">
        <v>50000</v>
      </c>
      <c r="H117" s="71" t="n">
        <v>217901</v>
      </c>
      <c r="I117" s="71" t="n">
        <v>0</v>
      </c>
      <c r="J117" s="71" t="n">
        <v>0</v>
      </c>
      <c r="K117" s="64" t="n">
        <v>0</v>
      </c>
      <c r="L117" s="62" t="n">
        <v>40473</v>
      </c>
      <c r="N117" s="71"/>
      <c r="O117" s="78" t="n">
        <v>19188</v>
      </c>
      <c r="P117" s="71" t="n">
        <v>122805</v>
      </c>
      <c r="S117" s="78" t="n">
        <v>80812</v>
      </c>
      <c r="T117" s="71"/>
      <c r="U117" s="71"/>
      <c r="V117" s="71"/>
      <c r="X117" s="72" t="n">
        <f aca="false">D117+H117+L117+P117+T117+W117</f>
        <v>437681</v>
      </c>
      <c r="Y117" s="62" t="n">
        <f aca="false">E117+I117+M117+Q117+U117</f>
        <v>0</v>
      </c>
      <c r="Z117" s="62" t="n">
        <f aca="false">F117+J117+N117+R117+V117</f>
        <v>0</v>
      </c>
      <c r="AA117" s="72" t="n">
        <f aca="false">G117+K117+O117+S117+W117</f>
        <v>150000</v>
      </c>
      <c r="AB117" s="72" t="n">
        <f aca="false">X117+Y117+Z117-AA117</f>
        <v>287681</v>
      </c>
      <c r="AJ117" s="73" t="n">
        <f aca="false">AD117+AE117+AF117+AG117+AH117+AI117</f>
        <v>0</v>
      </c>
      <c r="AK117" s="62" t="n">
        <f aca="false">AB117-AJ117</f>
        <v>287681</v>
      </c>
      <c r="CF117" s="61"/>
      <c r="CH117" s="63"/>
      <c r="CK117" s="71"/>
      <c r="CL117" s="71"/>
      <c r="CM117" s="71"/>
      <c r="CN117" s="71"/>
      <c r="CQ117" s="71"/>
      <c r="CR117" s="71"/>
      <c r="CU117" s="71"/>
      <c r="CV117" s="71"/>
      <c r="CW117" s="71"/>
      <c r="CX117" s="71"/>
      <c r="CY117" s="71"/>
      <c r="CZ117" s="72"/>
      <c r="DC117" s="72"/>
    </row>
    <row r="118" customFormat="false" ht="8.25" hidden="false" customHeight="false" outlineLevel="0" collapsed="false">
      <c r="A118" s="61" t="n">
        <v>36540</v>
      </c>
      <c r="B118" s="62" t="n">
        <f aca="false">MONTH(A118)</f>
        <v>1</v>
      </c>
      <c r="C118" s="63" t="n">
        <f aca="false">YEAR(A118)</f>
        <v>2000</v>
      </c>
      <c r="D118" s="62" t="n">
        <v>57171</v>
      </c>
      <c r="E118" s="62" t="n">
        <v>0</v>
      </c>
      <c r="G118" s="78" t="n">
        <v>50000</v>
      </c>
      <c r="H118" s="71" t="n">
        <v>207784</v>
      </c>
      <c r="I118" s="71" t="n">
        <v>0</v>
      </c>
      <c r="J118" s="71" t="n">
        <v>0</v>
      </c>
      <c r="K118" s="64" t="n">
        <v>0</v>
      </c>
      <c r="L118" s="62" t="n">
        <v>29726</v>
      </c>
      <c r="N118" s="71"/>
      <c r="O118" s="78" t="n">
        <v>40000</v>
      </c>
      <c r="P118" s="71" t="n">
        <v>143000</v>
      </c>
      <c r="S118" s="78" t="n">
        <v>60000</v>
      </c>
      <c r="T118" s="71"/>
      <c r="U118" s="71"/>
      <c r="V118" s="71"/>
      <c r="X118" s="72" t="n">
        <f aca="false">D118+H118+L118+P118+T118+W118</f>
        <v>437681</v>
      </c>
      <c r="Y118" s="62" t="n">
        <f aca="false">E118+I118+M118+Q118+U118</f>
        <v>0</v>
      </c>
      <c r="Z118" s="62" t="n">
        <f aca="false">F118+J118+N118+R118+V118</f>
        <v>0</v>
      </c>
      <c r="AA118" s="72" t="n">
        <f aca="false">G118+K118+O118+S118+W118</f>
        <v>150000</v>
      </c>
      <c r="AB118" s="72" t="n">
        <f aca="false">X118+Y118+Z118-AA118</f>
        <v>287681</v>
      </c>
      <c r="AJ118" s="73" t="n">
        <f aca="false">AD118+AE118+AF118+AG118+AH118+AI118</f>
        <v>0</v>
      </c>
      <c r="AK118" s="62" t="n">
        <f aca="false">AB118-AJ118</f>
        <v>287681</v>
      </c>
      <c r="CF118" s="61"/>
      <c r="CH118" s="63"/>
      <c r="CK118" s="71"/>
      <c r="CL118" s="71"/>
      <c r="CM118" s="71"/>
      <c r="CN118" s="71"/>
      <c r="CQ118" s="71"/>
      <c r="CR118" s="71"/>
      <c r="CU118" s="71"/>
      <c r="CV118" s="71"/>
      <c r="CW118" s="71"/>
      <c r="CX118" s="71"/>
      <c r="CY118" s="71"/>
      <c r="CZ118" s="72"/>
      <c r="DC118" s="72"/>
    </row>
    <row r="119" customFormat="false" ht="8.25" hidden="false" customHeight="false" outlineLevel="0" collapsed="false">
      <c r="A119" s="61" t="n">
        <v>36541</v>
      </c>
      <c r="B119" s="62" t="n">
        <f aca="false">MONTH(A119)</f>
        <v>1</v>
      </c>
      <c r="C119" s="63" t="n">
        <f aca="false">YEAR(A119)</f>
        <v>2000</v>
      </c>
      <c r="D119" s="62" t="n">
        <v>57171</v>
      </c>
      <c r="E119" s="62" t="n">
        <v>0</v>
      </c>
      <c r="G119" s="78" t="n">
        <v>50000</v>
      </c>
      <c r="H119" s="71" t="n">
        <v>207784</v>
      </c>
      <c r="I119" s="71" t="n">
        <v>0</v>
      </c>
      <c r="J119" s="71" t="n">
        <v>0</v>
      </c>
      <c r="K119" s="64" t="n">
        <v>0</v>
      </c>
      <c r="L119" s="62" t="n">
        <v>29726</v>
      </c>
      <c r="N119" s="71"/>
      <c r="O119" s="78" t="n">
        <v>40000</v>
      </c>
      <c r="P119" s="71" t="n">
        <v>143000</v>
      </c>
      <c r="S119" s="78" t="n">
        <v>60000</v>
      </c>
      <c r="T119" s="71"/>
      <c r="U119" s="71"/>
      <c r="V119" s="71"/>
      <c r="X119" s="72" t="n">
        <f aca="false">D119+H119+L119+P119+T119+W119</f>
        <v>437681</v>
      </c>
      <c r="Y119" s="62" t="n">
        <f aca="false">E119+I119+M119+Q119+U119</f>
        <v>0</v>
      </c>
      <c r="Z119" s="62" t="n">
        <f aca="false">F119+J119+N119+R119+V119</f>
        <v>0</v>
      </c>
      <c r="AA119" s="72" t="n">
        <f aca="false">G119+K119+O119+S119+W119</f>
        <v>150000</v>
      </c>
      <c r="AB119" s="72" t="n">
        <f aca="false">X119+Y119+Z119-AA119</f>
        <v>287681</v>
      </c>
      <c r="AJ119" s="73" t="n">
        <f aca="false">AD119+AE119+AF119+AG119+AH119+AI119</f>
        <v>0</v>
      </c>
      <c r="AK119" s="62" t="n">
        <f aca="false">AB119-AJ119</f>
        <v>287681</v>
      </c>
      <c r="CF119" s="61"/>
      <c r="CH119" s="63"/>
      <c r="CK119" s="71"/>
      <c r="CL119" s="71"/>
      <c r="CM119" s="71"/>
      <c r="CN119" s="71"/>
      <c r="CQ119" s="71"/>
      <c r="CR119" s="71"/>
      <c r="CU119" s="71"/>
      <c r="CV119" s="71"/>
      <c r="CW119" s="71"/>
      <c r="CX119" s="71"/>
      <c r="CY119" s="71"/>
      <c r="CZ119" s="72"/>
      <c r="DC119" s="72"/>
    </row>
    <row r="120" customFormat="false" ht="8.25" hidden="false" customHeight="false" outlineLevel="0" collapsed="false">
      <c r="A120" s="61" t="n">
        <v>36542</v>
      </c>
      <c r="B120" s="62" t="n">
        <f aca="false">MONTH(A120)</f>
        <v>1</v>
      </c>
      <c r="C120" s="63" t="n">
        <f aca="false">YEAR(A120)</f>
        <v>2000</v>
      </c>
      <c r="D120" s="62" t="n">
        <v>57171</v>
      </c>
      <c r="E120" s="62" t="n">
        <v>0</v>
      </c>
      <c r="G120" s="78" t="n">
        <v>50000</v>
      </c>
      <c r="H120" s="71" t="n">
        <v>207784</v>
      </c>
      <c r="I120" s="71" t="n">
        <v>0</v>
      </c>
      <c r="J120" s="71" t="n">
        <v>0</v>
      </c>
      <c r="K120" s="64" t="n">
        <v>0</v>
      </c>
      <c r="L120" s="62" t="n">
        <v>29726</v>
      </c>
      <c r="N120" s="71"/>
      <c r="O120" s="78" t="n">
        <v>40000</v>
      </c>
      <c r="P120" s="71" t="n">
        <v>143000</v>
      </c>
      <c r="S120" s="78" t="n">
        <v>60000</v>
      </c>
      <c r="T120" s="71"/>
      <c r="U120" s="71"/>
      <c r="V120" s="71"/>
      <c r="X120" s="72" t="n">
        <f aca="false">D120+H120+L120+P120+T120+W120</f>
        <v>437681</v>
      </c>
      <c r="Y120" s="62" t="n">
        <f aca="false">E120+I120+M120+Q120+U120</f>
        <v>0</v>
      </c>
      <c r="Z120" s="62" t="n">
        <f aca="false">F120+J120+N120+R120+V120</f>
        <v>0</v>
      </c>
      <c r="AA120" s="72" t="n">
        <f aca="false">G120+K120+O120+S120+W120</f>
        <v>150000</v>
      </c>
      <c r="AB120" s="72" t="n">
        <f aca="false">X120+Y120+Z120-AA120</f>
        <v>287681</v>
      </c>
      <c r="AJ120" s="73" t="n">
        <f aca="false">AD120+AE120+AF120+AG120+AH120+AI120</f>
        <v>0</v>
      </c>
      <c r="AK120" s="62" t="n">
        <f aca="false">AB120-AJ120</f>
        <v>287681</v>
      </c>
      <c r="CF120" s="61"/>
      <c r="CH120" s="63"/>
      <c r="CK120" s="71"/>
      <c r="CL120" s="71"/>
      <c r="CM120" s="71"/>
      <c r="CN120" s="71"/>
      <c r="CQ120" s="71"/>
      <c r="CR120" s="71"/>
      <c r="CU120" s="71"/>
      <c r="CV120" s="71"/>
      <c r="CW120" s="71"/>
      <c r="CX120" s="71"/>
      <c r="CY120" s="71"/>
      <c r="CZ120" s="72"/>
      <c r="DC120" s="72"/>
    </row>
    <row r="121" customFormat="false" ht="8.25" hidden="false" customHeight="false" outlineLevel="0" collapsed="false">
      <c r="A121" s="61" t="n">
        <v>36543</v>
      </c>
      <c r="B121" s="62" t="n">
        <f aca="false">MONTH(A121)</f>
        <v>1</v>
      </c>
      <c r="C121" s="63" t="n">
        <f aca="false">YEAR(A121)</f>
        <v>2000</v>
      </c>
      <c r="D121" s="62" t="n">
        <v>57171</v>
      </c>
      <c r="E121" s="62" t="n">
        <v>0</v>
      </c>
      <c r="G121" s="78" t="n">
        <v>50000</v>
      </c>
      <c r="H121" s="71" t="n">
        <v>207784</v>
      </c>
      <c r="I121" s="71" t="n">
        <v>0</v>
      </c>
      <c r="J121" s="71" t="n">
        <v>0</v>
      </c>
      <c r="K121" s="64" t="n">
        <v>0</v>
      </c>
      <c r="L121" s="62" t="n">
        <v>29726</v>
      </c>
      <c r="N121" s="71"/>
      <c r="O121" s="78" t="n">
        <v>40000</v>
      </c>
      <c r="P121" s="71" t="n">
        <v>143000</v>
      </c>
      <c r="S121" s="78" t="n">
        <v>60000</v>
      </c>
      <c r="T121" s="71"/>
      <c r="U121" s="71"/>
      <c r="V121" s="71"/>
      <c r="X121" s="72" t="n">
        <f aca="false">D121+H121+L121+P121+T121+W121</f>
        <v>437681</v>
      </c>
      <c r="Y121" s="62" t="n">
        <f aca="false">E121+I121+M121+Q121+U121</f>
        <v>0</v>
      </c>
      <c r="Z121" s="62" t="n">
        <f aca="false">F121+J121+N121+R121+V121</f>
        <v>0</v>
      </c>
      <c r="AA121" s="72" t="n">
        <f aca="false">G121+K121+O121+S121+W121</f>
        <v>150000</v>
      </c>
      <c r="AB121" s="72" t="n">
        <f aca="false">X121+Y121+Z121-AA121</f>
        <v>287681</v>
      </c>
      <c r="AJ121" s="73" t="n">
        <f aca="false">AD121+AE121+AF121+AG121+AH121+AI121</f>
        <v>0</v>
      </c>
      <c r="AK121" s="62" t="n">
        <f aca="false">AB121-AJ121</f>
        <v>287681</v>
      </c>
      <c r="CF121" s="61"/>
      <c r="CH121" s="63"/>
      <c r="CK121" s="71"/>
      <c r="CL121" s="71"/>
      <c r="CM121" s="71"/>
      <c r="CN121" s="71"/>
      <c r="CQ121" s="71"/>
      <c r="CR121" s="71"/>
      <c r="CU121" s="71"/>
      <c r="CV121" s="71"/>
      <c r="CW121" s="71"/>
      <c r="CX121" s="71"/>
      <c r="CY121" s="71"/>
      <c r="CZ121" s="72"/>
      <c r="DC121" s="72"/>
    </row>
    <row r="122" customFormat="false" ht="8.25" hidden="false" customHeight="false" outlineLevel="0" collapsed="false">
      <c r="A122" s="61" t="n">
        <v>36544</v>
      </c>
      <c r="B122" s="62" t="n">
        <f aca="false">MONTH(A122)</f>
        <v>1</v>
      </c>
      <c r="C122" s="63" t="n">
        <f aca="false">YEAR(A122)</f>
        <v>2000</v>
      </c>
      <c r="D122" s="62" t="n">
        <v>46064</v>
      </c>
      <c r="E122" s="62" t="n">
        <v>0</v>
      </c>
      <c r="G122" s="64" t="n">
        <v>0</v>
      </c>
      <c r="H122" s="71" t="n">
        <v>217901</v>
      </c>
      <c r="I122" s="71" t="n">
        <v>0</v>
      </c>
      <c r="J122" s="71" t="n">
        <v>0</v>
      </c>
      <c r="K122" s="64" t="n">
        <v>0</v>
      </c>
      <c r="L122" s="62" t="n">
        <v>19191</v>
      </c>
      <c r="N122" s="71"/>
      <c r="O122" s="78" t="n">
        <v>19188</v>
      </c>
      <c r="P122" s="71" t="n">
        <v>154525</v>
      </c>
      <c r="S122" s="78" t="n">
        <v>30812</v>
      </c>
      <c r="T122" s="71"/>
      <c r="U122" s="71"/>
      <c r="V122" s="71"/>
      <c r="X122" s="72" t="n">
        <f aca="false">D122+H122+L122+P122+T122+W122</f>
        <v>437681</v>
      </c>
      <c r="Y122" s="62" t="n">
        <f aca="false">E122+I122+M122+Q122+U122</f>
        <v>0</v>
      </c>
      <c r="Z122" s="62" t="n">
        <f aca="false">F122+J122+N122+R122+V122</f>
        <v>0</v>
      </c>
      <c r="AA122" s="72" t="n">
        <f aca="false">G122+K122+O122+S122+W122</f>
        <v>50000</v>
      </c>
      <c r="AB122" s="72" t="n">
        <f aca="false">X122+Y122+Z122-AA122</f>
        <v>387681</v>
      </c>
      <c r="AJ122" s="73" t="n">
        <f aca="false">AD122+AE122+AF122+AG122+AH122+AI122</f>
        <v>0</v>
      </c>
      <c r="AK122" s="62" t="n">
        <f aca="false">AB122-AJ122</f>
        <v>387681</v>
      </c>
      <c r="CF122" s="61"/>
      <c r="CH122" s="63"/>
      <c r="CK122" s="71"/>
      <c r="CL122" s="71"/>
      <c r="CM122" s="71"/>
      <c r="CN122" s="71"/>
      <c r="CQ122" s="71"/>
      <c r="CR122" s="71"/>
      <c r="CU122" s="71"/>
      <c r="CV122" s="71"/>
      <c r="CW122" s="71"/>
      <c r="CX122" s="71"/>
      <c r="CY122" s="71"/>
      <c r="CZ122" s="72"/>
      <c r="DC122" s="72"/>
    </row>
    <row r="123" customFormat="false" ht="8.25" hidden="false" customHeight="false" outlineLevel="0" collapsed="false">
      <c r="A123" s="61" t="n">
        <v>36545</v>
      </c>
      <c r="B123" s="62" t="n">
        <f aca="false">MONTH(A123)</f>
        <v>1</v>
      </c>
      <c r="C123" s="63" t="n">
        <f aca="false">YEAR(A123)</f>
        <v>2000</v>
      </c>
      <c r="D123" s="62" t="n">
        <v>57171</v>
      </c>
      <c r="E123" s="62" t="n">
        <v>0</v>
      </c>
      <c r="G123" s="64" t="n">
        <v>0</v>
      </c>
      <c r="H123" s="71" t="n">
        <v>227768</v>
      </c>
      <c r="I123" s="71" t="n">
        <v>0</v>
      </c>
      <c r="J123" s="71" t="n">
        <v>0</v>
      </c>
      <c r="K123" s="64" t="n">
        <v>0</v>
      </c>
      <c r="L123" s="62" t="n">
        <v>9742</v>
      </c>
      <c r="N123" s="71"/>
      <c r="O123" s="64" t="n">
        <v>0</v>
      </c>
      <c r="P123" s="71" t="n">
        <v>143000</v>
      </c>
      <c r="S123" s="64" t="n">
        <v>0</v>
      </c>
      <c r="T123" s="71"/>
      <c r="U123" s="71"/>
      <c r="V123" s="71"/>
      <c r="X123" s="72" t="n">
        <f aca="false">D123+H123+L123+P123+T123+W123</f>
        <v>437681</v>
      </c>
      <c r="Y123" s="62" t="n">
        <f aca="false">E123+I123+M123+Q123+U123</f>
        <v>0</v>
      </c>
      <c r="Z123" s="62" t="n">
        <f aca="false">F123+J123+N123+R123+V123</f>
        <v>0</v>
      </c>
      <c r="AA123" s="72" t="n">
        <f aca="false">G123+K123+O123+S123+W123</f>
        <v>0</v>
      </c>
      <c r="AB123" s="72" t="n">
        <f aca="false">X123+Y123+Z123-AA123</f>
        <v>437681</v>
      </c>
      <c r="AJ123" s="73" t="n">
        <f aca="false">AD123+AE123+AF123+AG123+AH123+AI123</f>
        <v>0</v>
      </c>
      <c r="AK123" s="62" t="n">
        <f aca="false">AB123-AJ123</f>
        <v>437681</v>
      </c>
      <c r="CF123" s="61"/>
      <c r="CH123" s="63"/>
      <c r="CK123" s="71"/>
      <c r="CL123" s="71"/>
      <c r="CM123" s="71"/>
      <c r="CN123" s="71"/>
      <c r="CQ123" s="71"/>
      <c r="CR123" s="71"/>
      <c r="CU123" s="71"/>
      <c r="CV123" s="71"/>
      <c r="CW123" s="71"/>
      <c r="CX123" s="71"/>
      <c r="CY123" s="71"/>
      <c r="CZ123" s="72"/>
      <c r="DC123" s="72"/>
    </row>
    <row r="124" customFormat="false" ht="8.25" hidden="false" customHeight="false" outlineLevel="0" collapsed="false">
      <c r="A124" s="61" t="n">
        <v>36546</v>
      </c>
      <c r="B124" s="62" t="n">
        <f aca="false">MONTH(A124)</f>
        <v>1</v>
      </c>
      <c r="C124" s="63" t="n">
        <f aca="false">YEAR(A124)</f>
        <v>2000</v>
      </c>
      <c r="D124" s="62" t="n">
        <v>57171</v>
      </c>
      <c r="E124" s="62" t="n">
        <v>0</v>
      </c>
      <c r="G124" s="64" t="n">
        <v>0</v>
      </c>
      <c r="H124" s="71" t="n">
        <v>227768</v>
      </c>
      <c r="I124" s="71" t="n">
        <v>0</v>
      </c>
      <c r="J124" s="71" t="n">
        <v>0</v>
      </c>
      <c r="K124" s="64" t="n">
        <v>0</v>
      </c>
      <c r="L124" s="62" t="n">
        <v>9742</v>
      </c>
      <c r="N124" s="71"/>
      <c r="O124" s="64" t="n">
        <v>0</v>
      </c>
      <c r="P124" s="71" t="n">
        <v>143000</v>
      </c>
      <c r="S124" s="64" t="n">
        <v>0</v>
      </c>
      <c r="T124" s="71"/>
      <c r="U124" s="71"/>
      <c r="V124" s="71"/>
      <c r="X124" s="72" t="n">
        <f aca="false">D124+H124+L124+P124+T124+W124</f>
        <v>437681</v>
      </c>
      <c r="Y124" s="62" t="n">
        <f aca="false">E124+I124+M124+Q124+U124</f>
        <v>0</v>
      </c>
      <c r="Z124" s="62" t="n">
        <f aca="false">F124+J124+N124+R124+V124</f>
        <v>0</v>
      </c>
      <c r="AA124" s="72" t="n">
        <f aca="false">G124+K124+O124+S124+W124</f>
        <v>0</v>
      </c>
      <c r="AB124" s="72" t="n">
        <f aca="false">X124+Y124+Z124-AA124</f>
        <v>437681</v>
      </c>
      <c r="AJ124" s="73" t="n">
        <f aca="false">AD124+AE124+AF124+AG124+AH124+AI124</f>
        <v>0</v>
      </c>
      <c r="AK124" s="62" t="n">
        <f aca="false">AB124-AJ124</f>
        <v>437681</v>
      </c>
      <c r="CF124" s="61"/>
      <c r="CH124" s="63"/>
      <c r="CK124" s="71"/>
      <c r="CL124" s="71"/>
      <c r="CM124" s="71"/>
      <c r="CN124" s="71"/>
      <c r="CQ124" s="71"/>
      <c r="CR124" s="71"/>
      <c r="CU124" s="71"/>
      <c r="CV124" s="71"/>
      <c r="CW124" s="71"/>
      <c r="CX124" s="71"/>
      <c r="CY124" s="71"/>
      <c r="CZ124" s="72"/>
      <c r="DC124" s="72"/>
    </row>
    <row r="125" customFormat="false" ht="8.25" hidden="false" customHeight="false" outlineLevel="0" collapsed="false">
      <c r="A125" s="61" t="n">
        <v>36547</v>
      </c>
      <c r="B125" s="62" t="n">
        <f aca="false">MONTH(A125)</f>
        <v>1</v>
      </c>
      <c r="C125" s="63" t="n">
        <f aca="false">YEAR(A125)</f>
        <v>2000</v>
      </c>
      <c r="D125" s="62" t="n">
        <v>57171</v>
      </c>
      <c r="E125" s="62" t="n">
        <v>0</v>
      </c>
      <c r="G125" s="64" t="n">
        <v>0</v>
      </c>
      <c r="H125" s="71" t="n">
        <v>227768</v>
      </c>
      <c r="I125" s="71" t="n">
        <v>0</v>
      </c>
      <c r="J125" s="71" t="n">
        <v>0</v>
      </c>
      <c r="K125" s="64" t="n">
        <v>0</v>
      </c>
      <c r="L125" s="62" t="n">
        <v>9742</v>
      </c>
      <c r="N125" s="71"/>
      <c r="O125" s="64" t="n">
        <v>0</v>
      </c>
      <c r="P125" s="71" t="n">
        <v>143000</v>
      </c>
      <c r="S125" s="64" t="n">
        <v>0</v>
      </c>
      <c r="T125" s="71"/>
      <c r="U125" s="71"/>
      <c r="V125" s="71"/>
      <c r="X125" s="72" t="n">
        <f aca="false">D125+H125+L125+P125+T125+W125</f>
        <v>437681</v>
      </c>
      <c r="Y125" s="62" t="n">
        <f aca="false">E125+I125+M125+Q125+U125</f>
        <v>0</v>
      </c>
      <c r="Z125" s="62" t="n">
        <f aca="false">F125+J125+N125+R125+V125</f>
        <v>0</v>
      </c>
      <c r="AA125" s="72" t="n">
        <f aca="false">G125+K125+O125+S125+W125</f>
        <v>0</v>
      </c>
      <c r="AB125" s="72" t="n">
        <f aca="false">X125+Y125+Z125-AA125</f>
        <v>437681</v>
      </c>
      <c r="AJ125" s="73" t="n">
        <f aca="false">AD125+AE125+AF125+AG125+AH125+AI125</f>
        <v>0</v>
      </c>
      <c r="AK125" s="62" t="n">
        <f aca="false">AB125-AJ125</f>
        <v>437681</v>
      </c>
      <c r="CF125" s="61"/>
      <c r="CH125" s="63"/>
      <c r="CK125" s="71"/>
      <c r="CL125" s="71"/>
      <c r="CM125" s="71"/>
      <c r="CN125" s="71"/>
      <c r="CQ125" s="71"/>
      <c r="CR125" s="71"/>
      <c r="CU125" s="71"/>
      <c r="CV125" s="71"/>
      <c r="CW125" s="71"/>
      <c r="CX125" s="71"/>
      <c r="CY125" s="71"/>
      <c r="CZ125" s="72"/>
      <c r="DC125" s="72"/>
    </row>
    <row r="126" customFormat="false" ht="8.25" hidden="false" customHeight="false" outlineLevel="0" collapsed="false">
      <c r="A126" s="61" t="n">
        <v>36548</v>
      </c>
      <c r="B126" s="62" t="n">
        <f aca="false">MONTH(A126)</f>
        <v>1</v>
      </c>
      <c r="C126" s="63" t="n">
        <f aca="false">YEAR(A126)</f>
        <v>2000</v>
      </c>
      <c r="D126" s="62" t="n">
        <v>57171</v>
      </c>
      <c r="E126" s="62" t="n">
        <v>0</v>
      </c>
      <c r="G126" s="64" t="n">
        <v>0</v>
      </c>
      <c r="H126" s="71" t="n">
        <v>227768</v>
      </c>
      <c r="I126" s="71" t="n">
        <v>0</v>
      </c>
      <c r="J126" s="71" t="n">
        <v>0</v>
      </c>
      <c r="K126" s="64" t="n">
        <v>0</v>
      </c>
      <c r="L126" s="62" t="n">
        <v>9742</v>
      </c>
      <c r="N126" s="71"/>
      <c r="O126" s="64" t="n">
        <v>0</v>
      </c>
      <c r="P126" s="71" t="n">
        <v>143000</v>
      </c>
      <c r="S126" s="64" t="n">
        <v>0</v>
      </c>
      <c r="T126" s="71"/>
      <c r="U126" s="71"/>
      <c r="V126" s="71"/>
      <c r="X126" s="72" t="n">
        <f aca="false">D126+H126+L126+P126+T126+W126</f>
        <v>437681</v>
      </c>
      <c r="Y126" s="62" t="n">
        <f aca="false">E126+I126+M126+Q126+U126</f>
        <v>0</v>
      </c>
      <c r="Z126" s="62" t="n">
        <f aca="false">F126+J126+N126+R126+V126</f>
        <v>0</v>
      </c>
      <c r="AA126" s="72" t="n">
        <f aca="false">G126+K126+O126+S126+W126</f>
        <v>0</v>
      </c>
      <c r="AB126" s="72" t="n">
        <f aca="false">X126+Y126+Z126-AA126</f>
        <v>437681</v>
      </c>
      <c r="AJ126" s="73" t="n">
        <f aca="false">AD126+AE126+AF126+AG126+AH126+AI126</f>
        <v>0</v>
      </c>
      <c r="AK126" s="62" t="n">
        <f aca="false">AB126-AJ126</f>
        <v>437681</v>
      </c>
      <c r="CF126" s="61"/>
      <c r="CH126" s="63"/>
      <c r="CK126" s="71"/>
      <c r="CL126" s="71"/>
      <c r="CM126" s="71"/>
      <c r="CN126" s="71"/>
      <c r="CQ126" s="71"/>
      <c r="CR126" s="71"/>
      <c r="CU126" s="71"/>
      <c r="CV126" s="71"/>
      <c r="CW126" s="71"/>
      <c r="CX126" s="71"/>
      <c r="CY126" s="71"/>
      <c r="CZ126" s="72"/>
      <c r="DC126" s="72"/>
    </row>
    <row r="127" customFormat="false" ht="8.25" hidden="false" customHeight="false" outlineLevel="0" collapsed="false">
      <c r="A127" s="61" t="n">
        <v>36549</v>
      </c>
      <c r="B127" s="62" t="n">
        <f aca="false">MONTH(A127)</f>
        <v>1</v>
      </c>
      <c r="C127" s="63" t="n">
        <f aca="false">YEAR(A127)</f>
        <v>2000</v>
      </c>
      <c r="D127" s="62" t="n">
        <v>57171</v>
      </c>
      <c r="E127" s="62" t="n">
        <v>0</v>
      </c>
      <c r="G127" s="64" t="n">
        <v>0</v>
      </c>
      <c r="H127" s="71" t="n">
        <v>227768</v>
      </c>
      <c r="I127" s="71" t="n">
        <v>0</v>
      </c>
      <c r="J127" s="71" t="n">
        <v>0</v>
      </c>
      <c r="K127" s="64" t="n">
        <v>0</v>
      </c>
      <c r="L127" s="62" t="n">
        <v>9742</v>
      </c>
      <c r="N127" s="71"/>
      <c r="O127" s="64" t="n">
        <v>0</v>
      </c>
      <c r="P127" s="71" t="n">
        <v>143000</v>
      </c>
      <c r="S127" s="64" t="n">
        <v>0</v>
      </c>
      <c r="T127" s="71"/>
      <c r="U127" s="71"/>
      <c r="V127" s="71"/>
      <c r="X127" s="72" t="n">
        <f aca="false">D127+H127+L127+P127+T127+W127</f>
        <v>437681</v>
      </c>
      <c r="Y127" s="62" t="n">
        <f aca="false">E127+I127+M127+Q127+U127</f>
        <v>0</v>
      </c>
      <c r="Z127" s="62" t="n">
        <f aca="false">F127+J127+N127+R127+V127</f>
        <v>0</v>
      </c>
      <c r="AA127" s="72" t="n">
        <f aca="false">G127+K127+O127+S127+W127</f>
        <v>0</v>
      </c>
      <c r="AB127" s="72" t="n">
        <f aca="false">X127+Y127+Z127-AA127</f>
        <v>437681</v>
      </c>
      <c r="AJ127" s="73" t="n">
        <f aca="false">AD127+AE127+AF127+AG127+AH127+AI127</f>
        <v>0</v>
      </c>
      <c r="AK127" s="62" t="n">
        <f aca="false">AB127-AJ127</f>
        <v>437681</v>
      </c>
      <c r="CF127" s="61"/>
      <c r="CH127" s="63"/>
      <c r="CK127" s="71"/>
      <c r="CL127" s="71"/>
      <c r="CM127" s="71"/>
      <c r="CN127" s="71"/>
      <c r="CQ127" s="71"/>
      <c r="CR127" s="71"/>
      <c r="CU127" s="71"/>
      <c r="CV127" s="71"/>
      <c r="CW127" s="71"/>
      <c r="CX127" s="71"/>
      <c r="CY127" s="71"/>
      <c r="CZ127" s="72"/>
      <c r="DC127" s="72"/>
    </row>
    <row r="128" customFormat="false" ht="8.25" hidden="false" customHeight="false" outlineLevel="0" collapsed="false">
      <c r="A128" s="61" t="n">
        <v>36550</v>
      </c>
      <c r="B128" s="62" t="n">
        <f aca="false">MONTH(A128)</f>
        <v>1</v>
      </c>
      <c r="C128" s="63" t="n">
        <f aca="false">YEAR(A128)</f>
        <v>2000</v>
      </c>
      <c r="D128" s="62" t="n">
        <v>57171</v>
      </c>
      <c r="E128" s="62" t="n">
        <v>0</v>
      </c>
      <c r="G128" s="64" t="n">
        <v>0</v>
      </c>
      <c r="H128" s="71" t="n">
        <v>217896</v>
      </c>
      <c r="I128" s="71" t="n">
        <v>0</v>
      </c>
      <c r="J128" s="71" t="n">
        <v>0</v>
      </c>
      <c r="K128" s="64" t="n">
        <v>0</v>
      </c>
      <c r="L128" s="62" t="n">
        <v>19614</v>
      </c>
      <c r="N128" s="71"/>
      <c r="O128" s="64" t="n">
        <v>0</v>
      </c>
      <c r="P128" s="71" t="n">
        <v>143000</v>
      </c>
      <c r="S128" s="64" t="n">
        <v>0</v>
      </c>
      <c r="T128" s="71"/>
      <c r="U128" s="71"/>
      <c r="V128" s="71"/>
      <c r="X128" s="72" t="n">
        <f aca="false">D128+H128+L128+P128+T128+W128</f>
        <v>437681</v>
      </c>
      <c r="Y128" s="62" t="n">
        <f aca="false">E128+I128+M128+Q128+U128</f>
        <v>0</v>
      </c>
      <c r="Z128" s="62" t="n">
        <f aca="false">F128+J128+N128+R128+V128</f>
        <v>0</v>
      </c>
      <c r="AA128" s="72" t="n">
        <f aca="false">G128+K128+O128+S128+W128</f>
        <v>0</v>
      </c>
      <c r="AB128" s="72" t="n">
        <f aca="false">X128+Y128+Z128-AA128</f>
        <v>437681</v>
      </c>
      <c r="AJ128" s="73" t="n">
        <f aca="false">AD128+AE128+AF128+AG128+AH128+AI128</f>
        <v>0</v>
      </c>
      <c r="AK128" s="62" t="n">
        <f aca="false">AB128-AJ128</f>
        <v>437681</v>
      </c>
      <c r="CF128" s="61"/>
      <c r="CH128" s="63"/>
      <c r="CK128" s="71"/>
      <c r="CL128" s="71"/>
      <c r="CM128" s="71"/>
      <c r="CN128" s="71"/>
      <c r="CQ128" s="71"/>
      <c r="CR128" s="71"/>
      <c r="CU128" s="71"/>
      <c r="CV128" s="71"/>
      <c r="CW128" s="71"/>
      <c r="CX128" s="71"/>
      <c r="CY128" s="71"/>
      <c r="CZ128" s="72"/>
      <c r="DC128" s="72"/>
    </row>
    <row r="129" customFormat="false" ht="8.25" hidden="false" customHeight="false" outlineLevel="0" collapsed="false">
      <c r="A129" s="61" t="n">
        <v>36551</v>
      </c>
      <c r="B129" s="62" t="n">
        <f aca="false">MONTH(A129)</f>
        <v>1</v>
      </c>
      <c r="C129" s="63" t="n">
        <f aca="false">YEAR(A129)</f>
        <v>2000</v>
      </c>
      <c r="D129" s="62" t="n">
        <v>57171</v>
      </c>
      <c r="E129" s="62" t="n">
        <v>0</v>
      </c>
      <c r="G129" s="64" t="n">
        <v>0</v>
      </c>
      <c r="H129" s="71" t="n">
        <v>192800</v>
      </c>
      <c r="I129" s="71" t="n">
        <v>0</v>
      </c>
      <c r="J129" s="71" t="n">
        <v>0</v>
      </c>
      <c r="K129" s="64" t="n">
        <v>0</v>
      </c>
      <c r="L129" s="62" t="n">
        <v>44710</v>
      </c>
      <c r="N129" s="71"/>
      <c r="O129" s="64" t="n">
        <v>0</v>
      </c>
      <c r="P129" s="71" t="n">
        <v>143000</v>
      </c>
      <c r="S129" s="64" t="n">
        <v>0</v>
      </c>
      <c r="T129" s="71"/>
      <c r="U129" s="71"/>
      <c r="V129" s="71"/>
      <c r="X129" s="72" t="n">
        <f aca="false">D129+H129+L129+P129+T129+W129</f>
        <v>437681</v>
      </c>
      <c r="Y129" s="62" t="n">
        <f aca="false">E129+I129+M129+Q129+U129</f>
        <v>0</v>
      </c>
      <c r="Z129" s="62" t="n">
        <f aca="false">F129+J129+N129+R129+V129</f>
        <v>0</v>
      </c>
      <c r="AA129" s="72" t="n">
        <f aca="false">G129+K129+O129+S129+W129</f>
        <v>0</v>
      </c>
      <c r="AB129" s="72" t="n">
        <f aca="false">X129+Y129+Z129-AA129</f>
        <v>437681</v>
      </c>
      <c r="AJ129" s="73" t="n">
        <f aca="false">AD129+AE129+AF129+AG129+AH129+AI129</f>
        <v>0</v>
      </c>
      <c r="AK129" s="62" t="n">
        <f aca="false">AB129-AJ129</f>
        <v>437681</v>
      </c>
      <c r="CF129" s="61"/>
      <c r="CH129" s="63"/>
      <c r="CK129" s="71"/>
      <c r="CL129" s="71"/>
      <c r="CM129" s="71"/>
      <c r="CN129" s="71"/>
      <c r="CQ129" s="71"/>
      <c r="CR129" s="71"/>
      <c r="CU129" s="71"/>
      <c r="CV129" s="71"/>
      <c r="CW129" s="71"/>
      <c r="CX129" s="71"/>
      <c r="CY129" s="71"/>
      <c r="CZ129" s="72"/>
      <c r="DC129" s="72"/>
    </row>
    <row r="130" customFormat="false" ht="8.25" hidden="false" customHeight="false" outlineLevel="0" collapsed="false">
      <c r="A130" s="61" t="n">
        <v>36552</v>
      </c>
      <c r="B130" s="62" t="n">
        <f aca="false">MONTH(A130)</f>
        <v>1</v>
      </c>
      <c r="C130" s="63" t="n">
        <f aca="false">YEAR(A130)</f>
        <v>2000</v>
      </c>
      <c r="D130" s="62" t="n">
        <v>38496</v>
      </c>
      <c r="E130" s="62" t="n">
        <v>0</v>
      </c>
      <c r="G130" s="64" t="n">
        <v>0</v>
      </c>
      <c r="H130" s="71" t="n">
        <v>197796</v>
      </c>
      <c r="I130" s="71" t="n">
        <v>0</v>
      </c>
      <c r="J130" s="71" t="n">
        <v>0</v>
      </c>
      <c r="K130" s="64" t="n">
        <v>0</v>
      </c>
      <c r="L130" s="62" t="n">
        <v>58389</v>
      </c>
      <c r="N130" s="71"/>
      <c r="O130" s="64" t="n">
        <v>0</v>
      </c>
      <c r="P130" s="71" t="n">
        <v>143000</v>
      </c>
      <c r="S130" s="64" t="n">
        <v>0</v>
      </c>
      <c r="T130" s="71"/>
      <c r="U130" s="71"/>
      <c r="V130" s="71"/>
      <c r="X130" s="72" t="n">
        <f aca="false">D130+H130+L130+P130+T130+W130</f>
        <v>437681</v>
      </c>
      <c r="Y130" s="62" t="n">
        <f aca="false">E130+I130+M130+Q130+U130</f>
        <v>0</v>
      </c>
      <c r="Z130" s="62" t="n">
        <f aca="false">F130+J130+N130+R130+V130</f>
        <v>0</v>
      </c>
      <c r="AA130" s="72" t="n">
        <f aca="false">G130+K130+O130+S130+W130</f>
        <v>0</v>
      </c>
      <c r="AB130" s="72" t="n">
        <f aca="false">X130+Y130+Z130-AA130</f>
        <v>437681</v>
      </c>
      <c r="AJ130" s="73" t="n">
        <f aca="false">AD130+AE130+AF130+AG130+AH130+AI130</f>
        <v>0</v>
      </c>
      <c r="AK130" s="62" t="n">
        <f aca="false">AB130-AJ130</f>
        <v>437681</v>
      </c>
      <c r="CF130" s="61"/>
      <c r="CH130" s="63"/>
      <c r="CK130" s="71"/>
      <c r="CL130" s="71"/>
      <c r="CM130" s="71"/>
      <c r="CN130" s="71"/>
      <c r="CQ130" s="71"/>
      <c r="CR130" s="71"/>
      <c r="CU130" s="71"/>
      <c r="CV130" s="71"/>
      <c r="CW130" s="71"/>
      <c r="CX130" s="71"/>
      <c r="CY130" s="71"/>
      <c r="CZ130" s="72"/>
      <c r="DC130" s="72"/>
    </row>
    <row r="131" customFormat="false" ht="8.25" hidden="false" customHeight="false" outlineLevel="0" collapsed="false">
      <c r="A131" s="61" t="n">
        <v>36553</v>
      </c>
      <c r="B131" s="62" t="n">
        <f aca="false">MONTH(A131)</f>
        <v>1</v>
      </c>
      <c r="C131" s="63" t="n">
        <f aca="false">YEAR(A131)</f>
        <v>2000</v>
      </c>
      <c r="D131" s="62" t="n">
        <v>57171</v>
      </c>
      <c r="E131" s="62" t="n">
        <v>0</v>
      </c>
      <c r="G131" s="64" t="n">
        <v>0</v>
      </c>
      <c r="H131" s="71" t="n">
        <v>217775</v>
      </c>
      <c r="I131" s="71" t="n">
        <v>0</v>
      </c>
      <c r="J131" s="71" t="n">
        <v>0</v>
      </c>
      <c r="K131" s="64" t="n">
        <v>0</v>
      </c>
      <c r="L131" s="62" t="n">
        <v>25246</v>
      </c>
      <c r="N131" s="71"/>
      <c r="O131" s="64" t="n">
        <v>0</v>
      </c>
      <c r="P131" s="71" t="n">
        <v>137489</v>
      </c>
      <c r="S131" s="64" t="n">
        <v>0</v>
      </c>
      <c r="T131" s="71"/>
      <c r="U131" s="71"/>
      <c r="V131" s="71"/>
      <c r="X131" s="72" t="n">
        <f aca="false">D131+H131+L131+P131+T131+W131</f>
        <v>437681</v>
      </c>
      <c r="Y131" s="62" t="n">
        <f aca="false">E131+I131+M131+Q131+U131</f>
        <v>0</v>
      </c>
      <c r="Z131" s="62" t="n">
        <f aca="false">F131+J131+N131+R131+V131</f>
        <v>0</v>
      </c>
      <c r="AA131" s="72" t="n">
        <f aca="false">G131+K131+O131+S131+W131</f>
        <v>0</v>
      </c>
      <c r="AB131" s="72" t="n">
        <f aca="false">X131+Y131+Z131-AA131</f>
        <v>437681</v>
      </c>
      <c r="AJ131" s="73" t="n">
        <f aca="false">AD131+AE131+AF131+AG131+AH131+AI131</f>
        <v>0</v>
      </c>
      <c r="AK131" s="62" t="n">
        <f aca="false">AB131-AJ131</f>
        <v>437681</v>
      </c>
      <c r="CF131" s="61"/>
      <c r="CH131" s="63"/>
      <c r="CK131" s="71"/>
      <c r="CL131" s="71"/>
      <c r="CM131" s="71"/>
      <c r="CN131" s="71"/>
      <c r="CQ131" s="71"/>
      <c r="CR131" s="71"/>
      <c r="CU131" s="71"/>
      <c r="CV131" s="71"/>
      <c r="CW131" s="71"/>
      <c r="CX131" s="71"/>
      <c r="CY131" s="71"/>
      <c r="CZ131" s="72"/>
      <c r="DC131" s="72"/>
    </row>
    <row r="132" customFormat="false" ht="8.25" hidden="false" customHeight="false" outlineLevel="0" collapsed="false">
      <c r="A132" s="61" t="n">
        <v>36554</v>
      </c>
      <c r="B132" s="62" t="n">
        <f aca="false">MONTH(A132)</f>
        <v>1</v>
      </c>
      <c r="C132" s="63" t="n">
        <f aca="false">YEAR(A132)</f>
        <v>2000</v>
      </c>
      <c r="D132" s="62" t="n">
        <v>57171</v>
      </c>
      <c r="E132" s="62" t="n">
        <v>0</v>
      </c>
      <c r="G132" s="64" t="n">
        <v>0</v>
      </c>
      <c r="H132" s="71" t="n">
        <v>188135</v>
      </c>
      <c r="I132" s="71" t="n">
        <v>0</v>
      </c>
      <c r="J132" s="71" t="n">
        <v>0</v>
      </c>
      <c r="K132" s="64" t="n">
        <v>0</v>
      </c>
      <c r="L132" s="62" t="n">
        <v>57088</v>
      </c>
      <c r="N132" s="71"/>
      <c r="O132" s="64" t="n">
        <v>75000</v>
      </c>
      <c r="P132" s="71" t="n">
        <v>135287</v>
      </c>
      <c r="S132" s="64" t="n">
        <v>0</v>
      </c>
      <c r="T132" s="71"/>
      <c r="U132" s="71"/>
      <c r="V132" s="71"/>
      <c r="X132" s="72" t="n">
        <f aca="false">D132+H132+L132+P132+T132+W132</f>
        <v>437681</v>
      </c>
      <c r="Y132" s="62" t="n">
        <f aca="false">E132+I132+M132+Q132+U132</f>
        <v>0</v>
      </c>
      <c r="Z132" s="62" t="n">
        <f aca="false">F132+J132+N132+R132+V132</f>
        <v>0</v>
      </c>
      <c r="AA132" s="72" t="n">
        <f aca="false">G132+K132+O132+S132+W132</f>
        <v>75000</v>
      </c>
      <c r="AB132" s="72" t="n">
        <f aca="false">X132+Y132+Z132-AA132</f>
        <v>362681</v>
      </c>
      <c r="AJ132" s="73" t="n">
        <f aca="false">AD132+AE132+AF132+AG132+AH132+AI132</f>
        <v>0</v>
      </c>
      <c r="AK132" s="62" t="n">
        <f aca="false">AB132-AJ132</f>
        <v>362681</v>
      </c>
      <c r="CF132" s="61"/>
      <c r="CH132" s="63"/>
      <c r="CK132" s="71"/>
      <c r="CL132" s="71"/>
      <c r="CM132" s="71"/>
      <c r="CN132" s="71"/>
      <c r="CQ132" s="71"/>
      <c r="CR132" s="71"/>
      <c r="CU132" s="71"/>
      <c r="CV132" s="71"/>
      <c r="CW132" s="71"/>
      <c r="CX132" s="71"/>
      <c r="CY132" s="71"/>
      <c r="CZ132" s="72"/>
      <c r="DC132" s="72"/>
    </row>
    <row r="133" customFormat="false" ht="8.25" hidden="false" customHeight="false" outlineLevel="0" collapsed="false">
      <c r="A133" s="61" t="n">
        <v>36555</v>
      </c>
      <c r="B133" s="62" t="n">
        <f aca="false">MONTH(A133)</f>
        <v>1</v>
      </c>
      <c r="C133" s="63" t="n">
        <f aca="false">YEAR(A133)</f>
        <v>2000</v>
      </c>
      <c r="D133" s="62" t="n">
        <v>57171</v>
      </c>
      <c r="E133" s="62" t="n">
        <v>0</v>
      </c>
      <c r="G133" s="64" t="n">
        <v>0</v>
      </c>
      <c r="H133" s="71" t="n">
        <v>188135</v>
      </c>
      <c r="I133" s="71" t="n">
        <v>0</v>
      </c>
      <c r="J133" s="71" t="n">
        <v>0</v>
      </c>
      <c r="K133" s="64" t="n">
        <v>0</v>
      </c>
      <c r="L133" s="62" t="n">
        <v>57088</v>
      </c>
      <c r="N133" s="71"/>
      <c r="O133" s="64" t="n">
        <v>75000</v>
      </c>
      <c r="P133" s="71" t="n">
        <v>135287</v>
      </c>
      <c r="S133" s="64" t="n">
        <v>0</v>
      </c>
      <c r="T133" s="71"/>
      <c r="U133" s="71"/>
      <c r="V133" s="71"/>
      <c r="X133" s="72" t="n">
        <f aca="false">D133+H133+L133+P133+T133+W133</f>
        <v>437681</v>
      </c>
      <c r="Y133" s="62" t="n">
        <f aca="false">E133+I133+M133+Q133+U133</f>
        <v>0</v>
      </c>
      <c r="Z133" s="62" t="n">
        <f aca="false">F133+J133+N133+R133+V133</f>
        <v>0</v>
      </c>
      <c r="AA133" s="72" t="n">
        <f aca="false">G133+K133+O133+S133+W133</f>
        <v>75000</v>
      </c>
      <c r="AB133" s="72" t="n">
        <f aca="false">X133+Y133+Z133-AA133</f>
        <v>362681</v>
      </c>
      <c r="AJ133" s="73" t="n">
        <f aca="false">AD133+AE133+AF133+AG133+AH133+AI133</f>
        <v>0</v>
      </c>
      <c r="AK133" s="62" t="n">
        <f aca="false">AB133-AJ133</f>
        <v>362681</v>
      </c>
      <c r="CF133" s="61"/>
      <c r="CH133" s="63"/>
      <c r="CK133" s="71"/>
      <c r="CL133" s="71"/>
      <c r="CM133" s="71"/>
      <c r="CN133" s="71"/>
      <c r="CQ133" s="71"/>
      <c r="CR133" s="71"/>
      <c r="CU133" s="71"/>
      <c r="CV133" s="71"/>
      <c r="CW133" s="71"/>
      <c r="CX133" s="71"/>
      <c r="CY133" s="71"/>
      <c r="CZ133" s="72"/>
      <c r="DC133" s="72"/>
    </row>
    <row r="134" customFormat="false" ht="8.25" hidden="false" customHeight="false" outlineLevel="0" collapsed="false">
      <c r="A134" s="61" t="n">
        <v>36556</v>
      </c>
      <c r="B134" s="62" t="n">
        <f aca="false">MONTH(A134)</f>
        <v>1</v>
      </c>
      <c r="C134" s="63" t="n">
        <f aca="false">YEAR(A134)</f>
        <v>2000</v>
      </c>
      <c r="D134" s="62" t="n">
        <v>57171</v>
      </c>
      <c r="E134" s="62" t="n">
        <v>0</v>
      </c>
      <c r="G134" s="64" t="n">
        <v>0</v>
      </c>
      <c r="H134" s="71" t="n">
        <v>188135</v>
      </c>
      <c r="I134" s="71" t="n">
        <v>0</v>
      </c>
      <c r="J134" s="71" t="n">
        <v>0</v>
      </c>
      <c r="K134" s="64" t="n">
        <v>0</v>
      </c>
      <c r="L134" s="62" t="n">
        <v>57088</v>
      </c>
      <c r="N134" s="71"/>
      <c r="O134" s="64" t="n">
        <v>75000</v>
      </c>
      <c r="P134" s="71" t="n">
        <v>135287</v>
      </c>
      <c r="S134" s="64" t="n">
        <v>0</v>
      </c>
      <c r="T134" s="71"/>
      <c r="U134" s="71"/>
      <c r="V134" s="71"/>
      <c r="X134" s="72" t="n">
        <f aca="false">D134+H134+L134+P134+T134+W134</f>
        <v>437681</v>
      </c>
      <c r="Y134" s="62" t="n">
        <f aca="false">E134+I134+M134+Q134+U134</f>
        <v>0</v>
      </c>
      <c r="Z134" s="62" t="n">
        <f aca="false">F134+J134+N134+R134+V134</f>
        <v>0</v>
      </c>
      <c r="AA134" s="72" t="n">
        <f aca="false">G134+K134+O134+S134+W134</f>
        <v>75000</v>
      </c>
      <c r="AB134" s="72" t="n">
        <f aca="false">X134+Y134+Z134-AA134</f>
        <v>362681</v>
      </c>
      <c r="AJ134" s="73" t="n">
        <f aca="false">AD134+AE134+AF134+AG134+AH134+AI134</f>
        <v>0</v>
      </c>
      <c r="AK134" s="62" t="n">
        <f aca="false">AB134-AJ134</f>
        <v>362681</v>
      </c>
      <c r="CF134" s="61"/>
      <c r="CH134" s="63"/>
      <c r="CK134" s="71"/>
      <c r="CL134" s="71"/>
      <c r="CM134" s="71"/>
      <c r="CN134" s="71"/>
      <c r="CQ134" s="71"/>
      <c r="CR134" s="71"/>
      <c r="CU134" s="71"/>
      <c r="CV134" s="71"/>
      <c r="CW134" s="71"/>
      <c r="CX134" s="71"/>
      <c r="CY134" s="71"/>
      <c r="CZ134" s="72"/>
      <c r="DC134" s="72"/>
    </row>
    <row r="135" customFormat="false" ht="8.25" hidden="false" customHeight="false" outlineLevel="0" collapsed="false">
      <c r="A135" s="65" t="s">
        <v>43</v>
      </c>
      <c r="B135" s="66" t="s">
        <v>44</v>
      </c>
      <c r="C135" s="67" t="s">
        <v>45</v>
      </c>
      <c r="D135" s="66" t="s">
        <v>74</v>
      </c>
      <c r="E135" s="66" t="s">
        <v>47</v>
      </c>
      <c r="F135" s="66" t="s">
        <v>48</v>
      </c>
      <c r="G135" s="68" t="s">
        <v>49</v>
      </c>
      <c r="H135" s="66" t="s">
        <v>50</v>
      </c>
      <c r="I135" s="66" t="s">
        <v>51</v>
      </c>
      <c r="J135" s="66" t="s">
        <v>52</v>
      </c>
      <c r="K135" s="68" t="s">
        <v>53</v>
      </c>
      <c r="L135" s="66" t="s">
        <v>54</v>
      </c>
      <c r="M135" s="66" t="s">
        <v>55</v>
      </c>
      <c r="N135" s="66" t="s">
        <v>56</v>
      </c>
      <c r="O135" s="68" t="s">
        <v>57</v>
      </c>
      <c r="P135" s="70" t="s">
        <v>58</v>
      </c>
      <c r="Q135" s="70" t="s">
        <v>59</v>
      </c>
      <c r="R135" s="70" t="s">
        <v>60</v>
      </c>
      <c r="S135" s="66" t="s">
        <v>61</v>
      </c>
      <c r="T135" s="75" t="s">
        <v>62</v>
      </c>
      <c r="U135" s="66" t="s">
        <v>63</v>
      </c>
      <c r="V135" s="66" t="s">
        <v>64</v>
      </c>
      <c r="W135" s="68" t="s">
        <v>65</v>
      </c>
      <c r="X135" s="66" t="s">
        <v>66</v>
      </c>
      <c r="Y135" s="66" t="s">
        <v>67</v>
      </c>
      <c r="Z135" s="66" t="s">
        <v>68</v>
      </c>
      <c r="AA135" s="66" t="s">
        <v>69</v>
      </c>
      <c r="AB135" s="66" t="s">
        <v>70</v>
      </c>
      <c r="AJ135" s="73"/>
      <c r="CF135" s="61"/>
      <c r="CH135" s="63"/>
      <c r="CK135" s="71"/>
      <c r="CL135" s="71"/>
      <c r="CM135" s="71"/>
      <c r="CN135" s="71"/>
      <c r="CQ135" s="71"/>
      <c r="CR135" s="71"/>
      <c r="CU135" s="71"/>
      <c r="CV135" s="71"/>
      <c r="CW135" s="71"/>
      <c r="CX135" s="71"/>
      <c r="CY135" s="71"/>
      <c r="CZ135" s="72"/>
      <c r="DC135" s="72"/>
    </row>
    <row r="136" customFormat="false" ht="8.25" hidden="false" customHeight="false" outlineLevel="0" collapsed="false">
      <c r="A136" s="61" t="n">
        <v>36557</v>
      </c>
      <c r="B136" s="62" t="n">
        <f aca="false">MONTH(A136)</f>
        <v>2</v>
      </c>
      <c r="C136" s="63" t="n">
        <f aca="false">YEAR(A136)</f>
        <v>2000</v>
      </c>
      <c r="D136" s="62" t="n">
        <v>57171</v>
      </c>
      <c r="E136" s="62" t="n">
        <v>0</v>
      </c>
      <c r="H136" s="71" t="n">
        <v>217683</v>
      </c>
      <c r="I136" s="71" t="n">
        <v>0</v>
      </c>
      <c r="J136" s="71" t="n">
        <v>0</v>
      </c>
      <c r="K136" s="64" t="n">
        <v>0</v>
      </c>
      <c r="L136" s="62" t="n">
        <v>19827</v>
      </c>
      <c r="N136" s="71"/>
      <c r="P136" s="71" t="n">
        <v>143000</v>
      </c>
      <c r="T136" s="71"/>
      <c r="U136" s="71"/>
      <c r="V136" s="71"/>
      <c r="X136" s="72" t="n">
        <f aca="false">D136+H136+L136+P136+T136+W136</f>
        <v>437681</v>
      </c>
      <c r="Y136" s="62" t="n">
        <f aca="false">E136+I136+M136+Q136+U136</f>
        <v>0</v>
      </c>
      <c r="Z136" s="62" t="n">
        <f aca="false">F136+J136+N136+R136+V136</f>
        <v>0</v>
      </c>
      <c r="AA136" s="72" t="n">
        <f aca="false">G136+K136+O136+S136+W136</f>
        <v>0</v>
      </c>
      <c r="AB136" s="72" t="n">
        <f aca="false">X136+Y136+Z136-AA136</f>
        <v>437681</v>
      </c>
      <c r="AJ136" s="73" t="n">
        <f aca="false">AD136+AE136+AF136+AG136+AH136+AI136</f>
        <v>0</v>
      </c>
      <c r="AK136" s="62" t="n">
        <f aca="false">AB136-AJ136</f>
        <v>437681</v>
      </c>
      <c r="CF136" s="61"/>
      <c r="CH136" s="63"/>
      <c r="CK136" s="71"/>
      <c r="CL136" s="71"/>
      <c r="CM136" s="71"/>
      <c r="CN136" s="71"/>
      <c r="CQ136" s="71"/>
      <c r="CR136" s="71"/>
      <c r="CU136" s="71"/>
      <c r="CV136" s="71"/>
      <c r="CW136" s="71"/>
      <c r="CX136" s="71"/>
      <c r="CY136" s="71"/>
      <c r="CZ136" s="72"/>
      <c r="DC136" s="72"/>
    </row>
    <row r="137" customFormat="false" ht="8.25" hidden="false" customHeight="false" outlineLevel="0" collapsed="false">
      <c r="A137" s="61" t="n">
        <v>36558</v>
      </c>
      <c r="B137" s="62" t="n">
        <f aca="false">MONTH(A137)</f>
        <v>2</v>
      </c>
      <c r="C137" s="63" t="n">
        <f aca="false">YEAR(A137)</f>
        <v>2000</v>
      </c>
      <c r="D137" s="62" t="n">
        <v>57171</v>
      </c>
      <c r="E137" s="62" t="n">
        <v>0</v>
      </c>
      <c r="H137" s="71" t="n">
        <v>202995</v>
      </c>
      <c r="I137" s="71" t="n">
        <v>0</v>
      </c>
      <c r="J137" s="71" t="n">
        <v>0</v>
      </c>
      <c r="K137" s="64" t="n">
        <v>0</v>
      </c>
      <c r="L137" s="62" t="n">
        <v>52496</v>
      </c>
      <c r="N137" s="71"/>
      <c r="P137" s="71" t="n">
        <v>125019</v>
      </c>
      <c r="T137" s="71"/>
      <c r="U137" s="71"/>
      <c r="V137" s="71"/>
      <c r="X137" s="72" t="n">
        <f aca="false">D137+H137+L137+P137+T137+W137</f>
        <v>437681</v>
      </c>
      <c r="Y137" s="62" t="n">
        <f aca="false">E137+I137+M137+Q137+U137</f>
        <v>0</v>
      </c>
      <c r="Z137" s="62" t="n">
        <f aca="false">F137+J137+N137+R137+V137</f>
        <v>0</v>
      </c>
      <c r="AA137" s="72" t="n">
        <f aca="false">G137+K137+O137+S137+W137</f>
        <v>0</v>
      </c>
      <c r="AB137" s="72" t="n">
        <f aca="false">X137+Y137+Z137-AA137</f>
        <v>437681</v>
      </c>
      <c r="AJ137" s="73" t="n">
        <f aca="false">AD137+AE137+AF137+AG137+AH137+AI137</f>
        <v>0</v>
      </c>
      <c r="AK137" s="62" t="n">
        <f aca="false">AB137-AJ137</f>
        <v>437681</v>
      </c>
      <c r="CF137" s="61"/>
      <c r="CH137" s="63"/>
      <c r="CK137" s="71"/>
      <c r="CL137" s="71"/>
      <c r="CM137" s="71"/>
      <c r="CN137" s="71"/>
      <c r="CQ137" s="71"/>
      <c r="CR137" s="71"/>
      <c r="CU137" s="71"/>
      <c r="CV137" s="71"/>
      <c r="CW137" s="71"/>
      <c r="CX137" s="71"/>
      <c r="CY137" s="71"/>
      <c r="CZ137" s="72"/>
      <c r="DC137" s="72"/>
    </row>
    <row r="138" customFormat="false" ht="8.25" hidden="false" customHeight="false" outlineLevel="0" collapsed="false">
      <c r="A138" s="61" t="n">
        <v>36559</v>
      </c>
      <c r="B138" s="62" t="n">
        <f aca="false">MONTH(A138)</f>
        <v>2</v>
      </c>
      <c r="C138" s="63" t="n">
        <f aca="false">YEAR(A138)</f>
        <v>2000</v>
      </c>
      <c r="D138" s="62" t="n">
        <v>57171</v>
      </c>
      <c r="E138" s="62" t="n">
        <v>0</v>
      </c>
      <c r="H138" s="71" t="n">
        <v>217987</v>
      </c>
      <c r="I138" s="71" t="n">
        <v>0</v>
      </c>
      <c r="J138" s="71" t="n">
        <v>0</v>
      </c>
      <c r="K138" s="64" t="n">
        <v>0</v>
      </c>
      <c r="L138" s="62" t="n">
        <v>33260</v>
      </c>
      <c r="N138" s="71"/>
      <c r="P138" s="71" t="n">
        <v>129263</v>
      </c>
      <c r="T138" s="71"/>
      <c r="U138" s="71"/>
      <c r="V138" s="71"/>
      <c r="X138" s="72" t="n">
        <f aca="false">D138+H138+L138+P138+T138+W138</f>
        <v>437681</v>
      </c>
      <c r="Y138" s="62" t="n">
        <f aca="false">E138+I138+M138+Q138+U138</f>
        <v>0</v>
      </c>
      <c r="Z138" s="62" t="n">
        <f aca="false">F138+J138+N138+R138+V138</f>
        <v>0</v>
      </c>
      <c r="AA138" s="72" t="n">
        <f aca="false">G138+K138+O138+S138+W138</f>
        <v>0</v>
      </c>
      <c r="AB138" s="72" t="n">
        <f aca="false">X138+Y138+Z138-AA138</f>
        <v>437681</v>
      </c>
      <c r="AJ138" s="73" t="n">
        <f aca="false">AD138+AE138+AF138+AG138+AH138+AI138</f>
        <v>0</v>
      </c>
      <c r="AK138" s="62" t="n">
        <f aca="false">AB138-AJ138</f>
        <v>437681</v>
      </c>
      <c r="CF138" s="61"/>
      <c r="CH138" s="63"/>
      <c r="CK138" s="71"/>
      <c r="CL138" s="71"/>
      <c r="CM138" s="71"/>
      <c r="CN138" s="71"/>
      <c r="CQ138" s="71"/>
      <c r="CR138" s="71"/>
      <c r="CU138" s="71"/>
      <c r="CV138" s="71"/>
      <c r="CW138" s="71"/>
      <c r="CX138" s="71"/>
      <c r="CY138" s="71"/>
      <c r="CZ138" s="72"/>
      <c r="DC138" s="72"/>
    </row>
    <row r="139" customFormat="false" ht="8.25" hidden="false" customHeight="false" outlineLevel="0" collapsed="false">
      <c r="A139" s="61" t="n">
        <v>36560</v>
      </c>
      <c r="B139" s="62" t="n">
        <f aca="false">MONTH(A139)</f>
        <v>2</v>
      </c>
      <c r="C139" s="63" t="n">
        <f aca="false">YEAR(A139)</f>
        <v>2000</v>
      </c>
      <c r="D139" s="62" t="n">
        <v>57171</v>
      </c>
      <c r="E139" s="62" t="n">
        <v>0</v>
      </c>
      <c r="H139" s="71" t="n">
        <v>217987</v>
      </c>
      <c r="I139" s="71" t="n">
        <v>0</v>
      </c>
      <c r="J139" s="71" t="n">
        <v>0</v>
      </c>
      <c r="K139" s="64" t="n">
        <v>0</v>
      </c>
      <c r="L139" s="62" t="n">
        <v>19523</v>
      </c>
      <c r="N139" s="71"/>
      <c r="P139" s="71" t="n">
        <v>143000</v>
      </c>
      <c r="T139" s="71"/>
      <c r="U139" s="71"/>
      <c r="V139" s="71"/>
      <c r="X139" s="72" t="n">
        <f aca="false">D139+H139+L139+P139+T139+W139</f>
        <v>437681</v>
      </c>
      <c r="Y139" s="62" t="n">
        <f aca="false">E139+I139+M139+Q139+U139</f>
        <v>0</v>
      </c>
      <c r="Z139" s="62" t="n">
        <f aca="false">F139+J139+N139+R139+V139</f>
        <v>0</v>
      </c>
      <c r="AA139" s="72" t="n">
        <f aca="false">G139+K139+O139+S139+W139</f>
        <v>0</v>
      </c>
      <c r="AB139" s="72" t="n">
        <f aca="false">X139+Y139+Z139-AA139</f>
        <v>437681</v>
      </c>
      <c r="AJ139" s="73" t="n">
        <f aca="false">AD139+AE139+AF139+AG139+AH139+AI139</f>
        <v>0</v>
      </c>
      <c r="AK139" s="62" t="n">
        <f aca="false">AB139-AJ139</f>
        <v>437681</v>
      </c>
      <c r="CF139" s="61"/>
      <c r="CH139" s="63"/>
      <c r="CK139" s="71"/>
      <c r="CL139" s="71"/>
      <c r="CM139" s="71"/>
      <c r="CN139" s="71"/>
      <c r="CQ139" s="71"/>
      <c r="CR139" s="71"/>
      <c r="CU139" s="71"/>
      <c r="CV139" s="71"/>
      <c r="CW139" s="71"/>
      <c r="CX139" s="71"/>
      <c r="CY139" s="71"/>
      <c r="CZ139" s="72"/>
      <c r="DC139" s="72"/>
    </row>
    <row r="140" customFormat="false" ht="8.25" hidden="false" customHeight="false" outlineLevel="0" collapsed="false">
      <c r="A140" s="61" t="n">
        <v>36561</v>
      </c>
      <c r="B140" s="62" t="n">
        <f aca="false">MONTH(A140)</f>
        <v>2</v>
      </c>
      <c r="C140" s="63" t="n">
        <f aca="false">YEAR(A140)</f>
        <v>2000</v>
      </c>
      <c r="D140" s="62" t="n">
        <v>57171</v>
      </c>
      <c r="E140" s="62" t="n">
        <v>0</v>
      </c>
      <c r="H140" s="71" t="n">
        <v>217987</v>
      </c>
      <c r="I140" s="71" t="n">
        <v>0</v>
      </c>
      <c r="J140" s="71" t="n">
        <v>0</v>
      </c>
      <c r="K140" s="64" t="n">
        <v>0</v>
      </c>
      <c r="L140" s="62" t="n">
        <v>24723</v>
      </c>
      <c r="N140" s="71"/>
      <c r="P140" s="71" t="n">
        <v>137800</v>
      </c>
      <c r="T140" s="71"/>
      <c r="U140" s="71"/>
      <c r="V140" s="71"/>
      <c r="X140" s="72" t="n">
        <f aca="false">D140+H140+L140+P140+T140+W140</f>
        <v>437681</v>
      </c>
      <c r="Y140" s="62" t="n">
        <f aca="false">E140+I140+M140+Q140+U140</f>
        <v>0</v>
      </c>
      <c r="Z140" s="62" t="n">
        <f aca="false">F140+J140+N140+R140+V140</f>
        <v>0</v>
      </c>
      <c r="AA140" s="72" t="n">
        <f aca="false">G140+K140+O140+S140+W140</f>
        <v>0</v>
      </c>
      <c r="AB140" s="72" t="n">
        <f aca="false">X140+Y140+Z140-AA140</f>
        <v>437681</v>
      </c>
      <c r="AE140" s="79"/>
      <c r="AJ140" s="73" t="n">
        <f aca="false">AD140+AE140+AF140+AG140+AH140+AI140</f>
        <v>0</v>
      </c>
      <c r="AK140" s="62" t="n">
        <f aca="false">AB140-AJ140</f>
        <v>437681</v>
      </c>
      <c r="CF140" s="61"/>
      <c r="CH140" s="63"/>
      <c r="CK140" s="71"/>
      <c r="CL140" s="71"/>
      <c r="CM140" s="71"/>
      <c r="CN140" s="71"/>
      <c r="CQ140" s="71"/>
      <c r="CR140" s="71"/>
      <c r="CU140" s="71"/>
      <c r="CV140" s="71"/>
      <c r="CW140" s="71"/>
      <c r="CX140" s="71"/>
      <c r="CY140" s="71"/>
      <c r="CZ140" s="72"/>
      <c r="DC140" s="72"/>
    </row>
    <row r="141" customFormat="false" ht="8.25" hidden="false" customHeight="false" outlineLevel="0" collapsed="false">
      <c r="A141" s="61" t="n">
        <v>36562</v>
      </c>
      <c r="B141" s="62" t="n">
        <f aca="false">MONTH(A141)</f>
        <v>2</v>
      </c>
      <c r="C141" s="63" t="n">
        <f aca="false">YEAR(A141)</f>
        <v>2000</v>
      </c>
      <c r="D141" s="62" t="n">
        <v>57171</v>
      </c>
      <c r="E141" s="62" t="n">
        <v>0</v>
      </c>
      <c r="H141" s="71" t="n">
        <v>217987</v>
      </c>
      <c r="I141" s="71" t="n">
        <v>0</v>
      </c>
      <c r="J141" s="71" t="n">
        <v>0</v>
      </c>
      <c r="K141" s="64" t="n">
        <v>0</v>
      </c>
      <c r="L141" s="62" t="n">
        <v>24723</v>
      </c>
      <c r="N141" s="71"/>
      <c r="P141" s="71" t="n">
        <v>137800</v>
      </c>
      <c r="T141" s="71"/>
      <c r="U141" s="71"/>
      <c r="V141" s="71"/>
      <c r="X141" s="72" t="n">
        <f aca="false">D141+H141+L141+P141+T141+W141</f>
        <v>437681</v>
      </c>
      <c r="Y141" s="62" t="n">
        <f aca="false">E141+I141+M141+Q141+U141</f>
        <v>0</v>
      </c>
      <c r="Z141" s="62" t="n">
        <f aca="false">F141+J141+N141+R141+V141</f>
        <v>0</v>
      </c>
      <c r="AA141" s="72" t="n">
        <f aca="false">G141+K141+O141+S141+W141</f>
        <v>0</v>
      </c>
      <c r="AB141" s="72" t="n">
        <f aca="false">X141+Y141+Z141-AA141</f>
        <v>437681</v>
      </c>
      <c r="AE141" s="79"/>
      <c r="AJ141" s="73" t="n">
        <f aca="false">AD141+AE141+AF141+AG141+AH141+AI141</f>
        <v>0</v>
      </c>
      <c r="AK141" s="62" t="n">
        <f aca="false">AB141-AJ141</f>
        <v>437681</v>
      </c>
      <c r="CF141" s="61"/>
      <c r="CH141" s="63"/>
      <c r="CK141" s="71"/>
      <c r="CL141" s="71"/>
      <c r="CM141" s="71"/>
      <c r="CN141" s="71"/>
      <c r="CQ141" s="71"/>
      <c r="CR141" s="71"/>
      <c r="CU141" s="71"/>
      <c r="CV141" s="71"/>
      <c r="CW141" s="71"/>
      <c r="CX141" s="71"/>
      <c r="CY141" s="71"/>
      <c r="CZ141" s="72"/>
      <c r="DC141" s="72"/>
    </row>
    <row r="142" customFormat="false" ht="8.25" hidden="false" customHeight="false" outlineLevel="0" collapsed="false">
      <c r="A142" s="61" t="n">
        <v>36563</v>
      </c>
      <c r="B142" s="62" t="n">
        <f aca="false">MONTH(A142)</f>
        <v>2</v>
      </c>
      <c r="C142" s="63" t="n">
        <f aca="false">YEAR(A142)</f>
        <v>2000</v>
      </c>
      <c r="D142" s="62" t="n">
        <v>57171</v>
      </c>
      <c r="E142" s="62" t="n">
        <v>0</v>
      </c>
      <c r="H142" s="71" t="n">
        <v>217987</v>
      </c>
      <c r="I142" s="71" t="n">
        <v>0</v>
      </c>
      <c r="J142" s="71" t="n">
        <v>0</v>
      </c>
      <c r="K142" s="64" t="n">
        <v>0</v>
      </c>
      <c r="L142" s="62" t="n">
        <v>24723</v>
      </c>
      <c r="N142" s="71"/>
      <c r="P142" s="71" t="n">
        <v>137800</v>
      </c>
      <c r="T142" s="71"/>
      <c r="U142" s="71"/>
      <c r="V142" s="71"/>
      <c r="X142" s="72" t="n">
        <f aca="false">D142+H142+L142+P142+T142+W142</f>
        <v>437681</v>
      </c>
      <c r="Y142" s="62" t="n">
        <f aca="false">E142+I142+M142+Q142+U142</f>
        <v>0</v>
      </c>
      <c r="Z142" s="62" t="n">
        <f aca="false">F142+J142+N142+R142+V142</f>
        <v>0</v>
      </c>
      <c r="AA142" s="72" t="n">
        <f aca="false">G142+K142+O142+S142+W142</f>
        <v>0</v>
      </c>
      <c r="AB142" s="72" t="n">
        <f aca="false">X142+Y142+Z142-AA142</f>
        <v>437681</v>
      </c>
      <c r="AE142" s="79"/>
      <c r="AJ142" s="73" t="n">
        <f aca="false">AD142+AE142+AF142+AG142+AH142+AI142</f>
        <v>0</v>
      </c>
      <c r="AK142" s="62" t="n">
        <f aca="false">AB142-AJ142</f>
        <v>437681</v>
      </c>
      <c r="CF142" s="61"/>
      <c r="CH142" s="63"/>
      <c r="CK142" s="71"/>
      <c r="CL142" s="71"/>
      <c r="CM142" s="71"/>
      <c r="CN142" s="71"/>
      <c r="CQ142" s="71"/>
      <c r="CR142" s="71"/>
      <c r="CU142" s="71"/>
      <c r="CV142" s="71"/>
      <c r="CW142" s="71"/>
      <c r="CX142" s="71"/>
      <c r="CY142" s="71"/>
      <c r="CZ142" s="72"/>
      <c r="DC142" s="72"/>
    </row>
    <row r="143" customFormat="false" ht="8.25" hidden="false" customHeight="false" outlineLevel="0" collapsed="false">
      <c r="A143" s="61" t="n">
        <v>36564</v>
      </c>
      <c r="B143" s="62" t="n">
        <f aca="false">MONTH(A143)</f>
        <v>2</v>
      </c>
      <c r="C143" s="63" t="n">
        <f aca="false">YEAR(A143)</f>
        <v>2000</v>
      </c>
      <c r="D143" s="62" t="n">
        <v>57171</v>
      </c>
      <c r="E143" s="62" t="n">
        <v>0</v>
      </c>
      <c r="H143" s="71" t="n">
        <v>217987</v>
      </c>
      <c r="I143" s="71" t="n">
        <v>0</v>
      </c>
      <c r="J143" s="71" t="n">
        <v>0</v>
      </c>
      <c r="K143" s="64" t="n">
        <v>0</v>
      </c>
      <c r="L143" s="62" t="n">
        <v>42330</v>
      </c>
      <c r="N143" s="71"/>
      <c r="P143" s="71" t="n">
        <v>120193</v>
      </c>
      <c r="T143" s="71"/>
      <c r="U143" s="71"/>
      <c r="V143" s="71"/>
      <c r="X143" s="72" t="n">
        <f aca="false">D143+H143+L143+P143+T143+W143</f>
        <v>437681</v>
      </c>
      <c r="Y143" s="62" t="n">
        <f aca="false">E143+I143+M143+Q143+U143</f>
        <v>0</v>
      </c>
      <c r="Z143" s="62" t="n">
        <f aca="false">F143+J143+N143+R143+V143</f>
        <v>0</v>
      </c>
      <c r="AA143" s="72" t="n">
        <f aca="false">G143+K143+O143+S143+W143</f>
        <v>0</v>
      </c>
      <c r="AB143" s="72" t="n">
        <f aca="false">X143+Y143+Z143-AA143</f>
        <v>437681</v>
      </c>
      <c r="AE143" s="79"/>
      <c r="AJ143" s="73" t="n">
        <f aca="false">AD143+AE143+AF143+AG143+AH143+AI143</f>
        <v>0</v>
      </c>
      <c r="AK143" s="62" t="n">
        <f aca="false">AB143-AJ143</f>
        <v>437681</v>
      </c>
      <c r="CF143" s="61"/>
      <c r="CH143" s="63"/>
      <c r="CK143" s="71"/>
      <c r="CL143" s="71"/>
      <c r="CM143" s="71"/>
      <c r="CN143" s="71"/>
      <c r="CQ143" s="71"/>
      <c r="CR143" s="71"/>
      <c r="CU143" s="71"/>
      <c r="CV143" s="71"/>
      <c r="CW143" s="71"/>
      <c r="CX143" s="71"/>
      <c r="CY143" s="71"/>
      <c r="CZ143" s="72"/>
      <c r="DC143" s="72"/>
    </row>
    <row r="144" customFormat="false" ht="8.25" hidden="false" customHeight="false" outlineLevel="0" collapsed="false">
      <c r="A144" s="61" t="n">
        <v>36565</v>
      </c>
      <c r="B144" s="62" t="n">
        <f aca="false">MONTH(A144)</f>
        <v>2</v>
      </c>
      <c r="C144" s="63" t="n">
        <f aca="false">YEAR(A144)</f>
        <v>2000</v>
      </c>
      <c r="D144" s="62" t="n">
        <v>57171</v>
      </c>
      <c r="E144" s="62" t="n">
        <v>0</v>
      </c>
      <c r="H144" s="71" t="n">
        <v>217987</v>
      </c>
      <c r="I144" s="71" t="n">
        <v>0</v>
      </c>
      <c r="J144" s="71" t="n">
        <v>0</v>
      </c>
      <c r="K144" s="64" t="n">
        <v>0</v>
      </c>
      <c r="L144" s="62" t="n">
        <v>132193</v>
      </c>
      <c r="N144" s="71"/>
      <c r="O144" s="64" t="n">
        <v>150000</v>
      </c>
      <c r="P144" s="71" t="n">
        <v>30330</v>
      </c>
      <c r="T144" s="71"/>
      <c r="U144" s="71"/>
      <c r="V144" s="71"/>
      <c r="X144" s="72" t="n">
        <f aca="false">D144+H144+L144+P144+T144+W144</f>
        <v>437681</v>
      </c>
      <c r="Y144" s="62" t="n">
        <f aca="false">E144+I144+M144+Q144+U144</f>
        <v>0</v>
      </c>
      <c r="Z144" s="62" t="n">
        <f aca="false">F144+J144+N144+R144+V144</f>
        <v>0</v>
      </c>
      <c r="AA144" s="72" t="n">
        <f aca="false">G144+K144+O144+S144+W144</f>
        <v>150000</v>
      </c>
      <c r="AB144" s="72" t="n">
        <f aca="false">X144+Y144+Z144-AA144</f>
        <v>287681</v>
      </c>
      <c r="AE144" s="79"/>
      <c r="AJ144" s="73" t="n">
        <f aca="false">AD144+AE144+AF144+AG144+AH144+AI144</f>
        <v>0</v>
      </c>
      <c r="AK144" s="62" t="n">
        <f aca="false">AB144-AJ144</f>
        <v>287681</v>
      </c>
      <c r="CF144" s="61"/>
      <c r="CH144" s="63"/>
      <c r="CK144" s="71"/>
      <c r="CL144" s="71"/>
      <c r="CM144" s="71"/>
      <c r="CN144" s="71"/>
      <c r="CQ144" s="71"/>
      <c r="CR144" s="71"/>
      <c r="CU144" s="71"/>
      <c r="CV144" s="71"/>
      <c r="CW144" s="71"/>
      <c r="CX144" s="71"/>
      <c r="CY144" s="71"/>
      <c r="CZ144" s="72"/>
      <c r="DC144" s="72"/>
    </row>
    <row r="145" customFormat="false" ht="8.25" hidden="false" customHeight="false" outlineLevel="0" collapsed="false">
      <c r="A145" s="61" t="n">
        <v>36566</v>
      </c>
      <c r="B145" s="62" t="n">
        <f aca="false">MONTH(A145)</f>
        <v>2</v>
      </c>
      <c r="C145" s="63" t="n">
        <f aca="false">YEAR(A145)</f>
        <v>2000</v>
      </c>
      <c r="D145" s="62" t="n">
        <v>57171</v>
      </c>
      <c r="E145" s="62" t="n">
        <v>0</v>
      </c>
      <c r="H145" s="71" t="n">
        <v>217987</v>
      </c>
      <c r="I145" s="71" t="n">
        <v>0</v>
      </c>
      <c r="J145" s="71" t="n">
        <v>0</v>
      </c>
      <c r="K145" s="64" t="n">
        <v>0</v>
      </c>
      <c r="L145" s="62" t="n">
        <v>63721</v>
      </c>
      <c r="N145" s="71"/>
      <c r="P145" s="71" t="n">
        <v>98802</v>
      </c>
      <c r="T145" s="71"/>
      <c r="U145" s="71"/>
      <c r="V145" s="71"/>
      <c r="X145" s="72" t="n">
        <f aca="false">D145+H145+L145+P145+T145+W145</f>
        <v>437681</v>
      </c>
      <c r="Y145" s="62" t="n">
        <f aca="false">E145+I145+M145+Q145+U145</f>
        <v>0</v>
      </c>
      <c r="Z145" s="62" t="n">
        <f aca="false">F145+J145+N145+R145+V145</f>
        <v>0</v>
      </c>
      <c r="AA145" s="72" t="n">
        <f aca="false">G145+K145+O145+S145+W145</f>
        <v>0</v>
      </c>
      <c r="AB145" s="72" t="n">
        <f aca="false">X145+Y145+Z145-AA145</f>
        <v>437681</v>
      </c>
      <c r="AE145" s="79"/>
      <c r="AJ145" s="73" t="n">
        <f aca="false">AD145+AE145+AF145+AG145+AH145+AI145</f>
        <v>0</v>
      </c>
      <c r="AK145" s="62" t="n">
        <f aca="false">AB145-AJ145</f>
        <v>437681</v>
      </c>
      <c r="CF145" s="61"/>
      <c r="CH145" s="63"/>
      <c r="CK145" s="71"/>
      <c r="CL145" s="71"/>
      <c r="CM145" s="71"/>
      <c r="CN145" s="71"/>
      <c r="CQ145" s="71"/>
      <c r="CR145" s="71"/>
      <c r="CU145" s="71"/>
      <c r="CV145" s="71"/>
      <c r="CW145" s="71"/>
      <c r="CX145" s="71"/>
      <c r="CY145" s="71"/>
      <c r="CZ145" s="72"/>
      <c r="DC145" s="72"/>
    </row>
    <row r="146" customFormat="false" ht="8.25" hidden="false" customHeight="false" outlineLevel="0" collapsed="false">
      <c r="A146" s="61" t="n">
        <v>36567</v>
      </c>
      <c r="B146" s="62" t="n">
        <f aca="false">MONTH(A146)</f>
        <v>2</v>
      </c>
      <c r="C146" s="63" t="n">
        <f aca="false">YEAR(A146)</f>
        <v>2000</v>
      </c>
      <c r="D146" s="62" t="n">
        <v>57171</v>
      </c>
      <c r="E146" s="62" t="n">
        <v>0</v>
      </c>
      <c r="H146" s="71" t="n">
        <v>217987</v>
      </c>
      <c r="I146" s="71" t="n">
        <v>0</v>
      </c>
      <c r="J146" s="71" t="n">
        <v>0</v>
      </c>
      <c r="K146" s="64" t="n">
        <v>0</v>
      </c>
      <c r="L146" s="62" t="n">
        <v>31021</v>
      </c>
      <c r="N146" s="71"/>
      <c r="P146" s="71" t="n">
        <v>131502</v>
      </c>
      <c r="T146" s="71"/>
      <c r="U146" s="71"/>
      <c r="V146" s="71"/>
      <c r="X146" s="72" t="n">
        <f aca="false">D146+H146+L146+P146+T146+W146</f>
        <v>437681</v>
      </c>
      <c r="Y146" s="62" t="n">
        <f aca="false">E146+I146+M146+Q146+U146</f>
        <v>0</v>
      </c>
      <c r="Z146" s="62" t="n">
        <f aca="false">F146+J146+N146+R146+V146</f>
        <v>0</v>
      </c>
      <c r="AA146" s="72" t="n">
        <f aca="false">G146+K146+O146+S146+W146</f>
        <v>0</v>
      </c>
      <c r="AB146" s="72" t="n">
        <f aca="false">X146+Y146+Z146-AA146</f>
        <v>437681</v>
      </c>
      <c r="AE146" s="79"/>
      <c r="AJ146" s="73" t="n">
        <f aca="false">AD146+AE146+AF146+AG146+AH146+AI146</f>
        <v>0</v>
      </c>
      <c r="AK146" s="62" t="n">
        <f aca="false">AB146-AJ146</f>
        <v>437681</v>
      </c>
      <c r="CF146" s="61"/>
      <c r="CH146" s="63"/>
      <c r="CK146" s="71"/>
      <c r="CL146" s="71"/>
      <c r="CM146" s="71"/>
      <c r="CN146" s="71"/>
      <c r="CQ146" s="71"/>
      <c r="CR146" s="71"/>
      <c r="CU146" s="71"/>
      <c r="CV146" s="71"/>
      <c r="CW146" s="71"/>
      <c r="CX146" s="71"/>
      <c r="CY146" s="71"/>
      <c r="CZ146" s="72"/>
      <c r="DC146" s="72"/>
    </row>
    <row r="147" customFormat="false" ht="8.25" hidden="false" customHeight="false" outlineLevel="0" collapsed="false">
      <c r="A147" s="61" t="n">
        <v>36568</v>
      </c>
      <c r="B147" s="62" t="n">
        <f aca="false">MONTH(A147)</f>
        <v>2</v>
      </c>
      <c r="C147" s="63" t="n">
        <f aca="false">YEAR(A147)</f>
        <v>2000</v>
      </c>
      <c r="D147" s="62" t="n">
        <v>57171</v>
      </c>
      <c r="E147" s="62" t="n">
        <v>0</v>
      </c>
      <c r="H147" s="71" t="n">
        <v>217987</v>
      </c>
      <c r="I147" s="71" t="n">
        <v>0</v>
      </c>
      <c r="J147" s="71" t="n">
        <v>0</v>
      </c>
      <c r="K147" s="64" t="n">
        <v>0</v>
      </c>
      <c r="L147" s="62" t="n">
        <v>42443</v>
      </c>
      <c r="N147" s="71"/>
      <c r="P147" s="71" t="n">
        <v>120080</v>
      </c>
      <c r="T147" s="71"/>
      <c r="U147" s="71"/>
      <c r="V147" s="71"/>
      <c r="X147" s="72" t="n">
        <f aca="false">D147+H147+L147+P147+T147+W147</f>
        <v>437681</v>
      </c>
      <c r="Y147" s="62" t="n">
        <f aca="false">E147+I147+M147+Q147+U147</f>
        <v>0</v>
      </c>
      <c r="Z147" s="62" t="n">
        <f aca="false">F147+J147+N147+R147+V147</f>
        <v>0</v>
      </c>
      <c r="AA147" s="72" t="n">
        <f aca="false">G147+K147+O147+S147+W147</f>
        <v>0</v>
      </c>
      <c r="AB147" s="72" t="n">
        <f aca="false">X147+Y147+Z147-AA147</f>
        <v>437681</v>
      </c>
      <c r="AE147" s="79"/>
      <c r="AJ147" s="73" t="n">
        <f aca="false">AD147+AE147+AF147+AG147+AH147+AI147</f>
        <v>0</v>
      </c>
      <c r="AK147" s="62" t="n">
        <f aca="false">AB147-AJ147</f>
        <v>437681</v>
      </c>
      <c r="CF147" s="61"/>
      <c r="CH147" s="63"/>
      <c r="CK147" s="71"/>
      <c r="CL147" s="71"/>
      <c r="CM147" s="71"/>
      <c r="CN147" s="71"/>
      <c r="CQ147" s="71"/>
      <c r="CR147" s="71"/>
      <c r="CU147" s="71"/>
      <c r="CV147" s="71"/>
      <c r="CW147" s="71"/>
      <c r="CX147" s="71"/>
      <c r="CY147" s="71"/>
      <c r="CZ147" s="72"/>
      <c r="DC147" s="72"/>
    </row>
    <row r="148" customFormat="false" ht="8.25" hidden="false" customHeight="false" outlineLevel="0" collapsed="false">
      <c r="A148" s="61" t="n">
        <v>36569</v>
      </c>
      <c r="B148" s="62" t="n">
        <f aca="false">MONTH(A148)</f>
        <v>2</v>
      </c>
      <c r="C148" s="63" t="n">
        <f aca="false">YEAR(A148)</f>
        <v>2000</v>
      </c>
      <c r="D148" s="62" t="n">
        <v>57171</v>
      </c>
      <c r="E148" s="62" t="n">
        <v>0</v>
      </c>
      <c r="H148" s="71" t="n">
        <v>217987</v>
      </c>
      <c r="I148" s="71" t="n">
        <v>0</v>
      </c>
      <c r="J148" s="71" t="n">
        <v>0</v>
      </c>
      <c r="K148" s="64" t="n">
        <v>0</v>
      </c>
      <c r="L148" s="62" t="n">
        <v>42443</v>
      </c>
      <c r="N148" s="71"/>
      <c r="P148" s="71" t="n">
        <v>120080</v>
      </c>
      <c r="T148" s="71"/>
      <c r="U148" s="71"/>
      <c r="V148" s="71"/>
      <c r="X148" s="72" t="n">
        <f aca="false">D148+H148+L148+P148+T148+W148</f>
        <v>437681</v>
      </c>
      <c r="Y148" s="62" t="n">
        <f aca="false">E148+I148+M148+Q148+U148</f>
        <v>0</v>
      </c>
      <c r="Z148" s="62" t="n">
        <f aca="false">F148+J148+N148+R148+V148</f>
        <v>0</v>
      </c>
      <c r="AA148" s="72" t="n">
        <f aca="false">G148+K148+O148+S148+W148</f>
        <v>0</v>
      </c>
      <c r="AB148" s="72" t="n">
        <f aca="false">X148+Y148+Z148-AA148</f>
        <v>437681</v>
      </c>
      <c r="AE148" s="79"/>
      <c r="AJ148" s="73" t="n">
        <f aca="false">AD148+AE148+AF148+AG148+AH148+AI148</f>
        <v>0</v>
      </c>
      <c r="AK148" s="62" t="n">
        <f aca="false">AB148-AJ148</f>
        <v>437681</v>
      </c>
      <c r="CF148" s="61"/>
      <c r="CH148" s="63"/>
      <c r="CK148" s="71"/>
      <c r="CL148" s="71"/>
      <c r="CM148" s="71"/>
      <c r="CN148" s="71"/>
      <c r="CQ148" s="71"/>
      <c r="CR148" s="71"/>
      <c r="CU148" s="71"/>
      <c r="CV148" s="71"/>
      <c r="CW148" s="71"/>
      <c r="CX148" s="71"/>
      <c r="CY148" s="71"/>
      <c r="CZ148" s="72"/>
      <c r="DC148" s="72"/>
    </row>
    <row r="149" customFormat="false" ht="8.25" hidden="false" customHeight="false" outlineLevel="0" collapsed="false">
      <c r="A149" s="61" t="n">
        <v>36570</v>
      </c>
      <c r="B149" s="62" t="n">
        <f aca="false">MONTH(A149)</f>
        <v>2</v>
      </c>
      <c r="C149" s="63" t="n">
        <f aca="false">YEAR(A149)</f>
        <v>2000</v>
      </c>
      <c r="D149" s="62" t="n">
        <v>57171</v>
      </c>
      <c r="E149" s="62" t="n">
        <v>0</v>
      </c>
      <c r="H149" s="71" t="n">
        <v>217987</v>
      </c>
      <c r="I149" s="71" t="n">
        <v>0</v>
      </c>
      <c r="J149" s="71" t="n">
        <v>0</v>
      </c>
      <c r="K149" s="64" t="n">
        <v>0</v>
      </c>
      <c r="L149" s="62" t="n">
        <v>42443</v>
      </c>
      <c r="N149" s="71"/>
      <c r="P149" s="71" t="n">
        <v>120080</v>
      </c>
      <c r="T149" s="71"/>
      <c r="U149" s="71"/>
      <c r="V149" s="71"/>
      <c r="X149" s="72" t="n">
        <f aca="false">D149+H149+L149+P149+T149+W149</f>
        <v>437681</v>
      </c>
      <c r="Y149" s="62" t="n">
        <f aca="false">E149+I149+M149+Q149+U149</f>
        <v>0</v>
      </c>
      <c r="Z149" s="62" t="n">
        <f aca="false">F149+J149+N149+R149+V149</f>
        <v>0</v>
      </c>
      <c r="AA149" s="72" t="n">
        <f aca="false">G149+K149+O149+S149+W149</f>
        <v>0</v>
      </c>
      <c r="AB149" s="72" t="n">
        <f aca="false">X149+Y149+Z149-AA149</f>
        <v>437681</v>
      </c>
      <c r="AE149" s="79"/>
      <c r="AJ149" s="73" t="n">
        <f aca="false">AD149+AE149+AF149+AG149+AH149+AI149</f>
        <v>0</v>
      </c>
      <c r="AK149" s="62" t="n">
        <f aca="false">AB149-AJ149</f>
        <v>437681</v>
      </c>
      <c r="CF149" s="61"/>
      <c r="CH149" s="63"/>
      <c r="CK149" s="71"/>
      <c r="CL149" s="71"/>
      <c r="CM149" s="71"/>
      <c r="CN149" s="71"/>
      <c r="CQ149" s="71"/>
      <c r="CR149" s="71"/>
      <c r="CU149" s="71"/>
      <c r="CV149" s="71"/>
      <c r="CW149" s="71"/>
      <c r="CX149" s="71"/>
      <c r="CY149" s="71"/>
      <c r="CZ149" s="72"/>
      <c r="DC149" s="72"/>
    </row>
    <row r="150" customFormat="false" ht="8.25" hidden="false" customHeight="false" outlineLevel="0" collapsed="false">
      <c r="A150" s="61" t="n">
        <v>36571</v>
      </c>
      <c r="B150" s="62" t="n">
        <f aca="false">MONTH(A150)</f>
        <v>2</v>
      </c>
      <c r="C150" s="63" t="n">
        <f aca="false">YEAR(A150)</f>
        <v>2000</v>
      </c>
      <c r="D150" s="62" t="n">
        <v>57171</v>
      </c>
      <c r="E150" s="62" t="n">
        <v>0</v>
      </c>
      <c r="H150" s="71" t="n">
        <v>217987</v>
      </c>
      <c r="I150" s="71" t="n">
        <v>0</v>
      </c>
      <c r="J150" s="71" t="n">
        <v>0</v>
      </c>
      <c r="K150" s="64" t="n">
        <v>0</v>
      </c>
      <c r="L150" s="62" t="n">
        <v>42443</v>
      </c>
      <c r="N150" s="71"/>
      <c r="P150" s="71" t="n">
        <v>120080</v>
      </c>
      <c r="T150" s="71"/>
      <c r="U150" s="71"/>
      <c r="V150" s="71"/>
      <c r="X150" s="72" t="n">
        <f aca="false">D150+H150+L150+P150+T150+W150</f>
        <v>437681</v>
      </c>
      <c r="Y150" s="62" t="n">
        <f aca="false">E150+I150+M150+Q150+U150</f>
        <v>0</v>
      </c>
      <c r="Z150" s="62" t="n">
        <f aca="false">F150+J150+N150+R150+V150</f>
        <v>0</v>
      </c>
      <c r="AA150" s="72" t="n">
        <f aca="false">G150+K150+O150+S150+W150</f>
        <v>0</v>
      </c>
      <c r="AB150" s="72" t="n">
        <f aca="false">X150+Y150+Z150-AA150</f>
        <v>437681</v>
      </c>
      <c r="AE150" s="79"/>
      <c r="AJ150" s="73" t="n">
        <f aca="false">AD150+AE150+AF150+AG150+AH150+AI150</f>
        <v>0</v>
      </c>
      <c r="AK150" s="62" t="n">
        <f aca="false">AB150-AJ150</f>
        <v>437681</v>
      </c>
      <c r="CF150" s="61"/>
      <c r="CH150" s="63"/>
      <c r="CK150" s="71"/>
      <c r="CL150" s="71"/>
      <c r="CM150" s="71"/>
      <c r="CN150" s="71"/>
      <c r="CQ150" s="71"/>
      <c r="CR150" s="71"/>
      <c r="CU150" s="71"/>
      <c r="CV150" s="71"/>
      <c r="CW150" s="71"/>
      <c r="CX150" s="71"/>
      <c r="CY150" s="71"/>
      <c r="CZ150" s="72"/>
      <c r="DC150" s="72"/>
    </row>
    <row r="151" customFormat="false" ht="8.25" hidden="false" customHeight="false" outlineLevel="0" collapsed="false">
      <c r="A151" s="61" t="n">
        <v>36572</v>
      </c>
      <c r="B151" s="62" t="n">
        <f aca="false">MONTH(A151)</f>
        <v>2</v>
      </c>
      <c r="C151" s="63" t="n">
        <f aca="false">YEAR(A151)</f>
        <v>2000</v>
      </c>
      <c r="D151" s="62" t="n">
        <v>57171</v>
      </c>
      <c r="E151" s="62" t="n">
        <v>0</v>
      </c>
      <c r="H151" s="71" t="n">
        <v>217987</v>
      </c>
      <c r="I151" s="71" t="n">
        <v>0</v>
      </c>
      <c r="J151" s="71" t="n">
        <v>0</v>
      </c>
      <c r="K151" s="64" t="n">
        <v>0</v>
      </c>
      <c r="L151" s="62" t="n">
        <v>19523</v>
      </c>
      <c r="N151" s="71"/>
      <c r="P151" s="71" t="n">
        <v>143000</v>
      </c>
      <c r="T151" s="71"/>
      <c r="U151" s="71"/>
      <c r="V151" s="71"/>
      <c r="X151" s="72" t="n">
        <f aca="false">D151+H151+L151+P151+T151+W151</f>
        <v>437681</v>
      </c>
      <c r="Y151" s="62" t="n">
        <f aca="false">E151+I151+M151+Q151+U151</f>
        <v>0</v>
      </c>
      <c r="Z151" s="62" t="n">
        <f aca="false">F151+J151+N151+R151+V151</f>
        <v>0</v>
      </c>
      <c r="AA151" s="72" t="n">
        <f aca="false">G151+K151+O151+S151+W151</f>
        <v>0</v>
      </c>
      <c r="AB151" s="72" t="n">
        <f aca="false">X151+Y151+Z151-AA151</f>
        <v>437681</v>
      </c>
      <c r="AE151" s="79"/>
      <c r="AJ151" s="73" t="n">
        <f aca="false">AD151+AE151+AF151+AG151+AH151+AI151</f>
        <v>0</v>
      </c>
      <c r="AK151" s="62" t="n">
        <f aca="false">AB151-AJ151</f>
        <v>437681</v>
      </c>
      <c r="CF151" s="61"/>
      <c r="CH151" s="63"/>
      <c r="CK151" s="71"/>
      <c r="CL151" s="71"/>
      <c r="CM151" s="71"/>
      <c r="CN151" s="71"/>
      <c r="CQ151" s="71"/>
      <c r="CR151" s="71"/>
      <c r="CU151" s="71"/>
      <c r="CV151" s="71"/>
      <c r="CW151" s="71"/>
      <c r="CX151" s="71"/>
      <c r="CY151" s="71"/>
      <c r="CZ151" s="72"/>
      <c r="DC151" s="72"/>
    </row>
    <row r="152" customFormat="false" ht="8.25" hidden="false" customHeight="false" outlineLevel="0" collapsed="false">
      <c r="A152" s="61" t="n">
        <v>36573</v>
      </c>
      <c r="B152" s="62" t="n">
        <f aca="false">MONTH(A152)</f>
        <v>2</v>
      </c>
      <c r="C152" s="63" t="n">
        <f aca="false">YEAR(A152)</f>
        <v>2000</v>
      </c>
      <c r="D152" s="62" t="n">
        <v>57171</v>
      </c>
      <c r="E152" s="62" t="n">
        <v>0</v>
      </c>
      <c r="H152" s="71" t="n">
        <v>217987</v>
      </c>
      <c r="I152" s="71" t="n">
        <v>0</v>
      </c>
      <c r="J152" s="71" t="n">
        <v>0</v>
      </c>
      <c r="K152" s="64" t="n">
        <v>0</v>
      </c>
      <c r="L152" s="62" t="n">
        <v>29798</v>
      </c>
      <c r="N152" s="71"/>
      <c r="P152" s="71" t="n">
        <v>132725</v>
      </c>
      <c r="T152" s="71"/>
      <c r="U152" s="71"/>
      <c r="V152" s="71"/>
      <c r="X152" s="72" t="n">
        <f aca="false">D152+H152+L152+P152+T152+W152</f>
        <v>437681</v>
      </c>
      <c r="Y152" s="62" t="n">
        <f aca="false">E152+I152+M152+Q152+U152</f>
        <v>0</v>
      </c>
      <c r="Z152" s="62" t="n">
        <f aca="false">F152+J152+N152+R152+V152</f>
        <v>0</v>
      </c>
      <c r="AA152" s="72" t="n">
        <f aca="false">G152+K152+O152+S152+W152</f>
        <v>0</v>
      </c>
      <c r="AB152" s="72" t="n">
        <f aca="false">X152+Y152+Z152-AA152</f>
        <v>437681</v>
      </c>
      <c r="AE152" s="79"/>
      <c r="AJ152" s="73" t="n">
        <f aca="false">AD152+AE152+AF152+AG152+AH152+AI152</f>
        <v>0</v>
      </c>
      <c r="AK152" s="62" t="n">
        <f aca="false">AB152-AJ152</f>
        <v>437681</v>
      </c>
      <c r="CF152" s="61"/>
      <c r="CH152" s="63"/>
      <c r="CK152" s="71"/>
      <c r="CL152" s="71"/>
      <c r="CM152" s="71"/>
      <c r="CN152" s="71"/>
      <c r="CQ152" s="71"/>
      <c r="CR152" s="71"/>
      <c r="CU152" s="71"/>
      <c r="CV152" s="71"/>
      <c r="CW152" s="71"/>
      <c r="CX152" s="71"/>
      <c r="CY152" s="71"/>
      <c r="CZ152" s="72"/>
      <c r="DC152" s="72"/>
    </row>
    <row r="153" customFormat="false" ht="8.25" hidden="false" customHeight="false" outlineLevel="0" collapsed="false">
      <c r="A153" s="61" t="n">
        <v>36574</v>
      </c>
      <c r="B153" s="62" t="n">
        <f aca="false">MONTH(A153)</f>
        <v>2</v>
      </c>
      <c r="C153" s="63" t="n">
        <f aca="false">YEAR(A153)</f>
        <v>2000</v>
      </c>
      <c r="D153" s="62" t="n">
        <v>57171</v>
      </c>
      <c r="E153" s="62" t="n">
        <v>0</v>
      </c>
      <c r="H153" s="71" t="n">
        <v>217987</v>
      </c>
      <c r="I153" s="71" t="n">
        <v>0</v>
      </c>
      <c r="J153" s="71" t="n">
        <v>0</v>
      </c>
      <c r="K153" s="64" t="n">
        <v>0</v>
      </c>
      <c r="L153" s="62" t="n">
        <v>60089</v>
      </c>
      <c r="N153" s="71"/>
      <c r="P153" s="71" t="n">
        <v>102434</v>
      </c>
      <c r="T153" s="71"/>
      <c r="U153" s="71"/>
      <c r="V153" s="71"/>
      <c r="X153" s="72" t="n">
        <f aca="false">D153+H153+L153+P153+T153+W153</f>
        <v>437681</v>
      </c>
      <c r="Y153" s="62" t="n">
        <f aca="false">E153+I153+M153+Q153+U153</f>
        <v>0</v>
      </c>
      <c r="Z153" s="62" t="n">
        <f aca="false">F153+J153+N153+R153+V153</f>
        <v>0</v>
      </c>
      <c r="AA153" s="72" t="n">
        <f aca="false">G153+K153+O153+S153+W153</f>
        <v>0</v>
      </c>
      <c r="AB153" s="72" t="n">
        <f aca="false">X153+Y153+Z153-AA153</f>
        <v>437681</v>
      </c>
      <c r="AE153" s="79"/>
      <c r="AJ153" s="73" t="n">
        <f aca="false">AD153+AE153+AF153+AG153+AH153+AI153</f>
        <v>0</v>
      </c>
      <c r="AK153" s="62" t="n">
        <f aca="false">AB153-AJ153</f>
        <v>437681</v>
      </c>
      <c r="CF153" s="61"/>
      <c r="CH153" s="63"/>
      <c r="CK153" s="71"/>
      <c r="CL153" s="71"/>
      <c r="CM153" s="71"/>
      <c r="CN153" s="71"/>
      <c r="CQ153" s="71"/>
      <c r="CR153" s="71"/>
      <c r="CU153" s="71"/>
      <c r="CV153" s="71"/>
      <c r="CW153" s="71"/>
      <c r="CX153" s="71"/>
      <c r="CY153" s="71"/>
      <c r="CZ153" s="72"/>
      <c r="DC153" s="72"/>
    </row>
    <row r="154" customFormat="false" ht="8.25" hidden="false" customHeight="false" outlineLevel="0" collapsed="false">
      <c r="A154" s="61" t="n">
        <v>36575</v>
      </c>
      <c r="B154" s="62" t="n">
        <f aca="false">MONTH(A154)</f>
        <v>2</v>
      </c>
      <c r="C154" s="63" t="n">
        <f aca="false">YEAR(A154)</f>
        <v>2000</v>
      </c>
      <c r="D154" s="62" t="n">
        <v>57171</v>
      </c>
      <c r="E154" s="62" t="n">
        <v>0</v>
      </c>
      <c r="H154" s="71" t="n">
        <v>217987</v>
      </c>
      <c r="I154" s="71" t="n">
        <v>0</v>
      </c>
      <c r="J154" s="71" t="n">
        <v>0</v>
      </c>
      <c r="K154" s="64" t="n">
        <v>0</v>
      </c>
      <c r="L154" s="62" t="n">
        <v>28993</v>
      </c>
      <c r="N154" s="71"/>
      <c r="P154" s="71" t="n">
        <v>133530</v>
      </c>
      <c r="T154" s="71"/>
      <c r="U154" s="71"/>
      <c r="V154" s="71"/>
      <c r="X154" s="72" t="n">
        <f aca="false">D154+H154+L154+P154+T154+W154</f>
        <v>437681</v>
      </c>
      <c r="Y154" s="62" t="n">
        <f aca="false">E154+I154+M154+Q154+U154</f>
        <v>0</v>
      </c>
      <c r="Z154" s="62" t="n">
        <f aca="false">F154+J154+N154+R154+V154</f>
        <v>0</v>
      </c>
      <c r="AA154" s="72" t="n">
        <f aca="false">G154+K154+O154+S154+W154</f>
        <v>0</v>
      </c>
      <c r="AB154" s="72" t="n">
        <f aca="false">X154+Y154+Z154-AA154</f>
        <v>437681</v>
      </c>
      <c r="AE154" s="79"/>
      <c r="AJ154" s="73" t="n">
        <f aca="false">AD154+AE154+AF154+AG154+AH154+AI154</f>
        <v>0</v>
      </c>
      <c r="AK154" s="62" t="n">
        <f aca="false">AB154-AJ154</f>
        <v>437681</v>
      </c>
      <c r="CF154" s="61"/>
      <c r="CH154" s="63"/>
      <c r="CK154" s="71"/>
      <c r="CL154" s="71"/>
      <c r="CM154" s="71"/>
      <c r="CN154" s="71"/>
      <c r="CQ154" s="71"/>
      <c r="CR154" s="71"/>
      <c r="CU154" s="71"/>
      <c r="CV154" s="71"/>
      <c r="CW154" s="71"/>
      <c r="CX154" s="71"/>
      <c r="CY154" s="71"/>
      <c r="CZ154" s="72"/>
      <c r="DC154" s="72"/>
    </row>
    <row r="155" customFormat="false" ht="8.25" hidden="false" customHeight="false" outlineLevel="0" collapsed="false">
      <c r="A155" s="61" t="n">
        <v>36576</v>
      </c>
      <c r="B155" s="62" t="n">
        <f aca="false">MONTH(A155)</f>
        <v>2</v>
      </c>
      <c r="C155" s="63" t="n">
        <f aca="false">YEAR(A155)</f>
        <v>2000</v>
      </c>
      <c r="D155" s="62" t="n">
        <v>57171</v>
      </c>
      <c r="E155" s="62" t="n">
        <v>0</v>
      </c>
      <c r="H155" s="71" t="n">
        <v>217987</v>
      </c>
      <c r="I155" s="71" t="n">
        <v>0</v>
      </c>
      <c r="J155" s="71" t="n">
        <v>0</v>
      </c>
      <c r="K155" s="64" t="n">
        <v>0</v>
      </c>
      <c r="L155" s="62" t="n">
        <v>28993</v>
      </c>
      <c r="N155" s="71"/>
      <c r="P155" s="71" t="n">
        <v>133530</v>
      </c>
      <c r="T155" s="71"/>
      <c r="U155" s="71"/>
      <c r="V155" s="71"/>
      <c r="X155" s="72" t="n">
        <f aca="false">D155+H155+L155+P155+T155+W155</f>
        <v>437681</v>
      </c>
      <c r="Y155" s="62" t="n">
        <f aca="false">E155+I155+M155+Q155+U155</f>
        <v>0</v>
      </c>
      <c r="Z155" s="62" t="n">
        <f aca="false">F155+J155+N155+R155+V155</f>
        <v>0</v>
      </c>
      <c r="AA155" s="72" t="n">
        <f aca="false">G155+K155+O155+S155+W155</f>
        <v>0</v>
      </c>
      <c r="AB155" s="72" t="n">
        <f aca="false">X155+Y155+Z155-AA155</f>
        <v>437681</v>
      </c>
      <c r="AE155" s="79"/>
      <c r="AJ155" s="73" t="n">
        <f aca="false">AD155+AE155+AF155+AG155+AH155+AI155</f>
        <v>0</v>
      </c>
      <c r="AK155" s="62" t="n">
        <f aca="false">AB155-AJ155</f>
        <v>437681</v>
      </c>
      <c r="CF155" s="61"/>
      <c r="CH155" s="63"/>
      <c r="CK155" s="71"/>
      <c r="CL155" s="71"/>
      <c r="CM155" s="71"/>
      <c r="CN155" s="71"/>
      <c r="CQ155" s="71"/>
      <c r="CR155" s="71"/>
      <c r="CU155" s="71"/>
      <c r="CV155" s="71"/>
      <c r="CW155" s="71"/>
      <c r="CX155" s="71"/>
      <c r="CY155" s="71"/>
      <c r="CZ155" s="72"/>
      <c r="DC155" s="72"/>
    </row>
    <row r="156" customFormat="false" ht="8.25" hidden="false" customHeight="false" outlineLevel="0" collapsed="false">
      <c r="A156" s="61" t="n">
        <v>36577</v>
      </c>
      <c r="B156" s="62" t="n">
        <f aca="false">MONTH(A156)</f>
        <v>2</v>
      </c>
      <c r="C156" s="63" t="n">
        <f aca="false">YEAR(A156)</f>
        <v>2000</v>
      </c>
      <c r="D156" s="62" t="n">
        <v>57171</v>
      </c>
      <c r="E156" s="62" t="n">
        <v>0</v>
      </c>
      <c r="H156" s="71" t="n">
        <v>217987</v>
      </c>
      <c r="I156" s="71" t="n">
        <v>0</v>
      </c>
      <c r="J156" s="71" t="n">
        <v>0</v>
      </c>
      <c r="K156" s="64" t="n">
        <v>0</v>
      </c>
      <c r="L156" s="62" t="n">
        <v>28993</v>
      </c>
      <c r="N156" s="71"/>
      <c r="P156" s="71" t="n">
        <v>133530</v>
      </c>
      <c r="T156" s="71"/>
      <c r="U156" s="71"/>
      <c r="V156" s="71"/>
      <c r="X156" s="72" t="n">
        <f aca="false">D156+H156+L156+P156+T156+W156</f>
        <v>437681</v>
      </c>
      <c r="Y156" s="62" t="n">
        <f aca="false">E156+I156+M156+Q156+U156</f>
        <v>0</v>
      </c>
      <c r="Z156" s="62" t="n">
        <f aca="false">F156+J156+N156+R156+V156</f>
        <v>0</v>
      </c>
      <c r="AA156" s="72" t="n">
        <f aca="false">G156+K156+O156+S156+W156</f>
        <v>0</v>
      </c>
      <c r="AB156" s="72" t="n">
        <f aca="false">X156+Y156+Z156-AA156</f>
        <v>437681</v>
      </c>
      <c r="AE156" s="79"/>
      <c r="AJ156" s="73" t="n">
        <f aca="false">AD156+AE156+AF156+AG156+AH156+AI156</f>
        <v>0</v>
      </c>
      <c r="AK156" s="62" t="n">
        <f aca="false">AB156-AJ156</f>
        <v>437681</v>
      </c>
      <c r="CF156" s="61"/>
      <c r="CH156" s="63"/>
      <c r="CK156" s="71"/>
      <c r="CL156" s="71"/>
      <c r="CM156" s="71"/>
      <c r="CN156" s="71"/>
      <c r="CQ156" s="71"/>
      <c r="CR156" s="71"/>
      <c r="CU156" s="71"/>
      <c r="CV156" s="71"/>
      <c r="CW156" s="71"/>
      <c r="CX156" s="71"/>
      <c r="CY156" s="71"/>
      <c r="CZ156" s="72"/>
      <c r="DC156" s="72"/>
    </row>
    <row r="157" customFormat="false" ht="8.25" hidden="false" customHeight="false" outlineLevel="0" collapsed="false">
      <c r="A157" s="61" t="n">
        <v>36578</v>
      </c>
      <c r="B157" s="62" t="n">
        <f aca="false">MONTH(A157)</f>
        <v>2</v>
      </c>
      <c r="C157" s="63" t="n">
        <f aca="false">YEAR(A157)</f>
        <v>2000</v>
      </c>
      <c r="D157" s="62" t="n">
        <v>57171</v>
      </c>
      <c r="E157" s="62" t="n">
        <v>0</v>
      </c>
      <c r="H157" s="71" t="n">
        <v>217987</v>
      </c>
      <c r="I157" s="71" t="n">
        <v>0</v>
      </c>
      <c r="J157" s="71" t="n">
        <v>0</v>
      </c>
      <c r="K157" s="64" t="n">
        <v>0</v>
      </c>
      <c r="L157" s="62" t="n">
        <v>28993</v>
      </c>
      <c r="N157" s="71"/>
      <c r="P157" s="71" t="n">
        <v>133530</v>
      </c>
      <c r="T157" s="71"/>
      <c r="U157" s="71"/>
      <c r="V157" s="71"/>
      <c r="X157" s="72" t="n">
        <f aca="false">D157+H157+L157+P157+T157+W157</f>
        <v>437681</v>
      </c>
      <c r="Y157" s="62" t="n">
        <f aca="false">E157+I157+M157+Q157+U157</f>
        <v>0</v>
      </c>
      <c r="Z157" s="62" t="n">
        <f aca="false">F157+J157+N157+R157+V157</f>
        <v>0</v>
      </c>
      <c r="AA157" s="72" t="n">
        <f aca="false">G157+K157+O157+S157+W157</f>
        <v>0</v>
      </c>
      <c r="AB157" s="72" t="n">
        <f aca="false">X157+Y157+Z157-AA157</f>
        <v>437681</v>
      </c>
      <c r="AE157" s="79"/>
      <c r="AJ157" s="73" t="n">
        <f aca="false">AD157+AE157+AF157+AG157+AH157+AI157</f>
        <v>0</v>
      </c>
      <c r="AK157" s="62" t="n">
        <f aca="false">AB157-AJ157</f>
        <v>437681</v>
      </c>
      <c r="CF157" s="61"/>
      <c r="CH157" s="63"/>
      <c r="CK157" s="71"/>
      <c r="CL157" s="71"/>
      <c r="CM157" s="71"/>
      <c r="CN157" s="71"/>
      <c r="CQ157" s="71"/>
      <c r="CR157" s="71"/>
      <c r="CU157" s="71"/>
      <c r="CV157" s="71"/>
      <c r="CW157" s="71"/>
      <c r="CX157" s="71"/>
      <c r="CY157" s="71"/>
      <c r="CZ157" s="72"/>
      <c r="DC157" s="72"/>
    </row>
    <row r="158" customFormat="false" ht="8.25" hidden="false" customHeight="false" outlineLevel="0" collapsed="false">
      <c r="A158" s="61" t="n">
        <v>36579</v>
      </c>
      <c r="B158" s="62" t="n">
        <f aca="false">MONTH(A158)</f>
        <v>2</v>
      </c>
      <c r="C158" s="63" t="n">
        <f aca="false">YEAR(A158)</f>
        <v>2000</v>
      </c>
      <c r="D158" s="62" t="n">
        <v>57171</v>
      </c>
      <c r="E158" s="62" t="n">
        <v>0</v>
      </c>
      <c r="H158" s="71" t="n">
        <v>217987</v>
      </c>
      <c r="I158" s="71" t="n">
        <v>0</v>
      </c>
      <c r="J158" s="71" t="n">
        <v>0</v>
      </c>
      <c r="K158" s="64" t="n">
        <v>0</v>
      </c>
      <c r="L158" s="62" t="n">
        <v>31833</v>
      </c>
      <c r="N158" s="71"/>
      <c r="O158" s="64" t="n">
        <v>50000</v>
      </c>
      <c r="P158" s="71" t="n">
        <v>130690</v>
      </c>
      <c r="T158" s="71"/>
      <c r="U158" s="71"/>
      <c r="V158" s="71"/>
      <c r="X158" s="72" t="n">
        <f aca="false">D158+H158+L158+P158+T158+W158</f>
        <v>437681</v>
      </c>
      <c r="Y158" s="62" t="n">
        <f aca="false">E158+I158+M158+Q158+U158</f>
        <v>0</v>
      </c>
      <c r="Z158" s="62" t="n">
        <f aca="false">F158+J158+N158+R158+V158</f>
        <v>0</v>
      </c>
      <c r="AA158" s="72" t="n">
        <f aca="false">G158+K158+O158+S158+W158</f>
        <v>50000</v>
      </c>
      <c r="AB158" s="72" t="n">
        <f aca="false">X158+Y158+Z158-AA158</f>
        <v>387681</v>
      </c>
      <c r="AE158" s="79"/>
      <c r="AJ158" s="73" t="n">
        <f aca="false">AD158+AE158+AF158+AG158+AH158+AI158</f>
        <v>0</v>
      </c>
      <c r="AK158" s="62" t="n">
        <f aca="false">AB158-AJ158</f>
        <v>387681</v>
      </c>
      <c r="CF158" s="61"/>
      <c r="CH158" s="63"/>
      <c r="CK158" s="71"/>
      <c r="CL158" s="71"/>
      <c r="CM158" s="71"/>
      <c r="CN158" s="71"/>
      <c r="CQ158" s="71"/>
      <c r="CR158" s="71"/>
      <c r="CU158" s="71"/>
      <c r="CV158" s="71"/>
      <c r="CW158" s="71"/>
      <c r="CX158" s="71"/>
      <c r="CY158" s="71"/>
      <c r="CZ158" s="72"/>
      <c r="DC158" s="72"/>
    </row>
    <row r="159" customFormat="false" ht="8.25" hidden="false" customHeight="false" outlineLevel="0" collapsed="false">
      <c r="A159" s="61" t="n">
        <v>36580</v>
      </c>
      <c r="B159" s="62" t="n">
        <f aca="false">MONTH(A159)</f>
        <v>2</v>
      </c>
      <c r="C159" s="63" t="n">
        <f aca="false">YEAR(A159)</f>
        <v>2000</v>
      </c>
      <c r="D159" s="62" t="n">
        <v>57171</v>
      </c>
      <c r="E159" s="62" t="n">
        <v>0</v>
      </c>
      <c r="H159" s="71" t="n">
        <v>217987</v>
      </c>
      <c r="I159" s="71" t="n">
        <v>0</v>
      </c>
      <c r="J159" s="71" t="n">
        <v>0</v>
      </c>
      <c r="K159" s="64" t="n">
        <v>0</v>
      </c>
      <c r="L159" s="62" t="n">
        <v>19523</v>
      </c>
      <c r="N159" s="71"/>
      <c r="O159" s="64" t="n">
        <v>6262</v>
      </c>
      <c r="P159" s="71" t="n">
        <v>143000</v>
      </c>
      <c r="S159" s="64" t="n">
        <v>93738</v>
      </c>
      <c r="T159" s="71"/>
      <c r="U159" s="71"/>
      <c r="V159" s="71"/>
      <c r="X159" s="72" t="n">
        <f aca="false">D159+H159+L159+P159+T159+W159</f>
        <v>437681</v>
      </c>
      <c r="Y159" s="62" t="n">
        <f aca="false">E159+I159+M159+Q159+U159</f>
        <v>0</v>
      </c>
      <c r="Z159" s="62" t="n">
        <f aca="false">F159+J159+N159+R159+V159</f>
        <v>0</v>
      </c>
      <c r="AA159" s="72" t="n">
        <f aca="false">G159+K159+O159+S159+W159</f>
        <v>100000</v>
      </c>
      <c r="AB159" s="72" t="n">
        <f aca="false">X159+Y159+Z159-AA159</f>
        <v>337681</v>
      </c>
      <c r="AE159" s="79"/>
      <c r="AJ159" s="73" t="n">
        <f aca="false">AD159+AE159+AF159+AG159+AH159+AI159</f>
        <v>0</v>
      </c>
      <c r="AK159" s="62" t="n">
        <f aca="false">AB159-AJ159</f>
        <v>337681</v>
      </c>
      <c r="CF159" s="61"/>
      <c r="CH159" s="63"/>
      <c r="CK159" s="71"/>
      <c r="CL159" s="71"/>
      <c r="CM159" s="71"/>
      <c r="CN159" s="71"/>
      <c r="CQ159" s="71"/>
      <c r="CR159" s="71"/>
      <c r="CU159" s="71"/>
      <c r="CV159" s="71"/>
      <c r="CW159" s="71"/>
      <c r="CX159" s="71"/>
      <c r="CY159" s="71"/>
      <c r="CZ159" s="72"/>
      <c r="DC159" s="72"/>
    </row>
    <row r="160" customFormat="false" ht="8.25" hidden="false" customHeight="false" outlineLevel="0" collapsed="false">
      <c r="A160" s="61" t="n">
        <v>36581</v>
      </c>
      <c r="B160" s="62" t="n">
        <f aca="false">MONTH(A160)</f>
        <v>2</v>
      </c>
      <c r="C160" s="63" t="n">
        <f aca="false">YEAR(A160)</f>
        <v>2000</v>
      </c>
      <c r="D160" s="62" t="n">
        <v>57171</v>
      </c>
      <c r="E160" s="62" t="n">
        <v>0</v>
      </c>
      <c r="H160" s="71" t="n">
        <v>217987</v>
      </c>
      <c r="I160" s="71" t="n">
        <v>0</v>
      </c>
      <c r="J160" s="71" t="n">
        <v>0</v>
      </c>
      <c r="K160" s="64" t="n">
        <v>0</v>
      </c>
      <c r="L160" s="62" t="n">
        <v>19523</v>
      </c>
      <c r="N160" s="71"/>
      <c r="O160" s="78" t="n">
        <v>4462</v>
      </c>
      <c r="P160" s="71" t="n">
        <v>143000</v>
      </c>
      <c r="S160" s="78" t="n">
        <v>95538</v>
      </c>
      <c r="T160" s="71"/>
      <c r="U160" s="71"/>
      <c r="V160" s="71"/>
      <c r="X160" s="72" t="n">
        <f aca="false">D160+H160+L160+P160+T160+W160</f>
        <v>437681</v>
      </c>
      <c r="Y160" s="62" t="n">
        <f aca="false">E160+I160+M160+Q160+U160</f>
        <v>0</v>
      </c>
      <c r="Z160" s="62" t="n">
        <f aca="false">F160+J160+N160+R160+V160</f>
        <v>0</v>
      </c>
      <c r="AA160" s="72" t="n">
        <f aca="false">G160+K160+O160+S160+W160</f>
        <v>100000</v>
      </c>
      <c r="AB160" s="72" t="n">
        <f aca="false">X160+Y160+Z160-AA160</f>
        <v>337681</v>
      </c>
      <c r="AE160" s="79"/>
      <c r="AJ160" s="73" t="n">
        <f aca="false">AD160+AE160+AF160+AG160+AH160+AI160</f>
        <v>0</v>
      </c>
      <c r="AK160" s="62" t="n">
        <f aca="false">AB160-AJ160</f>
        <v>337681</v>
      </c>
      <c r="CF160" s="61"/>
      <c r="CH160" s="63"/>
      <c r="CK160" s="71"/>
      <c r="CL160" s="71"/>
      <c r="CM160" s="71"/>
      <c r="CN160" s="71"/>
      <c r="CQ160" s="71"/>
      <c r="CR160" s="71"/>
      <c r="CU160" s="71"/>
      <c r="CV160" s="71"/>
      <c r="CW160" s="71"/>
      <c r="CX160" s="71"/>
      <c r="CY160" s="71"/>
      <c r="CZ160" s="72"/>
      <c r="DC160" s="72"/>
    </row>
    <row r="161" customFormat="false" ht="8.25" hidden="false" customHeight="false" outlineLevel="0" collapsed="false">
      <c r="A161" s="61" t="n">
        <v>36582</v>
      </c>
      <c r="B161" s="62" t="n">
        <f aca="false">MONTH(A161)</f>
        <v>2</v>
      </c>
      <c r="C161" s="63" t="n">
        <f aca="false">YEAR(A161)</f>
        <v>2000</v>
      </c>
      <c r="D161" s="62" t="n">
        <v>57171</v>
      </c>
      <c r="E161" s="62" t="n">
        <v>0</v>
      </c>
      <c r="H161" s="71" t="n">
        <v>207987</v>
      </c>
      <c r="I161" s="71" t="n">
        <v>0</v>
      </c>
      <c r="J161" s="71" t="n">
        <v>0</v>
      </c>
      <c r="K161" s="64" t="n">
        <v>0</v>
      </c>
      <c r="L161" s="62" t="n">
        <v>74161</v>
      </c>
      <c r="N161" s="71"/>
      <c r="O161" s="78" t="n">
        <v>100000</v>
      </c>
      <c r="P161" s="71" t="n">
        <v>98362</v>
      </c>
      <c r="T161" s="71"/>
      <c r="U161" s="71"/>
      <c r="V161" s="71"/>
      <c r="X161" s="72" t="n">
        <f aca="false">D161+H161+L161+P161+T161+W161</f>
        <v>437681</v>
      </c>
      <c r="Y161" s="62" t="n">
        <f aca="false">E161+I161+M161+Q161+U161</f>
        <v>0</v>
      </c>
      <c r="Z161" s="62" t="n">
        <f aca="false">F161+J161+N161+R161+V161</f>
        <v>0</v>
      </c>
      <c r="AA161" s="72" t="n">
        <f aca="false">G161+K161+O161+S161+W161</f>
        <v>100000</v>
      </c>
      <c r="AB161" s="72" t="n">
        <f aca="false">X161+Y161+Z161-AA161</f>
        <v>337681</v>
      </c>
      <c r="AE161" s="79"/>
      <c r="AJ161" s="73" t="n">
        <f aca="false">AD161+AE161+AF161+AG161+AH161+AI161</f>
        <v>0</v>
      </c>
      <c r="AK161" s="62" t="n">
        <f aca="false">AB161-AJ161</f>
        <v>337681</v>
      </c>
      <c r="CF161" s="61"/>
      <c r="CH161" s="63"/>
      <c r="CK161" s="71"/>
      <c r="CL161" s="71"/>
      <c r="CM161" s="71"/>
      <c r="CN161" s="71"/>
      <c r="CQ161" s="71"/>
      <c r="CR161" s="71"/>
      <c r="CU161" s="71"/>
      <c r="CV161" s="71"/>
      <c r="CW161" s="71"/>
      <c r="CX161" s="71"/>
      <c r="CY161" s="71"/>
      <c r="CZ161" s="72"/>
      <c r="DC161" s="72"/>
    </row>
    <row r="162" customFormat="false" ht="8.25" hidden="false" customHeight="false" outlineLevel="0" collapsed="false">
      <c r="A162" s="61" t="n">
        <v>36583</v>
      </c>
      <c r="B162" s="62" t="n">
        <f aca="false">MONTH(A162)</f>
        <v>2</v>
      </c>
      <c r="C162" s="63" t="n">
        <f aca="false">YEAR(A162)</f>
        <v>2000</v>
      </c>
      <c r="D162" s="62" t="n">
        <v>57171</v>
      </c>
      <c r="E162" s="62" t="n">
        <v>0</v>
      </c>
      <c r="H162" s="71" t="n">
        <v>207987</v>
      </c>
      <c r="I162" s="71" t="n">
        <v>0</v>
      </c>
      <c r="J162" s="71" t="n">
        <v>0</v>
      </c>
      <c r="K162" s="64" t="n">
        <v>0</v>
      </c>
      <c r="L162" s="62" t="n">
        <v>74161</v>
      </c>
      <c r="N162" s="71"/>
      <c r="O162" s="78" t="n">
        <v>100000</v>
      </c>
      <c r="P162" s="71" t="n">
        <v>98362</v>
      </c>
      <c r="T162" s="71"/>
      <c r="U162" s="71"/>
      <c r="V162" s="71"/>
      <c r="X162" s="72" t="n">
        <f aca="false">D162+H162+L162+P162+T162+W162</f>
        <v>437681</v>
      </c>
      <c r="Y162" s="62" t="n">
        <f aca="false">E162+I162+M162+Q162+U162</f>
        <v>0</v>
      </c>
      <c r="Z162" s="62" t="n">
        <f aca="false">F162+J162+N162+R162+V162</f>
        <v>0</v>
      </c>
      <c r="AA162" s="72" t="n">
        <f aca="false">G162+K162+O162+S162+W162</f>
        <v>100000</v>
      </c>
      <c r="AB162" s="72" t="n">
        <f aca="false">X162+Y162+Z162-AA162</f>
        <v>337681</v>
      </c>
      <c r="AE162" s="79"/>
      <c r="AJ162" s="73" t="n">
        <f aca="false">AD162+AE162+AF162+AG162+AH162+AI162</f>
        <v>0</v>
      </c>
      <c r="AK162" s="62" t="n">
        <f aca="false">AB162-AJ162</f>
        <v>337681</v>
      </c>
      <c r="CF162" s="61"/>
      <c r="CH162" s="63"/>
      <c r="CK162" s="71"/>
      <c r="CL162" s="71"/>
      <c r="CM162" s="71"/>
      <c r="CN162" s="71"/>
      <c r="CQ162" s="71"/>
      <c r="CR162" s="71"/>
      <c r="CU162" s="71"/>
      <c r="CV162" s="71"/>
      <c r="CW162" s="71"/>
      <c r="CX162" s="71"/>
      <c r="CY162" s="71"/>
      <c r="CZ162" s="72"/>
      <c r="DC162" s="72"/>
    </row>
    <row r="163" customFormat="false" ht="8.25" hidden="false" customHeight="false" outlineLevel="0" collapsed="false">
      <c r="A163" s="61" t="n">
        <v>36584</v>
      </c>
      <c r="B163" s="62" t="n">
        <f aca="false">MONTH(A163)</f>
        <v>2</v>
      </c>
      <c r="C163" s="63" t="n">
        <f aca="false">YEAR(A163)</f>
        <v>2000</v>
      </c>
      <c r="D163" s="62" t="n">
        <v>57171</v>
      </c>
      <c r="E163" s="62" t="n">
        <v>0</v>
      </c>
      <c r="H163" s="71" t="n">
        <v>207987</v>
      </c>
      <c r="I163" s="71" t="n">
        <v>0</v>
      </c>
      <c r="J163" s="71" t="n">
        <v>0</v>
      </c>
      <c r="K163" s="64" t="n">
        <v>0</v>
      </c>
      <c r="L163" s="62" t="n">
        <v>74161</v>
      </c>
      <c r="N163" s="71"/>
      <c r="O163" s="78" t="n">
        <v>100000</v>
      </c>
      <c r="P163" s="71" t="n">
        <v>98362</v>
      </c>
      <c r="T163" s="71"/>
      <c r="U163" s="71"/>
      <c r="V163" s="71"/>
      <c r="X163" s="72" t="n">
        <f aca="false">D163+H163+L163+P163+T163+W163</f>
        <v>437681</v>
      </c>
      <c r="Y163" s="62" t="n">
        <f aca="false">E163+I163+M163+Q163+U163</f>
        <v>0</v>
      </c>
      <c r="Z163" s="62" t="n">
        <f aca="false">F163+J163+N163+R163+V163</f>
        <v>0</v>
      </c>
      <c r="AA163" s="72" t="n">
        <f aca="false">G163+K163+O163+S163+W163</f>
        <v>100000</v>
      </c>
      <c r="AB163" s="72" t="n">
        <f aca="false">X163+Y163+Z163-AA163</f>
        <v>337681</v>
      </c>
      <c r="AE163" s="79"/>
      <c r="AJ163" s="73" t="n">
        <f aca="false">AD163+AE163+AF163+AG163+AH163+AI163</f>
        <v>0</v>
      </c>
      <c r="AK163" s="62" t="n">
        <f aca="false">AB163-AJ163</f>
        <v>337681</v>
      </c>
      <c r="CF163" s="61"/>
      <c r="CH163" s="63"/>
      <c r="CK163" s="71"/>
      <c r="CL163" s="71"/>
      <c r="CM163" s="71"/>
      <c r="CN163" s="71"/>
      <c r="CQ163" s="71"/>
      <c r="CR163" s="71"/>
      <c r="CU163" s="71"/>
      <c r="CV163" s="71"/>
      <c r="CW163" s="71"/>
      <c r="CX163" s="71"/>
      <c r="CY163" s="71"/>
      <c r="CZ163" s="72"/>
      <c r="DC163" s="72"/>
    </row>
    <row r="164" customFormat="false" ht="8.25" hidden="false" customHeight="false" outlineLevel="0" collapsed="false">
      <c r="A164" s="61" t="n">
        <v>36585</v>
      </c>
      <c r="B164" s="62" t="n">
        <f aca="false">MONTH(A164)</f>
        <v>2</v>
      </c>
      <c r="C164" s="63" t="n">
        <f aca="false">YEAR(A164)</f>
        <v>2000</v>
      </c>
      <c r="D164" s="62" t="n">
        <v>57171</v>
      </c>
      <c r="E164" s="62" t="n">
        <v>0</v>
      </c>
      <c r="H164" s="71" t="n">
        <v>217987</v>
      </c>
      <c r="I164" s="71" t="n">
        <v>0</v>
      </c>
      <c r="J164" s="71" t="n">
        <v>0</v>
      </c>
      <c r="K164" s="64" t="n">
        <v>0</v>
      </c>
      <c r="L164" s="62" t="n">
        <v>42856</v>
      </c>
      <c r="N164" s="71"/>
      <c r="O164" s="64" t="n">
        <v>50000</v>
      </c>
      <c r="P164" s="71" t="n">
        <v>119667</v>
      </c>
      <c r="T164" s="71"/>
      <c r="U164" s="71"/>
      <c r="V164" s="71"/>
      <c r="X164" s="72" t="n">
        <f aca="false">D164+H164+L164+P164+T164+W164</f>
        <v>437681</v>
      </c>
      <c r="Y164" s="62" t="n">
        <f aca="false">E164+I164+M164+Q164+U164</f>
        <v>0</v>
      </c>
      <c r="Z164" s="62" t="n">
        <f aca="false">F164+J164+N164+R164+V164</f>
        <v>0</v>
      </c>
      <c r="AA164" s="72" t="n">
        <f aca="false">G164+K164+O164+S164+W164</f>
        <v>50000</v>
      </c>
      <c r="AB164" s="72" t="n">
        <f aca="false">X164+Y164+Z164-AA164</f>
        <v>387681</v>
      </c>
      <c r="AE164" s="79"/>
      <c r="AJ164" s="73" t="n">
        <f aca="false">AD164+AE164+AF164+AG164+AH164+AI164</f>
        <v>0</v>
      </c>
      <c r="AK164" s="62" t="n">
        <f aca="false">AB164-AJ164</f>
        <v>387681</v>
      </c>
      <c r="CF164" s="61"/>
      <c r="CH164" s="63"/>
      <c r="CK164" s="71"/>
      <c r="CL164" s="71"/>
      <c r="CM164" s="71"/>
      <c r="CN164" s="71"/>
      <c r="CQ164" s="71"/>
      <c r="CR164" s="71"/>
      <c r="CU164" s="71"/>
      <c r="CV164" s="71"/>
      <c r="CW164" s="71"/>
      <c r="CX164" s="71"/>
      <c r="CY164" s="71"/>
      <c r="CZ164" s="72"/>
      <c r="DC164" s="72"/>
    </row>
    <row r="165" customFormat="false" ht="8.25" hidden="false" customHeight="false" outlineLevel="0" collapsed="false">
      <c r="A165" s="61" t="n">
        <v>36586</v>
      </c>
      <c r="B165" s="62" t="n">
        <f aca="false">MONTH(A165)</f>
        <v>3</v>
      </c>
      <c r="C165" s="63" t="n">
        <f aca="false">YEAR(A165)</f>
        <v>2000</v>
      </c>
      <c r="D165" s="62" t="n">
        <v>57171</v>
      </c>
      <c r="E165" s="62" t="n">
        <v>0</v>
      </c>
      <c r="H165" s="71" t="n">
        <v>217445</v>
      </c>
      <c r="I165" s="71" t="n">
        <v>0</v>
      </c>
      <c r="J165" s="71" t="n">
        <v>0</v>
      </c>
      <c r="K165" s="64" t="n">
        <v>0</v>
      </c>
      <c r="L165" s="62" t="n">
        <v>0</v>
      </c>
      <c r="N165" s="71" t="n">
        <v>75000</v>
      </c>
      <c r="O165" s="64" t="n">
        <v>0</v>
      </c>
      <c r="P165" s="71" t="n">
        <v>88912</v>
      </c>
      <c r="T165" s="71"/>
      <c r="U165" s="71"/>
      <c r="V165" s="71"/>
      <c r="X165" s="72" t="n">
        <f aca="false">D165+H165+L165+P165+T165+W165</f>
        <v>363528</v>
      </c>
      <c r="Y165" s="62" t="n">
        <f aca="false">E165+I165+M165+Q165+U165</f>
        <v>0</v>
      </c>
      <c r="Z165" s="62" t="n">
        <f aca="false">F165+J165+N165+R165+V165</f>
        <v>75000</v>
      </c>
      <c r="AA165" s="72" t="n">
        <f aca="false">G165+K165+O165+S165+W165</f>
        <v>0</v>
      </c>
      <c r="AB165" s="72" t="n">
        <f aca="false">X165+Y165+Z165-AA165</f>
        <v>438528</v>
      </c>
      <c r="AE165" s="79"/>
      <c r="AJ165" s="73" t="n">
        <f aca="false">AD165+AE165+AF165+AG165+AH165+AI165</f>
        <v>0</v>
      </c>
      <c r="AK165" s="62" t="n">
        <f aca="false">AB165-AJ165</f>
        <v>438528</v>
      </c>
      <c r="CF165" s="61"/>
      <c r="CH165" s="63"/>
      <c r="CK165" s="71"/>
      <c r="CL165" s="71"/>
      <c r="CM165" s="71"/>
      <c r="CN165" s="71"/>
      <c r="CQ165" s="71"/>
      <c r="CR165" s="71"/>
      <c r="CU165" s="71"/>
      <c r="CV165" s="71"/>
      <c r="CW165" s="71"/>
      <c r="CX165" s="71"/>
      <c r="CY165" s="71"/>
      <c r="CZ165" s="72"/>
      <c r="DC165" s="72"/>
    </row>
    <row r="166" customFormat="false" ht="8.25" hidden="false" customHeight="false" outlineLevel="0" collapsed="false">
      <c r="A166" s="61" t="n">
        <v>36587</v>
      </c>
      <c r="B166" s="62" t="n">
        <f aca="false">MONTH(A166)</f>
        <v>3</v>
      </c>
      <c r="C166" s="63" t="n">
        <f aca="false">YEAR(A166)</f>
        <v>2000</v>
      </c>
      <c r="D166" s="62" t="n">
        <v>57171</v>
      </c>
      <c r="E166" s="62" t="n">
        <v>0</v>
      </c>
      <c r="H166" s="71" t="n">
        <v>217688</v>
      </c>
      <c r="I166" s="71" t="n">
        <v>0</v>
      </c>
      <c r="J166" s="71" t="n">
        <v>0</v>
      </c>
      <c r="K166" s="64" t="n">
        <v>0</v>
      </c>
      <c r="L166" s="62" t="n">
        <v>0</v>
      </c>
      <c r="N166" s="71" t="n">
        <v>0</v>
      </c>
      <c r="O166" s="64" t="n">
        <v>0</v>
      </c>
      <c r="P166" s="71" t="n">
        <v>88912</v>
      </c>
      <c r="T166" s="71"/>
      <c r="U166" s="71"/>
      <c r="V166" s="71"/>
      <c r="X166" s="72" t="n">
        <f aca="false">D166+H166+L166+P166+T166+W166</f>
        <v>363771</v>
      </c>
      <c r="Y166" s="62" t="n">
        <f aca="false">E166+I166+M166+Q166+U166</f>
        <v>0</v>
      </c>
      <c r="Z166" s="62" t="n">
        <f aca="false">F166+J166+N166+R166+V166</f>
        <v>0</v>
      </c>
      <c r="AA166" s="72" t="n">
        <f aca="false">G166+K166+O166+S166+W166</f>
        <v>0</v>
      </c>
      <c r="AB166" s="72" t="n">
        <f aca="false">X166+Y166+Z166-AA166</f>
        <v>363771</v>
      </c>
      <c r="AE166" s="79"/>
      <c r="AJ166" s="73" t="n">
        <f aca="false">AD166+AE166+AF166+AG166+AH166+AI166</f>
        <v>0</v>
      </c>
      <c r="AK166" s="62" t="n">
        <f aca="false">AB166-AJ166</f>
        <v>363771</v>
      </c>
      <c r="CF166" s="61"/>
      <c r="CH166" s="63"/>
      <c r="CK166" s="71"/>
      <c r="CL166" s="71"/>
      <c r="CM166" s="71"/>
      <c r="CN166" s="71"/>
      <c r="CQ166" s="71"/>
      <c r="CR166" s="71"/>
      <c r="CU166" s="71"/>
      <c r="CV166" s="71"/>
      <c r="CW166" s="71"/>
      <c r="CX166" s="71"/>
      <c r="CY166" s="71"/>
      <c r="CZ166" s="72"/>
      <c r="DC166" s="72"/>
    </row>
    <row r="167" customFormat="false" ht="8.25" hidden="false" customHeight="false" outlineLevel="0" collapsed="false">
      <c r="A167" s="61" t="n">
        <v>36588</v>
      </c>
      <c r="B167" s="62" t="n">
        <f aca="false">MONTH(A167)</f>
        <v>3</v>
      </c>
      <c r="C167" s="63" t="n">
        <f aca="false">YEAR(A167)</f>
        <v>2000</v>
      </c>
      <c r="D167" s="62" t="n">
        <v>57171</v>
      </c>
      <c r="E167" s="62" t="n">
        <v>0</v>
      </c>
      <c r="H167" s="71" t="n">
        <v>217688</v>
      </c>
      <c r="I167" s="71" t="n">
        <v>0</v>
      </c>
      <c r="J167" s="71" t="n">
        <v>0</v>
      </c>
      <c r="K167" s="64" t="n">
        <v>0</v>
      </c>
      <c r="L167" s="62" t="n">
        <v>0</v>
      </c>
      <c r="N167" s="71" t="n">
        <v>145842</v>
      </c>
      <c r="O167" s="64" t="n">
        <v>0</v>
      </c>
      <c r="P167" s="71" t="n">
        <v>88912</v>
      </c>
      <c r="T167" s="71"/>
      <c r="U167" s="71"/>
      <c r="V167" s="71"/>
      <c r="X167" s="72" t="n">
        <f aca="false">D167+H167+L167+P167+T167+W167</f>
        <v>363771</v>
      </c>
      <c r="Y167" s="62" t="n">
        <f aca="false">E167+I167+M167+Q167+U167</f>
        <v>0</v>
      </c>
      <c r="Z167" s="62" t="n">
        <v>145482</v>
      </c>
      <c r="AA167" s="72" t="n">
        <f aca="false">G167+K167+O167+S167+W167</f>
        <v>0</v>
      </c>
      <c r="AB167" s="72" t="n">
        <f aca="false">X167+Y167+Z167-AA167</f>
        <v>509253</v>
      </c>
      <c r="AE167" s="79"/>
      <c r="AJ167" s="73" t="n">
        <f aca="false">AD167+AE167+AF167+AG167+AH167+AI167</f>
        <v>0</v>
      </c>
      <c r="AK167" s="62" t="n">
        <f aca="false">AB167-AJ167</f>
        <v>509253</v>
      </c>
      <c r="CF167" s="61"/>
      <c r="CH167" s="63"/>
      <c r="CK167" s="71"/>
      <c r="CL167" s="71"/>
      <c r="CM167" s="71"/>
      <c r="CN167" s="71"/>
      <c r="CQ167" s="71"/>
      <c r="CR167" s="71"/>
      <c r="CU167" s="71"/>
      <c r="CV167" s="71"/>
      <c r="CW167" s="71"/>
      <c r="CX167" s="71"/>
      <c r="CY167" s="71"/>
      <c r="CZ167" s="72"/>
      <c r="DC167" s="72"/>
    </row>
    <row r="168" customFormat="false" ht="8.25" hidden="false" customHeight="false" outlineLevel="0" collapsed="false">
      <c r="A168" s="61" t="n">
        <v>36589</v>
      </c>
      <c r="B168" s="62" t="n">
        <f aca="false">MONTH(A168)</f>
        <v>3</v>
      </c>
      <c r="C168" s="63" t="n">
        <f aca="false">YEAR(A168)</f>
        <v>2000</v>
      </c>
      <c r="D168" s="62" t="n">
        <v>57171</v>
      </c>
      <c r="E168" s="62" t="n">
        <v>0</v>
      </c>
      <c r="H168" s="71" t="n">
        <v>217688</v>
      </c>
      <c r="I168" s="71" t="n">
        <v>0</v>
      </c>
      <c r="J168" s="71" t="n">
        <v>0</v>
      </c>
      <c r="K168" s="64" t="n">
        <v>0</v>
      </c>
      <c r="L168" s="62" t="n">
        <v>0</v>
      </c>
      <c r="N168" s="71" t="n">
        <v>0</v>
      </c>
      <c r="O168" s="64" t="n">
        <v>50000</v>
      </c>
      <c r="P168" s="71" t="n">
        <v>88912</v>
      </c>
      <c r="T168" s="71"/>
      <c r="U168" s="71"/>
      <c r="V168" s="71"/>
      <c r="X168" s="72" t="n">
        <f aca="false">D168+H168+L168+P168+T168+W168</f>
        <v>363771</v>
      </c>
      <c r="Y168" s="62" t="n">
        <f aca="false">E168+I168+M168+Q168+U168</f>
        <v>0</v>
      </c>
      <c r="Z168" s="62" t="n">
        <f aca="false">F168+J168+N168+R168+V168</f>
        <v>0</v>
      </c>
      <c r="AA168" s="72" t="n">
        <f aca="false">G168+K168+O168+S168+W168</f>
        <v>50000</v>
      </c>
      <c r="AB168" s="72" t="n">
        <f aca="false">X168+Y168+Z168-AA168</f>
        <v>313771</v>
      </c>
      <c r="AE168" s="79"/>
      <c r="AJ168" s="73" t="n">
        <f aca="false">AD168+AE168+AF168+AG168+AH168+AI168</f>
        <v>0</v>
      </c>
      <c r="AK168" s="62" t="n">
        <f aca="false">AB168-AJ168</f>
        <v>313771</v>
      </c>
      <c r="CF168" s="61"/>
      <c r="CH168" s="63"/>
      <c r="CK168" s="71"/>
      <c r="CL168" s="71"/>
      <c r="CM168" s="71"/>
      <c r="CN168" s="71"/>
      <c r="CQ168" s="71"/>
      <c r="CR168" s="71"/>
      <c r="CU168" s="71"/>
      <c r="CV168" s="71"/>
      <c r="CW168" s="71"/>
      <c r="CX168" s="71"/>
      <c r="CY168" s="71"/>
      <c r="CZ168" s="72"/>
      <c r="DC168" s="72"/>
    </row>
    <row r="169" customFormat="false" ht="8.25" hidden="false" customHeight="false" outlineLevel="0" collapsed="false">
      <c r="A169" s="61" t="n">
        <v>36590</v>
      </c>
      <c r="B169" s="62" t="n">
        <f aca="false">MONTH(A169)</f>
        <v>3</v>
      </c>
      <c r="C169" s="63" t="n">
        <f aca="false">YEAR(A169)</f>
        <v>2000</v>
      </c>
      <c r="D169" s="62" t="n">
        <v>57171</v>
      </c>
      <c r="E169" s="62" t="n">
        <v>0</v>
      </c>
      <c r="H169" s="71" t="n">
        <v>217688</v>
      </c>
      <c r="I169" s="71" t="n">
        <v>0</v>
      </c>
      <c r="J169" s="71" t="n">
        <v>0</v>
      </c>
      <c r="K169" s="64" t="n">
        <v>0</v>
      </c>
      <c r="L169" s="62" t="n">
        <v>0</v>
      </c>
      <c r="N169" s="71" t="n">
        <v>0</v>
      </c>
      <c r="O169" s="64" t="n">
        <v>50000</v>
      </c>
      <c r="P169" s="71" t="n">
        <v>88857</v>
      </c>
      <c r="T169" s="71"/>
      <c r="U169" s="71"/>
      <c r="V169" s="71"/>
      <c r="X169" s="72" t="n">
        <f aca="false">D169+H169+L169+P169+T169+W169</f>
        <v>363716</v>
      </c>
      <c r="Y169" s="62" t="n">
        <f aca="false">E169+I169+M169+Q169+U169</f>
        <v>0</v>
      </c>
      <c r="Z169" s="62" t="n">
        <f aca="false">F169+J169+N169+R169+V169</f>
        <v>0</v>
      </c>
      <c r="AA169" s="72" t="n">
        <f aca="false">G169+K169+O169+S169+W169</f>
        <v>50000</v>
      </c>
      <c r="AB169" s="72" t="n">
        <f aca="false">X169+Y169+Z169-AA169</f>
        <v>313716</v>
      </c>
      <c r="AE169" s="79"/>
      <c r="AJ169" s="73" t="n">
        <f aca="false">AD169+AE169+AF169+AG169+AH169+AI169</f>
        <v>0</v>
      </c>
      <c r="AK169" s="62" t="n">
        <f aca="false">AB169-AJ169</f>
        <v>313716</v>
      </c>
      <c r="CF169" s="61"/>
      <c r="CH169" s="63"/>
      <c r="CK169" s="71"/>
      <c r="CL169" s="71"/>
      <c r="CM169" s="71"/>
      <c r="CN169" s="71"/>
      <c r="CQ169" s="71"/>
      <c r="CR169" s="71"/>
      <c r="CU169" s="71"/>
      <c r="CV169" s="71"/>
      <c r="CW169" s="71"/>
      <c r="CX169" s="71"/>
      <c r="CY169" s="71"/>
      <c r="CZ169" s="72"/>
      <c r="DC169" s="72"/>
    </row>
    <row r="170" customFormat="false" ht="8.25" hidden="false" customHeight="false" outlineLevel="0" collapsed="false">
      <c r="A170" s="61" t="n">
        <v>36591</v>
      </c>
      <c r="B170" s="62" t="n">
        <f aca="false">MONTH(A170)</f>
        <v>3</v>
      </c>
      <c r="C170" s="63" t="n">
        <f aca="false">YEAR(A170)</f>
        <v>2000</v>
      </c>
      <c r="D170" s="62" t="n">
        <v>57171</v>
      </c>
      <c r="E170" s="62" t="n">
        <v>0</v>
      </c>
      <c r="H170" s="71" t="n">
        <v>217688</v>
      </c>
      <c r="I170" s="71" t="n">
        <v>0</v>
      </c>
      <c r="J170" s="71" t="n">
        <v>0</v>
      </c>
      <c r="K170" s="64" t="n">
        <v>0</v>
      </c>
      <c r="L170" s="62" t="n">
        <v>0</v>
      </c>
      <c r="N170" s="71" t="n">
        <v>0</v>
      </c>
      <c r="O170" s="64" t="n">
        <v>50000</v>
      </c>
      <c r="P170" s="71" t="n">
        <v>88786</v>
      </c>
      <c r="T170" s="71"/>
      <c r="U170" s="71"/>
      <c r="V170" s="71"/>
      <c r="X170" s="72" t="n">
        <f aca="false">D170+H170+L170+P170+T170+W170</f>
        <v>363645</v>
      </c>
      <c r="Y170" s="62" t="n">
        <f aca="false">E170+I170+M170+Q170+U170</f>
        <v>0</v>
      </c>
      <c r="Z170" s="62" t="n">
        <f aca="false">F170+J170+N170+R170+V170</f>
        <v>0</v>
      </c>
      <c r="AA170" s="72" t="n">
        <f aca="false">G170+K170+O170+S170+W170</f>
        <v>50000</v>
      </c>
      <c r="AB170" s="72" t="n">
        <f aca="false">X170+Y170+Z170-AA170</f>
        <v>313645</v>
      </c>
      <c r="AE170" s="79"/>
      <c r="AJ170" s="73" t="n">
        <f aca="false">AD170+AE170+AF170+AG170+AH170+AI170</f>
        <v>0</v>
      </c>
      <c r="AK170" s="62" t="n">
        <f aca="false">AB170-AJ170</f>
        <v>313645</v>
      </c>
      <c r="CF170" s="61"/>
      <c r="CH170" s="63"/>
      <c r="CK170" s="71"/>
      <c r="CL170" s="71"/>
      <c r="CM170" s="71"/>
      <c r="CN170" s="71"/>
      <c r="CQ170" s="71"/>
      <c r="CR170" s="71"/>
      <c r="CU170" s="71"/>
      <c r="CV170" s="71"/>
      <c r="CW170" s="71"/>
      <c r="CX170" s="71"/>
      <c r="CY170" s="71"/>
      <c r="CZ170" s="72"/>
      <c r="DC170" s="72"/>
    </row>
    <row r="171" customFormat="false" ht="8.25" hidden="false" customHeight="false" outlineLevel="0" collapsed="false">
      <c r="A171" s="61" t="n">
        <v>36592</v>
      </c>
      <c r="B171" s="62" t="n">
        <f aca="false">MONTH(A171)</f>
        <v>3</v>
      </c>
      <c r="C171" s="63" t="n">
        <f aca="false">YEAR(A171)</f>
        <v>2000</v>
      </c>
      <c r="D171" s="62" t="n">
        <v>57171</v>
      </c>
      <c r="E171" s="62" t="n">
        <v>0</v>
      </c>
      <c r="H171" s="71" t="n">
        <v>217688</v>
      </c>
      <c r="I171" s="71" t="n">
        <v>0</v>
      </c>
      <c r="J171" s="71" t="n">
        <v>0</v>
      </c>
      <c r="K171" s="64" t="n">
        <v>0</v>
      </c>
      <c r="L171" s="62" t="n">
        <v>0</v>
      </c>
      <c r="N171" s="71" t="n">
        <v>0</v>
      </c>
      <c r="O171" s="78" t="n">
        <v>150000</v>
      </c>
      <c r="P171" s="71" t="n">
        <v>88912</v>
      </c>
      <c r="T171" s="71"/>
      <c r="U171" s="71"/>
      <c r="V171" s="71"/>
      <c r="X171" s="72" t="n">
        <f aca="false">D171+H171+L171+P171+T171+W171</f>
        <v>363771</v>
      </c>
      <c r="Y171" s="62" t="n">
        <f aca="false">E171+I171+M171+Q171+U171</f>
        <v>0</v>
      </c>
      <c r="Z171" s="62" t="n">
        <f aca="false">F171+J171+N171+R171+V171</f>
        <v>0</v>
      </c>
      <c r="AA171" s="72" t="n">
        <f aca="false">G171+K171+O171+S171+W171</f>
        <v>150000</v>
      </c>
      <c r="AB171" s="72" t="n">
        <f aca="false">X171+Y171+Z171-AA171</f>
        <v>213771</v>
      </c>
      <c r="AE171" s="79"/>
      <c r="AJ171" s="73" t="n">
        <f aca="false">AD171+AE171+AF171+AG171+AH171+AI171</f>
        <v>0</v>
      </c>
      <c r="AK171" s="62" t="n">
        <f aca="false">AB171-AJ171</f>
        <v>213771</v>
      </c>
      <c r="CF171" s="61"/>
      <c r="CH171" s="63"/>
      <c r="CK171" s="71"/>
      <c r="CL171" s="71"/>
      <c r="CM171" s="71"/>
      <c r="CN171" s="71"/>
      <c r="CQ171" s="71"/>
      <c r="CR171" s="71"/>
      <c r="CU171" s="71"/>
      <c r="CV171" s="71"/>
      <c r="CW171" s="71"/>
      <c r="CX171" s="71"/>
      <c r="CY171" s="71"/>
      <c r="CZ171" s="72"/>
      <c r="DC171" s="72"/>
    </row>
    <row r="172" customFormat="false" ht="8.25" hidden="false" customHeight="false" outlineLevel="0" collapsed="false">
      <c r="A172" s="61" t="n">
        <v>36593</v>
      </c>
      <c r="B172" s="62" t="n">
        <f aca="false">MONTH(A172)</f>
        <v>3</v>
      </c>
      <c r="C172" s="63" t="n">
        <f aca="false">YEAR(A172)</f>
        <v>2000</v>
      </c>
      <c r="D172" s="62" t="n">
        <v>57171</v>
      </c>
      <c r="E172" s="62" t="n">
        <v>0</v>
      </c>
      <c r="H172" s="71" t="n">
        <v>217688</v>
      </c>
      <c r="I172" s="71" t="n">
        <v>0</v>
      </c>
      <c r="J172" s="71" t="n">
        <v>0</v>
      </c>
      <c r="K172" s="64" t="n">
        <v>0</v>
      </c>
      <c r="L172" s="62" t="n">
        <v>0</v>
      </c>
      <c r="N172" s="71" t="n">
        <v>0</v>
      </c>
      <c r="O172" s="78" t="n">
        <v>150000</v>
      </c>
      <c r="P172" s="71" t="n">
        <v>88912</v>
      </c>
      <c r="T172" s="71"/>
      <c r="U172" s="71"/>
      <c r="V172" s="71"/>
      <c r="X172" s="72" t="n">
        <f aca="false">D172+H172+L172+P172+T172+W172</f>
        <v>363771</v>
      </c>
      <c r="Y172" s="62" t="n">
        <f aca="false">E172+I172+M172+Q172+U172</f>
        <v>0</v>
      </c>
      <c r="Z172" s="62" t="n">
        <f aca="false">F172+J172+N172+R172+V172</f>
        <v>0</v>
      </c>
      <c r="AA172" s="72" t="n">
        <f aca="false">G172+K172+O172+S172+W172</f>
        <v>150000</v>
      </c>
      <c r="AB172" s="72" t="n">
        <f aca="false">X172+Y172+Z172-AA172</f>
        <v>213771</v>
      </c>
      <c r="AE172" s="79"/>
      <c r="AJ172" s="73" t="n">
        <f aca="false">AD172+AE172+AF172+AG172+AH172+AI172</f>
        <v>0</v>
      </c>
      <c r="AK172" s="62" t="n">
        <f aca="false">AB172-AJ172</f>
        <v>213771</v>
      </c>
      <c r="CF172" s="61"/>
      <c r="CH172" s="63"/>
      <c r="CK172" s="71"/>
      <c r="CL172" s="71"/>
      <c r="CM172" s="71"/>
      <c r="CN172" s="71"/>
      <c r="CQ172" s="71"/>
      <c r="CR172" s="71"/>
      <c r="CU172" s="71"/>
      <c r="CV172" s="71"/>
      <c r="CW172" s="71"/>
      <c r="CX172" s="71"/>
      <c r="CY172" s="71"/>
      <c r="CZ172" s="72"/>
      <c r="DC172" s="72"/>
    </row>
    <row r="173" customFormat="false" ht="8.25" hidden="false" customHeight="false" outlineLevel="0" collapsed="false">
      <c r="A173" s="61" t="n">
        <v>36594</v>
      </c>
      <c r="B173" s="62" t="n">
        <f aca="false">MONTH(A173)</f>
        <v>3</v>
      </c>
      <c r="C173" s="63" t="n">
        <f aca="false">YEAR(A173)</f>
        <v>2000</v>
      </c>
      <c r="D173" s="62" t="n">
        <v>57171</v>
      </c>
      <c r="E173" s="62" t="n">
        <v>0</v>
      </c>
      <c r="H173" s="71" t="n">
        <v>217688</v>
      </c>
      <c r="I173" s="71" t="n">
        <v>0</v>
      </c>
      <c r="J173" s="71" t="n">
        <v>0</v>
      </c>
      <c r="K173" s="64" t="n">
        <v>0</v>
      </c>
      <c r="L173" s="62" t="n">
        <v>0</v>
      </c>
      <c r="N173" s="71" t="n">
        <v>145482</v>
      </c>
      <c r="O173" s="64" t="n">
        <v>0</v>
      </c>
      <c r="P173" s="71" t="n">
        <v>88912</v>
      </c>
      <c r="T173" s="71"/>
      <c r="U173" s="71"/>
      <c r="V173" s="71"/>
      <c r="X173" s="72" t="n">
        <f aca="false">D173+H173+L173+P173+T173+W173</f>
        <v>363771</v>
      </c>
      <c r="Y173" s="62" t="n">
        <f aca="false">E173+I173+M173+Q173+U173</f>
        <v>0</v>
      </c>
      <c r="Z173" s="62" t="n">
        <f aca="false">F173+J173+N173+R173+V173</f>
        <v>145482</v>
      </c>
      <c r="AA173" s="72" t="n">
        <f aca="false">G173+K173+O173+S173+W173</f>
        <v>0</v>
      </c>
      <c r="AB173" s="72" t="n">
        <f aca="false">X173+Y173+Z173-AA173</f>
        <v>509253</v>
      </c>
      <c r="AE173" s="79"/>
      <c r="AJ173" s="73" t="n">
        <f aca="false">AD173+AE173+AF173+AG173+AH173+AI173</f>
        <v>0</v>
      </c>
      <c r="AK173" s="62" t="n">
        <f aca="false">AB173-AJ173</f>
        <v>509253</v>
      </c>
      <c r="CF173" s="61"/>
      <c r="CH173" s="63"/>
      <c r="CK173" s="71"/>
      <c r="CL173" s="71"/>
      <c r="CM173" s="71"/>
      <c r="CN173" s="71"/>
      <c r="CQ173" s="71"/>
      <c r="CR173" s="71"/>
      <c r="CU173" s="71"/>
      <c r="CV173" s="71"/>
      <c r="CW173" s="71"/>
      <c r="CX173" s="71"/>
      <c r="CY173" s="71"/>
      <c r="CZ173" s="72"/>
      <c r="DC173" s="72"/>
    </row>
    <row r="174" customFormat="false" ht="8.25" hidden="false" customHeight="false" outlineLevel="0" collapsed="false">
      <c r="A174" s="61" t="n">
        <v>36595</v>
      </c>
      <c r="B174" s="62" t="n">
        <f aca="false">MONTH(A174)</f>
        <v>3</v>
      </c>
      <c r="C174" s="63" t="n">
        <f aca="false">YEAR(A174)</f>
        <v>2000</v>
      </c>
      <c r="D174" s="62" t="n">
        <v>57171</v>
      </c>
      <c r="E174" s="62" t="n">
        <v>0</v>
      </c>
      <c r="H174" s="71" t="n">
        <v>217688</v>
      </c>
      <c r="I174" s="71" t="n">
        <v>0</v>
      </c>
      <c r="J174" s="71" t="n">
        <v>0</v>
      </c>
      <c r="K174" s="64" t="n">
        <v>0</v>
      </c>
      <c r="L174" s="62" t="n">
        <v>0</v>
      </c>
      <c r="N174" s="71" t="n">
        <v>145482</v>
      </c>
      <c r="O174" s="64" t="n">
        <v>0</v>
      </c>
      <c r="P174" s="71" t="n">
        <v>88912</v>
      </c>
      <c r="T174" s="71"/>
      <c r="U174" s="71"/>
      <c r="V174" s="71"/>
      <c r="X174" s="72" t="n">
        <f aca="false">D174+H174+L174+P174+T174+W174</f>
        <v>363771</v>
      </c>
      <c r="Y174" s="62" t="n">
        <f aca="false">E174+I174+M174+Q174+U174</f>
        <v>0</v>
      </c>
      <c r="Z174" s="62" t="n">
        <f aca="false">F174+J174+N174+R174+V174</f>
        <v>145482</v>
      </c>
      <c r="AA174" s="72" t="n">
        <f aca="false">G174+K174+O174+S174+W174</f>
        <v>0</v>
      </c>
      <c r="AB174" s="72" t="n">
        <f aca="false">X174+Y174+Z174-AA174</f>
        <v>509253</v>
      </c>
      <c r="AE174" s="79"/>
      <c r="AJ174" s="73" t="n">
        <f aca="false">AD174+AE174+AF174+AG174+AH174+AI174</f>
        <v>0</v>
      </c>
      <c r="AK174" s="62" t="n">
        <f aca="false">AB174-AJ174</f>
        <v>509253</v>
      </c>
      <c r="CF174" s="61"/>
      <c r="CH174" s="63"/>
      <c r="CK174" s="71"/>
      <c r="CL174" s="71"/>
      <c r="CM174" s="71"/>
      <c r="CN174" s="71"/>
      <c r="CQ174" s="71"/>
      <c r="CR174" s="71"/>
      <c r="CU174" s="71"/>
      <c r="CV174" s="71"/>
      <c r="CW174" s="71"/>
      <c r="CX174" s="71"/>
      <c r="CY174" s="71"/>
      <c r="CZ174" s="72"/>
      <c r="DC174" s="72"/>
    </row>
    <row r="175" customFormat="false" ht="8.25" hidden="false" customHeight="false" outlineLevel="0" collapsed="false">
      <c r="A175" s="61" t="n">
        <v>36596</v>
      </c>
      <c r="B175" s="62" t="n">
        <f aca="false">MONTH(A175)</f>
        <v>3</v>
      </c>
      <c r="C175" s="63" t="n">
        <f aca="false">YEAR(A175)</f>
        <v>2000</v>
      </c>
      <c r="D175" s="62" t="n">
        <v>57171</v>
      </c>
      <c r="E175" s="62" t="n">
        <v>0</v>
      </c>
      <c r="H175" s="71" t="n">
        <v>217688</v>
      </c>
      <c r="I175" s="71" t="n">
        <v>0</v>
      </c>
      <c r="J175" s="71" t="n">
        <v>0</v>
      </c>
      <c r="K175" s="64" t="n">
        <v>0</v>
      </c>
      <c r="L175" s="62" t="n">
        <v>0</v>
      </c>
      <c r="N175" s="71" t="n">
        <v>145482</v>
      </c>
      <c r="O175" s="64" t="n">
        <v>0</v>
      </c>
      <c r="P175" s="71" t="n">
        <v>88912</v>
      </c>
      <c r="T175" s="71"/>
      <c r="U175" s="71"/>
      <c r="V175" s="71"/>
      <c r="X175" s="72" t="n">
        <f aca="false">D175+H175+L175+P175+T175+W175</f>
        <v>363771</v>
      </c>
      <c r="Y175" s="62" t="n">
        <f aca="false">E175+I175+M175+Q175+U175</f>
        <v>0</v>
      </c>
      <c r="Z175" s="62" t="n">
        <f aca="false">F175+J175+N175+R175+V175</f>
        <v>145482</v>
      </c>
      <c r="AA175" s="72" t="n">
        <f aca="false">G175+K175+O175+S175+W175</f>
        <v>0</v>
      </c>
      <c r="AB175" s="72" t="n">
        <f aca="false">X175+Y175+Z175-AA175</f>
        <v>509253</v>
      </c>
      <c r="AE175" s="79"/>
      <c r="AJ175" s="73" t="n">
        <f aca="false">AD175+AE175+AF175+AG175+AH175+AI175</f>
        <v>0</v>
      </c>
      <c r="AK175" s="62" t="n">
        <f aca="false">AB175-AJ175</f>
        <v>509253</v>
      </c>
      <c r="CF175" s="61"/>
      <c r="CH175" s="63"/>
      <c r="CK175" s="71"/>
      <c r="CL175" s="71"/>
      <c r="CM175" s="71"/>
      <c r="CN175" s="71"/>
      <c r="CQ175" s="71"/>
      <c r="CR175" s="71"/>
      <c r="CU175" s="71"/>
      <c r="CV175" s="71"/>
      <c r="CW175" s="71"/>
      <c r="CX175" s="71"/>
      <c r="CY175" s="71"/>
      <c r="CZ175" s="72"/>
      <c r="DC175" s="72"/>
    </row>
    <row r="176" customFormat="false" ht="8.25" hidden="false" customHeight="false" outlineLevel="0" collapsed="false">
      <c r="A176" s="61" t="n">
        <v>36597</v>
      </c>
      <c r="B176" s="62" t="n">
        <f aca="false">MONTH(A176)</f>
        <v>3</v>
      </c>
      <c r="C176" s="63" t="n">
        <f aca="false">YEAR(A176)</f>
        <v>2000</v>
      </c>
      <c r="D176" s="62" t="n">
        <v>57171</v>
      </c>
      <c r="E176" s="62" t="n">
        <v>0</v>
      </c>
      <c r="H176" s="71" t="n">
        <v>217688</v>
      </c>
      <c r="I176" s="71" t="n">
        <v>0</v>
      </c>
      <c r="J176" s="71" t="n">
        <v>0</v>
      </c>
      <c r="K176" s="64" t="n">
        <v>0</v>
      </c>
      <c r="L176" s="62" t="n">
        <v>0</v>
      </c>
      <c r="N176" s="71" t="n">
        <v>145482</v>
      </c>
      <c r="O176" s="64" t="n">
        <v>0</v>
      </c>
      <c r="P176" s="71" t="n">
        <v>88912</v>
      </c>
      <c r="T176" s="71"/>
      <c r="U176" s="71"/>
      <c r="V176" s="71"/>
      <c r="X176" s="72" t="n">
        <f aca="false">D176+H176+L176+P176+T176+W176</f>
        <v>363771</v>
      </c>
      <c r="Y176" s="62" t="n">
        <f aca="false">E176+I176+M176+Q176+U176</f>
        <v>0</v>
      </c>
      <c r="Z176" s="62" t="n">
        <f aca="false">F176+J176+N176+R176+V176</f>
        <v>145482</v>
      </c>
      <c r="AA176" s="72" t="n">
        <f aca="false">G176+K176+O176+S176+W176</f>
        <v>0</v>
      </c>
      <c r="AB176" s="72" t="n">
        <f aca="false">X176+Y176+Z176-AA176</f>
        <v>509253</v>
      </c>
      <c r="AE176" s="79"/>
      <c r="AJ176" s="73" t="n">
        <f aca="false">AD176+AE176+AF176+AG176+AH176+AI176</f>
        <v>0</v>
      </c>
      <c r="AK176" s="62" t="n">
        <f aca="false">AB176-AJ176</f>
        <v>509253</v>
      </c>
      <c r="CF176" s="61"/>
      <c r="CH176" s="63"/>
      <c r="CK176" s="71"/>
      <c r="CL176" s="71"/>
      <c r="CM176" s="71"/>
      <c r="CN176" s="71"/>
      <c r="CQ176" s="71"/>
      <c r="CR176" s="71"/>
      <c r="CU176" s="71"/>
      <c r="CV176" s="71"/>
      <c r="CW176" s="71"/>
      <c r="CX176" s="71"/>
      <c r="CY176" s="71"/>
      <c r="CZ176" s="72"/>
      <c r="DC176" s="72"/>
    </row>
    <row r="177" customFormat="false" ht="8.25" hidden="false" customHeight="false" outlineLevel="0" collapsed="false">
      <c r="A177" s="61" t="n">
        <v>36598</v>
      </c>
      <c r="B177" s="62" t="n">
        <f aca="false">MONTH(A177)</f>
        <v>3</v>
      </c>
      <c r="C177" s="63" t="n">
        <f aca="false">YEAR(A177)</f>
        <v>2000</v>
      </c>
      <c r="D177" s="62" t="n">
        <v>57171</v>
      </c>
      <c r="E177" s="62" t="n">
        <v>0</v>
      </c>
      <c r="H177" s="71" t="n">
        <v>217688</v>
      </c>
      <c r="I177" s="71" t="n">
        <v>0</v>
      </c>
      <c r="J177" s="71" t="n">
        <v>0</v>
      </c>
      <c r="K177" s="64" t="n">
        <v>0</v>
      </c>
      <c r="L177" s="62" t="n">
        <v>0</v>
      </c>
      <c r="N177" s="71" t="n">
        <v>145482</v>
      </c>
      <c r="O177" s="64" t="n">
        <v>0</v>
      </c>
      <c r="P177" s="71" t="n">
        <v>88912</v>
      </c>
      <c r="T177" s="71"/>
      <c r="U177" s="71"/>
      <c r="V177" s="71"/>
      <c r="X177" s="72" t="n">
        <f aca="false">D177+H177+L177+P177+T177+W177</f>
        <v>363771</v>
      </c>
      <c r="Y177" s="62" t="n">
        <f aca="false">E177+I177+M177+Q177+U177</f>
        <v>0</v>
      </c>
      <c r="Z177" s="62" t="n">
        <f aca="false">F177+J177+N177+R177+V177</f>
        <v>145482</v>
      </c>
      <c r="AA177" s="72" t="n">
        <f aca="false">G177+K177+O177+S177+W177</f>
        <v>0</v>
      </c>
      <c r="AB177" s="72" t="n">
        <f aca="false">X177+Y177+Z177-AA177</f>
        <v>509253</v>
      </c>
      <c r="AE177" s="79"/>
      <c r="AJ177" s="73" t="n">
        <f aca="false">AD177+AE177+AF177+AG177+AH177+AI177</f>
        <v>0</v>
      </c>
      <c r="AK177" s="62" t="n">
        <f aca="false">AB177-AJ177</f>
        <v>509253</v>
      </c>
      <c r="CF177" s="61"/>
      <c r="CH177" s="63"/>
      <c r="CK177" s="71"/>
      <c r="CL177" s="71"/>
      <c r="CM177" s="71"/>
      <c r="CN177" s="71"/>
      <c r="CQ177" s="71"/>
      <c r="CR177" s="71"/>
      <c r="CU177" s="71"/>
      <c r="CV177" s="71"/>
      <c r="CW177" s="71"/>
      <c r="CX177" s="71"/>
      <c r="CY177" s="71"/>
      <c r="CZ177" s="72"/>
      <c r="DC177" s="72"/>
    </row>
    <row r="178" customFormat="false" ht="8.25" hidden="false" customHeight="false" outlineLevel="0" collapsed="false">
      <c r="A178" s="61" t="n">
        <v>36599</v>
      </c>
      <c r="B178" s="62" t="n">
        <f aca="false">MONTH(A178)</f>
        <v>3</v>
      </c>
      <c r="C178" s="63" t="n">
        <f aca="false">YEAR(A178)</f>
        <v>2000</v>
      </c>
      <c r="D178" s="62" t="n">
        <v>57171</v>
      </c>
      <c r="E178" s="62" t="n">
        <v>0</v>
      </c>
      <c r="H178" s="71" t="n">
        <v>217688</v>
      </c>
      <c r="I178" s="71" t="n">
        <v>0</v>
      </c>
      <c r="J178" s="71" t="n">
        <v>0</v>
      </c>
      <c r="K178" s="64" t="n">
        <v>0</v>
      </c>
      <c r="L178" s="62" t="n">
        <v>0</v>
      </c>
      <c r="N178" s="71" t="n">
        <v>145482</v>
      </c>
      <c r="O178" s="64" t="n">
        <v>0</v>
      </c>
      <c r="P178" s="71" t="n">
        <v>88912</v>
      </c>
      <c r="T178" s="71"/>
      <c r="U178" s="71"/>
      <c r="V178" s="71"/>
      <c r="X178" s="72" t="n">
        <f aca="false">D178+H178+L178+P178+T178+W178</f>
        <v>363771</v>
      </c>
      <c r="Y178" s="62" t="n">
        <f aca="false">E178+I178+M178+Q178+U178</f>
        <v>0</v>
      </c>
      <c r="Z178" s="62" t="n">
        <f aca="false">F178+J178+N178+R178+V178</f>
        <v>145482</v>
      </c>
      <c r="AA178" s="72" t="n">
        <f aca="false">G178+K178+O178+S178+W178</f>
        <v>0</v>
      </c>
      <c r="AB178" s="72" t="n">
        <f aca="false">X178+Y178+Z178-AA178</f>
        <v>509253</v>
      </c>
      <c r="AE178" s="79"/>
      <c r="AJ178" s="73" t="n">
        <f aca="false">AD178+AE178+AF178+AG178+AH178+AI178</f>
        <v>0</v>
      </c>
      <c r="AK178" s="62" t="n">
        <f aca="false">AB178-AJ178</f>
        <v>509253</v>
      </c>
      <c r="CF178" s="61"/>
      <c r="CH178" s="63"/>
      <c r="CK178" s="71"/>
      <c r="CL178" s="71"/>
      <c r="CM178" s="71"/>
      <c r="CN178" s="71"/>
      <c r="CQ178" s="71"/>
      <c r="CR178" s="71"/>
      <c r="CU178" s="71"/>
      <c r="CV178" s="71"/>
      <c r="CW178" s="71"/>
      <c r="CX178" s="71"/>
      <c r="CY178" s="71"/>
      <c r="CZ178" s="72"/>
      <c r="DC178" s="72"/>
    </row>
    <row r="179" customFormat="false" ht="8.25" hidden="false" customHeight="false" outlineLevel="0" collapsed="false">
      <c r="A179" s="61" t="n">
        <v>36600</v>
      </c>
      <c r="B179" s="62" t="n">
        <f aca="false">MONTH(A179)</f>
        <v>3</v>
      </c>
      <c r="C179" s="63" t="n">
        <f aca="false">YEAR(A179)</f>
        <v>2000</v>
      </c>
      <c r="D179" s="62" t="n">
        <v>57171</v>
      </c>
      <c r="E179" s="62" t="n">
        <v>0</v>
      </c>
      <c r="H179" s="71" t="n">
        <v>217688</v>
      </c>
      <c r="I179" s="71" t="n">
        <v>0</v>
      </c>
      <c r="J179" s="71" t="n">
        <v>0</v>
      </c>
      <c r="K179" s="64" t="n">
        <v>0</v>
      </c>
      <c r="L179" s="62" t="n">
        <v>0</v>
      </c>
      <c r="N179" s="71" t="n">
        <v>145482</v>
      </c>
      <c r="O179" s="64" t="n">
        <v>0</v>
      </c>
      <c r="P179" s="71" t="n">
        <v>88912</v>
      </c>
      <c r="T179" s="71"/>
      <c r="U179" s="71"/>
      <c r="V179" s="71"/>
      <c r="X179" s="72" t="n">
        <f aca="false">D179+H179+L179+P179+T179+W179</f>
        <v>363771</v>
      </c>
      <c r="Y179" s="62" t="n">
        <f aca="false">E179+I179+M179+Q179+U179</f>
        <v>0</v>
      </c>
      <c r="Z179" s="62" t="n">
        <f aca="false">F179+J179+N179+R179+V179</f>
        <v>145482</v>
      </c>
      <c r="AA179" s="72" t="n">
        <f aca="false">G179+K179+O179+S179+W179</f>
        <v>0</v>
      </c>
      <c r="AB179" s="72" t="n">
        <f aca="false">X179+Y179+Z179-AA179</f>
        <v>509253</v>
      </c>
      <c r="AE179" s="79"/>
      <c r="AJ179" s="73" t="n">
        <f aca="false">AD179+AE179+AF179+AG179+AH179+AI179</f>
        <v>0</v>
      </c>
      <c r="AK179" s="62" t="n">
        <f aca="false">AB179-AJ179</f>
        <v>509253</v>
      </c>
      <c r="CF179" s="61"/>
      <c r="CH179" s="63"/>
      <c r="CK179" s="71"/>
      <c r="CL179" s="71"/>
      <c r="CM179" s="71"/>
      <c r="CN179" s="71"/>
      <c r="CQ179" s="71"/>
      <c r="CR179" s="71"/>
      <c r="CU179" s="71"/>
      <c r="CV179" s="71"/>
      <c r="CW179" s="71"/>
      <c r="CX179" s="71"/>
      <c r="CY179" s="71"/>
      <c r="CZ179" s="72"/>
      <c r="DC179" s="72"/>
    </row>
    <row r="180" customFormat="false" ht="8.25" hidden="false" customHeight="false" outlineLevel="0" collapsed="false">
      <c r="A180" s="61" t="n">
        <v>36601</v>
      </c>
      <c r="B180" s="62" t="n">
        <f aca="false">MONTH(A180)</f>
        <v>3</v>
      </c>
      <c r="C180" s="63" t="n">
        <f aca="false">YEAR(A180)</f>
        <v>2000</v>
      </c>
      <c r="D180" s="62" t="n">
        <v>57171</v>
      </c>
      <c r="E180" s="62" t="n">
        <v>0</v>
      </c>
      <c r="H180" s="71" t="n">
        <v>217688</v>
      </c>
      <c r="I180" s="71" t="n">
        <v>0</v>
      </c>
      <c r="J180" s="71" t="n">
        <v>0</v>
      </c>
      <c r="K180" s="64" t="n">
        <v>0</v>
      </c>
      <c r="L180" s="62" t="n">
        <v>0</v>
      </c>
      <c r="N180" s="71" t="n">
        <v>145482</v>
      </c>
      <c r="O180" s="64" t="n">
        <v>0</v>
      </c>
      <c r="P180" s="71" t="n">
        <v>88912</v>
      </c>
      <c r="T180" s="71"/>
      <c r="U180" s="71"/>
      <c r="V180" s="71"/>
      <c r="X180" s="72" t="n">
        <f aca="false">D180+H180+L180+P180+T180+W180</f>
        <v>363771</v>
      </c>
      <c r="Y180" s="62" t="n">
        <f aca="false">E180+I180+M180+Q180+U180</f>
        <v>0</v>
      </c>
      <c r="Z180" s="62" t="n">
        <f aca="false">F180+J180+N180+R180+V180</f>
        <v>145482</v>
      </c>
      <c r="AA180" s="72" t="n">
        <f aca="false">G180+K180+O180+S180+W180</f>
        <v>0</v>
      </c>
      <c r="AB180" s="72" t="n">
        <f aca="false">X180+Y180+Z180-AA180</f>
        <v>509253</v>
      </c>
      <c r="AE180" s="79"/>
      <c r="AJ180" s="73" t="n">
        <f aca="false">AD180+AE180+AF180+AG180+AH180+AI180</f>
        <v>0</v>
      </c>
      <c r="AK180" s="62" t="n">
        <f aca="false">AB180-AJ180</f>
        <v>509253</v>
      </c>
      <c r="CF180" s="61"/>
      <c r="CH180" s="63"/>
      <c r="CK180" s="71"/>
      <c r="CL180" s="71"/>
      <c r="CM180" s="71"/>
      <c r="CN180" s="71"/>
      <c r="CQ180" s="71"/>
      <c r="CR180" s="71"/>
      <c r="CU180" s="71"/>
      <c r="CV180" s="71"/>
      <c r="CW180" s="71"/>
      <c r="CX180" s="71"/>
      <c r="CY180" s="71"/>
      <c r="CZ180" s="72"/>
      <c r="DC180" s="72"/>
    </row>
    <row r="181" customFormat="false" ht="8.25" hidden="false" customHeight="false" outlineLevel="0" collapsed="false">
      <c r="A181" s="61" t="n">
        <v>36602</v>
      </c>
      <c r="B181" s="62" t="n">
        <f aca="false">MONTH(A181)</f>
        <v>3</v>
      </c>
      <c r="C181" s="63" t="n">
        <f aca="false">YEAR(A181)</f>
        <v>2000</v>
      </c>
      <c r="D181" s="62" t="n">
        <v>57171</v>
      </c>
      <c r="E181" s="62" t="n">
        <v>0</v>
      </c>
      <c r="H181" s="71" t="n">
        <v>217688</v>
      </c>
      <c r="I181" s="71" t="n">
        <v>0</v>
      </c>
      <c r="J181" s="71" t="n">
        <v>0</v>
      </c>
      <c r="K181" s="64" t="n">
        <v>0</v>
      </c>
      <c r="L181" s="62" t="n">
        <v>0</v>
      </c>
      <c r="N181" s="71" t="n">
        <v>145482</v>
      </c>
      <c r="O181" s="64" t="n">
        <v>0</v>
      </c>
      <c r="P181" s="71" t="n">
        <v>88912</v>
      </c>
      <c r="T181" s="71"/>
      <c r="U181" s="71"/>
      <c r="V181" s="71"/>
      <c r="X181" s="72" t="n">
        <f aca="false">D181+H181+L181+P181+T181+W181</f>
        <v>363771</v>
      </c>
      <c r="Y181" s="62" t="n">
        <f aca="false">E181+I181+M181+Q181+U181</f>
        <v>0</v>
      </c>
      <c r="Z181" s="62" t="n">
        <f aca="false">F181+J181+N181+R181+V181</f>
        <v>145482</v>
      </c>
      <c r="AA181" s="72" t="n">
        <f aca="false">G181+K181+O181+S181+W181</f>
        <v>0</v>
      </c>
      <c r="AB181" s="72" t="n">
        <f aca="false">X181+Y181+Z181-AA181</f>
        <v>509253</v>
      </c>
      <c r="AE181" s="79"/>
      <c r="AJ181" s="73" t="n">
        <f aca="false">AD181+AE181+AF181+AG181+AH181+AI181</f>
        <v>0</v>
      </c>
      <c r="AK181" s="62" t="n">
        <f aca="false">AB181-AJ181</f>
        <v>509253</v>
      </c>
      <c r="CF181" s="61"/>
      <c r="CH181" s="63"/>
      <c r="CK181" s="71"/>
      <c r="CL181" s="71"/>
      <c r="CM181" s="71"/>
      <c r="CN181" s="71"/>
      <c r="CQ181" s="71"/>
      <c r="CR181" s="71"/>
      <c r="CU181" s="71"/>
      <c r="CV181" s="71"/>
      <c r="CW181" s="71"/>
      <c r="CX181" s="71"/>
      <c r="CY181" s="71"/>
      <c r="CZ181" s="72"/>
      <c r="DC181" s="72"/>
    </row>
    <row r="182" customFormat="false" ht="8.25" hidden="false" customHeight="false" outlineLevel="0" collapsed="false">
      <c r="A182" s="61" t="n">
        <v>36603</v>
      </c>
      <c r="B182" s="62" t="n">
        <f aca="false">MONTH(A182)</f>
        <v>3</v>
      </c>
      <c r="C182" s="63" t="n">
        <f aca="false">YEAR(A182)</f>
        <v>2000</v>
      </c>
      <c r="D182" s="62" t="n">
        <v>57171</v>
      </c>
      <c r="E182" s="62" t="n">
        <v>0</v>
      </c>
      <c r="H182" s="71" t="n">
        <v>217688</v>
      </c>
      <c r="I182" s="71" t="n">
        <v>0</v>
      </c>
      <c r="J182" s="71" t="n">
        <v>0</v>
      </c>
      <c r="K182" s="64" t="n">
        <v>0</v>
      </c>
      <c r="L182" s="62" t="n">
        <v>0</v>
      </c>
      <c r="N182" s="71" t="n">
        <v>100000</v>
      </c>
      <c r="O182" s="64" t="n">
        <v>0</v>
      </c>
      <c r="P182" s="71" t="n">
        <v>88912</v>
      </c>
      <c r="T182" s="71"/>
      <c r="U182" s="71"/>
      <c r="V182" s="71"/>
      <c r="X182" s="72" t="n">
        <f aca="false">D182+H182+L182+P182+T182+W182</f>
        <v>363771</v>
      </c>
      <c r="Y182" s="62" t="n">
        <f aca="false">E182+I182+M182+Q182+U182</f>
        <v>0</v>
      </c>
      <c r="Z182" s="62" t="n">
        <f aca="false">F182+J182+N182+R182+V182</f>
        <v>100000</v>
      </c>
      <c r="AA182" s="72" t="n">
        <f aca="false">G182+K182+O182+S182+W182</f>
        <v>0</v>
      </c>
      <c r="AB182" s="72" t="n">
        <f aca="false">X182+Y182+Z182-AA182</f>
        <v>463771</v>
      </c>
      <c r="AE182" s="79"/>
      <c r="AJ182" s="73" t="n">
        <f aca="false">AD182+AE182+AF182+AG182+AH182+AI182</f>
        <v>0</v>
      </c>
      <c r="AK182" s="62" t="n">
        <f aca="false">AB182-AJ182</f>
        <v>463771</v>
      </c>
      <c r="CF182" s="61"/>
      <c r="CH182" s="63"/>
      <c r="CK182" s="71"/>
      <c r="CL182" s="71"/>
      <c r="CM182" s="71"/>
      <c r="CN182" s="71"/>
      <c r="CQ182" s="71"/>
      <c r="CR182" s="71"/>
      <c r="CU182" s="71"/>
      <c r="CV182" s="71"/>
      <c r="CW182" s="71"/>
      <c r="CX182" s="71"/>
      <c r="CY182" s="71"/>
      <c r="CZ182" s="72"/>
      <c r="DC182" s="72"/>
    </row>
    <row r="183" customFormat="false" ht="8.25" hidden="false" customHeight="false" outlineLevel="0" collapsed="false">
      <c r="A183" s="61" t="n">
        <v>36604</v>
      </c>
      <c r="B183" s="62" t="n">
        <f aca="false">MONTH(A183)</f>
        <v>3</v>
      </c>
      <c r="C183" s="63" t="n">
        <f aca="false">YEAR(A183)</f>
        <v>2000</v>
      </c>
      <c r="D183" s="62" t="n">
        <v>57171</v>
      </c>
      <c r="E183" s="62" t="n">
        <v>0</v>
      </c>
      <c r="H183" s="71" t="n">
        <v>217688</v>
      </c>
      <c r="I183" s="71" t="n">
        <v>0</v>
      </c>
      <c r="J183" s="71" t="n">
        <v>0</v>
      </c>
      <c r="K183" s="64" t="n">
        <v>0</v>
      </c>
      <c r="L183" s="62" t="n">
        <v>0</v>
      </c>
      <c r="N183" s="71" t="n">
        <v>100000</v>
      </c>
      <c r="O183" s="64" t="n">
        <v>0</v>
      </c>
      <c r="P183" s="71" t="n">
        <v>88912</v>
      </c>
      <c r="T183" s="71"/>
      <c r="U183" s="71"/>
      <c r="V183" s="71"/>
      <c r="X183" s="72" t="n">
        <f aca="false">D183+H183+L183+P183+T183+W183</f>
        <v>363771</v>
      </c>
      <c r="Y183" s="62" t="n">
        <f aca="false">E183+I183+M183+Q183+U183</f>
        <v>0</v>
      </c>
      <c r="Z183" s="62" t="n">
        <f aca="false">F183+J183+N183+R183+V183</f>
        <v>100000</v>
      </c>
      <c r="AA183" s="72" t="n">
        <f aca="false">G183+K183+O183+S183+W183</f>
        <v>0</v>
      </c>
      <c r="AB183" s="72" t="n">
        <f aca="false">X183+Y183+Z183-AA183</f>
        <v>463771</v>
      </c>
      <c r="AE183" s="79"/>
      <c r="AJ183" s="73" t="n">
        <f aca="false">AD183+AE183+AF183+AG183+AH183+AI183</f>
        <v>0</v>
      </c>
      <c r="AK183" s="62" t="n">
        <f aca="false">AB183-AJ183</f>
        <v>463771</v>
      </c>
      <c r="CF183" s="61"/>
      <c r="CH183" s="63"/>
      <c r="CK183" s="71"/>
      <c r="CL183" s="71"/>
      <c r="CM183" s="71"/>
      <c r="CN183" s="71"/>
      <c r="CQ183" s="71"/>
      <c r="CR183" s="71"/>
      <c r="CU183" s="71"/>
      <c r="CV183" s="71"/>
      <c r="CW183" s="71"/>
      <c r="CX183" s="71"/>
      <c r="CY183" s="71"/>
      <c r="CZ183" s="72"/>
      <c r="DC183" s="72"/>
    </row>
    <row r="184" customFormat="false" ht="8.25" hidden="false" customHeight="false" outlineLevel="0" collapsed="false">
      <c r="A184" s="61" t="n">
        <v>36605</v>
      </c>
      <c r="B184" s="62" t="n">
        <f aca="false">MONTH(A184)</f>
        <v>3</v>
      </c>
      <c r="C184" s="63" t="n">
        <f aca="false">YEAR(A184)</f>
        <v>2000</v>
      </c>
      <c r="D184" s="62" t="n">
        <v>57171</v>
      </c>
      <c r="E184" s="62" t="n">
        <v>0</v>
      </c>
      <c r="H184" s="71" t="n">
        <v>217688</v>
      </c>
      <c r="I184" s="71" t="n">
        <v>0</v>
      </c>
      <c r="J184" s="71" t="n">
        <v>0</v>
      </c>
      <c r="K184" s="64" t="n">
        <v>0</v>
      </c>
      <c r="L184" s="62" t="n">
        <v>0</v>
      </c>
      <c r="N184" s="71" t="n">
        <v>100000</v>
      </c>
      <c r="O184" s="64" t="n">
        <v>0</v>
      </c>
      <c r="P184" s="71" t="n">
        <v>88912</v>
      </c>
      <c r="T184" s="71"/>
      <c r="U184" s="71"/>
      <c r="V184" s="71"/>
      <c r="X184" s="72" t="n">
        <f aca="false">D184+H184+L184+P184+T184+W184</f>
        <v>363771</v>
      </c>
      <c r="Y184" s="62" t="n">
        <f aca="false">E184+I184+M184+Q184+U184</f>
        <v>0</v>
      </c>
      <c r="Z184" s="62" t="n">
        <f aca="false">F184+J184+N184+R184+V184</f>
        <v>100000</v>
      </c>
      <c r="AA184" s="72" t="n">
        <f aca="false">G184+K184+O184+S184+W184</f>
        <v>0</v>
      </c>
      <c r="AB184" s="72" t="n">
        <f aca="false">X184+Y184+Z184-AA184</f>
        <v>463771</v>
      </c>
      <c r="AE184" s="79"/>
      <c r="AJ184" s="73" t="n">
        <f aca="false">AD184+AE184+AF184+AG184+AH184+AI184</f>
        <v>0</v>
      </c>
      <c r="AK184" s="62" t="n">
        <f aca="false">AB184-AJ184</f>
        <v>463771</v>
      </c>
      <c r="CF184" s="61"/>
      <c r="CH184" s="63"/>
      <c r="CK184" s="71"/>
      <c r="CL184" s="71"/>
      <c r="CM184" s="71"/>
      <c r="CN184" s="71"/>
      <c r="CQ184" s="71"/>
      <c r="CR184" s="71"/>
      <c r="CU184" s="71"/>
      <c r="CV184" s="71"/>
      <c r="CW184" s="71"/>
      <c r="CX184" s="71"/>
      <c r="CY184" s="71"/>
      <c r="CZ184" s="72"/>
      <c r="DC184" s="72"/>
    </row>
    <row r="185" customFormat="false" ht="8.25" hidden="false" customHeight="false" outlineLevel="0" collapsed="false">
      <c r="A185" s="61" t="n">
        <v>36606</v>
      </c>
      <c r="B185" s="62" t="n">
        <f aca="false">MONTH(A185)</f>
        <v>3</v>
      </c>
      <c r="C185" s="63" t="n">
        <f aca="false">YEAR(A185)</f>
        <v>2000</v>
      </c>
      <c r="D185" s="62" t="n">
        <v>57171</v>
      </c>
      <c r="E185" s="62" t="n">
        <v>0</v>
      </c>
      <c r="H185" s="71" t="n">
        <v>217688</v>
      </c>
      <c r="I185" s="71" t="n">
        <v>0</v>
      </c>
      <c r="J185" s="71" t="n">
        <v>0</v>
      </c>
      <c r="K185" s="64" t="n">
        <v>0</v>
      </c>
      <c r="L185" s="62" t="n">
        <v>0</v>
      </c>
      <c r="N185" s="71" t="n">
        <v>0</v>
      </c>
      <c r="O185" s="64" t="n">
        <v>0</v>
      </c>
      <c r="P185" s="71" t="n">
        <v>88912</v>
      </c>
      <c r="T185" s="71"/>
      <c r="U185" s="71"/>
      <c r="V185" s="71"/>
      <c r="X185" s="72" t="n">
        <f aca="false">D185+H185+L185+P185+T185+W185</f>
        <v>363771</v>
      </c>
      <c r="Y185" s="62" t="n">
        <f aca="false">E185+I185+M185+Q185+U185</f>
        <v>0</v>
      </c>
      <c r="Z185" s="62" t="n">
        <f aca="false">F185+J185+N185+R185+V185</f>
        <v>0</v>
      </c>
      <c r="AA185" s="72" t="n">
        <f aca="false">G185+K185+O185+S185+W185</f>
        <v>0</v>
      </c>
      <c r="AB185" s="72" t="n">
        <f aca="false">X185+Y185+Z185-AA185</f>
        <v>363771</v>
      </c>
      <c r="AE185" s="79"/>
      <c r="AJ185" s="73" t="n">
        <f aca="false">AD185+AE185+AF185+AG185+AH185+AI185</f>
        <v>0</v>
      </c>
      <c r="AK185" s="62" t="n">
        <f aca="false">AB185-AJ185</f>
        <v>363771</v>
      </c>
      <c r="CF185" s="61"/>
      <c r="CH185" s="63"/>
      <c r="CK185" s="71"/>
      <c r="CL185" s="71"/>
      <c r="CM185" s="71"/>
      <c r="CN185" s="71"/>
      <c r="CQ185" s="71"/>
      <c r="CR185" s="71"/>
      <c r="CU185" s="71"/>
      <c r="CV185" s="71"/>
      <c r="CW185" s="71"/>
      <c r="CX185" s="71"/>
      <c r="CY185" s="71"/>
      <c r="CZ185" s="72"/>
      <c r="DC185" s="72"/>
    </row>
    <row r="186" customFormat="false" ht="8.25" hidden="false" customHeight="false" outlineLevel="0" collapsed="false">
      <c r="A186" s="61" t="n">
        <v>36607</v>
      </c>
      <c r="B186" s="62" t="n">
        <f aca="false">MONTH(A186)</f>
        <v>3</v>
      </c>
      <c r="C186" s="63" t="n">
        <f aca="false">YEAR(A186)</f>
        <v>2000</v>
      </c>
      <c r="D186" s="62" t="n">
        <v>57171</v>
      </c>
      <c r="E186" s="62" t="n">
        <v>0</v>
      </c>
      <c r="H186" s="71" t="n">
        <v>217688</v>
      </c>
      <c r="I186" s="71" t="n">
        <v>0</v>
      </c>
      <c r="J186" s="71" t="n">
        <v>0</v>
      </c>
      <c r="K186" s="64" t="n">
        <v>0</v>
      </c>
      <c r="L186" s="62" t="n">
        <v>0</v>
      </c>
      <c r="N186" s="71" t="n">
        <v>0</v>
      </c>
      <c r="O186" s="78" t="n">
        <v>30000</v>
      </c>
      <c r="P186" s="71" t="n">
        <v>88912</v>
      </c>
      <c r="T186" s="71"/>
      <c r="U186" s="71"/>
      <c r="V186" s="71"/>
      <c r="X186" s="72" t="n">
        <f aca="false">D186+H186+L186+P186+T186+W186</f>
        <v>363771</v>
      </c>
      <c r="Y186" s="62" t="n">
        <f aca="false">E186+I186+M186+Q186+U186</f>
        <v>0</v>
      </c>
      <c r="Z186" s="62" t="n">
        <f aca="false">F186+J186+N186+R186+V186</f>
        <v>0</v>
      </c>
      <c r="AA186" s="72" t="n">
        <f aca="false">G186+K186+O186+S186+W186</f>
        <v>30000</v>
      </c>
      <c r="AB186" s="72" t="n">
        <f aca="false">X186+Y186+Z186-AA186</f>
        <v>333771</v>
      </c>
      <c r="AE186" s="79"/>
      <c r="AJ186" s="73" t="n">
        <f aca="false">AD186+AE186+AF186+AG186+AH186+AI186</f>
        <v>0</v>
      </c>
      <c r="AK186" s="62" t="n">
        <f aca="false">AB186-AJ186</f>
        <v>333771</v>
      </c>
      <c r="CF186" s="61"/>
      <c r="CH186" s="63"/>
      <c r="CK186" s="71"/>
      <c r="CL186" s="71"/>
      <c r="CM186" s="71"/>
      <c r="CN186" s="71"/>
      <c r="CQ186" s="71"/>
      <c r="CR186" s="71"/>
      <c r="CU186" s="71"/>
      <c r="CV186" s="71"/>
      <c r="CW186" s="71"/>
      <c r="CX186" s="71"/>
      <c r="CY186" s="71"/>
      <c r="CZ186" s="72"/>
      <c r="DC186" s="72"/>
    </row>
    <row r="187" customFormat="false" ht="8.25" hidden="false" customHeight="false" outlineLevel="0" collapsed="false">
      <c r="A187" s="61" t="n">
        <v>36608</v>
      </c>
      <c r="B187" s="62" t="n">
        <f aca="false">MONTH(A187)</f>
        <v>3</v>
      </c>
      <c r="C187" s="63" t="n">
        <f aca="false">YEAR(A187)</f>
        <v>2000</v>
      </c>
      <c r="D187" s="62" t="n">
        <v>57171</v>
      </c>
      <c r="E187" s="62" t="n">
        <v>0</v>
      </c>
      <c r="H187" s="71" t="n">
        <v>217688</v>
      </c>
      <c r="I187" s="71" t="n">
        <v>0</v>
      </c>
      <c r="J187" s="71" t="n">
        <v>0</v>
      </c>
      <c r="K187" s="64" t="n">
        <v>0</v>
      </c>
      <c r="L187" s="62" t="n">
        <v>0</v>
      </c>
      <c r="N187" s="71" t="n">
        <v>0</v>
      </c>
      <c r="O187" s="78" t="n">
        <v>30000</v>
      </c>
      <c r="P187" s="71" t="n">
        <v>88912</v>
      </c>
      <c r="T187" s="71"/>
      <c r="U187" s="71"/>
      <c r="V187" s="71"/>
      <c r="X187" s="72" t="n">
        <f aca="false">D187+H187+L187+P187+T187+W187</f>
        <v>363771</v>
      </c>
      <c r="Y187" s="62" t="n">
        <f aca="false">E187+I187+M187+Q187+U187</f>
        <v>0</v>
      </c>
      <c r="Z187" s="62" t="n">
        <f aca="false">F187+J187+N187+R187+V187</f>
        <v>0</v>
      </c>
      <c r="AA187" s="72" t="n">
        <f aca="false">G187+K187+O187+S187+W187</f>
        <v>30000</v>
      </c>
      <c r="AB187" s="72" t="n">
        <f aca="false">X187+Y187+Z187-AA187</f>
        <v>333771</v>
      </c>
      <c r="AE187" s="79"/>
      <c r="AJ187" s="73" t="n">
        <f aca="false">AD187+AE187+AF187+AG187+AH187+AI187</f>
        <v>0</v>
      </c>
      <c r="AK187" s="62" t="n">
        <f aca="false">AB187-AJ187</f>
        <v>333771</v>
      </c>
      <c r="CF187" s="61"/>
      <c r="CH187" s="63"/>
      <c r="CK187" s="71"/>
      <c r="CL187" s="71"/>
      <c r="CM187" s="71"/>
      <c r="CN187" s="71"/>
      <c r="CQ187" s="71"/>
      <c r="CR187" s="71"/>
      <c r="CU187" s="71"/>
      <c r="CV187" s="71"/>
      <c r="CW187" s="71"/>
      <c r="CX187" s="71"/>
      <c r="CY187" s="71"/>
      <c r="CZ187" s="72"/>
      <c r="DC187" s="72"/>
    </row>
    <row r="188" customFormat="false" ht="8.25" hidden="false" customHeight="false" outlineLevel="0" collapsed="false">
      <c r="A188" s="61" t="n">
        <v>36609</v>
      </c>
      <c r="B188" s="62" t="n">
        <f aca="false">MONTH(A188)</f>
        <v>3</v>
      </c>
      <c r="C188" s="63" t="n">
        <f aca="false">YEAR(A188)</f>
        <v>2000</v>
      </c>
      <c r="D188" s="62" t="n">
        <v>57171</v>
      </c>
      <c r="E188" s="62" t="n">
        <v>0</v>
      </c>
      <c r="H188" s="71" t="n">
        <v>217688</v>
      </c>
      <c r="I188" s="71" t="n">
        <v>0</v>
      </c>
      <c r="J188" s="71" t="n">
        <v>0</v>
      </c>
      <c r="K188" s="64" t="n">
        <v>0</v>
      </c>
      <c r="L188" s="62" t="n">
        <v>0</v>
      </c>
      <c r="N188" s="71" t="n">
        <v>0</v>
      </c>
      <c r="O188" s="78" t="n">
        <v>130000</v>
      </c>
      <c r="P188" s="71" t="n">
        <v>88912</v>
      </c>
      <c r="T188" s="71"/>
      <c r="U188" s="71"/>
      <c r="V188" s="71"/>
      <c r="X188" s="72" t="n">
        <f aca="false">D188+H188+L188+P188+T188+W188</f>
        <v>363771</v>
      </c>
      <c r="Y188" s="62" t="n">
        <f aca="false">E188+I188+M188+Q188+U188</f>
        <v>0</v>
      </c>
      <c r="Z188" s="62" t="n">
        <f aca="false">F188+J188+N188+R188+V188</f>
        <v>0</v>
      </c>
      <c r="AA188" s="72" t="n">
        <f aca="false">G188+K188+O188+S188+W188</f>
        <v>130000</v>
      </c>
      <c r="AB188" s="72" t="n">
        <f aca="false">X188+Y188+Z188-AA188</f>
        <v>233771</v>
      </c>
      <c r="AE188" s="79"/>
      <c r="AJ188" s="73" t="n">
        <f aca="false">AD188+AE188+AF188+AG188+AH188+AI188</f>
        <v>0</v>
      </c>
      <c r="AK188" s="62" t="n">
        <f aca="false">AB188-AJ188</f>
        <v>233771</v>
      </c>
      <c r="CF188" s="61"/>
      <c r="CH188" s="63"/>
      <c r="CK188" s="71"/>
      <c r="CL188" s="71"/>
      <c r="CM188" s="71"/>
      <c r="CN188" s="71"/>
      <c r="CQ188" s="71"/>
      <c r="CR188" s="71"/>
      <c r="CU188" s="71"/>
      <c r="CV188" s="71"/>
      <c r="CW188" s="71"/>
      <c r="CX188" s="71"/>
      <c r="CY188" s="71"/>
      <c r="CZ188" s="72"/>
      <c r="DC188" s="72"/>
    </row>
    <row r="189" customFormat="false" ht="8.25" hidden="false" customHeight="false" outlineLevel="0" collapsed="false">
      <c r="A189" s="61" t="n">
        <v>36610</v>
      </c>
      <c r="B189" s="62" t="n">
        <f aca="false">MONTH(A189)</f>
        <v>3</v>
      </c>
      <c r="C189" s="63" t="n">
        <f aca="false">YEAR(A189)</f>
        <v>2000</v>
      </c>
      <c r="D189" s="62" t="n">
        <v>57171</v>
      </c>
      <c r="E189" s="62" t="n">
        <v>0</v>
      </c>
      <c r="H189" s="71" t="n">
        <v>217688</v>
      </c>
      <c r="I189" s="71" t="n">
        <v>0</v>
      </c>
      <c r="J189" s="71" t="n">
        <v>0</v>
      </c>
      <c r="K189" s="64" t="n">
        <v>0</v>
      </c>
      <c r="L189" s="62" t="n">
        <v>0</v>
      </c>
      <c r="N189" s="71" t="n">
        <v>0</v>
      </c>
      <c r="O189" s="78" t="n">
        <v>100000</v>
      </c>
      <c r="P189" s="71" t="n">
        <v>88912</v>
      </c>
      <c r="T189" s="71"/>
      <c r="U189" s="71"/>
      <c r="V189" s="71"/>
      <c r="X189" s="72" t="n">
        <f aca="false">D189+H189+L189+P189+T189+W189</f>
        <v>363771</v>
      </c>
      <c r="Y189" s="62" t="n">
        <f aca="false">E189+I189+M189+Q189+U189</f>
        <v>0</v>
      </c>
      <c r="Z189" s="62" t="n">
        <f aca="false">F189+J189+N189+R189+V189</f>
        <v>0</v>
      </c>
      <c r="AA189" s="72" t="n">
        <f aca="false">G189+K189+O189+S189+W189</f>
        <v>100000</v>
      </c>
      <c r="AB189" s="72" t="n">
        <f aca="false">X189+Y189+Z189-AA189</f>
        <v>263771</v>
      </c>
      <c r="AE189" s="79"/>
      <c r="AJ189" s="73" t="n">
        <f aca="false">AD189+AE189+AF189+AG189+AH189+AI189</f>
        <v>0</v>
      </c>
      <c r="AK189" s="62" t="n">
        <f aca="false">AB189-AJ189</f>
        <v>263771</v>
      </c>
      <c r="CF189" s="61"/>
      <c r="CH189" s="63"/>
      <c r="CK189" s="71"/>
      <c r="CL189" s="71"/>
      <c r="CM189" s="71"/>
      <c r="CN189" s="71"/>
      <c r="CQ189" s="71"/>
      <c r="CR189" s="71"/>
      <c r="CU189" s="71"/>
      <c r="CV189" s="71"/>
      <c r="CW189" s="71"/>
      <c r="CX189" s="71"/>
      <c r="CY189" s="71"/>
      <c r="CZ189" s="72"/>
      <c r="DC189" s="72"/>
    </row>
    <row r="190" customFormat="false" ht="8.25" hidden="false" customHeight="false" outlineLevel="0" collapsed="false">
      <c r="A190" s="61" t="n">
        <v>36611</v>
      </c>
      <c r="B190" s="62" t="n">
        <f aca="false">MONTH(A190)</f>
        <v>3</v>
      </c>
      <c r="C190" s="63" t="n">
        <f aca="false">YEAR(A190)</f>
        <v>2000</v>
      </c>
      <c r="D190" s="62" t="n">
        <v>57171</v>
      </c>
      <c r="E190" s="62" t="n">
        <v>0</v>
      </c>
      <c r="H190" s="71" t="n">
        <v>217688</v>
      </c>
      <c r="I190" s="71" t="n">
        <v>0</v>
      </c>
      <c r="J190" s="71" t="n">
        <v>0</v>
      </c>
      <c r="K190" s="64" t="n">
        <v>0</v>
      </c>
      <c r="L190" s="62" t="n">
        <v>0</v>
      </c>
      <c r="N190" s="71" t="n">
        <v>0</v>
      </c>
      <c r="O190" s="78" t="n">
        <v>100000</v>
      </c>
      <c r="P190" s="71" t="n">
        <v>88912</v>
      </c>
      <c r="T190" s="71"/>
      <c r="U190" s="71"/>
      <c r="V190" s="71"/>
      <c r="X190" s="72" t="n">
        <f aca="false">D190+H190+L190+P190+T190+W190</f>
        <v>363771</v>
      </c>
      <c r="Y190" s="62" t="n">
        <f aca="false">E190+I190+M190+Q190+U190</f>
        <v>0</v>
      </c>
      <c r="Z190" s="62" t="n">
        <f aca="false">F190+J190+N190+R190+V190</f>
        <v>0</v>
      </c>
      <c r="AA190" s="72" t="n">
        <f aca="false">G190+K190+O190+S190+W190</f>
        <v>100000</v>
      </c>
      <c r="AB190" s="72" t="n">
        <f aca="false">X190+Y190+Z190-AA190</f>
        <v>263771</v>
      </c>
      <c r="AE190" s="79"/>
      <c r="AJ190" s="73" t="n">
        <f aca="false">AD190+AE190+AF190+AG190+AH190+AI190</f>
        <v>0</v>
      </c>
      <c r="AK190" s="62" t="n">
        <f aca="false">AB190-AJ190</f>
        <v>263771</v>
      </c>
      <c r="CF190" s="61"/>
      <c r="CH190" s="63"/>
      <c r="CK190" s="71"/>
      <c r="CL190" s="71"/>
      <c r="CM190" s="71"/>
      <c r="CN190" s="71"/>
      <c r="CQ190" s="71"/>
      <c r="CR190" s="71"/>
      <c r="CU190" s="71"/>
      <c r="CV190" s="71"/>
      <c r="CW190" s="71"/>
      <c r="CX190" s="71"/>
      <c r="CY190" s="71"/>
      <c r="CZ190" s="72"/>
      <c r="DC190" s="72"/>
    </row>
    <row r="191" customFormat="false" ht="8.25" hidden="false" customHeight="false" outlineLevel="0" collapsed="false">
      <c r="A191" s="61" t="n">
        <v>36612</v>
      </c>
      <c r="B191" s="62" t="n">
        <f aca="false">MONTH(A191)</f>
        <v>3</v>
      </c>
      <c r="C191" s="63" t="n">
        <f aca="false">YEAR(A191)</f>
        <v>2000</v>
      </c>
      <c r="D191" s="62" t="n">
        <v>57171</v>
      </c>
      <c r="E191" s="62" t="n">
        <v>0</v>
      </c>
      <c r="H191" s="71" t="n">
        <v>217688</v>
      </c>
      <c r="I191" s="71" t="n">
        <v>0</v>
      </c>
      <c r="J191" s="71" t="n">
        <v>0</v>
      </c>
      <c r="K191" s="64" t="n">
        <v>0</v>
      </c>
      <c r="L191" s="62" t="n">
        <v>0</v>
      </c>
      <c r="N191" s="71" t="n">
        <v>0</v>
      </c>
      <c r="O191" s="78" t="n">
        <v>100000</v>
      </c>
      <c r="P191" s="71" t="n">
        <v>88912</v>
      </c>
      <c r="S191" s="78"/>
      <c r="T191" s="71"/>
      <c r="U191" s="71"/>
      <c r="V191" s="71"/>
      <c r="X191" s="72" t="n">
        <f aca="false">D191+H191+L191+P191+T191+W191</f>
        <v>363771</v>
      </c>
      <c r="Y191" s="62" t="n">
        <f aca="false">E191+I191+M191+Q191+U191</f>
        <v>0</v>
      </c>
      <c r="Z191" s="62" t="n">
        <f aca="false">F191+J191+N191+R191+V191</f>
        <v>0</v>
      </c>
      <c r="AA191" s="72" t="n">
        <f aca="false">G191+K191+O191+S191+W191</f>
        <v>100000</v>
      </c>
      <c r="AB191" s="72" t="n">
        <f aca="false">X191+Y191+Z191-AA191</f>
        <v>263771</v>
      </c>
      <c r="AE191" s="79"/>
      <c r="AH191" s="73"/>
      <c r="AI191" s="73"/>
      <c r="AJ191" s="73" t="n">
        <f aca="false">AD191+AE191+AF191+AG191+AH191+AI191</f>
        <v>0</v>
      </c>
      <c r="AK191" s="62" t="n">
        <f aca="false">AB191-AJ191</f>
        <v>263771</v>
      </c>
      <c r="AL191" s="79"/>
      <c r="AM191" s="73"/>
      <c r="AN191" s="80"/>
      <c r="AO191" s="79"/>
      <c r="AP191" s="73"/>
      <c r="AR191" s="79"/>
      <c r="AS191" s="79"/>
      <c r="AT191" s="79"/>
      <c r="AU191" s="79"/>
      <c r="AV191" s="73"/>
      <c r="AW191" s="81"/>
      <c r="AX191" s="79"/>
      <c r="AY191" s="79"/>
      <c r="AZ191" s="79"/>
      <c r="BB191" s="82"/>
      <c r="CF191" s="61"/>
      <c r="CH191" s="63"/>
      <c r="CK191" s="71"/>
      <c r="CL191" s="71"/>
      <c r="CM191" s="71"/>
      <c r="CN191" s="71"/>
      <c r="CQ191" s="71"/>
      <c r="CR191" s="71"/>
      <c r="CU191" s="71"/>
      <c r="CV191" s="71"/>
      <c r="CW191" s="71"/>
      <c r="CX191" s="71"/>
      <c r="CY191" s="71"/>
      <c r="CZ191" s="72"/>
      <c r="DC191" s="72"/>
    </row>
    <row r="192" customFormat="false" ht="8.25" hidden="false" customHeight="false" outlineLevel="0" collapsed="false">
      <c r="A192" s="61" t="n">
        <v>36613</v>
      </c>
      <c r="B192" s="62" t="n">
        <f aca="false">MONTH(A192)</f>
        <v>3</v>
      </c>
      <c r="C192" s="63" t="n">
        <f aca="false">YEAR(A192)</f>
        <v>2000</v>
      </c>
      <c r="D192" s="62" t="n">
        <v>57171</v>
      </c>
      <c r="E192" s="62" t="n">
        <v>0</v>
      </c>
      <c r="H192" s="71" t="n">
        <v>217688</v>
      </c>
      <c r="I192" s="71" t="n">
        <v>0</v>
      </c>
      <c r="J192" s="71" t="n">
        <v>0</v>
      </c>
      <c r="K192" s="64" t="n">
        <v>0</v>
      </c>
      <c r="L192" s="62" t="n">
        <v>0</v>
      </c>
      <c r="N192" s="71" t="n">
        <v>145482</v>
      </c>
      <c r="O192" s="64" t="n">
        <v>0</v>
      </c>
      <c r="P192" s="71" t="n">
        <v>88912</v>
      </c>
      <c r="T192" s="71"/>
      <c r="U192" s="71"/>
      <c r="V192" s="71"/>
      <c r="X192" s="72" t="n">
        <f aca="false">D192+H192+L192+P192+T192+W192</f>
        <v>363771</v>
      </c>
      <c r="Y192" s="62" t="n">
        <f aca="false">E192+I192+M192+Q192+U192</f>
        <v>0</v>
      </c>
      <c r="Z192" s="62" t="n">
        <f aca="false">F192+J192+N192+R192+V192</f>
        <v>145482</v>
      </c>
      <c r="AA192" s="72" t="n">
        <f aca="false">G192+K192+O192+S192+W192</f>
        <v>0</v>
      </c>
      <c r="AB192" s="72" t="n">
        <f aca="false">X192+Y192+Z192-AA192</f>
        <v>509253</v>
      </c>
      <c r="AE192" s="79"/>
      <c r="AH192" s="73"/>
      <c r="AI192" s="73"/>
      <c r="AJ192" s="73" t="n">
        <f aca="false">AD192+AE192+AF192+AG192+AH192+AI192</f>
        <v>0</v>
      </c>
      <c r="AK192" s="62" t="n">
        <f aca="false">AB192-AJ192</f>
        <v>509253</v>
      </c>
      <c r="AL192" s="79"/>
      <c r="AM192" s="73"/>
      <c r="AN192" s="80"/>
      <c r="AO192" s="79"/>
      <c r="AP192" s="73"/>
      <c r="AR192" s="79"/>
      <c r="AS192" s="79"/>
      <c r="AT192" s="79"/>
      <c r="AU192" s="79"/>
      <c r="AV192" s="73"/>
      <c r="AW192" s="81"/>
      <c r="AX192" s="79"/>
      <c r="AY192" s="79"/>
      <c r="AZ192" s="79"/>
      <c r="BB192" s="82"/>
      <c r="CF192" s="61"/>
      <c r="CH192" s="63"/>
      <c r="CK192" s="71"/>
      <c r="CL192" s="71"/>
      <c r="CM192" s="71"/>
      <c r="CN192" s="71"/>
      <c r="CQ192" s="71"/>
      <c r="CR192" s="71"/>
      <c r="CU192" s="71"/>
      <c r="CV192" s="71"/>
      <c r="CW192" s="71"/>
      <c r="CX192" s="71"/>
      <c r="CY192" s="71"/>
      <c r="CZ192" s="72"/>
      <c r="DC192" s="72"/>
    </row>
    <row r="193" customFormat="false" ht="8.25" hidden="false" customHeight="false" outlineLevel="0" collapsed="false">
      <c r="A193" s="61" t="n">
        <v>36614</v>
      </c>
      <c r="B193" s="62" t="n">
        <f aca="false">MONTH(A193)</f>
        <v>3</v>
      </c>
      <c r="C193" s="63" t="n">
        <f aca="false">YEAR(A193)</f>
        <v>2000</v>
      </c>
      <c r="D193" s="62" t="n">
        <v>57171</v>
      </c>
      <c r="E193" s="62" t="n">
        <v>0</v>
      </c>
      <c r="H193" s="71" t="n">
        <v>217688</v>
      </c>
      <c r="I193" s="71" t="n">
        <v>0</v>
      </c>
      <c r="J193" s="71" t="n">
        <v>0</v>
      </c>
      <c r="K193" s="64" t="n">
        <v>0</v>
      </c>
      <c r="L193" s="62" t="n">
        <v>0</v>
      </c>
      <c r="N193" s="71" t="n">
        <v>50000</v>
      </c>
      <c r="O193" s="64" t="n">
        <v>0</v>
      </c>
      <c r="P193" s="71" t="n">
        <v>88912</v>
      </c>
      <c r="T193" s="71"/>
      <c r="U193" s="71"/>
      <c r="V193" s="71"/>
      <c r="X193" s="72" t="n">
        <f aca="false">D193+H193+L193+P193+T193+W193</f>
        <v>363771</v>
      </c>
      <c r="Y193" s="62" t="n">
        <f aca="false">E193+I193+M193+Q193+U193</f>
        <v>0</v>
      </c>
      <c r="Z193" s="62" t="n">
        <f aca="false">F193+J193+N193+R193+V193</f>
        <v>50000</v>
      </c>
      <c r="AA193" s="72" t="n">
        <f aca="false">G193+K193+O193+S193+W193</f>
        <v>0</v>
      </c>
      <c r="AB193" s="72" t="n">
        <f aca="false">X193+Y193+Z193-AA193</f>
        <v>413771</v>
      </c>
      <c r="AE193" s="79"/>
      <c r="AH193" s="73"/>
      <c r="AI193" s="73"/>
      <c r="AJ193" s="73" t="n">
        <f aca="false">AD193+AE193+AF193+AG193+AH193+AI193</f>
        <v>0</v>
      </c>
      <c r="AK193" s="62" t="n">
        <f aca="false">AB193-AJ193</f>
        <v>413771</v>
      </c>
      <c r="AL193" s="79"/>
      <c r="AM193" s="73"/>
      <c r="AN193" s="80"/>
      <c r="AO193" s="79"/>
      <c r="AP193" s="73"/>
      <c r="AR193" s="79"/>
      <c r="AS193" s="79"/>
      <c r="AT193" s="79"/>
      <c r="AU193" s="79"/>
      <c r="AV193" s="73"/>
      <c r="AW193" s="81"/>
      <c r="AX193" s="79"/>
      <c r="AY193" s="79"/>
      <c r="AZ193" s="79"/>
      <c r="BB193" s="82"/>
      <c r="CF193" s="61"/>
      <c r="CH193" s="63"/>
      <c r="CK193" s="71"/>
      <c r="CL193" s="71"/>
      <c r="CM193" s="71"/>
      <c r="CN193" s="71"/>
      <c r="CQ193" s="71"/>
      <c r="CR193" s="71"/>
      <c r="CU193" s="71"/>
      <c r="CV193" s="71"/>
      <c r="CW193" s="71"/>
      <c r="CX193" s="71"/>
      <c r="CY193" s="71"/>
      <c r="CZ193" s="72"/>
      <c r="DC193" s="72"/>
    </row>
    <row r="194" customFormat="false" ht="8.25" hidden="false" customHeight="false" outlineLevel="0" collapsed="false">
      <c r="A194" s="61" t="n">
        <v>36615</v>
      </c>
      <c r="B194" s="62" t="n">
        <f aca="false">MONTH(A194)</f>
        <v>3</v>
      </c>
      <c r="C194" s="63" t="n">
        <f aca="false">YEAR(A194)</f>
        <v>2000</v>
      </c>
      <c r="D194" s="62" t="n">
        <v>57171</v>
      </c>
      <c r="E194" s="62" t="n">
        <v>0</v>
      </c>
      <c r="H194" s="71" t="n">
        <v>217688</v>
      </c>
      <c r="I194" s="71" t="n">
        <v>0</v>
      </c>
      <c r="J194" s="71" t="n">
        <v>0</v>
      </c>
      <c r="K194" s="64" t="n">
        <v>0</v>
      </c>
      <c r="L194" s="62" t="n">
        <v>0</v>
      </c>
      <c r="N194" s="71" t="n">
        <v>145482</v>
      </c>
      <c r="O194" s="64" t="n">
        <v>0</v>
      </c>
      <c r="P194" s="71" t="n">
        <v>88912</v>
      </c>
      <c r="T194" s="71"/>
      <c r="U194" s="71"/>
      <c r="V194" s="71"/>
      <c r="X194" s="72" t="n">
        <f aca="false">D194+H194+L194+P194+T194+W194</f>
        <v>363771</v>
      </c>
      <c r="Y194" s="62" t="n">
        <f aca="false">E194+I194+M194+Q194+U194</f>
        <v>0</v>
      </c>
      <c r="Z194" s="62" t="n">
        <f aca="false">F194+J194+N194+R194+V194</f>
        <v>145482</v>
      </c>
      <c r="AA194" s="72" t="n">
        <f aca="false">G194+K194+O194+S194+W194</f>
        <v>0</v>
      </c>
      <c r="AB194" s="72" t="n">
        <f aca="false">X194+Y194+Z194-AA194</f>
        <v>509253</v>
      </c>
      <c r="AE194" s="79"/>
      <c r="AH194" s="73"/>
      <c r="AI194" s="73"/>
      <c r="AJ194" s="73" t="n">
        <f aca="false">AD194+AE194+AF194+AG194+AH194+AI194</f>
        <v>0</v>
      </c>
      <c r="AK194" s="62" t="n">
        <f aca="false">AB194-AJ194</f>
        <v>509253</v>
      </c>
      <c r="AL194" s="79"/>
      <c r="AM194" s="73"/>
      <c r="AN194" s="80"/>
      <c r="AO194" s="79"/>
      <c r="AP194" s="73"/>
      <c r="AR194" s="79"/>
      <c r="AS194" s="79"/>
      <c r="AT194" s="79"/>
      <c r="AU194" s="79"/>
      <c r="AV194" s="73"/>
      <c r="AW194" s="81"/>
      <c r="AX194" s="79"/>
      <c r="AY194" s="79"/>
      <c r="AZ194" s="79"/>
      <c r="BB194" s="82"/>
      <c r="CF194" s="61"/>
      <c r="CH194" s="63"/>
      <c r="CK194" s="71"/>
      <c r="CL194" s="71"/>
      <c r="CM194" s="71"/>
      <c r="CN194" s="71"/>
      <c r="CQ194" s="71"/>
      <c r="CR194" s="71"/>
      <c r="CU194" s="71"/>
      <c r="CV194" s="71"/>
      <c r="CW194" s="71"/>
      <c r="CX194" s="71"/>
      <c r="CY194" s="71"/>
      <c r="CZ194" s="83"/>
      <c r="DC194" s="72"/>
    </row>
    <row r="195" customFormat="false" ht="8.25" hidden="false" customHeight="false" outlineLevel="0" collapsed="false">
      <c r="A195" s="61" t="n">
        <v>36616</v>
      </c>
      <c r="B195" s="62" t="n">
        <f aca="false">MONTH(A195)</f>
        <v>3</v>
      </c>
      <c r="C195" s="63" t="n">
        <f aca="false">YEAR(A195)</f>
        <v>2000</v>
      </c>
      <c r="D195" s="62" t="n">
        <v>57171</v>
      </c>
      <c r="E195" s="62" t="n">
        <v>0</v>
      </c>
      <c r="H195" s="71" t="n">
        <v>217688</v>
      </c>
      <c r="I195" s="71" t="n">
        <v>0</v>
      </c>
      <c r="J195" s="71" t="n">
        <v>0</v>
      </c>
      <c r="K195" s="64" t="n">
        <v>0</v>
      </c>
      <c r="L195" s="62" t="n">
        <v>0</v>
      </c>
      <c r="N195" s="71" t="n">
        <v>145482</v>
      </c>
      <c r="O195" s="64" t="n">
        <v>100000</v>
      </c>
      <c r="P195" s="71" t="n">
        <v>88912</v>
      </c>
      <c r="T195" s="71"/>
      <c r="U195" s="71"/>
      <c r="V195" s="71"/>
      <c r="X195" s="72" t="n">
        <f aca="false">D195+H195+L195+P195+T195+W195</f>
        <v>363771</v>
      </c>
      <c r="Y195" s="62" t="n">
        <f aca="false">E195+I195+M195+Q195+U195</f>
        <v>0</v>
      </c>
      <c r="Z195" s="62" t="n">
        <f aca="false">F195+J195+N195+R195+V195</f>
        <v>145482</v>
      </c>
      <c r="AA195" s="72" t="n">
        <f aca="false">G195+K195+O195+S195+W195</f>
        <v>100000</v>
      </c>
      <c r="AB195" s="72" t="n">
        <f aca="false">X195+Y195+Z195-AA195</f>
        <v>409253</v>
      </c>
      <c r="AE195" s="79"/>
      <c r="AH195" s="73"/>
      <c r="AI195" s="73"/>
      <c r="AJ195" s="73" t="n">
        <f aca="false">AD195+AE195+AF195+AG195+AH195+AI195</f>
        <v>0</v>
      </c>
      <c r="AK195" s="62" t="n">
        <f aca="false">AB195-AJ195</f>
        <v>409253</v>
      </c>
      <c r="AL195" s="79"/>
      <c r="AM195" s="73"/>
      <c r="AN195" s="80"/>
      <c r="AO195" s="79"/>
      <c r="AP195" s="73"/>
      <c r="AR195" s="79"/>
      <c r="AS195" s="79"/>
      <c r="AT195" s="79"/>
      <c r="AU195" s="79"/>
      <c r="AV195" s="73"/>
      <c r="AW195" s="81"/>
      <c r="AX195" s="79"/>
      <c r="AY195" s="79"/>
      <c r="AZ195" s="79"/>
      <c r="BB195" s="82"/>
      <c r="CF195" s="61"/>
      <c r="CH195" s="63"/>
      <c r="CK195" s="71"/>
      <c r="CL195" s="71"/>
      <c r="CM195" s="71"/>
      <c r="CN195" s="71"/>
      <c r="CQ195" s="71"/>
      <c r="CR195" s="71"/>
      <c r="CU195" s="71"/>
      <c r="CV195" s="71"/>
      <c r="CW195" s="71"/>
      <c r="CX195" s="71"/>
      <c r="CY195" s="71"/>
      <c r="CZ195" s="72"/>
      <c r="DC195" s="72"/>
    </row>
    <row r="196" customFormat="false" ht="8.25" hidden="false" customHeight="false" outlineLevel="0" collapsed="false">
      <c r="A196" s="61" t="n">
        <v>36617</v>
      </c>
      <c r="B196" s="62" t="n">
        <f aca="false">MONTH(A196)</f>
        <v>4</v>
      </c>
      <c r="C196" s="63" t="n">
        <f aca="false">YEAR(A196)</f>
        <v>2000</v>
      </c>
      <c r="D196" s="62" t="n">
        <v>0</v>
      </c>
      <c r="E196" s="62" t="n">
        <v>0</v>
      </c>
      <c r="H196" s="71" t="n">
        <v>204807</v>
      </c>
      <c r="I196" s="71" t="n">
        <v>12988</v>
      </c>
      <c r="J196" s="71" t="n">
        <v>0</v>
      </c>
      <c r="K196" s="64" t="n">
        <v>0</v>
      </c>
      <c r="L196" s="62" t="n">
        <v>0</v>
      </c>
      <c r="M196" s="62" t="n">
        <v>0</v>
      </c>
      <c r="N196" s="71" t="n">
        <v>62012</v>
      </c>
      <c r="O196" s="64" t="n">
        <v>50000</v>
      </c>
      <c r="P196" s="71"/>
      <c r="Q196" s="62" t="n">
        <v>32012</v>
      </c>
      <c r="R196" s="62" t="n">
        <v>17988</v>
      </c>
      <c r="T196" s="71"/>
      <c r="U196" s="71"/>
      <c r="V196" s="71"/>
      <c r="X196" s="72" t="n">
        <f aca="false">D196+H196+L196+P196+T196+W196</f>
        <v>204807</v>
      </c>
      <c r="Y196" s="62" t="n">
        <f aca="false">E196+I196+M196+Q196+U196</f>
        <v>45000</v>
      </c>
      <c r="Z196" s="62" t="n">
        <f aca="false">F196+J196+N196+R196+V196</f>
        <v>80000</v>
      </c>
      <c r="AA196" s="72" t="n">
        <f aca="false">G196+K196+O196+S196+W196</f>
        <v>50000</v>
      </c>
      <c r="AB196" s="72" t="n">
        <f aca="false">X196+Y196+Z196-AA196</f>
        <v>279807</v>
      </c>
      <c r="AE196" s="79"/>
      <c r="AH196" s="73"/>
      <c r="AI196" s="73"/>
      <c r="AJ196" s="73" t="n">
        <f aca="false">AD196+AE196+AF196+AG196+AH196+AI196</f>
        <v>0</v>
      </c>
      <c r="AK196" s="62" t="n">
        <f aca="false">AB196-AJ196</f>
        <v>279807</v>
      </c>
      <c r="AL196" s="79"/>
      <c r="AM196" s="73"/>
      <c r="AN196" s="80"/>
      <c r="AO196" s="79"/>
      <c r="AP196" s="73"/>
      <c r="AR196" s="79"/>
      <c r="AS196" s="79"/>
      <c r="AT196" s="79"/>
      <c r="AU196" s="79"/>
      <c r="AV196" s="73"/>
      <c r="AW196" s="81"/>
      <c r="AX196" s="79"/>
      <c r="AY196" s="79"/>
      <c r="AZ196" s="79"/>
      <c r="BB196" s="82"/>
      <c r="CF196" s="61"/>
      <c r="CH196" s="63"/>
      <c r="CK196" s="71"/>
      <c r="CL196" s="71"/>
      <c r="CM196" s="71"/>
      <c r="CN196" s="71"/>
      <c r="CQ196" s="71"/>
      <c r="CR196" s="71"/>
      <c r="CU196" s="71"/>
      <c r="CV196" s="71"/>
      <c r="CW196" s="71"/>
      <c r="CX196" s="71"/>
      <c r="CY196" s="71"/>
      <c r="CZ196" s="84"/>
      <c r="DC196" s="72"/>
    </row>
    <row r="197" customFormat="false" ht="8.25" hidden="false" customHeight="false" outlineLevel="0" collapsed="false">
      <c r="A197" s="61" t="n">
        <v>36618</v>
      </c>
      <c r="B197" s="62" t="n">
        <f aca="false">MONTH(A197)</f>
        <v>4</v>
      </c>
      <c r="C197" s="63" t="n">
        <f aca="false">YEAR(A197)</f>
        <v>2000</v>
      </c>
      <c r="D197" s="62" t="n">
        <v>0</v>
      </c>
      <c r="E197" s="62" t="n">
        <v>0</v>
      </c>
      <c r="H197" s="71" t="n">
        <v>204807</v>
      </c>
      <c r="I197" s="71" t="n">
        <v>12988</v>
      </c>
      <c r="J197" s="71" t="n">
        <v>0</v>
      </c>
      <c r="K197" s="64" t="n">
        <v>0</v>
      </c>
      <c r="L197" s="62" t="n">
        <v>0</v>
      </c>
      <c r="M197" s="62" t="n">
        <v>0</v>
      </c>
      <c r="N197" s="71" t="n">
        <v>62012</v>
      </c>
      <c r="O197" s="64" t="n">
        <v>50000</v>
      </c>
      <c r="P197" s="71"/>
      <c r="Q197" s="62" t="n">
        <v>32012</v>
      </c>
      <c r="R197" s="62" t="n">
        <v>17988</v>
      </c>
      <c r="T197" s="71"/>
      <c r="U197" s="71"/>
      <c r="V197" s="71"/>
      <c r="X197" s="72" t="n">
        <f aca="false">D197+H197+L197+P197+T197+W197</f>
        <v>204807</v>
      </c>
      <c r="Y197" s="62" t="n">
        <f aca="false">E197+I197+M197+Q197+U197</f>
        <v>45000</v>
      </c>
      <c r="Z197" s="62" t="n">
        <f aca="false">F197+J197+N197+R197+V197</f>
        <v>80000</v>
      </c>
      <c r="AA197" s="72" t="n">
        <f aca="false">G197+K197+O197+S197+W197</f>
        <v>50000</v>
      </c>
      <c r="AB197" s="72" t="n">
        <f aca="false">X197+Y197+Z197-AA197</f>
        <v>279807</v>
      </c>
      <c r="AE197" s="79"/>
      <c r="AH197" s="73"/>
      <c r="AI197" s="73"/>
      <c r="AJ197" s="73" t="n">
        <f aca="false">AD197+AE197+AF197+AG197+AH197+AI197</f>
        <v>0</v>
      </c>
      <c r="AK197" s="62" t="n">
        <f aca="false">AB197-AJ197</f>
        <v>279807</v>
      </c>
      <c r="AL197" s="79"/>
      <c r="AM197" s="73"/>
      <c r="AN197" s="79"/>
      <c r="AO197" s="79"/>
      <c r="AP197" s="73"/>
      <c r="AR197" s="79"/>
      <c r="AS197" s="79"/>
      <c r="AT197" s="79"/>
      <c r="AU197" s="79"/>
      <c r="AV197" s="73"/>
      <c r="AW197" s="81"/>
      <c r="AX197" s="79"/>
      <c r="AY197" s="79"/>
      <c r="AZ197" s="79"/>
      <c r="BB197" s="82"/>
      <c r="CF197" s="61"/>
      <c r="CH197" s="63"/>
      <c r="CK197" s="71"/>
      <c r="CL197" s="71"/>
      <c r="CM197" s="71"/>
      <c r="CN197" s="71"/>
      <c r="CQ197" s="71"/>
      <c r="CR197" s="71"/>
      <c r="CU197" s="71"/>
      <c r="CV197" s="71"/>
      <c r="CW197" s="71"/>
      <c r="CX197" s="71"/>
      <c r="CY197" s="71"/>
      <c r="CZ197" s="72"/>
      <c r="DC197" s="72"/>
    </row>
    <row r="198" customFormat="false" ht="8.25" hidden="false" customHeight="false" outlineLevel="0" collapsed="false">
      <c r="A198" s="61" t="n">
        <v>36619</v>
      </c>
      <c r="B198" s="62" t="n">
        <f aca="false">MONTH(A198)</f>
        <v>4</v>
      </c>
      <c r="C198" s="63" t="n">
        <f aca="false">YEAR(A198)</f>
        <v>2000</v>
      </c>
      <c r="D198" s="62" t="n">
        <v>0</v>
      </c>
      <c r="E198" s="62" t="n">
        <v>0</v>
      </c>
      <c r="H198" s="71" t="n">
        <v>204807</v>
      </c>
      <c r="I198" s="71" t="n">
        <v>12988</v>
      </c>
      <c r="J198" s="71" t="n">
        <v>0</v>
      </c>
      <c r="K198" s="64" t="n">
        <v>0</v>
      </c>
      <c r="L198" s="62" t="n">
        <v>0</v>
      </c>
      <c r="M198" s="62" t="n">
        <v>0</v>
      </c>
      <c r="N198" s="71" t="n">
        <v>62012</v>
      </c>
      <c r="O198" s="64" t="n">
        <v>50000</v>
      </c>
      <c r="P198" s="71"/>
      <c r="Q198" s="62" t="n">
        <v>32012</v>
      </c>
      <c r="R198" s="62" t="n">
        <v>17988</v>
      </c>
      <c r="T198" s="71"/>
      <c r="U198" s="71"/>
      <c r="V198" s="71"/>
      <c r="X198" s="72" t="n">
        <f aca="false">D198+H198+L198+P198+T198+W198</f>
        <v>204807</v>
      </c>
      <c r="Y198" s="62" t="n">
        <f aca="false">E198+I198+M198+Q198+U198</f>
        <v>45000</v>
      </c>
      <c r="Z198" s="62" t="n">
        <f aca="false">F198+J198+N198+R198+V198</f>
        <v>80000</v>
      </c>
      <c r="AA198" s="72" t="n">
        <f aca="false">G198+K198+O198+S198+W198</f>
        <v>50000</v>
      </c>
      <c r="AB198" s="72" t="n">
        <f aca="false">X198+Y198+Z198-AA198</f>
        <v>279807</v>
      </c>
      <c r="AE198" s="79"/>
      <c r="AH198" s="73"/>
      <c r="AI198" s="73"/>
      <c r="AJ198" s="73" t="n">
        <f aca="false">AD198+AE198+AF198+AG198+AH198+AI198</f>
        <v>0</v>
      </c>
      <c r="AK198" s="62" t="n">
        <f aca="false">AB198-AJ198</f>
        <v>279807</v>
      </c>
      <c r="AL198" s="79"/>
      <c r="AM198" s="73"/>
      <c r="AN198" s="79"/>
      <c r="AO198" s="79"/>
      <c r="AP198" s="73"/>
      <c r="AR198" s="79"/>
      <c r="AS198" s="79"/>
      <c r="AT198" s="79"/>
      <c r="AU198" s="79"/>
      <c r="AV198" s="73"/>
      <c r="AW198" s="81"/>
      <c r="AX198" s="79"/>
      <c r="AY198" s="79"/>
      <c r="AZ198" s="79"/>
      <c r="BB198" s="82"/>
      <c r="CF198" s="61"/>
      <c r="CH198" s="63"/>
      <c r="CK198" s="71"/>
      <c r="CL198" s="71"/>
      <c r="CM198" s="71"/>
      <c r="CN198" s="71"/>
      <c r="CQ198" s="71"/>
      <c r="CR198" s="71"/>
      <c r="CU198" s="71"/>
      <c r="CV198" s="71"/>
      <c r="CW198" s="71"/>
      <c r="CX198" s="71"/>
      <c r="CY198" s="71"/>
      <c r="CZ198" s="72"/>
      <c r="DC198" s="72"/>
    </row>
    <row r="199" customFormat="false" ht="8.25" hidden="false" customHeight="false" outlineLevel="0" collapsed="false">
      <c r="A199" s="61" t="n">
        <v>36620</v>
      </c>
      <c r="B199" s="62" t="n">
        <f aca="false">MONTH(A199)</f>
        <v>4</v>
      </c>
      <c r="C199" s="63" t="n">
        <f aca="false">YEAR(A199)</f>
        <v>2000</v>
      </c>
      <c r="D199" s="62" t="n">
        <v>0</v>
      </c>
      <c r="E199" s="62" t="n">
        <v>0</v>
      </c>
      <c r="H199" s="71" t="n">
        <v>204807</v>
      </c>
      <c r="I199" s="71" t="n">
        <v>12988</v>
      </c>
      <c r="J199" s="71" t="n">
        <v>0</v>
      </c>
      <c r="K199" s="64" t="n">
        <v>0</v>
      </c>
      <c r="L199" s="62" t="n">
        <v>0</v>
      </c>
      <c r="M199" s="62" t="n">
        <v>32012</v>
      </c>
      <c r="N199" s="71" t="n">
        <v>0</v>
      </c>
      <c r="P199" s="71"/>
      <c r="Q199" s="62" t="n">
        <v>0</v>
      </c>
      <c r="R199" s="62" t="n">
        <v>122940</v>
      </c>
      <c r="T199" s="71"/>
      <c r="U199" s="71"/>
      <c r="V199" s="71"/>
      <c r="X199" s="72" t="n">
        <f aca="false">D199+H199+L199+P199+T199+W199</f>
        <v>204807</v>
      </c>
      <c r="Y199" s="62" t="n">
        <f aca="false">E199+I199+M199+Q199+U199</f>
        <v>45000</v>
      </c>
      <c r="Z199" s="62" t="n">
        <f aca="false">F199+J199+N199+R199+V199</f>
        <v>122940</v>
      </c>
      <c r="AA199" s="72" t="n">
        <f aca="false">G199+K199+O199+S199+W199</f>
        <v>0</v>
      </c>
      <c r="AB199" s="72" t="n">
        <f aca="false">X199+Y199+Z199-AA199</f>
        <v>372747</v>
      </c>
      <c r="AE199" s="79"/>
      <c r="AH199" s="73"/>
      <c r="AI199" s="73"/>
      <c r="AJ199" s="73" t="n">
        <f aca="false">AD199+AE199+AF199+AG199+AH199+AI199</f>
        <v>0</v>
      </c>
      <c r="AK199" s="62" t="n">
        <f aca="false">AB199-AJ199</f>
        <v>372747</v>
      </c>
      <c r="AL199" s="79"/>
      <c r="AM199" s="73"/>
      <c r="AN199" s="79"/>
      <c r="AO199" s="79"/>
      <c r="AP199" s="73"/>
      <c r="AR199" s="79"/>
      <c r="AS199" s="79"/>
      <c r="AT199" s="79"/>
      <c r="AU199" s="79"/>
      <c r="AV199" s="73"/>
      <c r="AW199" s="81"/>
      <c r="AX199" s="79"/>
      <c r="AY199" s="79"/>
      <c r="AZ199" s="79"/>
      <c r="BB199" s="82"/>
      <c r="CF199" s="61"/>
      <c r="CH199" s="63"/>
      <c r="CK199" s="71"/>
      <c r="CL199" s="71"/>
      <c r="CM199" s="71"/>
      <c r="CN199" s="71"/>
      <c r="CQ199" s="71"/>
      <c r="CR199" s="71"/>
      <c r="CU199" s="71"/>
      <c r="CV199" s="71"/>
      <c r="CW199" s="71"/>
      <c r="CX199" s="71"/>
      <c r="CY199" s="71"/>
      <c r="CZ199" s="72"/>
      <c r="DC199" s="72"/>
    </row>
    <row r="200" customFormat="false" ht="8.25" hidden="false" customHeight="false" outlineLevel="0" collapsed="false">
      <c r="A200" s="61" t="n">
        <v>36621</v>
      </c>
      <c r="B200" s="62" t="n">
        <f aca="false">MONTH(A200)</f>
        <v>4</v>
      </c>
      <c r="C200" s="63" t="n">
        <f aca="false">YEAR(A200)</f>
        <v>2000</v>
      </c>
      <c r="D200" s="62" t="n">
        <v>0</v>
      </c>
      <c r="E200" s="62" t="n">
        <v>0</v>
      </c>
      <c r="H200" s="71" t="n">
        <v>204807</v>
      </c>
      <c r="I200" s="71" t="n">
        <v>12988</v>
      </c>
      <c r="J200" s="71" t="n">
        <v>0</v>
      </c>
      <c r="K200" s="64" t="n">
        <v>0</v>
      </c>
      <c r="L200" s="62" t="n">
        <v>0</v>
      </c>
      <c r="M200" s="62" t="n">
        <v>62012</v>
      </c>
      <c r="N200" s="71" t="n">
        <v>42940</v>
      </c>
      <c r="P200" s="71"/>
      <c r="Q200" s="62" t="n">
        <v>50000</v>
      </c>
      <c r="T200" s="71"/>
      <c r="U200" s="71"/>
      <c r="V200" s="71"/>
      <c r="X200" s="72" t="n">
        <f aca="false">D200+H200+L200+P200+T200+W200</f>
        <v>204807</v>
      </c>
      <c r="Y200" s="62" t="n">
        <f aca="false">E200+I200+M200+Q200+U200</f>
        <v>125000</v>
      </c>
      <c r="Z200" s="62" t="n">
        <f aca="false">F200+J200+N200+R200+V200</f>
        <v>42940</v>
      </c>
      <c r="AA200" s="72" t="n">
        <f aca="false">G200+K200+O200+S200+W200</f>
        <v>0</v>
      </c>
      <c r="AB200" s="72" t="n">
        <f aca="false">X200+Y200+Z200-AA200</f>
        <v>372747</v>
      </c>
      <c r="AE200" s="79"/>
      <c r="AH200" s="73"/>
      <c r="AI200" s="73"/>
      <c r="AJ200" s="73" t="n">
        <f aca="false">AD200+AE200+AF200+AG200+AH200+AI200</f>
        <v>0</v>
      </c>
      <c r="AK200" s="62" t="n">
        <f aca="false">AB200-AJ200</f>
        <v>372747</v>
      </c>
      <c r="AL200" s="79"/>
      <c r="AM200" s="73"/>
      <c r="AN200" s="79"/>
      <c r="AO200" s="79"/>
      <c r="AP200" s="73"/>
      <c r="AR200" s="79"/>
      <c r="AS200" s="79"/>
      <c r="AT200" s="79"/>
      <c r="AU200" s="79"/>
      <c r="AV200" s="73"/>
      <c r="AW200" s="81"/>
      <c r="AX200" s="79"/>
      <c r="AY200" s="79"/>
      <c r="AZ200" s="79"/>
      <c r="BB200" s="82"/>
      <c r="CF200" s="61"/>
      <c r="CH200" s="63"/>
      <c r="CK200" s="71"/>
      <c r="CL200" s="71"/>
      <c r="CM200" s="71"/>
      <c r="CN200" s="71"/>
      <c r="CQ200" s="71"/>
      <c r="CR200" s="71"/>
      <c r="CU200" s="71"/>
      <c r="CV200" s="71"/>
      <c r="CW200" s="71"/>
      <c r="CX200" s="71"/>
      <c r="CY200" s="71"/>
      <c r="CZ200" s="72"/>
      <c r="DC200" s="72"/>
    </row>
    <row r="201" customFormat="false" ht="8.25" hidden="false" customHeight="false" outlineLevel="0" collapsed="false">
      <c r="A201" s="61" t="n">
        <v>36622</v>
      </c>
      <c r="B201" s="62" t="n">
        <f aca="false">MONTH(A201)</f>
        <v>4</v>
      </c>
      <c r="C201" s="63" t="n">
        <f aca="false">YEAR(A201)</f>
        <v>2000</v>
      </c>
      <c r="D201" s="62" t="n">
        <v>0</v>
      </c>
      <c r="E201" s="62" t="n">
        <v>0</v>
      </c>
      <c r="H201" s="71" t="n">
        <v>204807</v>
      </c>
      <c r="I201" s="71" t="n">
        <v>12988</v>
      </c>
      <c r="J201" s="71" t="n">
        <v>0</v>
      </c>
      <c r="K201" s="64" t="n">
        <v>0</v>
      </c>
      <c r="L201" s="62" t="n">
        <v>0</v>
      </c>
      <c r="M201" s="62" t="n">
        <v>32012</v>
      </c>
      <c r="N201" s="71" t="n">
        <v>122981</v>
      </c>
      <c r="P201" s="71"/>
      <c r="T201" s="71"/>
      <c r="U201" s="71"/>
      <c r="V201" s="71"/>
      <c r="X201" s="72" t="n">
        <f aca="false">D201+H201+L201+P201+T201+W201</f>
        <v>204807</v>
      </c>
      <c r="Y201" s="62" t="n">
        <f aca="false">E201+I201+M201+Q201+U201</f>
        <v>45000</v>
      </c>
      <c r="Z201" s="62" t="n">
        <f aca="false">F201+J201+N201+R201+V201</f>
        <v>122981</v>
      </c>
      <c r="AA201" s="72" t="n">
        <f aca="false">G201+K201+O201+S201+W201</f>
        <v>0</v>
      </c>
      <c r="AB201" s="72" t="n">
        <f aca="false">X201+Y201+Z201-AA201</f>
        <v>372788</v>
      </c>
      <c r="AE201" s="79"/>
      <c r="AH201" s="73"/>
      <c r="AI201" s="73"/>
      <c r="AJ201" s="73" t="n">
        <f aca="false">AD201+AE201+AF201+AG201+AH201+AI201</f>
        <v>0</v>
      </c>
      <c r="AK201" s="62" t="n">
        <f aca="false">AB201-AJ201</f>
        <v>372788</v>
      </c>
      <c r="AL201" s="79"/>
      <c r="AM201" s="73"/>
      <c r="AN201" s="79"/>
      <c r="AO201" s="79"/>
      <c r="AP201" s="73"/>
      <c r="AR201" s="79"/>
      <c r="AS201" s="79"/>
      <c r="AT201" s="79"/>
      <c r="AU201" s="79"/>
      <c r="AV201" s="73"/>
      <c r="AW201" s="81"/>
      <c r="AX201" s="79"/>
      <c r="AY201" s="79"/>
      <c r="AZ201" s="79"/>
      <c r="BB201" s="82"/>
      <c r="CF201" s="61"/>
      <c r="CH201" s="63"/>
      <c r="CK201" s="71"/>
      <c r="CL201" s="71"/>
      <c r="CM201" s="71"/>
      <c r="CN201" s="71"/>
      <c r="CQ201" s="71"/>
      <c r="CR201" s="71"/>
      <c r="CU201" s="71"/>
      <c r="CV201" s="71"/>
      <c r="CW201" s="71"/>
      <c r="CX201" s="71"/>
      <c r="CY201" s="71"/>
      <c r="CZ201" s="72"/>
      <c r="DC201" s="72"/>
    </row>
    <row r="202" customFormat="false" ht="8.25" hidden="false" customHeight="false" outlineLevel="0" collapsed="false">
      <c r="A202" s="61" t="n">
        <v>36623</v>
      </c>
      <c r="B202" s="62" t="n">
        <f aca="false">MONTH(A202)</f>
        <v>4</v>
      </c>
      <c r="C202" s="63" t="n">
        <f aca="false">YEAR(A202)</f>
        <v>2000</v>
      </c>
      <c r="D202" s="62" t="n">
        <v>0</v>
      </c>
      <c r="E202" s="62" t="n">
        <v>0</v>
      </c>
      <c r="H202" s="71" t="n">
        <v>204807</v>
      </c>
      <c r="I202" s="71" t="n">
        <v>12988</v>
      </c>
      <c r="J202" s="71" t="n">
        <v>0</v>
      </c>
      <c r="K202" s="64" t="n">
        <v>0</v>
      </c>
      <c r="L202" s="62" t="n">
        <v>0</v>
      </c>
      <c r="M202" s="62" t="n">
        <v>32012</v>
      </c>
      <c r="N202" s="71" t="n">
        <v>122981</v>
      </c>
      <c r="P202" s="71"/>
      <c r="T202" s="71"/>
      <c r="U202" s="71"/>
      <c r="V202" s="71"/>
      <c r="X202" s="72" t="n">
        <f aca="false">D202+H202+L202+P202+T202+W202</f>
        <v>204807</v>
      </c>
      <c r="Y202" s="62" t="n">
        <f aca="false">E202+I202+M202+Q202+U202</f>
        <v>45000</v>
      </c>
      <c r="Z202" s="62" t="n">
        <f aca="false">F202+J202+N202+R202+V202</f>
        <v>122981</v>
      </c>
      <c r="AA202" s="72" t="n">
        <f aca="false">G202+K202+O202+S202+W202</f>
        <v>0</v>
      </c>
      <c r="AB202" s="72" t="n">
        <f aca="false">X202+Y202+Z202-AA202</f>
        <v>372788</v>
      </c>
      <c r="AE202" s="79"/>
      <c r="AH202" s="73"/>
      <c r="AI202" s="73"/>
      <c r="AJ202" s="73" t="n">
        <f aca="false">AD202+AE202+AF202+AG202+AH202+AI202</f>
        <v>0</v>
      </c>
      <c r="AK202" s="62" t="n">
        <f aca="false">AB202-AJ202</f>
        <v>372788</v>
      </c>
      <c r="AL202" s="79"/>
      <c r="AM202" s="73"/>
      <c r="AN202" s="79"/>
      <c r="AO202" s="79"/>
      <c r="AP202" s="73"/>
      <c r="AR202" s="79"/>
      <c r="AS202" s="79"/>
      <c r="AT202" s="79"/>
      <c r="AU202" s="79"/>
      <c r="AV202" s="73"/>
      <c r="AW202" s="81"/>
      <c r="AX202" s="79"/>
      <c r="AY202" s="79"/>
      <c r="AZ202" s="79"/>
      <c r="BB202" s="82"/>
      <c r="CF202" s="61"/>
      <c r="CH202" s="63"/>
      <c r="CK202" s="71"/>
      <c r="CL202" s="71"/>
      <c r="CM202" s="71"/>
      <c r="CN202" s="71"/>
      <c r="CQ202" s="71"/>
      <c r="CR202" s="71"/>
      <c r="CU202" s="71"/>
      <c r="CV202" s="71"/>
      <c r="CW202" s="71"/>
      <c r="CX202" s="71"/>
      <c r="CY202" s="71"/>
      <c r="CZ202" s="72"/>
      <c r="DC202" s="72"/>
    </row>
    <row r="203" customFormat="false" ht="8.25" hidden="false" customHeight="false" outlineLevel="0" collapsed="false">
      <c r="A203" s="61" t="n">
        <v>36624</v>
      </c>
      <c r="B203" s="62" t="n">
        <f aca="false">MONTH(A203)</f>
        <v>4</v>
      </c>
      <c r="C203" s="63" t="n">
        <f aca="false">YEAR(A203)</f>
        <v>2000</v>
      </c>
      <c r="D203" s="62" t="n">
        <v>0</v>
      </c>
      <c r="E203" s="62" t="n">
        <v>0</v>
      </c>
      <c r="H203" s="71" t="n">
        <v>204807</v>
      </c>
      <c r="I203" s="71" t="n">
        <v>12988</v>
      </c>
      <c r="J203" s="71" t="n">
        <v>0</v>
      </c>
      <c r="K203" s="64" t="n">
        <v>0</v>
      </c>
      <c r="L203" s="62" t="n">
        <v>0</v>
      </c>
      <c r="M203" s="62" t="n">
        <v>32012</v>
      </c>
      <c r="N203" s="71" t="n">
        <v>122981</v>
      </c>
      <c r="P203" s="71"/>
      <c r="T203" s="71"/>
      <c r="U203" s="71"/>
      <c r="V203" s="71"/>
      <c r="X203" s="72" t="n">
        <f aca="false">D203+H203+L203+P203+T203+W203</f>
        <v>204807</v>
      </c>
      <c r="Y203" s="62" t="n">
        <f aca="false">E203+I203+M203+Q203+U203</f>
        <v>45000</v>
      </c>
      <c r="Z203" s="62" t="n">
        <f aca="false">F203+J203+N203+R203+V203</f>
        <v>122981</v>
      </c>
      <c r="AA203" s="72" t="n">
        <f aca="false">G203+K203+O203+S203+W203</f>
        <v>0</v>
      </c>
      <c r="AB203" s="72" t="n">
        <f aca="false">X203+Y203+Z203-AA203</f>
        <v>372788</v>
      </c>
      <c r="AE203" s="79"/>
      <c r="AH203" s="73"/>
      <c r="AI203" s="73"/>
      <c r="AJ203" s="73" t="n">
        <f aca="false">AD203+AE203+AF203+AG203+AH203+AI203</f>
        <v>0</v>
      </c>
      <c r="AK203" s="62" t="n">
        <f aca="false">AB203-AJ203</f>
        <v>372788</v>
      </c>
      <c r="AL203" s="79"/>
      <c r="AM203" s="73"/>
      <c r="AN203" s="79"/>
      <c r="AO203" s="79"/>
      <c r="AP203" s="73"/>
      <c r="AR203" s="79"/>
      <c r="AS203" s="79"/>
      <c r="AT203" s="79"/>
      <c r="AU203" s="79"/>
      <c r="AV203" s="73"/>
      <c r="AW203" s="81"/>
      <c r="AX203" s="79"/>
      <c r="AY203" s="79"/>
      <c r="AZ203" s="79"/>
      <c r="BB203" s="82"/>
      <c r="CF203" s="61"/>
      <c r="CH203" s="63"/>
      <c r="CK203" s="71"/>
      <c r="CL203" s="71"/>
      <c r="CM203" s="71"/>
      <c r="CN203" s="71"/>
      <c r="CQ203" s="71"/>
      <c r="CR203" s="71"/>
      <c r="CU203" s="71"/>
      <c r="CV203" s="71"/>
      <c r="CW203" s="71"/>
      <c r="CX203" s="71"/>
      <c r="CY203" s="71"/>
      <c r="CZ203" s="72"/>
      <c r="DC203" s="72"/>
    </row>
    <row r="204" customFormat="false" ht="8.25" hidden="false" customHeight="false" outlineLevel="0" collapsed="false">
      <c r="A204" s="61" t="n">
        <v>36625</v>
      </c>
      <c r="B204" s="62" t="n">
        <f aca="false">MONTH(A204)</f>
        <v>4</v>
      </c>
      <c r="C204" s="63" t="n">
        <f aca="false">YEAR(A204)</f>
        <v>2000</v>
      </c>
      <c r="D204" s="62" t="n">
        <v>0</v>
      </c>
      <c r="E204" s="62" t="n">
        <v>0</v>
      </c>
      <c r="H204" s="71" t="n">
        <v>204807</v>
      </c>
      <c r="I204" s="71" t="n">
        <v>12988</v>
      </c>
      <c r="J204" s="71" t="n">
        <v>0</v>
      </c>
      <c r="K204" s="64" t="n">
        <v>0</v>
      </c>
      <c r="L204" s="62" t="n">
        <v>0</v>
      </c>
      <c r="M204" s="62" t="n">
        <v>32012</v>
      </c>
      <c r="N204" s="71" t="n">
        <v>122981</v>
      </c>
      <c r="P204" s="71"/>
      <c r="T204" s="71"/>
      <c r="U204" s="71"/>
      <c r="V204" s="71"/>
      <c r="X204" s="72" t="n">
        <f aca="false">D204+H204+L204+P204+T204+W204</f>
        <v>204807</v>
      </c>
      <c r="Y204" s="62" t="n">
        <f aca="false">E204+I204+M204+Q204+U204</f>
        <v>45000</v>
      </c>
      <c r="Z204" s="62" t="n">
        <f aca="false">F204+J204+N204+R204+V204</f>
        <v>122981</v>
      </c>
      <c r="AA204" s="72" t="n">
        <f aca="false">G204+K204+O204+S204+W204</f>
        <v>0</v>
      </c>
      <c r="AB204" s="72" t="n">
        <f aca="false">X204+Y204+Z204-AA204</f>
        <v>372788</v>
      </c>
      <c r="AE204" s="79"/>
      <c r="AH204" s="73"/>
      <c r="AI204" s="73"/>
      <c r="AJ204" s="73" t="n">
        <f aca="false">AD204+AE204+AF204+AG204+AH204+AI204</f>
        <v>0</v>
      </c>
      <c r="AK204" s="62" t="n">
        <f aca="false">AB204-AJ204</f>
        <v>372788</v>
      </c>
      <c r="AL204" s="79"/>
      <c r="AM204" s="73"/>
      <c r="AN204" s="79"/>
      <c r="AO204" s="79"/>
      <c r="AP204" s="73"/>
      <c r="AR204" s="79"/>
      <c r="AS204" s="79"/>
      <c r="AT204" s="79"/>
      <c r="AU204" s="79"/>
      <c r="AV204" s="73"/>
      <c r="AW204" s="81"/>
      <c r="AX204" s="79"/>
      <c r="AY204" s="79"/>
      <c r="AZ204" s="79"/>
      <c r="BB204" s="82"/>
      <c r="CF204" s="61"/>
      <c r="CH204" s="63"/>
      <c r="CK204" s="71"/>
      <c r="CL204" s="71"/>
      <c r="CM204" s="71"/>
      <c r="CN204" s="71"/>
      <c r="CQ204" s="71"/>
      <c r="CR204" s="71"/>
      <c r="CU204" s="71"/>
      <c r="CV204" s="71"/>
      <c r="CW204" s="71"/>
      <c r="CX204" s="71"/>
      <c r="CY204" s="71"/>
      <c r="CZ204" s="72"/>
      <c r="DC204" s="72"/>
    </row>
    <row r="205" customFormat="false" ht="8.25" hidden="false" customHeight="false" outlineLevel="0" collapsed="false">
      <c r="A205" s="61" t="n">
        <v>36626</v>
      </c>
      <c r="B205" s="62" t="n">
        <f aca="false">MONTH(A205)</f>
        <v>4</v>
      </c>
      <c r="C205" s="63" t="n">
        <f aca="false">YEAR(A205)</f>
        <v>2000</v>
      </c>
      <c r="D205" s="62" t="n">
        <v>0</v>
      </c>
      <c r="E205" s="62" t="n">
        <v>0</v>
      </c>
      <c r="H205" s="71" t="n">
        <v>204807</v>
      </c>
      <c r="I205" s="71" t="n">
        <v>12988</v>
      </c>
      <c r="J205" s="71" t="n">
        <v>0</v>
      </c>
      <c r="K205" s="64" t="n">
        <v>0</v>
      </c>
      <c r="L205" s="62" t="n">
        <v>0</v>
      </c>
      <c r="M205" s="62" t="n">
        <v>32012</v>
      </c>
      <c r="N205" s="71" t="n">
        <v>122981</v>
      </c>
      <c r="P205" s="71"/>
      <c r="Q205" s="62" t="n">
        <v>0</v>
      </c>
      <c r="T205" s="71"/>
      <c r="U205" s="71"/>
      <c r="V205" s="71"/>
      <c r="X205" s="72" t="n">
        <f aca="false">D205+H205+L205+P205+T205+W205</f>
        <v>204807</v>
      </c>
      <c r="Y205" s="62" t="n">
        <f aca="false">E205+I205+M205+Q205+U205</f>
        <v>45000</v>
      </c>
      <c r="Z205" s="62" t="n">
        <f aca="false">F205+J205+N205+R205+V205</f>
        <v>122981</v>
      </c>
      <c r="AA205" s="72" t="n">
        <f aca="false">G205+K205+O205+S205+W205</f>
        <v>0</v>
      </c>
      <c r="AB205" s="72" t="n">
        <f aca="false">X205+Y205+Z205-AA205</f>
        <v>372788</v>
      </c>
      <c r="AE205" s="79"/>
      <c r="AH205" s="73"/>
      <c r="AI205" s="73"/>
      <c r="AJ205" s="73" t="n">
        <f aca="false">AD205+AE205+AF205+AG205+AH205+AI205</f>
        <v>0</v>
      </c>
      <c r="AK205" s="62" t="n">
        <f aca="false">AB205-AJ205</f>
        <v>372788</v>
      </c>
      <c r="AL205" s="79"/>
      <c r="AM205" s="73"/>
      <c r="AN205" s="79"/>
      <c r="AO205" s="79"/>
      <c r="AP205" s="73"/>
      <c r="AR205" s="79"/>
      <c r="AS205" s="79"/>
      <c r="AT205" s="79"/>
      <c r="AU205" s="79"/>
      <c r="AV205" s="73"/>
      <c r="AW205" s="81"/>
      <c r="AX205" s="79"/>
      <c r="AY205" s="79"/>
      <c r="AZ205" s="79"/>
      <c r="BB205" s="82"/>
      <c r="CF205" s="61"/>
      <c r="CH205" s="63"/>
      <c r="CK205" s="71"/>
      <c r="CL205" s="71"/>
      <c r="CM205" s="71"/>
      <c r="CN205" s="71"/>
      <c r="CQ205" s="71"/>
      <c r="CR205" s="71"/>
      <c r="CU205" s="71"/>
      <c r="CV205" s="71"/>
      <c r="CW205" s="71"/>
      <c r="CX205" s="71"/>
      <c r="CY205" s="71"/>
      <c r="CZ205" s="72"/>
      <c r="DC205" s="72"/>
    </row>
    <row r="206" customFormat="false" ht="8.25" hidden="false" customHeight="false" outlineLevel="0" collapsed="false">
      <c r="A206" s="61" t="n">
        <v>36627</v>
      </c>
      <c r="B206" s="62" t="n">
        <f aca="false">MONTH(A206)</f>
        <v>4</v>
      </c>
      <c r="C206" s="63" t="n">
        <f aca="false">YEAR(A206)</f>
        <v>2000</v>
      </c>
      <c r="D206" s="62" t="n">
        <v>0</v>
      </c>
      <c r="E206" s="62" t="n">
        <v>0</v>
      </c>
      <c r="H206" s="71" t="n">
        <v>204807</v>
      </c>
      <c r="I206" s="71" t="n">
        <v>12988</v>
      </c>
      <c r="J206" s="71" t="n">
        <v>0</v>
      </c>
      <c r="K206" s="64" t="n">
        <v>0</v>
      </c>
      <c r="L206" s="62" t="n">
        <v>0</v>
      </c>
      <c r="M206" s="62" t="n">
        <v>22012</v>
      </c>
      <c r="N206" s="71" t="n">
        <v>122981</v>
      </c>
      <c r="P206" s="71"/>
      <c r="Q206" s="62" t="n">
        <v>10000</v>
      </c>
      <c r="T206" s="71"/>
      <c r="U206" s="71"/>
      <c r="V206" s="71"/>
      <c r="X206" s="72" t="n">
        <f aca="false">D206+H206+L206+P206+T206+W206</f>
        <v>204807</v>
      </c>
      <c r="Y206" s="62" t="n">
        <f aca="false">E206+I206+M206+Q206+U206</f>
        <v>45000</v>
      </c>
      <c r="Z206" s="62" t="n">
        <f aca="false">F206+J206+N206+R206+V206</f>
        <v>122981</v>
      </c>
      <c r="AA206" s="72" t="n">
        <f aca="false">G206+K206+O206+S206+W206</f>
        <v>0</v>
      </c>
      <c r="AB206" s="72" t="n">
        <f aca="false">X206+Y206+Z206-AA206</f>
        <v>372788</v>
      </c>
      <c r="AE206" s="79"/>
      <c r="AH206" s="73"/>
      <c r="AI206" s="73"/>
      <c r="AJ206" s="73" t="n">
        <f aca="false">AD206+AE206+AF206+AG206+AH206+AI206</f>
        <v>0</v>
      </c>
      <c r="AK206" s="62" t="n">
        <f aca="false">AB206-AJ206</f>
        <v>372788</v>
      </c>
      <c r="AL206" s="79"/>
      <c r="AM206" s="73"/>
      <c r="AN206" s="79"/>
      <c r="AO206" s="79"/>
      <c r="AP206" s="73"/>
      <c r="AR206" s="79"/>
      <c r="AS206" s="79"/>
      <c r="AT206" s="79"/>
      <c r="AU206" s="79"/>
      <c r="AV206" s="73"/>
      <c r="AW206" s="81"/>
      <c r="AX206" s="79"/>
      <c r="AY206" s="79"/>
      <c r="AZ206" s="79"/>
      <c r="BB206" s="82"/>
      <c r="CF206" s="61"/>
      <c r="CH206" s="63"/>
      <c r="CK206" s="71"/>
      <c r="CL206" s="71"/>
      <c r="CM206" s="71"/>
      <c r="CN206" s="71"/>
      <c r="CQ206" s="71"/>
      <c r="CR206" s="71"/>
      <c r="CU206" s="71"/>
      <c r="CV206" s="71"/>
      <c r="CW206" s="71"/>
      <c r="CX206" s="71"/>
      <c r="CY206" s="71"/>
      <c r="CZ206" s="72"/>
      <c r="DC206" s="72"/>
    </row>
    <row r="207" customFormat="false" ht="8.25" hidden="false" customHeight="false" outlineLevel="0" collapsed="false">
      <c r="A207" s="61" t="n">
        <v>36628</v>
      </c>
      <c r="B207" s="62" t="n">
        <f aca="false">MONTH(A207)</f>
        <v>4</v>
      </c>
      <c r="C207" s="63" t="n">
        <f aca="false">YEAR(A207)</f>
        <v>2000</v>
      </c>
      <c r="D207" s="62" t="n">
        <v>0</v>
      </c>
      <c r="E207" s="62" t="n">
        <v>0</v>
      </c>
      <c r="H207" s="71" t="n">
        <v>204807</v>
      </c>
      <c r="I207" s="71" t="n">
        <v>12988</v>
      </c>
      <c r="J207" s="71" t="n">
        <v>0</v>
      </c>
      <c r="K207" s="64" t="n">
        <v>0</v>
      </c>
      <c r="L207" s="62" t="n">
        <v>0</v>
      </c>
      <c r="M207" s="62" t="n">
        <v>22012</v>
      </c>
      <c r="N207" s="71" t="n">
        <v>122981</v>
      </c>
      <c r="P207" s="71"/>
      <c r="Q207" s="62" t="n">
        <v>10000</v>
      </c>
      <c r="T207" s="71"/>
      <c r="U207" s="71"/>
      <c r="V207" s="71"/>
      <c r="X207" s="72" t="n">
        <f aca="false">D207+H207+L207+P207+T207+W207</f>
        <v>204807</v>
      </c>
      <c r="Y207" s="62" t="n">
        <f aca="false">E207+I207+M207+Q207+U207</f>
        <v>45000</v>
      </c>
      <c r="Z207" s="62" t="n">
        <f aca="false">F207+J207+N207+R207+V207</f>
        <v>122981</v>
      </c>
      <c r="AA207" s="72" t="n">
        <f aca="false">G207+K207+O207+S207+W207</f>
        <v>0</v>
      </c>
      <c r="AB207" s="72" t="n">
        <f aca="false">X207+Y207+Z207-AA207</f>
        <v>372788</v>
      </c>
      <c r="AE207" s="79"/>
      <c r="AH207" s="73"/>
      <c r="AI207" s="73"/>
      <c r="AJ207" s="73" t="n">
        <f aca="false">AD207+AE207+AF207+AG207+AH207+AI207</f>
        <v>0</v>
      </c>
      <c r="AK207" s="62" t="n">
        <f aca="false">AB207-AJ207</f>
        <v>372788</v>
      </c>
      <c r="AL207" s="79"/>
      <c r="AM207" s="73"/>
      <c r="AN207" s="79"/>
      <c r="AO207" s="79"/>
      <c r="AP207" s="73"/>
      <c r="AR207" s="79"/>
      <c r="AS207" s="79"/>
      <c r="AT207" s="79"/>
      <c r="AU207" s="79"/>
      <c r="AV207" s="73"/>
      <c r="AW207" s="81"/>
      <c r="AX207" s="79"/>
      <c r="AY207" s="79"/>
      <c r="AZ207" s="79"/>
      <c r="BB207" s="82"/>
      <c r="CF207" s="61"/>
      <c r="CH207" s="63"/>
      <c r="CK207" s="71"/>
      <c r="CL207" s="71"/>
      <c r="CM207" s="71"/>
      <c r="CN207" s="71"/>
      <c r="CQ207" s="71"/>
      <c r="CR207" s="71"/>
      <c r="CU207" s="71"/>
      <c r="CV207" s="71"/>
      <c r="CW207" s="71"/>
      <c r="CX207" s="71"/>
      <c r="CY207" s="71"/>
      <c r="CZ207" s="72"/>
      <c r="DC207" s="72"/>
    </row>
    <row r="208" customFormat="false" ht="8.25" hidden="false" customHeight="false" outlineLevel="0" collapsed="false">
      <c r="A208" s="61" t="n">
        <v>36629</v>
      </c>
      <c r="B208" s="62" t="n">
        <f aca="false">MONTH(A208)</f>
        <v>4</v>
      </c>
      <c r="C208" s="63" t="n">
        <f aca="false">YEAR(A208)</f>
        <v>2000</v>
      </c>
      <c r="D208" s="62" t="n">
        <v>0</v>
      </c>
      <c r="E208" s="62" t="n">
        <v>0</v>
      </c>
      <c r="H208" s="71" t="n">
        <v>204807</v>
      </c>
      <c r="I208" s="71" t="n">
        <v>12988</v>
      </c>
      <c r="J208" s="71" t="n">
        <v>0</v>
      </c>
      <c r="K208" s="64" t="n">
        <v>0</v>
      </c>
      <c r="L208" s="62" t="n">
        <v>0</v>
      </c>
      <c r="M208" s="62" t="n">
        <v>22012</v>
      </c>
      <c r="N208" s="71" t="n">
        <v>122981</v>
      </c>
      <c r="P208" s="71"/>
      <c r="Q208" s="62" t="n">
        <v>10000</v>
      </c>
      <c r="T208" s="71"/>
      <c r="U208" s="71"/>
      <c r="V208" s="71"/>
      <c r="X208" s="72" t="n">
        <f aca="false">D208+H208+L208+P208+T208+W208</f>
        <v>204807</v>
      </c>
      <c r="Y208" s="62" t="n">
        <f aca="false">E208+I208+M208+Q208+U208</f>
        <v>45000</v>
      </c>
      <c r="Z208" s="62" t="n">
        <f aca="false">F208+J208+N208+R208+V208</f>
        <v>122981</v>
      </c>
      <c r="AA208" s="72" t="n">
        <f aca="false">G208+K208+O208+S208+W208</f>
        <v>0</v>
      </c>
      <c r="AB208" s="72" t="n">
        <f aca="false">X208+Y208+Z208-AA208</f>
        <v>372788</v>
      </c>
      <c r="AE208" s="79"/>
      <c r="AH208" s="73"/>
      <c r="AI208" s="73"/>
      <c r="AJ208" s="73" t="n">
        <f aca="false">AD208+AE208+AF208+AG208+AH208+AI208</f>
        <v>0</v>
      </c>
      <c r="AK208" s="62" t="n">
        <f aca="false">AB208-AJ208</f>
        <v>372788</v>
      </c>
      <c r="AL208" s="79"/>
      <c r="AM208" s="73"/>
      <c r="AN208" s="79"/>
      <c r="AO208" s="79"/>
      <c r="AP208" s="73"/>
      <c r="AR208" s="79"/>
      <c r="AS208" s="79"/>
      <c r="AT208" s="79"/>
      <c r="AU208" s="79"/>
      <c r="AV208" s="73"/>
      <c r="AW208" s="81"/>
      <c r="AX208" s="79"/>
      <c r="AY208" s="79"/>
      <c r="AZ208" s="79"/>
      <c r="BB208" s="82"/>
      <c r="CF208" s="61"/>
      <c r="CH208" s="63"/>
      <c r="CK208" s="71"/>
      <c r="CL208" s="71"/>
      <c r="CM208" s="71"/>
      <c r="CN208" s="71"/>
      <c r="CQ208" s="71"/>
      <c r="CR208" s="71"/>
      <c r="CU208" s="71"/>
      <c r="CV208" s="71"/>
      <c r="CW208" s="71"/>
      <c r="CX208" s="71"/>
      <c r="CY208" s="71"/>
      <c r="CZ208" s="72"/>
      <c r="DC208" s="72"/>
    </row>
    <row r="209" customFormat="false" ht="8.25" hidden="false" customHeight="false" outlineLevel="0" collapsed="false">
      <c r="A209" s="61" t="n">
        <v>36630</v>
      </c>
      <c r="B209" s="62" t="n">
        <f aca="false">MONTH(A209)</f>
        <v>4</v>
      </c>
      <c r="C209" s="63" t="n">
        <f aca="false">YEAR(A209)</f>
        <v>2000</v>
      </c>
      <c r="D209" s="62" t="n">
        <v>0</v>
      </c>
      <c r="E209" s="62" t="n">
        <v>0</v>
      </c>
      <c r="H209" s="71" t="n">
        <v>204807</v>
      </c>
      <c r="I209" s="71" t="n">
        <v>12988</v>
      </c>
      <c r="J209" s="71" t="n">
        <v>0</v>
      </c>
      <c r="K209" s="64" t="n">
        <v>0</v>
      </c>
      <c r="L209" s="62" t="n">
        <v>0</v>
      </c>
      <c r="M209" s="62" t="n">
        <v>22012</v>
      </c>
      <c r="N209" s="71" t="n">
        <v>0</v>
      </c>
      <c r="P209" s="71"/>
      <c r="Q209" s="62" t="n">
        <v>10000</v>
      </c>
      <c r="T209" s="71"/>
      <c r="U209" s="71"/>
      <c r="V209" s="71"/>
      <c r="X209" s="72" t="n">
        <f aca="false">D209+H209+L209+P209+T209+W209</f>
        <v>204807</v>
      </c>
      <c r="Y209" s="62" t="n">
        <f aca="false">E209+I209+M209+Q209+U209</f>
        <v>45000</v>
      </c>
      <c r="Z209" s="62" t="n">
        <f aca="false">F209+J209+N209+R209+V209</f>
        <v>0</v>
      </c>
      <c r="AA209" s="72" t="n">
        <f aca="false">G209+K209+O209+S209+W209</f>
        <v>0</v>
      </c>
      <c r="AB209" s="72" t="n">
        <f aca="false">X209+Y209+Z209-AA209</f>
        <v>249807</v>
      </c>
      <c r="AE209" s="79"/>
      <c r="AH209" s="73"/>
      <c r="AI209" s="73"/>
      <c r="AJ209" s="73" t="n">
        <f aca="false">AD209+AE209+AF209+AG209+AH209+AI209</f>
        <v>0</v>
      </c>
      <c r="AK209" s="62" t="n">
        <f aca="false">AB209-AJ209</f>
        <v>249807</v>
      </c>
      <c r="AL209" s="79"/>
      <c r="AM209" s="73"/>
      <c r="AN209" s="79"/>
      <c r="AO209" s="79"/>
      <c r="AP209" s="73"/>
      <c r="AR209" s="79"/>
      <c r="AS209" s="79"/>
      <c r="AT209" s="79"/>
      <c r="AU209" s="79"/>
      <c r="AV209" s="73"/>
      <c r="AW209" s="81"/>
      <c r="AX209" s="79"/>
      <c r="AY209" s="79"/>
      <c r="AZ209" s="79"/>
      <c r="BB209" s="82"/>
      <c r="CF209" s="61"/>
      <c r="CH209" s="63"/>
      <c r="CK209" s="71"/>
      <c r="CL209" s="71"/>
      <c r="CM209" s="71"/>
      <c r="CN209" s="71"/>
      <c r="CQ209" s="71"/>
      <c r="CR209" s="71"/>
      <c r="CU209" s="71"/>
      <c r="CV209" s="71"/>
      <c r="CW209" s="71"/>
      <c r="CX209" s="71"/>
      <c r="CY209" s="71"/>
      <c r="CZ209" s="72"/>
      <c r="DC209" s="72"/>
    </row>
    <row r="210" customFormat="false" ht="8.25" hidden="false" customHeight="false" outlineLevel="0" collapsed="false">
      <c r="A210" s="61" t="n">
        <v>36631</v>
      </c>
      <c r="B210" s="62" t="n">
        <f aca="false">MONTH(A210)</f>
        <v>4</v>
      </c>
      <c r="C210" s="63" t="n">
        <f aca="false">YEAR(A210)</f>
        <v>2000</v>
      </c>
      <c r="D210" s="62" t="n">
        <v>0</v>
      </c>
      <c r="E210" s="62" t="n">
        <v>0</v>
      </c>
      <c r="H210" s="71" t="n">
        <v>204807</v>
      </c>
      <c r="I210" s="71" t="n">
        <v>12988</v>
      </c>
      <c r="J210" s="71" t="n">
        <v>0</v>
      </c>
      <c r="K210" s="64" t="n">
        <v>0</v>
      </c>
      <c r="L210" s="62" t="n">
        <v>0</v>
      </c>
      <c r="M210" s="62" t="n">
        <v>22012</v>
      </c>
      <c r="N210" s="71" t="n">
        <v>80000</v>
      </c>
      <c r="P210" s="71"/>
      <c r="Q210" s="62" t="n">
        <v>10000</v>
      </c>
      <c r="T210" s="71"/>
      <c r="U210" s="71"/>
      <c r="V210" s="71"/>
      <c r="X210" s="72" t="n">
        <f aca="false">D210+H210+L210+P210+T210+W210</f>
        <v>204807</v>
      </c>
      <c r="Y210" s="62" t="n">
        <f aca="false">E210+I210+M210+Q210+U210</f>
        <v>45000</v>
      </c>
      <c r="Z210" s="62" t="n">
        <f aca="false">F210+J210+N210+R210+V210</f>
        <v>80000</v>
      </c>
      <c r="AA210" s="72" t="n">
        <f aca="false">G210+K210+O210+S210+W210</f>
        <v>0</v>
      </c>
      <c r="AB210" s="72" t="n">
        <f aca="false">X210+Y210+Z210-AA210</f>
        <v>329807</v>
      </c>
      <c r="AE210" s="79"/>
      <c r="AH210" s="73"/>
      <c r="AI210" s="73"/>
      <c r="AJ210" s="73" t="n">
        <f aca="false">AD210+AE210+AF210+AG210+AH210+AI210</f>
        <v>0</v>
      </c>
      <c r="AK210" s="62" t="n">
        <f aca="false">AB210-AJ210</f>
        <v>329807</v>
      </c>
      <c r="AL210" s="79"/>
      <c r="AM210" s="73"/>
      <c r="AN210" s="79"/>
      <c r="AO210" s="79"/>
      <c r="AP210" s="73"/>
      <c r="AR210" s="79"/>
      <c r="AS210" s="79"/>
      <c r="AT210" s="79"/>
      <c r="AU210" s="79"/>
      <c r="AV210" s="73"/>
      <c r="AW210" s="81"/>
      <c r="AX210" s="79"/>
      <c r="AY210" s="79"/>
      <c r="AZ210" s="79"/>
      <c r="BB210" s="82"/>
      <c r="CF210" s="61"/>
      <c r="CH210" s="63"/>
      <c r="CK210" s="71"/>
      <c r="CL210" s="71"/>
      <c r="CM210" s="71"/>
      <c r="CN210" s="71"/>
      <c r="CQ210" s="71"/>
      <c r="CR210" s="71"/>
      <c r="CU210" s="71"/>
      <c r="CV210" s="71"/>
      <c r="CW210" s="71"/>
      <c r="CX210" s="71"/>
      <c r="CY210" s="71"/>
      <c r="CZ210" s="72"/>
      <c r="DC210" s="72"/>
    </row>
    <row r="211" customFormat="false" ht="8.25" hidden="false" customHeight="false" outlineLevel="0" collapsed="false">
      <c r="A211" s="61" t="n">
        <v>36632</v>
      </c>
      <c r="B211" s="62" t="n">
        <f aca="false">MONTH(A211)</f>
        <v>4</v>
      </c>
      <c r="C211" s="63" t="n">
        <f aca="false">YEAR(A211)</f>
        <v>2000</v>
      </c>
      <c r="D211" s="62" t="n">
        <v>0</v>
      </c>
      <c r="E211" s="62" t="n">
        <v>0</v>
      </c>
      <c r="H211" s="71" t="n">
        <v>204807</v>
      </c>
      <c r="I211" s="71" t="n">
        <v>12988</v>
      </c>
      <c r="J211" s="71" t="n">
        <v>0</v>
      </c>
      <c r="K211" s="64" t="n">
        <v>0</v>
      </c>
      <c r="L211" s="62" t="n">
        <v>0</v>
      </c>
      <c r="M211" s="62" t="n">
        <v>22012</v>
      </c>
      <c r="N211" s="71" t="n">
        <v>80000</v>
      </c>
      <c r="P211" s="71"/>
      <c r="Q211" s="62" t="n">
        <v>10000</v>
      </c>
      <c r="T211" s="71"/>
      <c r="U211" s="71"/>
      <c r="V211" s="71"/>
      <c r="X211" s="72" t="n">
        <f aca="false">D211+H211+L211+P211+T211+W211</f>
        <v>204807</v>
      </c>
      <c r="Y211" s="62" t="n">
        <f aca="false">E211+I211+M211+Q211+U211</f>
        <v>45000</v>
      </c>
      <c r="Z211" s="62" t="n">
        <f aca="false">F211+J211+N211+R211+V211</f>
        <v>80000</v>
      </c>
      <c r="AA211" s="72" t="n">
        <f aca="false">G211+K211+O211+S211+W211</f>
        <v>0</v>
      </c>
      <c r="AB211" s="72" t="n">
        <f aca="false">X211+Y211+Z211-AA211</f>
        <v>329807</v>
      </c>
      <c r="AE211" s="79"/>
      <c r="AH211" s="73"/>
      <c r="AI211" s="73"/>
      <c r="AJ211" s="73" t="n">
        <f aca="false">AD211+AE211+AF211+AG211+AH211+AI211</f>
        <v>0</v>
      </c>
      <c r="AK211" s="62" t="n">
        <f aca="false">AB211-AJ211</f>
        <v>329807</v>
      </c>
      <c r="AL211" s="79"/>
      <c r="AM211" s="73"/>
      <c r="AN211" s="79"/>
      <c r="AO211" s="79"/>
      <c r="AP211" s="73"/>
      <c r="AR211" s="79"/>
      <c r="AS211" s="79"/>
      <c r="AT211" s="79"/>
      <c r="AU211" s="79"/>
      <c r="AV211" s="73"/>
      <c r="AW211" s="81"/>
      <c r="AX211" s="79"/>
      <c r="AY211" s="79"/>
      <c r="AZ211" s="79"/>
      <c r="BB211" s="82"/>
      <c r="CF211" s="61"/>
      <c r="CH211" s="63"/>
      <c r="CK211" s="71"/>
      <c r="CL211" s="71"/>
      <c r="CM211" s="71"/>
      <c r="CN211" s="71"/>
      <c r="CQ211" s="71"/>
      <c r="CR211" s="71"/>
      <c r="CU211" s="71"/>
      <c r="CV211" s="71"/>
      <c r="CW211" s="71"/>
      <c r="CX211" s="71"/>
      <c r="CY211" s="71"/>
      <c r="CZ211" s="72"/>
      <c r="DC211" s="72"/>
    </row>
    <row r="212" customFormat="false" ht="8.25" hidden="false" customHeight="false" outlineLevel="0" collapsed="false">
      <c r="A212" s="61" t="n">
        <v>36633</v>
      </c>
      <c r="B212" s="62" t="n">
        <f aca="false">MONTH(A212)</f>
        <v>4</v>
      </c>
      <c r="C212" s="63" t="n">
        <f aca="false">YEAR(A212)</f>
        <v>2000</v>
      </c>
      <c r="D212" s="62" t="n">
        <v>0</v>
      </c>
      <c r="E212" s="62" t="n">
        <v>0</v>
      </c>
      <c r="H212" s="71" t="n">
        <v>204807</v>
      </c>
      <c r="I212" s="71" t="n">
        <v>12988</v>
      </c>
      <c r="J212" s="71" t="n">
        <v>0</v>
      </c>
      <c r="K212" s="64" t="n">
        <v>0</v>
      </c>
      <c r="L212" s="62" t="n">
        <v>0</v>
      </c>
      <c r="M212" s="62" t="n">
        <v>22012</v>
      </c>
      <c r="N212" s="71" t="n">
        <v>80000</v>
      </c>
      <c r="P212" s="71"/>
      <c r="Q212" s="62" t="n">
        <v>10000</v>
      </c>
      <c r="T212" s="71"/>
      <c r="U212" s="71"/>
      <c r="V212" s="71"/>
      <c r="X212" s="72" t="n">
        <f aca="false">D212+H212+L212+P212+T212+W212</f>
        <v>204807</v>
      </c>
      <c r="Y212" s="62" t="n">
        <f aca="false">E212+I212+M212+Q212+U212</f>
        <v>45000</v>
      </c>
      <c r="Z212" s="62" t="n">
        <f aca="false">F212+J212+N212+R212+V212</f>
        <v>80000</v>
      </c>
      <c r="AA212" s="72" t="n">
        <f aca="false">G212+K212+O212+S212+W212</f>
        <v>0</v>
      </c>
      <c r="AB212" s="72" t="n">
        <f aca="false">X212+Y212+Z212-AA212</f>
        <v>329807</v>
      </c>
      <c r="AE212" s="79"/>
      <c r="AH212" s="73"/>
      <c r="AI212" s="73"/>
      <c r="AJ212" s="73" t="n">
        <f aca="false">AD212+AE212+AF212+AG212+AH212+AI212</f>
        <v>0</v>
      </c>
      <c r="AK212" s="62" t="n">
        <f aca="false">AB212-AJ212</f>
        <v>329807</v>
      </c>
      <c r="AL212" s="79"/>
      <c r="AM212" s="73"/>
      <c r="AN212" s="79"/>
      <c r="AO212" s="79"/>
      <c r="AP212" s="73"/>
      <c r="AR212" s="79"/>
      <c r="AS212" s="79"/>
      <c r="AT212" s="79"/>
      <c r="AU212" s="79"/>
      <c r="AV212" s="73"/>
      <c r="AW212" s="81"/>
      <c r="AX212" s="79"/>
      <c r="AY212" s="79"/>
      <c r="AZ212" s="79"/>
      <c r="BB212" s="82"/>
      <c r="CF212" s="61"/>
      <c r="CH212" s="63"/>
      <c r="CK212" s="71"/>
      <c r="CL212" s="71"/>
      <c r="CM212" s="71"/>
      <c r="CN212" s="71"/>
      <c r="CQ212" s="71"/>
      <c r="CR212" s="71"/>
      <c r="CU212" s="71"/>
      <c r="CV212" s="71"/>
      <c r="CW212" s="71"/>
      <c r="CX212" s="71"/>
      <c r="CY212" s="71"/>
      <c r="CZ212" s="84"/>
      <c r="DC212" s="72"/>
    </row>
    <row r="213" customFormat="false" ht="8.25" hidden="false" customHeight="false" outlineLevel="0" collapsed="false">
      <c r="A213" s="61" t="n">
        <v>36634</v>
      </c>
      <c r="B213" s="62" t="n">
        <f aca="false">MONTH(A213)</f>
        <v>4</v>
      </c>
      <c r="C213" s="63" t="n">
        <f aca="false">YEAR(A213)</f>
        <v>2000</v>
      </c>
      <c r="D213" s="62" t="n">
        <v>0</v>
      </c>
      <c r="E213" s="62" t="n">
        <v>0</v>
      </c>
      <c r="H213" s="71" t="n">
        <v>204807</v>
      </c>
      <c r="I213" s="71" t="n">
        <v>12988</v>
      </c>
      <c r="J213" s="71" t="n">
        <v>0</v>
      </c>
      <c r="K213" s="64" t="n">
        <v>0</v>
      </c>
      <c r="L213" s="62" t="n">
        <v>0</v>
      </c>
      <c r="M213" s="62" t="n">
        <v>22012</v>
      </c>
      <c r="N213" s="71" t="n">
        <v>122023</v>
      </c>
      <c r="P213" s="71"/>
      <c r="Q213" s="62" t="n">
        <v>10000</v>
      </c>
      <c r="T213" s="71"/>
      <c r="U213" s="71"/>
      <c r="V213" s="71"/>
      <c r="X213" s="72" t="n">
        <f aca="false">D213+H213+L213+P213+T213+W213</f>
        <v>204807</v>
      </c>
      <c r="Y213" s="62" t="n">
        <f aca="false">E213+I213+M213+Q213+U213</f>
        <v>45000</v>
      </c>
      <c r="Z213" s="62" t="n">
        <f aca="false">F213+J213+N213+R213+V213</f>
        <v>122023</v>
      </c>
      <c r="AA213" s="72" t="n">
        <f aca="false">G213+K213+O213+S213+W213</f>
        <v>0</v>
      </c>
      <c r="AB213" s="72" t="n">
        <f aca="false">X213+Y213+Z213-AA213</f>
        <v>371830</v>
      </c>
      <c r="AE213" s="79"/>
      <c r="AH213" s="73"/>
      <c r="AI213" s="73"/>
      <c r="AJ213" s="73" t="n">
        <f aca="false">AD213+AE213+AF213+AG213+AH213+AI213</f>
        <v>0</v>
      </c>
      <c r="AK213" s="62" t="n">
        <f aca="false">AB213-AJ213</f>
        <v>371830</v>
      </c>
      <c r="AL213" s="79"/>
      <c r="AM213" s="73"/>
      <c r="AN213" s="79"/>
      <c r="AO213" s="79"/>
      <c r="AP213" s="73"/>
      <c r="AR213" s="79"/>
      <c r="AS213" s="79"/>
      <c r="AT213" s="79"/>
      <c r="AU213" s="79"/>
      <c r="AV213" s="73"/>
      <c r="AW213" s="81"/>
      <c r="AX213" s="79"/>
      <c r="AY213" s="79"/>
      <c r="AZ213" s="79"/>
      <c r="BB213" s="82"/>
      <c r="CF213" s="61"/>
      <c r="CH213" s="63"/>
      <c r="CK213" s="71"/>
      <c r="CL213" s="71"/>
      <c r="CM213" s="71"/>
      <c r="CN213" s="71"/>
      <c r="CQ213" s="71"/>
      <c r="CR213" s="71"/>
      <c r="CU213" s="71"/>
      <c r="CV213" s="71"/>
      <c r="CW213" s="71"/>
      <c r="CX213" s="71"/>
      <c r="CY213" s="71"/>
      <c r="CZ213" s="72"/>
      <c r="DC213" s="72"/>
    </row>
    <row r="214" customFormat="false" ht="8.25" hidden="false" customHeight="false" outlineLevel="0" collapsed="false">
      <c r="A214" s="61" t="n">
        <v>36635</v>
      </c>
      <c r="B214" s="62" t="n">
        <f aca="false">MONTH(A214)</f>
        <v>4</v>
      </c>
      <c r="C214" s="63" t="n">
        <f aca="false">YEAR(A214)</f>
        <v>2000</v>
      </c>
      <c r="D214" s="62" t="n">
        <v>0</v>
      </c>
      <c r="E214" s="62" t="n">
        <v>0</v>
      </c>
      <c r="H214" s="71" t="n">
        <v>204807</v>
      </c>
      <c r="I214" s="71" t="n">
        <v>12988</v>
      </c>
      <c r="J214" s="71" t="n">
        <v>0</v>
      </c>
      <c r="K214" s="64" t="n">
        <v>0</v>
      </c>
      <c r="L214" s="62" t="n">
        <v>0</v>
      </c>
      <c r="M214" s="62" t="n">
        <v>22012</v>
      </c>
      <c r="N214" s="71" t="n">
        <v>122981</v>
      </c>
      <c r="P214" s="71"/>
      <c r="Q214" s="62" t="n">
        <v>10000</v>
      </c>
      <c r="T214" s="71"/>
      <c r="U214" s="71"/>
      <c r="V214" s="71"/>
      <c r="X214" s="72" t="n">
        <f aca="false">D214+H214+L214+P214+T214+W214</f>
        <v>204807</v>
      </c>
      <c r="Y214" s="62" t="n">
        <f aca="false">E214+I214+M214+Q214+U214</f>
        <v>45000</v>
      </c>
      <c r="Z214" s="62" t="n">
        <f aca="false">F214+J214+N214+R214+V214</f>
        <v>122981</v>
      </c>
      <c r="AA214" s="72" t="n">
        <f aca="false">G214+K214+O214+S214+W214</f>
        <v>0</v>
      </c>
      <c r="AB214" s="72" t="n">
        <f aca="false">X214+Y214+Z214-AA214</f>
        <v>372788</v>
      </c>
      <c r="AE214" s="79"/>
      <c r="AH214" s="73"/>
      <c r="AI214" s="73"/>
      <c r="AJ214" s="73" t="n">
        <f aca="false">AD214+AE214+AF214+AG214+AH214+AI214</f>
        <v>0</v>
      </c>
      <c r="AK214" s="62" t="n">
        <f aca="false">AB214-AJ214</f>
        <v>372788</v>
      </c>
      <c r="AL214" s="79"/>
      <c r="AM214" s="73"/>
      <c r="AN214" s="79"/>
      <c r="AO214" s="79"/>
      <c r="AP214" s="73"/>
      <c r="AR214" s="79"/>
      <c r="AS214" s="79"/>
      <c r="AT214" s="79"/>
      <c r="AU214" s="79"/>
      <c r="AV214" s="73"/>
      <c r="AW214" s="81"/>
      <c r="AX214" s="79"/>
      <c r="AY214" s="79"/>
      <c r="AZ214" s="79"/>
      <c r="BB214" s="82"/>
      <c r="CF214" s="61"/>
      <c r="CH214" s="63"/>
      <c r="CK214" s="71"/>
      <c r="CL214" s="71"/>
      <c r="CM214" s="71"/>
      <c r="CN214" s="71"/>
      <c r="CQ214" s="71"/>
      <c r="CR214" s="71"/>
      <c r="CU214" s="71"/>
      <c r="CV214" s="71"/>
      <c r="CW214" s="71"/>
      <c r="CX214" s="71"/>
      <c r="CY214" s="71"/>
      <c r="CZ214" s="72"/>
      <c r="DC214" s="72"/>
    </row>
    <row r="215" customFormat="false" ht="8.25" hidden="false" customHeight="false" outlineLevel="0" collapsed="false">
      <c r="A215" s="61" t="n">
        <v>36636</v>
      </c>
      <c r="B215" s="62" t="n">
        <f aca="false">MONTH(A215)</f>
        <v>4</v>
      </c>
      <c r="C215" s="63" t="n">
        <f aca="false">YEAR(A215)</f>
        <v>2000</v>
      </c>
      <c r="D215" s="62" t="n">
        <v>0</v>
      </c>
      <c r="E215" s="62" t="n">
        <v>0</v>
      </c>
      <c r="H215" s="71" t="n">
        <v>204807</v>
      </c>
      <c r="I215" s="71" t="n">
        <v>12988</v>
      </c>
      <c r="J215" s="71" t="n">
        <v>0</v>
      </c>
      <c r="K215" s="64" t="n">
        <v>0</v>
      </c>
      <c r="L215" s="62" t="n">
        <v>0</v>
      </c>
      <c r="M215" s="62" t="n">
        <v>22012</v>
      </c>
      <c r="N215" s="71" t="n">
        <v>122981</v>
      </c>
      <c r="P215" s="71"/>
      <c r="Q215" s="62" t="n">
        <v>10000</v>
      </c>
      <c r="T215" s="71"/>
      <c r="U215" s="71"/>
      <c r="V215" s="71"/>
      <c r="X215" s="72" t="n">
        <f aca="false">D215+H215+L215+P215+T215+W215</f>
        <v>204807</v>
      </c>
      <c r="Y215" s="62" t="n">
        <f aca="false">E215+I215+M215+Q215+U215</f>
        <v>45000</v>
      </c>
      <c r="Z215" s="62" t="n">
        <f aca="false">F215+J215+N215+R215+V215</f>
        <v>122981</v>
      </c>
      <c r="AA215" s="72" t="n">
        <f aca="false">G215+K215+O215+S215+W215</f>
        <v>0</v>
      </c>
      <c r="AB215" s="72" t="n">
        <f aca="false">X215+Y215+Z215-AA215</f>
        <v>372788</v>
      </c>
      <c r="AE215" s="79"/>
      <c r="AH215" s="73"/>
      <c r="AI215" s="73"/>
      <c r="AJ215" s="73" t="n">
        <f aca="false">AD215+AE215+AF215+AG215+AH215+AI215</f>
        <v>0</v>
      </c>
      <c r="AK215" s="62" t="n">
        <f aca="false">AB215-AJ215</f>
        <v>372788</v>
      </c>
      <c r="AL215" s="79"/>
      <c r="AM215" s="73"/>
      <c r="AN215" s="79"/>
      <c r="AO215" s="79"/>
      <c r="AP215" s="73"/>
      <c r="AR215" s="79"/>
      <c r="AS215" s="79"/>
      <c r="AT215" s="79"/>
      <c r="AU215" s="79"/>
      <c r="AV215" s="73"/>
      <c r="AW215" s="81"/>
      <c r="AX215" s="79"/>
      <c r="AY215" s="79"/>
      <c r="AZ215" s="79"/>
      <c r="BB215" s="82"/>
      <c r="CF215" s="61"/>
      <c r="CH215" s="63"/>
      <c r="CK215" s="71"/>
      <c r="CL215" s="71"/>
      <c r="CM215" s="71"/>
      <c r="CN215" s="71"/>
      <c r="CQ215" s="71"/>
      <c r="CR215" s="71"/>
      <c r="CU215" s="71"/>
      <c r="CV215" s="71"/>
      <c r="CW215" s="71"/>
      <c r="CX215" s="71"/>
      <c r="CY215" s="71"/>
      <c r="CZ215" s="72"/>
      <c r="DC215" s="72"/>
    </row>
    <row r="216" customFormat="false" ht="8.25" hidden="false" customHeight="false" outlineLevel="0" collapsed="false">
      <c r="A216" s="61" t="n">
        <v>36637</v>
      </c>
      <c r="B216" s="62" t="n">
        <f aca="false">MONTH(A216)</f>
        <v>4</v>
      </c>
      <c r="C216" s="63" t="n">
        <f aca="false">YEAR(A216)</f>
        <v>2000</v>
      </c>
      <c r="D216" s="62" t="n">
        <v>0</v>
      </c>
      <c r="E216" s="62" t="n">
        <v>0</v>
      </c>
      <c r="H216" s="71" t="n">
        <v>204807</v>
      </c>
      <c r="I216" s="71" t="n">
        <v>12988</v>
      </c>
      <c r="J216" s="71" t="n">
        <v>0</v>
      </c>
      <c r="K216" s="64" t="n">
        <v>0</v>
      </c>
      <c r="L216" s="62" t="n">
        <v>0</v>
      </c>
      <c r="M216" s="62" t="n">
        <v>22012</v>
      </c>
      <c r="N216" s="71" t="n">
        <v>122981</v>
      </c>
      <c r="P216" s="71"/>
      <c r="Q216" s="62" t="n">
        <v>10000</v>
      </c>
      <c r="T216" s="71"/>
      <c r="U216" s="71"/>
      <c r="V216" s="71"/>
      <c r="X216" s="72" t="n">
        <f aca="false">D216+H216+L216+P216+T216+W216</f>
        <v>204807</v>
      </c>
      <c r="Y216" s="62" t="n">
        <f aca="false">E216+I216+M216+Q216+U216</f>
        <v>45000</v>
      </c>
      <c r="Z216" s="62" t="n">
        <f aca="false">F216+J216+N216+R216+V216</f>
        <v>122981</v>
      </c>
      <c r="AA216" s="72" t="n">
        <f aca="false">G216+K216+O216+S216+W216</f>
        <v>0</v>
      </c>
      <c r="AB216" s="72" t="n">
        <f aca="false">X216+Y216+Z216-AA216</f>
        <v>372788</v>
      </c>
      <c r="AE216" s="79"/>
      <c r="AH216" s="73"/>
      <c r="AI216" s="73"/>
      <c r="AJ216" s="73" t="n">
        <f aca="false">AD216+AE216+AF216+AG216+AH216+AI216</f>
        <v>0</v>
      </c>
      <c r="AK216" s="62" t="n">
        <f aca="false">AB216-AJ216</f>
        <v>372788</v>
      </c>
      <c r="AL216" s="79"/>
      <c r="AM216" s="73"/>
      <c r="AN216" s="79"/>
      <c r="AO216" s="79"/>
      <c r="AP216" s="73"/>
      <c r="AR216" s="79"/>
      <c r="AS216" s="79"/>
      <c r="AT216" s="79"/>
      <c r="AU216" s="79"/>
      <c r="AV216" s="73"/>
      <c r="AW216" s="81"/>
      <c r="AX216" s="79"/>
      <c r="AY216" s="79"/>
      <c r="AZ216" s="79"/>
      <c r="BB216" s="82"/>
      <c r="CF216" s="61"/>
      <c r="CH216" s="63"/>
      <c r="CK216" s="71"/>
      <c r="CL216" s="71"/>
      <c r="CM216" s="71"/>
      <c r="CN216" s="71"/>
      <c r="CQ216" s="71"/>
      <c r="CR216" s="71"/>
      <c r="CU216" s="71"/>
      <c r="CV216" s="71"/>
      <c r="CW216" s="71"/>
      <c r="CX216" s="71"/>
      <c r="CY216" s="71"/>
      <c r="CZ216" s="72"/>
      <c r="DC216" s="72"/>
    </row>
    <row r="217" customFormat="false" ht="8.25" hidden="false" customHeight="false" outlineLevel="0" collapsed="false">
      <c r="A217" s="61" t="n">
        <v>36638</v>
      </c>
      <c r="B217" s="62" t="n">
        <f aca="false">MONTH(A217)</f>
        <v>4</v>
      </c>
      <c r="C217" s="63" t="n">
        <f aca="false">YEAR(A217)</f>
        <v>2000</v>
      </c>
      <c r="D217" s="62" t="n">
        <v>0</v>
      </c>
      <c r="E217" s="62" t="n">
        <v>0</v>
      </c>
      <c r="H217" s="71" t="n">
        <v>204807</v>
      </c>
      <c r="I217" s="71" t="n">
        <v>12988</v>
      </c>
      <c r="J217" s="71" t="n">
        <v>0</v>
      </c>
      <c r="K217" s="64" t="n">
        <v>0</v>
      </c>
      <c r="L217" s="62" t="n">
        <v>0</v>
      </c>
      <c r="M217" s="62" t="n">
        <v>22012</v>
      </c>
      <c r="N217" s="71" t="n">
        <v>122981</v>
      </c>
      <c r="P217" s="71"/>
      <c r="Q217" s="62" t="n">
        <v>10000</v>
      </c>
      <c r="T217" s="71"/>
      <c r="U217" s="71"/>
      <c r="V217" s="71"/>
      <c r="X217" s="72" t="n">
        <f aca="false">D217+H217+L217+P217+T217+W217</f>
        <v>204807</v>
      </c>
      <c r="Y217" s="62" t="n">
        <f aca="false">E217+I217+M217+Q217+U217</f>
        <v>45000</v>
      </c>
      <c r="Z217" s="62" t="n">
        <f aca="false">F217+J217+N217+R217+V217</f>
        <v>122981</v>
      </c>
      <c r="AA217" s="72" t="n">
        <f aca="false">G217+K217+O217+S217+W217</f>
        <v>0</v>
      </c>
      <c r="AB217" s="72" t="n">
        <f aca="false">X217+Y217+Z217-AA217</f>
        <v>372788</v>
      </c>
      <c r="AE217" s="79"/>
      <c r="AH217" s="73"/>
      <c r="AI217" s="73"/>
      <c r="AJ217" s="73" t="n">
        <f aca="false">AD217+AE217+AF217+AG217+AH217+AI217</f>
        <v>0</v>
      </c>
      <c r="AK217" s="62" t="n">
        <f aca="false">AB217-AJ217</f>
        <v>372788</v>
      </c>
      <c r="AL217" s="79"/>
      <c r="AM217" s="73"/>
      <c r="AN217" s="79"/>
      <c r="AO217" s="79"/>
      <c r="AP217" s="73"/>
      <c r="AR217" s="79"/>
      <c r="AS217" s="79"/>
      <c r="AT217" s="79"/>
      <c r="AU217" s="79"/>
      <c r="AV217" s="73"/>
      <c r="AW217" s="81"/>
      <c r="AX217" s="79"/>
      <c r="AY217" s="79"/>
      <c r="AZ217" s="79"/>
      <c r="BB217" s="82"/>
      <c r="CF217" s="61"/>
      <c r="CH217" s="63"/>
      <c r="CK217" s="71"/>
      <c r="CL217" s="71"/>
      <c r="CM217" s="71"/>
      <c r="CN217" s="71"/>
      <c r="CQ217" s="71"/>
      <c r="CR217" s="71"/>
      <c r="CU217" s="71"/>
      <c r="CV217" s="71"/>
      <c r="CW217" s="71"/>
      <c r="CX217" s="71"/>
      <c r="CY217" s="71"/>
      <c r="CZ217" s="72"/>
      <c r="DC217" s="72"/>
    </row>
    <row r="218" customFormat="false" ht="8.25" hidden="false" customHeight="false" outlineLevel="0" collapsed="false">
      <c r="A218" s="61" t="n">
        <v>36639</v>
      </c>
      <c r="B218" s="62" t="n">
        <f aca="false">MONTH(A218)</f>
        <v>4</v>
      </c>
      <c r="C218" s="63" t="n">
        <f aca="false">YEAR(A218)</f>
        <v>2000</v>
      </c>
      <c r="D218" s="62" t="n">
        <v>0</v>
      </c>
      <c r="E218" s="62" t="n">
        <v>0</v>
      </c>
      <c r="H218" s="71" t="n">
        <v>204807</v>
      </c>
      <c r="I218" s="71" t="n">
        <v>12988</v>
      </c>
      <c r="J218" s="71" t="n">
        <v>0</v>
      </c>
      <c r="K218" s="64" t="n">
        <v>0</v>
      </c>
      <c r="L218" s="62" t="n">
        <v>0</v>
      </c>
      <c r="M218" s="62" t="n">
        <v>22012</v>
      </c>
      <c r="N218" s="71" t="n">
        <v>122981</v>
      </c>
      <c r="P218" s="71"/>
      <c r="Q218" s="62" t="n">
        <v>10000</v>
      </c>
      <c r="T218" s="71"/>
      <c r="U218" s="71"/>
      <c r="V218" s="71"/>
      <c r="X218" s="72" t="n">
        <f aca="false">D218+H218+L218+P218+T218+W218</f>
        <v>204807</v>
      </c>
      <c r="Y218" s="62" t="n">
        <f aca="false">E218+I218+M218+Q218+U218</f>
        <v>45000</v>
      </c>
      <c r="Z218" s="62" t="n">
        <f aca="false">F218+J218+N218+R218+V218</f>
        <v>122981</v>
      </c>
      <c r="AA218" s="72" t="n">
        <f aca="false">G218+K218+O218+S218+W218</f>
        <v>0</v>
      </c>
      <c r="AB218" s="72" t="n">
        <f aca="false">X218+Y218+Z218-AA218</f>
        <v>372788</v>
      </c>
      <c r="AE218" s="79"/>
      <c r="AH218" s="73"/>
      <c r="AI218" s="73"/>
      <c r="AJ218" s="73" t="n">
        <f aca="false">AD218+AE218+AF218+AG218+AH218+AI218</f>
        <v>0</v>
      </c>
      <c r="AK218" s="62" t="n">
        <f aca="false">AB218-AJ218</f>
        <v>372788</v>
      </c>
      <c r="AL218" s="79"/>
      <c r="AM218" s="73"/>
      <c r="AN218" s="79"/>
      <c r="AO218" s="79"/>
      <c r="AP218" s="73"/>
      <c r="AR218" s="79"/>
      <c r="AS218" s="79"/>
      <c r="AT218" s="79"/>
      <c r="AU218" s="79"/>
      <c r="AV218" s="73"/>
      <c r="AW218" s="81"/>
      <c r="AX218" s="79"/>
      <c r="AY218" s="79"/>
      <c r="AZ218" s="79"/>
      <c r="BB218" s="82"/>
      <c r="CF218" s="61"/>
      <c r="CH218" s="63"/>
      <c r="CK218" s="71"/>
      <c r="CL218" s="71"/>
      <c r="CM218" s="71"/>
      <c r="CN218" s="71"/>
      <c r="CQ218" s="71"/>
      <c r="CR218" s="71"/>
      <c r="CU218" s="71"/>
      <c r="CV218" s="71"/>
      <c r="CW218" s="71"/>
      <c r="CX218" s="71"/>
      <c r="CY218" s="71"/>
      <c r="CZ218" s="72"/>
      <c r="DC218" s="72"/>
    </row>
    <row r="219" customFormat="false" ht="8.25" hidden="false" customHeight="false" outlineLevel="0" collapsed="false">
      <c r="A219" s="61" t="n">
        <v>36640</v>
      </c>
      <c r="B219" s="62" t="n">
        <f aca="false">MONTH(A219)</f>
        <v>4</v>
      </c>
      <c r="C219" s="63" t="n">
        <f aca="false">YEAR(A219)</f>
        <v>2000</v>
      </c>
      <c r="D219" s="62" t="n">
        <v>0</v>
      </c>
      <c r="E219" s="62" t="n">
        <v>0</v>
      </c>
      <c r="H219" s="71" t="n">
        <v>204807</v>
      </c>
      <c r="I219" s="71" t="n">
        <v>12988</v>
      </c>
      <c r="J219" s="71" t="n">
        <v>0</v>
      </c>
      <c r="K219" s="64" t="n">
        <v>0</v>
      </c>
      <c r="L219" s="62" t="n">
        <v>0</v>
      </c>
      <c r="M219" s="62" t="n">
        <v>22012</v>
      </c>
      <c r="N219" s="71" t="n">
        <v>122981</v>
      </c>
      <c r="P219" s="71"/>
      <c r="Q219" s="62" t="n">
        <v>10000</v>
      </c>
      <c r="T219" s="71"/>
      <c r="U219" s="71"/>
      <c r="V219" s="71"/>
      <c r="X219" s="72" t="n">
        <f aca="false">D219+H219+L219+P219+T219+W219</f>
        <v>204807</v>
      </c>
      <c r="Y219" s="62" t="n">
        <f aca="false">E219+I219+M219+Q219+U219</f>
        <v>45000</v>
      </c>
      <c r="Z219" s="62" t="n">
        <f aca="false">F219+J219+N219+R219+V219</f>
        <v>122981</v>
      </c>
      <c r="AA219" s="72" t="n">
        <f aca="false">G219+K219+O219+S219+W219</f>
        <v>0</v>
      </c>
      <c r="AB219" s="72" t="n">
        <f aca="false">X219+Y219+Z219-AA219</f>
        <v>372788</v>
      </c>
      <c r="AE219" s="79"/>
      <c r="AH219" s="73"/>
      <c r="AI219" s="73"/>
      <c r="AJ219" s="73" t="n">
        <f aca="false">AD219+AE219+AF219+AG219+AH219+AI219</f>
        <v>0</v>
      </c>
      <c r="AK219" s="62" t="n">
        <f aca="false">AB219-AJ219</f>
        <v>372788</v>
      </c>
      <c r="AL219" s="79"/>
      <c r="AM219" s="73"/>
      <c r="AN219" s="79"/>
      <c r="AO219" s="79"/>
      <c r="AP219" s="73"/>
      <c r="AR219" s="79"/>
      <c r="AS219" s="79"/>
      <c r="AT219" s="79"/>
      <c r="AU219" s="79"/>
      <c r="AV219" s="73"/>
      <c r="AW219" s="81"/>
      <c r="AX219" s="79"/>
      <c r="AY219" s="79"/>
      <c r="AZ219" s="79"/>
      <c r="BB219" s="82"/>
      <c r="CF219" s="61"/>
      <c r="CH219" s="63"/>
      <c r="CK219" s="71"/>
      <c r="CL219" s="71"/>
      <c r="CM219" s="71"/>
      <c r="CN219" s="71"/>
      <c r="CQ219" s="71"/>
      <c r="CR219" s="71"/>
      <c r="CU219" s="71"/>
      <c r="CV219" s="71"/>
      <c r="CW219" s="71"/>
      <c r="CX219" s="71"/>
      <c r="CY219" s="71"/>
      <c r="CZ219" s="72"/>
      <c r="DC219" s="72"/>
    </row>
    <row r="220" customFormat="false" ht="8.25" hidden="false" customHeight="false" outlineLevel="0" collapsed="false">
      <c r="A220" s="61" t="n">
        <v>36641</v>
      </c>
      <c r="B220" s="62" t="n">
        <f aca="false">MONTH(A220)</f>
        <v>4</v>
      </c>
      <c r="C220" s="63" t="n">
        <f aca="false">YEAR(A220)</f>
        <v>2000</v>
      </c>
      <c r="D220" s="62" t="n">
        <v>0</v>
      </c>
      <c r="E220" s="62" t="n">
        <v>0</v>
      </c>
      <c r="H220" s="71" t="n">
        <v>204807</v>
      </c>
      <c r="I220" s="71" t="n">
        <v>12988</v>
      </c>
      <c r="J220" s="71" t="n">
        <v>0</v>
      </c>
      <c r="K220" s="64" t="n">
        <v>0</v>
      </c>
      <c r="L220" s="62" t="n">
        <v>0</v>
      </c>
      <c r="M220" s="62" t="n">
        <v>22012</v>
      </c>
      <c r="N220" s="71" t="n">
        <v>122981</v>
      </c>
      <c r="P220" s="71"/>
      <c r="Q220" s="62" t="n">
        <v>10000</v>
      </c>
      <c r="T220" s="71"/>
      <c r="U220" s="71"/>
      <c r="V220" s="71"/>
      <c r="X220" s="72" t="n">
        <f aca="false">D220+H220+L220+P220+T220+W220</f>
        <v>204807</v>
      </c>
      <c r="Y220" s="62" t="n">
        <f aca="false">E220+I220+M220+Q220+U220</f>
        <v>45000</v>
      </c>
      <c r="Z220" s="62" t="n">
        <f aca="false">F220+J220+N220+R220+V220</f>
        <v>122981</v>
      </c>
      <c r="AA220" s="72" t="n">
        <f aca="false">G220+K220+O220+S220+W220</f>
        <v>0</v>
      </c>
      <c r="AB220" s="72" t="n">
        <f aca="false">X220+Y220+Z220-AA220</f>
        <v>372788</v>
      </c>
      <c r="AE220" s="79"/>
      <c r="AH220" s="73"/>
      <c r="AI220" s="73"/>
      <c r="AJ220" s="73" t="n">
        <f aca="false">AD220+AE220+AF220+AG220+AH220+AI220</f>
        <v>0</v>
      </c>
      <c r="AK220" s="62" t="n">
        <f aca="false">AB220-AJ220</f>
        <v>372788</v>
      </c>
      <c r="AL220" s="79"/>
      <c r="AM220" s="73"/>
      <c r="AN220" s="79"/>
      <c r="AO220" s="79"/>
      <c r="AP220" s="73"/>
      <c r="AR220" s="79"/>
      <c r="AS220" s="79"/>
      <c r="AT220" s="79"/>
      <c r="AU220" s="79"/>
      <c r="AV220" s="73"/>
      <c r="AW220" s="81"/>
      <c r="AX220" s="79"/>
      <c r="AY220" s="79"/>
      <c r="AZ220" s="79"/>
      <c r="BB220" s="82"/>
      <c r="CF220" s="61"/>
      <c r="CH220" s="63"/>
      <c r="CK220" s="71"/>
      <c r="CL220" s="71"/>
      <c r="CM220" s="71"/>
      <c r="CN220" s="71"/>
      <c r="CQ220" s="71"/>
      <c r="CR220" s="71"/>
      <c r="CU220" s="71"/>
      <c r="CV220" s="71"/>
      <c r="CW220" s="71"/>
      <c r="CX220" s="71"/>
      <c r="CY220" s="71"/>
      <c r="CZ220" s="72"/>
      <c r="DC220" s="72"/>
    </row>
    <row r="221" customFormat="false" ht="8.25" hidden="false" customHeight="false" outlineLevel="0" collapsed="false">
      <c r="A221" s="61" t="n">
        <v>36642</v>
      </c>
      <c r="B221" s="62" t="n">
        <f aca="false">MONTH(A221)</f>
        <v>4</v>
      </c>
      <c r="C221" s="63" t="n">
        <f aca="false">YEAR(A221)</f>
        <v>2000</v>
      </c>
      <c r="D221" s="62" t="n">
        <v>0</v>
      </c>
      <c r="E221" s="62" t="n">
        <v>0</v>
      </c>
      <c r="H221" s="71" t="n">
        <v>204807</v>
      </c>
      <c r="I221" s="71" t="n">
        <v>12988</v>
      </c>
      <c r="J221" s="71" t="n">
        <v>0</v>
      </c>
      <c r="K221" s="64" t="n">
        <v>0</v>
      </c>
      <c r="L221" s="62" t="n">
        <v>0</v>
      </c>
      <c r="M221" s="62" t="n">
        <v>22012</v>
      </c>
      <c r="N221" s="71" t="n">
        <v>122981</v>
      </c>
      <c r="P221" s="71"/>
      <c r="Q221" s="62" t="n">
        <v>10000</v>
      </c>
      <c r="T221" s="71"/>
      <c r="U221" s="71"/>
      <c r="V221" s="71"/>
      <c r="X221" s="72" t="n">
        <f aca="false">D221+H221+L221+P221+T221+W221</f>
        <v>204807</v>
      </c>
      <c r="Y221" s="62" t="n">
        <f aca="false">E221+I221+M221+Q221+U221</f>
        <v>45000</v>
      </c>
      <c r="Z221" s="62" t="n">
        <f aca="false">F221+J221+N221+R221+V221</f>
        <v>122981</v>
      </c>
      <c r="AA221" s="72" t="n">
        <f aca="false">G221+K221+O221+S221+W221</f>
        <v>0</v>
      </c>
      <c r="AB221" s="72" t="n">
        <f aca="false">X221+Y221+Z221-AA221</f>
        <v>372788</v>
      </c>
      <c r="AE221" s="79"/>
      <c r="AH221" s="73"/>
      <c r="AI221" s="73"/>
      <c r="AJ221" s="73" t="n">
        <f aca="false">AD221+AE221+AF221+AG221+AH221+AI221</f>
        <v>0</v>
      </c>
      <c r="AK221" s="62" t="n">
        <f aca="false">AB221-AJ221</f>
        <v>372788</v>
      </c>
      <c r="AL221" s="79"/>
      <c r="AM221" s="73"/>
      <c r="AN221" s="79"/>
      <c r="AO221" s="79"/>
      <c r="AP221" s="73"/>
      <c r="AR221" s="79"/>
      <c r="AS221" s="79"/>
      <c r="AT221" s="79"/>
      <c r="AU221" s="79"/>
      <c r="AV221" s="73"/>
      <c r="AW221" s="81"/>
      <c r="AX221" s="79"/>
      <c r="AY221" s="79"/>
      <c r="AZ221" s="79"/>
      <c r="BB221" s="82"/>
      <c r="CF221" s="61"/>
      <c r="CH221" s="63"/>
      <c r="CK221" s="71"/>
      <c r="CL221" s="71"/>
      <c r="CM221" s="71"/>
      <c r="CN221" s="71"/>
      <c r="CQ221" s="71"/>
      <c r="CR221" s="71"/>
      <c r="CU221" s="71"/>
      <c r="CV221" s="71"/>
      <c r="CW221" s="71"/>
      <c r="CX221" s="71"/>
      <c r="CY221" s="71"/>
      <c r="CZ221" s="72"/>
      <c r="DC221" s="72"/>
    </row>
    <row r="222" customFormat="false" ht="8.25" hidden="false" customHeight="false" outlineLevel="0" collapsed="false">
      <c r="A222" s="61" t="n">
        <v>36643</v>
      </c>
      <c r="B222" s="62" t="n">
        <f aca="false">MONTH(A222)</f>
        <v>4</v>
      </c>
      <c r="C222" s="63" t="n">
        <f aca="false">YEAR(A222)</f>
        <v>2000</v>
      </c>
      <c r="D222" s="62" t="n">
        <v>0</v>
      </c>
      <c r="E222" s="62" t="n">
        <v>0</v>
      </c>
      <c r="H222" s="71" t="n">
        <v>204807</v>
      </c>
      <c r="I222" s="71" t="n">
        <v>12988</v>
      </c>
      <c r="J222" s="71" t="n">
        <v>0</v>
      </c>
      <c r="K222" s="64" t="n">
        <v>0</v>
      </c>
      <c r="L222" s="62" t="n">
        <v>0</v>
      </c>
      <c r="M222" s="62" t="n">
        <v>22012</v>
      </c>
      <c r="N222" s="71" t="n">
        <v>122981</v>
      </c>
      <c r="P222" s="71"/>
      <c r="Q222" s="62" t="n">
        <v>10000</v>
      </c>
      <c r="T222" s="71"/>
      <c r="U222" s="71"/>
      <c r="V222" s="71"/>
      <c r="X222" s="72" t="n">
        <f aca="false">D222+H222+L222+P222+T222+W222</f>
        <v>204807</v>
      </c>
      <c r="Y222" s="62" t="n">
        <f aca="false">E222+I222+M222+Q222+U222</f>
        <v>45000</v>
      </c>
      <c r="Z222" s="62" t="n">
        <f aca="false">F222+J222+N222+R222+V222</f>
        <v>122981</v>
      </c>
      <c r="AA222" s="72" t="n">
        <f aca="false">G222+K222+O222+S222+W222</f>
        <v>0</v>
      </c>
      <c r="AB222" s="72" t="n">
        <f aca="false">X222+Y222+Z222-AA222</f>
        <v>372788</v>
      </c>
      <c r="AE222" s="79"/>
      <c r="AH222" s="73"/>
      <c r="AI222" s="73"/>
      <c r="AJ222" s="73" t="n">
        <f aca="false">AD222+AE222+AF222+AG222+AH222+AI222</f>
        <v>0</v>
      </c>
      <c r="AK222" s="62" t="n">
        <f aca="false">AB222-AJ222</f>
        <v>372788</v>
      </c>
      <c r="AL222" s="79"/>
      <c r="AM222" s="73"/>
      <c r="AN222" s="79"/>
      <c r="AO222" s="79"/>
      <c r="AP222" s="73"/>
      <c r="AR222" s="79"/>
      <c r="AS222" s="79"/>
      <c r="AT222" s="79"/>
      <c r="AU222" s="79"/>
      <c r="AV222" s="73"/>
      <c r="AW222" s="81"/>
      <c r="AX222" s="79"/>
      <c r="AY222" s="79"/>
      <c r="AZ222" s="79"/>
      <c r="BB222" s="82"/>
      <c r="CF222" s="61"/>
      <c r="CH222" s="63"/>
      <c r="CK222" s="71"/>
      <c r="CL222" s="71"/>
      <c r="CM222" s="71"/>
      <c r="CN222" s="71"/>
      <c r="CQ222" s="71"/>
      <c r="CR222" s="71"/>
      <c r="CU222" s="71"/>
      <c r="CV222" s="71"/>
      <c r="CW222" s="71"/>
      <c r="CX222" s="71"/>
      <c r="CY222" s="71"/>
      <c r="CZ222" s="72"/>
      <c r="DC222" s="72"/>
    </row>
    <row r="223" customFormat="false" ht="8.25" hidden="false" customHeight="false" outlineLevel="0" collapsed="false">
      <c r="A223" s="61" t="n">
        <v>36644</v>
      </c>
      <c r="B223" s="62" t="n">
        <f aca="false">MONTH(A223)</f>
        <v>4</v>
      </c>
      <c r="C223" s="63" t="n">
        <f aca="false">YEAR(A223)</f>
        <v>2000</v>
      </c>
      <c r="D223" s="62" t="n">
        <v>0</v>
      </c>
      <c r="E223" s="62" t="n">
        <v>0</v>
      </c>
      <c r="H223" s="71" t="n">
        <v>204807</v>
      </c>
      <c r="I223" s="71" t="n">
        <v>12988</v>
      </c>
      <c r="J223" s="71" t="n">
        <v>0</v>
      </c>
      <c r="K223" s="64" t="n">
        <v>0</v>
      </c>
      <c r="L223" s="62" t="n">
        <v>0</v>
      </c>
      <c r="M223" s="62" t="n">
        <v>22012</v>
      </c>
      <c r="N223" s="71" t="n">
        <v>122981</v>
      </c>
      <c r="P223" s="71"/>
      <c r="Q223" s="62" t="n">
        <v>10000</v>
      </c>
      <c r="T223" s="71"/>
      <c r="U223" s="71"/>
      <c r="V223" s="71"/>
      <c r="X223" s="72" t="n">
        <f aca="false">D223+H223+L223+P223+T223+W223</f>
        <v>204807</v>
      </c>
      <c r="Y223" s="62" t="n">
        <f aca="false">E223+I223+M223+Q223+U223</f>
        <v>45000</v>
      </c>
      <c r="Z223" s="62" t="n">
        <f aca="false">F223+J223+N223+R223+V223</f>
        <v>122981</v>
      </c>
      <c r="AA223" s="72" t="n">
        <f aca="false">G223+K223+O223+S223+W223</f>
        <v>0</v>
      </c>
      <c r="AB223" s="72" t="n">
        <f aca="false">X223+Y223+Z223-AA223</f>
        <v>372788</v>
      </c>
      <c r="AE223" s="79"/>
      <c r="AH223" s="73"/>
      <c r="AI223" s="73"/>
      <c r="AJ223" s="73" t="n">
        <f aca="false">AD223+AE223+AF223+AG223+AH223+AI223</f>
        <v>0</v>
      </c>
      <c r="AK223" s="62" t="n">
        <f aca="false">AB223-AJ223</f>
        <v>372788</v>
      </c>
      <c r="AL223" s="79"/>
      <c r="AM223" s="73"/>
      <c r="AN223" s="79"/>
      <c r="AO223" s="79"/>
      <c r="AP223" s="73"/>
      <c r="AR223" s="79"/>
      <c r="AS223" s="79"/>
      <c r="AT223" s="79"/>
      <c r="AU223" s="79"/>
      <c r="AV223" s="73"/>
      <c r="AW223" s="81"/>
      <c r="AX223" s="79"/>
      <c r="AY223" s="79"/>
      <c r="AZ223" s="79"/>
      <c r="BB223" s="82"/>
      <c r="CF223" s="61"/>
      <c r="CH223" s="63"/>
      <c r="CK223" s="71"/>
      <c r="CL223" s="71"/>
      <c r="CM223" s="71"/>
      <c r="CN223" s="71"/>
      <c r="CQ223" s="71"/>
      <c r="CR223" s="71"/>
      <c r="CU223" s="71"/>
      <c r="CV223" s="71"/>
      <c r="CW223" s="71"/>
      <c r="CX223" s="71"/>
      <c r="CY223" s="71"/>
      <c r="CZ223" s="72"/>
      <c r="DC223" s="72"/>
    </row>
    <row r="224" customFormat="false" ht="8.25" hidden="false" customHeight="false" outlineLevel="0" collapsed="false">
      <c r="A224" s="61" t="n">
        <v>36645</v>
      </c>
      <c r="B224" s="62" t="n">
        <f aca="false">MONTH(A224)</f>
        <v>4</v>
      </c>
      <c r="C224" s="63" t="n">
        <f aca="false">YEAR(A224)</f>
        <v>2000</v>
      </c>
      <c r="D224" s="62" t="n">
        <v>0</v>
      </c>
      <c r="E224" s="62" t="n">
        <v>0</v>
      </c>
      <c r="H224" s="71" t="n">
        <v>204807</v>
      </c>
      <c r="I224" s="71" t="n">
        <v>12988</v>
      </c>
      <c r="J224" s="71" t="n">
        <v>0</v>
      </c>
      <c r="K224" s="64" t="n">
        <v>0</v>
      </c>
      <c r="L224" s="62" t="n">
        <v>0</v>
      </c>
      <c r="M224" s="62" t="n">
        <v>22012</v>
      </c>
      <c r="N224" s="71" t="n">
        <v>90000</v>
      </c>
      <c r="P224" s="71"/>
      <c r="Q224" s="62" t="n">
        <v>10000</v>
      </c>
      <c r="T224" s="71"/>
      <c r="U224" s="71"/>
      <c r="V224" s="71"/>
      <c r="X224" s="72" t="n">
        <f aca="false">D224+H224+L224+P224+T224+W224</f>
        <v>204807</v>
      </c>
      <c r="Y224" s="62" t="n">
        <f aca="false">E224+I224+M224+Q224+U224</f>
        <v>45000</v>
      </c>
      <c r="Z224" s="62" t="n">
        <f aca="false">F224+J224+N224+R224+V224</f>
        <v>90000</v>
      </c>
      <c r="AA224" s="72" t="n">
        <f aca="false">G224+K224+O224+S224+W224</f>
        <v>0</v>
      </c>
      <c r="AB224" s="72" t="n">
        <f aca="false">X224+Y224+Z224-AA224</f>
        <v>339807</v>
      </c>
      <c r="AE224" s="79"/>
      <c r="AH224" s="73"/>
      <c r="AI224" s="73"/>
      <c r="AJ224" s="73" t="n">
        <f aca="false">AD224+AE224+AF224+AG224+AH224+AI224</f>
        <v>0</v>
      </c>
      <c r="AK224" s="62" t="n">
        <f aca="false">AB224-AJ224</f>
        <v>339807</v>
      </c>
      <c r="AL224" s="79"/>
      <c r="AM224" s="73"/>
      <c r="AN224" s="79"/>
      <c r="AO224" s="79"/>
      <c r="AP224" s="73"/>
      <c r="AR224" s="79"/>
      <c r="AS224" s="79"/>
      <c r="AT224" s="79"/>
      <c r="AU224" s="79"/>
      <c r="AV224" s="73"/>
      <c r="AW224" s="81"/>
      <c r="AX224" s="79"/>
      <c r="AY224" s="79"/>
      <c r="AZ224" s="79"/>
      <c r="BB224" s="82"/>
      <c r="CF224" s="61"/>
      <c r="CH224" s="63"/>
      <c r="CK224" s="71"/>
      <c r="CL224" s="71"/>
      <c r="CM224" s="71"/>
      <c r="CN224" s="71"/>
      <c r="CQ224" s="71"/>
      <c r="CR224" s="71"/>
      <c r="CU224" s="71"/>
      <c r="CV224" s="71"/>
      <c r="CW224" s="71"/>
      <c r="CX224" s="71"/>
      <c r="CY224" s="71"/>
      <c r="CZ224" s="72"/>
      <c r="DC224" s="72"/>
    </row>
    <row r="225" customFormat="false" ht="8.25" hidden="false" customHeight="false" outlineLevel="0" collapsed="false">
      <c r="A225" s="61" t="n">
        <v>36646</v>
      </c>
      <c r="B225" s="62" t="n">
        <f aca="false">MONTH(A225)</f>
        <v>4</v>
      </c>
      <c r="C225" s="63" t="n">
        <f aca="false">YEAR(A225)</f>
        <v>2000</v>
      </c>
      <c r="D225" s="62" t="n">
        <v>0</v>
      </c>
      <c r="E225" s="62" t="n">
        <v>0</v>
      </c>
      <c r="H225" s="71" t="n">
        <v>204807</v>
      </c>
      <c r="I225" s="71" t="n">
        <v>12988</v>
      </c>
      <c r="J225" s="71" t="n">
        <v>0</v>
      </c>
      <c r="K225" s="64" t="n">
        <v>0</v>
      </c>
      <c r="L225" s="62" t="n">
        <v>0</v>
      </c>
      <c r="M225" s="62" t="n">
        <v>22012</v>
      </c>
      <c r="N225" s="71" t="n">
        <v>90000</v>
      </c>
      <c r="P225" s="71"/>
      <c r="Q225" s="62" t="n">
        <v>10000</v>
      </c>
      <c r="T225" s="71"/>
      <c r="U225" s="71"/>
      <c r="V225" s="71"/>
      <c r="X225" s="72" t="n">
        <f aca="false">D225+H225+L225+P225+T225+W225</f>
        <v>204807</v>
      </c>
      <c r="Y225" s="62" t="n">
        <f aca="false">E225+I225+M225+Q225+U225</f>
        <v>45000</v>
      </c>
      <c r="Z225" s="62" t="n">
        <f aca="false">F225+J225+N225+R225+V225</f>
        <v>90000</v>
      </c>
      <c r="AA225" s="72" t="n">
        <f aca="false">G225+K225+O225+S225+W225</f>
        <v>0</v>
      </c>
      <c r="AB225" s="72" t="n">
        <f aca="false">X225+Y225+Z225-AA225</f>
        <v>339807</v>
      </c>
      <c r="AE225" s="79"/>
      <c r="AH225" s="73"/>
      <c r="AI225" s="73"/>
      <c r="AJ225" s="73" t="n">
        <f aca="false">AD225+AE225+AF225+AG225+AH225+AI225</f>
        <v>0</v>
      </c>
      <c r="AK225" s="62" t="n">
        <f aca="false">AB225-AJ225</f>
        <v>339807</v>
      </c>
      <c r="AL225" s="79"/>
      <c r="AM225" s="73"/>
      <c r="AN225" s="79"/>
      <c r="AO225" s="79"/>
      <c r="AP225" s="73"/>
      <c r="AR225" s="79"/>
      <c r="AS225" s="79"/>
      <c r="AT225" s="79"/>
      <c r="AU225" s="79"/>
      <c r="AV225" s="73"/>
      <c r="AW225" s="81"/>
      <c r="AX225" s="79"/>
      <c r="AY225" s="79"/>
      <c r="AZ225" s="79"/>
      <c r="BB225" s="82"/>
      <c r="CF225" s="61"/>
      <c r="CH225" s="63"/>
      <c r="CK225" s="71"/>
      <c r="CL225" s="71"/>
      <c r="CM225" s="71"/>
      <c r="CN225" s="71"/>
      <c r="CQ225" s="71"/>
      <c r="CR225" s="71"/>
      <c r="CU225" s="71"/>
      <c r="CV225" s="71"/>
      <c r="CW225" s="71"/>
      <c r="CX225" s="71"/>
      <c r="CY225" s="71"/>
      <c r="CZ225" s="72"/>
      <c r="DC225" s="72"/>
    </row>
    <row r="226" customFormat="false" ht="8.25" hidden="false" customHeight="false" outlineLevel="0" collapsed="false">
      <c r="A226" s="61" t="n">
        <v>36647</v>
      </c>
      <c r="B226" s="62" t="n">
        <f aca="false">MONTH(A226)</f>
        <v>5</v>
      </c>
      <c r="C226" s="63" t="n">
        <f aca="false">YEAR(A226)</f>
        <v>2000</v>
      </c>
      <c r="D226" s="62" t="n">
        <v>0</v>
      </c>
      <c r="E226" s="62" t="n">
        <v>0</v>
      </c>
      <c r="H226" s="71" t="n">
        <v>111411</v>
      </c>
      <c r="I226" s="71" t="n">
        <v>0</v>
      </c>
      <c r="J226" s="71" t="n">
        <v>0</v>
      </c>
      <c r="K226" s="64" t="n">
        <v>0</v>
      </c>
      <c r="L226" s="62" t="n">
        <v>0</v>
      </c>
      <c r="M226" s="62" t="n">
        <v>125000</v>
      </c>
      <c r="N226" s="71" t="n">
        <v>99177</v>
      </c>
      <c r="P226" s="71"/>
      <c r="Q226" s="62" t="n">
        <v>0</v>
      </c>
      <c r="T226" s="71"/>
      <c r="U226" s="71"/>
      <c r="V226" s="71"/>
      <c r="X226" s="72" t="n">
        <f aca="false">D226+H226+L226+P226+T226+W226</f>
        <v>111411</v>
      </c>
      <c r="Y226" s="62" t="n">
        <f aca="false">E226+I226+M226+Q226+U226</f>
        <v>125000</v>
      </c>
      <c r="Z226" s="62" t="n">
        <f aca="false">F226+J226+N226+R226+V226</f>
        <v>99177</v>
      </c>
      <c r="AA226" s="72" t="n">
        <f aca="false">G226+K226+O226+S226+W226</f>
        <v>0</v>
      </c>
      <c r="AB226" s="72" t="n">
        <f aca="false">X226+Y226+Z226-AA226</f>
        <v>335588</v>
      </c>
      <c r="AE226" s="79"/>
      <c r="AH226" s="73"/>
      <c r="AI226" s="73"/>
      <c r="AJ226" s="73" t="n">
        <f aca="false">AD226+AE226+AF226+AG226+AH226+AI226</f>
        <v>0</v>
      </c>
      <c r="AK226" s="62" t="n">
        <f aca="false">AB226-AJ226</f>
        <v>335588</v>
      </c>
      <c r="AL226" s="79"/>
      <c r="AM226" s="73"/>
      <c r="AN226" s="79"/>
      <c r="AO226" s="79"/>
      <c r="AP226" s="73"/>
      <c r="AR226" s="79"/>
      <c r="AS226" s="79"/>
      <c r="AT226" s="79"/>
      <c r="AU226" s="79"/>
      <c r="AV226" s="73"/>
      <c r="AW226" s="81"/>
      <c r="AX226" s="79"/>
      <c r="AY226" s="79"/>
      <c r="AZ226" s="79"/>
      <c r="BB226" s="82"/>
      <c r="CF226" s="61"/>
      <c r="CH226" s="63"/>
      <c r="CK226" s="71"/>
      <c r="CL226" s="71"/>
      <c r="CM226" s="71"/>
      <c r="CN226" s="71"/>
      <c r="CQ226" s="71"/>
      <c r="CR226" s="71"/>
      <c r="CU226" s="71"/>
      <c r="CV226" s="71"/>
      <c r="CW226" s="71"/>
      <c r="CX226" s="71"/>
      <c r="CY226" s="71"/>
      <c r="CZ226" s="72"/>
      <c r="DC226" s="72"/>
    </row>
    <row r="227" customFormat="false" ht="8.25" hidden="false" customHeight="false" outlineLevel="0" collapsed="false">
      <c r="A227" s="61" t="n">
        <v>36648</v>
      </c>
      <c r="B227" s="62" t="n">
        <f aca="false">MONTH(A227)</f>
        <v>5</v>
      </c>
      <c r="C227" s="63" t="n">
        <f aca="false">YEAR(A227)</f>
        <v>2000</v>
      </c>
      <c r="D227" s="62" t="n">
        <v>0</v>
      </c>
      <c r="E227" s="62" t="n">
        <v>0</v>
      </c>
      <c r="H227" s="71" t="n">
        <v>111411</v>
      </c>
      <c r="I227" s="71" t="n">
        <v>0</v>
      </c>
      <c r="J227" s="71" t="n">
        <v>0</v>
      </c>
      <c r="K227" s="64" t="n">
        <v>0</v>
      </c>
      <c r="L227" s="62" t="n">
        <v>0</v>
      </c>
      <c r="M227" s="62" t="n">
        <v>45000</v>
      </c>
      <c r="N227" s="71" t="n">
        <v>129000</v>
      </c>
      <c r="P227" s="71"/>
      <c r="Q227" s="62" t="n">
        <v>0</v>
      </c>
      <c r="T227" s="71"/>
      <c r="U227" s="71"/>
      <c r="V227" s="71"/>
      <c r="X227" s="72" t="n">
        <f aca="false">D227+H227+L227+P227+T227+W227</f>
        <v>111411</v>
      </c>
      <c r="Y227" s="62" t="n">
        <f aca="false">E227+I227+M227+Q227+U227</f>
        <v>45000</v>
      </c>
      <c r="Z227" s="62" t="n">
        <f aca="false">F227+J227+N227+R227+V227</f>
        <v>129000</v>
      </c>
      <c r="AA227" s="72" t="n">
        <f aca="false">G227+K227+O227+S227+W227</f>
        <v>0</v>
      </c>
      <c r="AB227" s="72" t="n">
        <f aca="false">X227+Y227+Z227-AA227</f>
        <v>285411</v>
      </c>
      <c r="AE227" s="79"/>
      <c r="AH227" s="73"/>
      <c r="AI227" s="73"/>
      <c r="AJ227" s="73" t="n">
        <f aca="false">AD227+AE227+AF227+AG227+AH227+AI227</f>
        <v>0</v>
      </c>
      <c r="AK227" s="62" t="n">
        <f aca="false">AB227-AJ227</f>
        <v>285411</v>
      </c>
      <c r="AL227" s="79"/>
      <c r="AM227" s="73"/>
      <c r="AN227" s="79"/>
      <c r="AO227" s="79"/>
      <c r="AP227" s="73"/>
      <c r="AR227" s="79"/>
      <c r="AS227" s="79"/>
      <c r="AT227" s="79"/>
      <c r="AU227" s="79"/>
      <c r="AV227" s="73"/>
      <c r="AW227" s="81"/>
      <c r="AX227" s="79"/>
      <c r="AY227" s="79"/>
      <c r="AZ227" s="79"/>
      <c r="BB227" s="82"/>
    </row>
    <row r="228" customFormat="false" ht="8.25" hidden="false" customHeight="false" outlineLevel="0" collapsed="false">
      <c r="A228" s="61" t="n">
        <v>36649</v>
      </c>
      <c r="B228" s="62" t="n">
        <f aca="false">MONTH(A228)</f>
        <v>5</v>
      </c>
      <c r="C228" s="63" t="n">
        <f aca="false">YEAR(A228)</f>
        <v>2000</v>
      </c>
      <c r="D228" s="62" t="n">
        <v>0</v>
      </c>
      <c r="E228" s="62" t="n">
        <v>0</v>
      </c>
      <c r="H228" s="71" t="n">
        <v>111411</v>
      </c>
      <c r="I228" s="71" t="n">
        <v>0</v>
      </c>
      <c r="J228" s="71" t="n">
        <v>0</v>
      </c>
      <c r="K228" s="64" t="n">
        <v>0</v>
      </c>
      <c r="L228" s="62" t="n">
        <v>0</v>
      </c>
      <c r="M228" s="62" t="n">
        <v>45000</v>
      </c>
      <c r="N228" s="71" t="n">
        <v>77000</v>
      </c>
      <c r="P228" s="71"/>
      <c r="Q228" s="62" t="n">
        <v>0</v>
      </c>
      <c r="T228" s="71"/>
      <c r="U228" s="71"/>
      <c r="V228" s="71"/>
      <c r="X228" s="72" t="n">
        <f aca="false">D228+H228+L228+P228+T228+W228</f>
        <v>111411</v>
      </c>
      <c r="Y228" s="62" t="n">
        <f aca="false">E228+I228+M228+Q228+U228</f>
        <v>45000</v>
      </c>
      <c r="Z228" s="62" t="n">
        <f aca="false">F228+J228+N228+R228+V228</f>
        <v>77000</v>
      </c>
      <c r="AA228" s="72" t="n">
        <f aca="false">G228+K228+O228+S228+W228</f>
        <v>0</v>
      </c>
      <c r="AB228" s="72" t="n">
        <f aca="false">X228+Y228+Z228-AA228</f>
        <v>233411</v>
      </c>
      <c r="AE228" s="79"/>
      <c r="AH228" s="73"/>
      <c r="AI228" s="73"/>
      <c r="AJ228" s="73" t="n">
        <f aca="false">AD228+AE228+AF228+AG228+AH228+AI228</f>
        <v>0</v>
      </c>
      <c r="AK228" s="62" t="n">
        <f aca="false">AB228-AJ228</f>
        <v>233411</v>
      </c>
      <c r="AL228" s="79"/>
      <c r="AM228" s="73"/>
      <c r="AN228" s="79"/>
      <c r="AO228" s="79"/>
      <c r="AP228" s="73"/>
      <c r="AR228" s="79"/>
      <c r="AS228" s="79"/>
      <c r="AT228" s="79"/>
      <c r="AU228" s="79"/>
      <c r="AV228" s="73"/>
      <c r="AW228" s="81"/>
      <c r="AX228" s="79"/>
      <c r="AY228" s="79"/>
      <c r="AZ228" s="79"/>
      <c r="BB228" s="82"/>
    </row>
    <row r="229" customFormat="false" ht="8.25" hidden="false" customHeight="false" outlineLevel="0" collapsed="false">
      <c r="A229" s="61" t="n">
        <v>36650</v>
      </c>
      <c r="B229" s="62" t="n">
        <f aca="false">MONTH(A229)</f>
        <v>5</v>
      </c>
      <c r="C229" s="63" t="n">
        <f aca="false">YEAR(A229)</f>
        <v>2000</v>
      </c>
      <c r="D229" s="62" t="n">
        <v>0</v>
      </c>
      <c r="E229" s="62" t="n">
        <v>0</v>
      </c>
      <c r="H229" s="71" t="n">
        <v>111411</v>
      </c>
      <c r="I229" s="71" t="n">
        <v>0</v>
      </c>
      <c r="J229" s="71" t="n">
        <v>0</v>
      </c>
      <c r="K229" s="64" t="n">
        <v>0</v>
      </c>
      <c r="L229" s="62" t="n">
        <v>0</v>
      </c>
      <c r="M229" s="62" t="n">
        <v>45000</v>
      </c>
      <c r="N229" s="71" t="n">
        <v>70000</v>
      </c>
      <c r="P229" s="71"/>
      <c r="Q229" s="62" t="n">
        <v>0</v>
      </c>
      <c r="T229" s="71"/>
      <c r="U229" s="71"/>
      <c r="V229" s="71"/>
      <c r="X229" s="72" t="n">
        <f aca="false">D229+H229+L229+P229+T229+W229</f>
        <v>111411</v>
      </c>
      <c r="Y229" s="62" t="n">
        <f aca="false">E229+I229+M229+Q229+U229</f>
        <v>45000</v>
      </c>
      <c r="Z229" s="62" t="n">
        <f aca="false">F229+J229+N229+R229+V229</f>
        <v>70000</v>
      </c>
      <c r="AA229" s="72" t="n">
        <f aca="false">G229+K229+O229+S229+W229</f>
        <v>0</v>
      </c>
      <c r="AB229" s="72" t="n">
        <f aca="false">X229+Y229+Z229-AA229</f>
        <v>226411</v>
      </c>
      <c r="AE229" s="79"/>
      <c r="AH229" s="73"/>
      <c r="AI229" s="73"/>
      <c r="AJ229" s="73" t="n">
        <f aca="false">AD229+AE229+AF229+AG229+AH229+AI229</f>
        <v>0</v>
      </c>
      <c r="AK229" s="62" t="n">
        <f aca="false">AB229-AJ229</f>
        <v>226411</v>
      </c>
      <c r="AL229" s="79"/>
      <c r="AM229" s="73"/>
      <c r="AN229" s="79"/>
      <c r="AO229" s="79"/>
      <c r="AP229" s="73"/>
      <c r="AR229" s="79"/>
      <c r="AS229" s="79"/>
      <c r="AT229" s="79"/>
      <c r="AU229" s="79"/>
      <c r="AV229" s="73"/>
      <c r="AW229" s="81"/>
      <c r="AX229" s="79"/>
      <c r="AY229" s="79"/>
      <c r="AZ229" s="79"/>
      <c r="BB229" s="82"/>
    </row>
    <row r="230" customFormat="false" ht="8.25" hidden="false" customHeight="false" outlineLevel="0" collapsed="false">
      <c r="A230" s="61" t="n">
        <v>36651</v>
      </c>
      <c r="B230" s="62" t="n">
        <f aca="false">MONTH(A230)</f>
        <v>5</v>
      </c>
      <c r="C230" s="63" t="n">
        <f aca="false">YEAR(A230)</f>
        <v>2000</v>
      </c>
      <c r="D230" s="62" t="n">
        <v>0</v>
      </c>
      <c r="E230" s="62" t="n">
        <v>0</v>
      </c>
      <c r="H230" s="71" t="n">
        <v>111411</v>
      </c>
      <c r="I230" s="71" t="n">
        <v>0</v>
      </c>
      <c r="J230" s="71" t="n">
        <v>0</v>
      </c>
      <c r="K230" s="64" t="n">
        <v>0</v>
      </c>
      <c r="L230" s="62" t="n">
        <v>0</v>
      </c>
      <c r="M230" s="62" t="n">
        <v>45000</v>
      </c>
      <c r="N230" s="71" t="n">
        <v>32000</v>
      </c>
      <c r="P230" s="71"/>
      <c r="Q230" s="62" t="n">
        <v>0</v>
      </c>
      <c r="T230" s="71"/>
      <c r="U230" s="71"/>
      <c r="V230" s="71"/>
      <c r="X230" s="72" t="n">
        <f aca="false">D230+H230+L230+P230+T230+W230</f>
        <v>111411</v>
      </c>
      <c r="Y230" s="62" t="n">
        <f aca="false">E230+I230+M230+Q230+U230</f>
        <v>45000</v>
      </c>
      <c r="Z230" s="62" t="n">
        <f aca="false">F230+J230+N230+R230+V230</f>
        <v>32000</v>
      </c>
      <c r="AA230" s="72" t="n">
        <f aca="false">G230+K230+O230+S230+W230</f>
        <v>0</v>
      </c>
      <c r="AB230" s="72" t="n">
        <f aca="false">X230+Y230+Z230-AA230</f>
        <v>188411</v>
      </c>
      <c r="AE230" s="79"/>
      <c r="AJ230" s="73" t="n">
        <f aca="false">AD230+AE230+AF230+AG230+AH230+AI230</f>
        <v>0</v>
      </c>
      <c r="AK230" s="62" t="n">
        <f aca="false">AB230-AJ230</f>
        <v>188411</v>
      </c>
    </row>
    <row r="231" customFormat="false" ht="8.25" hidden="false" customHeight="false" outlineLevel="0" collapsed="false">
      <c r="A231" s="61" t="n">
        <v>36652</v>
      </c>
      <c r="B231" s="62" t="n">
        <f aca="false">MONTH(A231)</f>
        <v>5</v>
      </c>
      <c r="C231" s="63" t="n">
        <f aca="false">YEAR(A231)</f>
        <v>2000</v>
      </c>
      <c r="D231" s="62" t="n">
        <v>0</v>
      </c>
      <c r="E231" s="62" t="n">
        <v>0</v>
      </c>
      <c r="H231" s="71" t="n">
        <v>111411</v>
      </c>
      <c r="I231" s="71" t="n">
        <v>0</v>
      </c>
      <c r="J231" s="71" t="n">
        <v>0</v>
      </c>
      <c r="K231" s="64" t="n">
        <v>0</v>
      </c>
      <c r="L231" s="62" t="n">
        <v>0</v>
      </c>
      <c r="M231" s="62" t="n">
        <v>45000</v>
      </c>
      <c r="N231" s="71" t="n">
        <v>15000</v>
      </c>
      <c r="P231" s="71"/>
      <c r="Q231" s="62" t="n">
        <v>0</v>
      </c>
      <c r="T231" s="71"/>
      <c r="U231" s="71"/>
      <c r="V231" s="71"/>
      <c r="X231" s="72" t="n">
        <f aca="false">D231+H231+L231+P231+T231+W231</f>
        <v>111411</v>
      </c>
      <c r="Y231" s="62" t="n">
        <f aca="false">E231+I231+M231+Q231+U231</f>
        <v>45000</v>
      </c>
      <c r="Z231" s="62" t="n">
        <f aca="false">F231+J231+N231+R231+V231</f>
        <v>15000</v>
      </c>
      <c r="AA231" s="72" t="n">
        <f aca="false">G231+K231+O231+S231+W231</f>
        <v>0</v>
      </c>
      <c r="AB231" s="72" t="n">
        <f aca="false">X231+Y231+Z231-AA231</f>
        <v>171411</v>
      </c>
      <c r="AE231" s="79"/>
      <c r="AJ231" s="73" t="n">
        <f aca="false">AD231+AE231+AF231+AG231+AH231+AI231</f>
        <v>0</v>
      </c>
      <c r="AK231" s="62" t="n">
        <f aca="false">AB231-AJ231</f>
        <v>171411</v>
      </c>
    </row>
    <row r="232" customFormat="false" ht="8.25" hidden="false" customHeight="false" outlineLevel="0" collapsed="false">
      <c r="A232" s="61" t="n">
        <v>36653</v>
      </c>
      <c r="B232" s="62" t="n">
        <f aca="false">MONTH(A232)</f>
        <v>5</v>
      </c>
      <c r="C232" s="63" t="n">
        <f aca="false">YEAR(A232)</f>
        <v>2000</v>
      </c>
      <c r="D232" s="62" t="n">
        <v>0</v>
      </c>
      <c r="E232" s="62" t="n">
        <v>0</v>
      </c>
      <c r="H232" s="71" t="n">
        <v>111411</v>
      </c>
      <c r="I232" s="71" t="n">
        <v>0</v>
      </c>
      <c r="J232" s="71" t="n">
        <v>0</v>
      </c>
      <c r="K232" s="64" t="n">
        <v>0</v>
      </c>
      <c r="L232" s="62" t="n">
        <v>0</v>
      </c>
      <c r="M232" s="62" t="n">
        <v>45000</v>
      </c>
      <c r="N232" s="71" t="n">
        <v>15000</v>
      </c>
      <c r="P232" s="71"/>
      <c r="Q232" s="62" t="n">
        <v>0</v>
      </c>
      <c r="T232" s="71"/>
      <c r="U232" s="71"/>
      <c r="V232" s="71"/>
      <c r="X232" s="72" t="n">
        <f aca="false">D232+H232+L232+P232+T232+W232</f>
        <v>111411</v>
      </c>
      <c r="Y232" s="62" t="n">
        <f aca="false">E232+I232+M232+Q232+U232</f>
        <v>45000</v>
      </c>
      <c r="Z232" s="62" t="n">
        <f aca="false">F232+J232+N232+R232+V232</f>
        <v>15000</v>
      </c>
      <c r="AA232" s="72" t="n">
        <f aca="false">G232+K232+O232+S232+W232</f>
        <v>0</v>
      </c>
      <c r="AB232" s="72" t="n">
        <f aca="false">X232+Y232+Z232-AA232</f>
        <v>171411</v>
      </c>
      <c r="AE232" s="79"/>
      <c r="AJ232" s="73" t="n">
        <f aca="false">AD232+AE232+AF232+AG232+AH232+AI232</f>
        <v>0</v>
      </c>
      <c r="AK232" s="62" t="n">
        <f aca="false">AB232-AJ232</f>
        <v>171411</v>
      </c>
    </row>
    <row r="233" customFormat="false" ht="8.25" hidden="false" customHeight="false" outlineLevel="0" collapsed="false">
      <c r="A233" s="61" t="n">
        <v>36654</v>
      </c>
      <c r="B233" s="62" t="n">
        <f aca="false">MONTH(A233)</f>
        <v>5</v>
      </c>
      <c r="C233" s="63" t="n">
        <f aca="false">YEAR(A233)</f>
        <v>2000</v>
      </c>
      <c r="D233" s="62" t="n">
        <v>0</v>
      </c>
      <c r="E233" s="62" t="n">
        <v>0</v>
      </c>
      <c r="H233" s="71" t="n">
        <v>111411</v>
      </c>
      <c r="I233" s="71" t="n">
        <v>0</v>
      </c>
      <c r="J233" s="71" t="n">
        <v>0</v>
      </c>
      <c r="K233" s="64" t="n">
        <v>0</v>
      </c>
      <c r="L233" s="62" t="n">
        <v>0</v>
      </c>
      <c r="M233" s="62" t="n">
        <v>45000</v>
      </c>
      <c r="N233" s="71" t="n">
        <v>15000</v>
      </c>
      <c r="P233" s="71"/>
      <c r="Q233" s="62" t="n">
        <v>0</v>
      </c>
      <c r="T233" s="71"/>
      <c r="U233" s="71"/>
      <c r="V233" s="71"/>
      <c r="X233" s="72" t="n">
        <f aca="false">D233+H233+L233+P233+T233+W233</f>
        <v>111411</v>
      </c>
      <c r="Y233" s="62" t="n">
        <f aca="false">E233+I233+M233+Q233+U233</f>
        <v>45000</v>
      </c>
      <c r="Z233" s="62" t="n">
        <f aca="false">F233+J233+N233+R233+V233</f>
        <v>15000</v>
      </c>
      <c r="AA233" s="72" t="n">
        <f aca="false">G233+K233+O233+S233+W233</f>
        <v>0</v>
      </c>
      <c r="AB233" s="72" t="n">
        <f aca="false">X234+Y233+Z233-AA233</f>
        <v>171411</v>
      </c>
      <c r="AE233" s="79"/>
      <c r="AJ233" s="73" t="n">
        <f aca="false">AD233+AE233+AF233+AG233+AH233+AI233</f>
        <v>0</v>
      </c>
      <c r="AK233" s="62" t="n">
        <f aca="false">AB233-AJ233</f>
        <v>171411</v>
      </c>
    </row>
    <row r="234" customFormat="false" ht="8.25" hidden="false" customHeight="false" outlineLevel="0" collapsed="false">
      <c r="A234" s="61" t="n">
        <v>36655</v>
      </c>
      <c r="B234" s="62" t="n">
        <f aca="false">MONTH(A234)</f>
        <v>5</v>
      </c>
      <c r="C234" s="63" t="n">
        <f aca="false">YEAR(A234)</f>
        <v>2000</v>
      </c>
      <c r="D234" s="62" t="n">
        <v>0</v>
      </c>
      <c r="E234" s="62" t="n">
        <v>0</v>
      </c>
      <c r="H234" s="71" t="n">
        <v>111411</v>
      </c>
      <c r="I234" s="71" t="n">
        <v>0</v>
      </c>
      <c r="J234" s="71" t="n">
        <v>0</v>
      </c>
      <c r="K234" s="64" t="n">
        <v>0</v>
      </c>
      <c r="L234" s="62" t="n">
        <v>0</v>
      </c>
      <c r="M234" s="62" t="n">
        <v>45000</v>
      </c>
      <c r="N234" s="71" t="n">
        <v>80000</v>
      </c>
      <c r="P234" s="71"/>
      <c r="Q234" s="62" t="n">
        <v>0</v>
      </c>
      <c r="T234" s="71"/>
      <c r="U234" s="71"/>
      <c r="V234" s="71"/>
      <c r="X234" s="72" t="n">
        <f aca="false">D234+H234+L234+P234+T234+W234</f>
        <v>111411</v>
      </c>
      <c r="Y234" s="62" t="n">
        <f aca="false">E234+I234+M234+Q234+U234</f>
        <v>45000</v>
      </c>
      <c r="Z234" s="62" t="n">
        <f aca="false">F234+J234+N234+R234+V234</f>
        <v>80000</v>
      </c>
      <c r="AA234" s="72" t="n">
        <f aca="false">G234+K234+O234+S234+W234</f>
        <v>0</v>
      </c>
      <c r="AB234" s="72" t="n">
        <f aca="false">X234+Y234+Z234-AA234</f>
        <v>236411</v>
      </c>
      <c r="AE234" s="79"/>
      <c r="AJ234" s="73" t="n">
        <f aca="false">AD234+AE234+AF234+AG234+AH234+AI234</f>
        <v>0</v>
      </c>
      <c r="AK234" s="62" t="n">
        <f aca="false">AB234-AJ234</f>
        <v>236411</v>
      </c>
    </row>
    <row r="235" customFormat="false" ht="8.25" hidden="false" customHeight="false" outlineLevel="0" collapsed="false">
      <c r="A235" s="61" t="n">
        <v>36656</v>
      </c>
      <c r="B235" s="62" t="n">
        <f aca="false">MONTH(A235)</f>
        <v>5</v>
      </c>
      <c r="C235" s="63" t="n">
        <f aca="false">YEAR(A235)</f>
        <v>2000</v>
      </c>
      <c r="D235" s="62" t="n">
        <v>0</v>
      </c>
      <c r="E235" s="62" t="n">
        <v>0</v>
      </c>
      <c r="H235" s="71" t="n">
        <v>111411</v>
      </c>
      <c r="I235" s="71" t="n">
        <v>0</v>
      </c>
      <c r="J235" s="71" t="n">
        <v>0</v>
      </c>
      <c r="K235" s="64" t="n">
        <v>0</v>
      </c>
      <c r="L235" s="62" t="n">
        <v>0</v>
      </c>
      <c r="M235" s="62" t="n">
        <v>45000</v>
      </c>
      <c r="N235" s="71" t="n">
        <v>70000</v>
      </c>
      <c r="P235" s="71"/>
      <c r="Q235" s="62" t="n">
        <v>0</v>
      </c>
      <c r="T235" s="71"/>
      <c r="U235" s="71"/>
      <c r="V235" s="71"/>
      <c r="X235" s="72" t="n">
        <f aca="false">D235+H235+L235+P235+T235+W235</f>
        <v>111411</v>
      </c>
      <c r="Y235" s="62" t="n">
        <f aca="false">E235+I235+M235+Q235+U235</f>
        <v>45000</v>
      </c>
      <c r="Z235" s="62" t="n">
        <f aca="false">F235+J235+N235+R235+V235</f>
        <v>70000</v>
      </c>
      <c r="AA235" s="72" t="n">
        <f aca="false">G235+K235+O235+S235+W235</f>
        <v>0</v>
      </c>
      <c r="AB235" s="72" t="n">
        <f aca="false">X235+Y235+Z235-AA235</f>
        <v>226411</v>
      </c>
      <c r="AE235" s="79"/>
      <c r="AJ235" s="73" t="n">
        <f aca="false">AD235+AE235+AF235+AG235+AH235+AI235</f>
        <v>0</v>
      </c>
      <c r="AK235" s="62" t="n">
        <f aca="false">AB235-AJ235</f>
        <v>226411</v>
      </c>
    </row>
    <row r="236" customFormat="false" ht="8.25" hidden="false" customHeight="false" outlineLevel="0" collapsed="false">
      <c r="A236" s="61" t="n">
        <v>36657</v>
      </c>
      <c r="B236" s="62" t="n">
        <f aca="false">MONTH(A236)</f>
        <v>5</v>
      </c>
      <c r="C236" s="63" t="n">
        <f aca="false">YEAR(A236)</f>
        <v>2000</v>
      </c>
      <c r="D236" s="62" t="n">
        <v>0</v>
      </c>
      <c r="E236" s="62" t="n">
        <v>0</v>
      </c>
      <c r="H236" s="71" t="n">
        <v>111411</v>
      </c>
      <c r="I236" s="71" t="n">
        <v>0</v>
      </c>
      <c r="J236" s="71" t="n">
        <v>0</v>
      </c>
      <c r="K236" s="64" t="n">
        <v>0</v>
      </c>
      <c r="L236" s="62" t="n">
        <v>0</v>
      </c>
      <c r="M236" s="62" t="n">
        <v>45000</v>
      </c>
      <c r="N236" s="71" t="n">
        <v>56000</v>
      </c>
      <c r="P236" s="71"/>
      <c r="Q236" s="62" t="n">
        <v>0</v>
      </c>
      <c r="T236" s="71"/>
      <c r="U236" s="71"/>
      <c r="V236" s="71"/>
      <c r="X236" s="72" t="n">
        <f aca="false">D236+H236+L236+P236+T236+W236</f>
        <v>111411</v>
      </c>
      <c r="Y236" s="62" t="n">
        <f aca="false">E236+I236+M236+Q236+U236</f>
        <v>45000</v>
      </c>
      <c r="Z236" s="62" t="n">
        <f aca="false">F236+J236+N236+R236+V236</f>
        <v>56000</v>
      </c>
      <c r="AA236" s="72" t="n">
        <f aca="false">G236+K236+O236+S236+W236</f>
        <v>0</v>
      </c>
      <c r="AB236" s="72" t="n">
        <f aca="false">X236+Y236+Z236-AA236</f>
        <v>212411</v>
      </c>
      <c r="AE236" s="79"/>
      <c r="AJ236" s="73" t="n">
        <f aca="false">AD236+AE236+AF236+AG236+AH236+AI236</f>
        <v>0</v>
      </c>
      <c r="AK236" s="62" t="n">
        <f aca="false">AB236-AJ236</f>
        <v>212411</v>
      </c>
    </row>
    <row r="237" customFormat="false" ht="8.25" hidden="false" customHeight="false" outlineLevel="0" collapsed="false">
      <c r="A237" s="61" t="n">
        <v>36658</v>
      </c>
      <c r="B237" s="62" t="n">
        <f aca="false">MONTH(A237)</f>
        <v>5</v>
      </c>
      <c r="C237" s="63" t="n">
        <f aca="false">YEAR(A237)</f>
        <v>2000</v>
      </c>
      <c r="D237" s="62" t="n">
        <v>0</v>
      </c>
      <c r="E237" s="62" t="n">
        <v>0</v>
      </c>
      <c r="H237" s="71" t="n">
        <v>111411</v>
      </c>
      <c r="I237" s="71" t="n">
        <v>0</v>
      </c>
      <c r="J237" s="71" t="n">
        <v>0</v>
      </c>
      <c r="K237" s="64" t="n">
        <v>0</v>
      </c>
      <c r="L237" s="62" t="n">
        <v>0</v>
      </c>
      <c r="M237" s="62" t="n">
        <v>45000</v>
      </c>
      <c r="N237" s="71" t="n">
        <v>57000</v>
      </c>
      <c r="P237" s="71"/>
      <c r="Q237" s="62" t="n">
        <v>0</v>
      </c>
      <c r="T237" s="71"/>
      <c r="U237" s="71"/>
      <c r="V237" s="71"/>
      <c r="X237" s="72" t="n">
        <f aca="false">D237+H237+L237+P237+T237+W237</f>
        <v>111411</v>
      </c>
      <c r="Y237" s="62" t="n">
        <f aca="false">E237+I237+M237+Q237+U237</f>
        <v>45000</v>
      </c>
      <c r="Z237" s="62" t="n">
        <f aca="false">F237+J237+N237+R237+V237</f>
        <v>57000</v>
      </c>
      <c r="AA237" s="72" t="n">
        <f aca="false">G237+K237+O237+S237+W237</f>
        <v>0</v>
      </c>
      <c r="AB237" s="72" t="n">
        <f aca="false">X237+Y237+Z237-AA237</f>
        <v>213411</v>
      </c>
      <c r="AE237" s="79"/>
      <c r="AJ237" s="73" t="n">
        <f aca="false">AD237+AE237+AF237+AG237+AH237+AI237</f>
        <v>0</v>
      </c>
      <c r="AK237" s="62" t="n">
        <f aca="false">AB237-AJ237</f>
        <v>213411</v>
      </c>
    </row>
    <row r="238" customFormat="false" ht="8.25" hidden="false" customHeight="false" outlineLevel="0" collapsed="false">
      <c r="A238" s="61" t="n">
        <v>36659</v>
      </c>
      <c r="B238" s="62" t="n">
        <f aca="false">MONTH(A238)</f>
        <v>5</v>
      </c>
      <c r="C238" s="63" t="n">
        <f aca="false">YEAR(A238)</f>
        <v>2000</v>
      </c>
      <c r="D238" s="62" t="n">
        <v>0</v>
      </c>
      <c r="E238" s="62" t="n">
        <v>0</v>
      </c>
      <c r="H238" s="71" t="n">
        <v>111411</v>
      </c>
      <c r="I238" s="71" t="n">
        <v>0</v>
      </c>
      <c r="J238" s="71" t="n">
        <v>0</v>
      </c>
      <c r="K238" s="64" t="n">
        <v>0</v>
      </c>
      <c r="L238" s="62" t="n">
        <v>0</v>
      </c>
      <c r="M238" s="62" t="n">
        <v>45000</v>
      </c>
      <c r="N238" s="71" t="n">
        <v>20000</v>
      </c>
      <c r="P238" s="71"/>
      <c r="Q238" s="62" t="n">
        <v>0</v>
      </c>
      <c r="T238" s="71"/>
      <c r="U238" s="71"/>
      <c r="V238" s="71"/>
      <c r="X238" s="72" t="n">
        <f aca="false">D238+H238+L238+P238+T238+W238</f>
        <v>111411</v>
      </c>
      <c r="Y238" s="62" t="n">
        <f aca="false">E238+I238+M238+Q238+U238</f>
        <v>45000</v>
      </c>
      <c r="Z238" s="62" t="n">
        <f aca="false">F238+J238+N238+R238+V238</f>
        <v>20000</v>
      </c>
      <c r="AA238" s="72" t="n">
        <f aca="false">G238+K238+O238+S238+W238</f>
        <v>0</v>
      </c>
      <c r="AB238" s="72" t="n">
        <f aca="false">X238+Y238+Z238-AA238</f>
        <v>176411</v>
      </c>
      <c r="AE238" s="79"/>
      <c r="AJ238" s="73" t="n">
        <f aca="false">AD238+AE238+AF238+AG238+AH238+AI238</f>
        <v>0</v>
      </c>
      <c r="AK238" s="62" t="n">
        <f aca="false">AB238-AJ238</f>
        <v>176411</v>
      </c>
    </row>
    <row r="239" customFormat="false" ht="8.25" hidden="false" customHeight="false" outlineLevel="0" collapsed="false">
      <c r="A239" s="61" t="n">
        <v>36660</v>
      </c>
      <c r="B239" s="62" t="n">
        <f aca="false">MONTH(A239)</f>
        <v>5</v>
      </c>
      <c r="C239" s="63" t="n">
        <f aca="false">YEAR(A239)</f>
        <v>2000</v>
      </c>
      <c r="D239" s="62" t="n">
        <v>0</v>
      </c>
      <c r="E239" s="62" t="n">
        <v>0</v>
      </c>
      <c r="H239" s="71" t="n">
        <v>111411</v>
      </c>
      <c r="I239" s="71" t="n">
        <v>0</v>
      </c>
      <c r="J239" s="71" t="n">
        <v>0</v>
      </c>
      <c r="K239" s="64" t="n">
        <v>0</v>
      </c>
      <c r="L239" s="62" t="n">
        <v>0</v>
      </c>
      <c r="M239" s="62" t="n">
        <v>45000</v>
      </c>
      <c r="N239" s="71" t="n">
        <v>20000</v>
      </c>
      <c r="P239" s="71"/>
      <c r="Q239" s="62" t="n">
        <v>0</v>
      </c>
      <c r="T239" s="71"/>
      <c r="U239" s="71"/>
      <c r="V239" s="71"/>
      <c r="X239" s="72" t="n">
        <f aca="false">D239+H239+L239+P239+T239+W239</f>
        <v>111411</v>
      </c>
      <c r="Y239" s="62" t="n">
        <f aca="false">E239+I239+M239+Q239+U239</f>
        <v>45000</v>
      </c>
      <c r="Z239" s="62" t="n">
        <f aca="false">F239+J239+N239+R239+V239</f>
        <v>20000</v>
      </c>
      <c r="AA239" s="72" t="n">
        <f aca="false">G239+K239+O239+S239+W239</f>
        <v>0</v>
      </c>
      <c r="AB239" s="72" t="n">
        <f aca="false">X239+Y239+Z239-AA239</f>
        <v>176411</v>
      </c>
      <c r="AE239" s="79"/>
      <c r="AJ239" s="73" t="n">
        <f aca="false">AD239+AE239+AF239+AG239+AH239+AI239</f>
        <v>0</v>
      </c>
      <c r="AK239" s="62" t="n">
        <f aca="false">AB239-AJ239</f>
        <v>176411</v>
      </c>
    </row>
    <row r="240" customFormat="false" ht="8.25" hidden="false" customHeight="false" outlineLevel="0" collapsed="false">
      <c r="A240" s="61" t="n">
        <v>36661</v>
      </c>
      <c r="B240" s="62" t="n">
        <f aca="false">MONTH(A240)</f>
        <v>5</v>
      </c>
      <c r="C240" s="63" t="n">
        <f aca="false">YEAR(A240)</f>
        <v>2000</v>
      </c>
      <c r="D240" s="62" t="n">
        <v>0</v>
      </c>
      <c r="E240" s="62" t="n">
        <v>0</v>
      </c>
      <c r="H240" s="71" t="n">
        <v>111411</v>
      </c>
      <c r="I240" s="71" t="n">
        <v>0</v>
      </c>
      <c r="J240" s="71" t="n">
        <v>0</v>
      </c>
      <c r="K240" s="64" t="n">
        <v>0</v>
      </c>
      <c r="L240" s="62" t="n">
        <v>0</v>
      </c>
      <c r="M240" s="62" t="n">
        <v>45000</v>
      </c>
      <c r="N240" s="71" t="n">
        <v>20000</v>
      </c>
      <c r="P240" s="71"/>
      <c r="Q240" s="62" t="n">
        <v>0</v>
      </c>
      <c r="T240" s="71"/>
      <c r="U240" s="71"/>
      <c r="V240" s="71"/>
      <c r="X240" s="72" t="n">
        <f aca="false">D240+H240+L240+P240+T240+W240</f>
        <v>111411</v>
      </c>
      <c r="Y240" s="62" t="n">
        <f aca="false">E240+I240+M240+Q240+U240</f>
        <v>45000</v>
      </c>
      <c r="Z240" s="62" t="n">
        <f aca="false">F240+J240+N240+R240+V240</f>
        <v>20000</v>
      </c>
      <c r="AA240" s="72" t="n">
        <f aca="false">G240+K240+O240+S240+W240</f>
        <v>0</v>
      </c>
      <c r="AB240" s="72" t="n">
        <f aca="false">X240+Y240+Z240-AA240</f>
        <v>176411</v>
      </c>
      <c r="AE240" s="79"/>
      <c r="AJ240" s="73" t="n">
        <f aca="false">AD240+AE240+AF240+AG240+AH240+AI240</f>
        <v>0</v>
      </c>
      <c r="AK240" s="62" t="n">
        <f aca="false">AB240-AJ240</f>
        <v>176411</v>
      </c>
    </row>
    <row r="241" customFormat="false" ht="8.25" hidden="false" customHeight="false" outlineLevel="0" collapsed="false">
      <c r="A241" s="61" t="n">
        <v>36662</v>
      </c>
      <c r="B241" s="62" t="n">
        <f aca="false">MONTH(A241)</f>
        <v>5</v>
      </c>
      <c r="C241" s="63" t="n">
        <f aca="false">YEAR(A241)</f>
        <v>2000</v>
      </c>
      <c r="D241" s="62" t="n">
        <v>0</v>
      </c>
      <c r="E241" s="62" t="n">
        <v>0</v>
      </c>
      <c r="H241" s="71" t="n">
        <v>111411</v>
      </c>
      <c r="I241" s="71" t="n">
        <v>0</v>
      </c>
      <c r="J241" s="71" t="n">
        <v>0</v>
      </c>
      <c r="K241" s="64" t="n">
        <v>0</v>
      </c>
      <c r="L241" s="62" t="n">
        <v>0</v>
      </c>
      <c r="M241" s="62" t="n">
        <v>45000</v>
      </c>
      <c r="N241" s="71" t="n">
        <v>0</v>
      </c>
      <c r="P241" s="71"/>
      <c r="Q241" s="62" t="n">
        <v>0</v>
      </c>
      <c r="T241" s="71"/>
      <c r="U241" s="71"/>
      <c r="V241" s="71"/>
      <c r="X241" s="72" t="n">
        <f aca="false">D241+H241+L241+P241+T241+W241</f>
        <v>111411</v>
      </c>
      <c r="Y241" s="62" t="n">
        <f aca="false">E241+I241+M241+Q241+U241</f>
        <v>45000</v>
      </c>
      <c r="Z241" s="62" t="n">
        <f aca="false">F241+J241+N241+R241+V241</f>
        <v>0</v>
      </c>
      <c r="AA241" s="72" t="n">
        <f aca="false">G241+K241+O241+S241+W241</f>
        <v>0</v>
      </c>
      <c r="AB241" s="72" t="n">
        <f aca="false">X241+Y241+Z241-AA241</f>
        <v>156411</v>
      </c>
      <c r="AE241" s="79"/>
      <c r="AJ241" s="73" t="n">
        <f aca="false">AD241+AE241+AF241+AG241+AH241+AI241</f>
        <v>0</v>
      </c>
      <c r="AK241" s="62" t="n">
        <f aca="false">AB241-AJ241</f>
        <v>156411</v>
      </c>
    </row>
    <row r="242" customFormat="false" ht="8.25" hidden="false" customHeight="false" outlineLevel="0" collapsed="false">
      <c r="A242" s="61" t="n">
        <v>36663</v>
      </c>
      <c r="B242" s="62" t="n">
        <f aca="false">MONTH(A242)</f>
        <v>5</v>
      </c>
      <c r="C242" s="63" t="n">
        <f aca="false">YEAR(A242)</f>
        <v>2000</v>
      </c>
      <c r="D242" s="62" t="n">
        <v>0</v>
      </c>
      <c r="E242" s="62" t="n">
        <v>0</v>
      </c>
      <c r="H242" s="71" t="n">
        <v>111411</v>
      </c>
      <c r="I242" s="71" t="n">
        <v>0</v>
      </c>
      <c r="J242" s="71" t="n">
        <v>0</v>
      </c>
      <c r="K242" s="64" t="n">
        <v>0</v>
      </c>
      <c r="L242" s="62" t="n">
        <v>0</v>
      </c>
      <c r="M242" s="62" t="n">
        <v>45000</v>
      </c>
      <c r="N242" s="71" t="n">
        <v>20000</v>
      </c>
      <c r="P242" s="71"/>
      <c r="Q242" s="62" t="n">
        <v>0</v>
      </c>
      <c r="T242" s="71"/>
      <c r="U242" s="71"/>
      <c r="V242" s="71"/>
      <c r="X242" s="72" t="n">
        <f aca="false">D242+H242+L242+P242+T242+W242</f>
        <v>111411</v>
      </c>
      <c r="Y242" s="62" t="n">
        <f aca="false">E242+I242+M242+Q242+U242</f>
        <v>45000</v>
      </c>
      <c r="Z242" s="62" t="n">
        <f aca="false">F242+J242+N242+R242+V242</f>
        <v>20000</v>
      </c>
      <c r="AA242" s="72" t="n">
        <f aca="false">G242+K242+O242+S242+W242</f>
        <v>0</v>
      </c>
      <c r="AB242" s="72" t="n">
        <f aca="false">X242+Y242+Z242-AA242</f>
        <v>176411</v>
      </c>
      <c r="AE242" s="79"/>
      <c r="AJ242" s="73" t="n">
        <f aca="false">AD242+AE242+AF242+AG242+AH242+AI242</f>
        <v>0</v>
      </c>
      <c r="AK242" s="62" t="n">
        <f aca="false">AB242-AJ242</f>
        <v>176411</v>
      </c>
    </row>
    <row r="243" customFormat="false" ht="8.25" hidden="false" customHeight="false" outlineLevel="0" collapsed="false">
      <c r="A243" s="61" t="n">
        <v>36664</v>
      </c>
      <c r="B243" s="62" t="n">
        <f aca="false">MONTH(A243)</f>
        <v>5</v>
      </c>
      <c r="C243" s="63" t="n">
        <f aca="false">YEAR(A243)</f>
        <v>2000</v>
      </c>
      <c r="D243" s="62" t="n">
        <v>0</v>
      </c>
      <c r="E243" s="62" t="n">
        <v>0</v>
      </c>
      <c r="H243" s="71" t="n">
        <v>111411</v>
      </c>
      <c r="I243" s="71" t="n">
        <v>0</v>
      </c>
      <c r="J243" s="71" t="n">
        <v>0</v>
      </c>
      <c r="K243" s="64" t="n">
        <v>0</v>
      </c>
      <c r="L243" s="62" t="n">
        <v>0</v>
      </c>
      <c r="M243" s="62" t="n">
        <v>45000</v>
      </c>
      <c r="N243" s="71" t="n">
        <v>26000</v>
      </c>
      <c r="P243" s="71"/>
      <c r="Q243" s="62" t="n">
        <v>0</v>
      </c>
      <c r="T243" s="71"/>
      <c r="U243" s="71"/>
      <c r="V243" s="71"/>
      <c r="X243" s="72" t="n">
        <f aca="false">D243+H243+L243+P243+T243+W243</f>
        <v>111411</v>
      </c>
      <c r="Y243" s="62" t="n">
        <f aca="false">E243+I243+M243+Q243+U243</f>
        <v>45000</v>
      </c>
      <c r="Z243" s="62" t="n">
        <f aca="false">F243+J243+N243+R243+V243</f>
        <v>26000</v>
      </c>
      <c r="AA243" s="72" t="n">
        <f aca="false">G243+K243+O243+S243+W243</f>
        <v>0</v>
      </c>
      <c r="AB243" s="72" t="n">
        <f aca="false">X243+Y243+Z243-AA243</f>
        <v>182411</v>
      </c>
      <c r="AE243" s="79"/>
      <c r="AJ243" s="73" t="n">
        <f aca="false">AD243+AE243+AF243+AG243+AH243+AI243</f>
        <v>0</v>
      </c>
      <c r="AK243" s="62" t="n">
        <f aca="false">AB243-AJ243</f>
        <v>182411</v>
      </c>
    </row>
    <row r="244" customFormat="false" ht="8.25" hidden="false" customHeight="false" outlineLevel="0" collapsed="false">
      <c r="A244" s="61" t="n">
        <v>36665</v>
      </c>
      <c r="B244" s="62" t="n">
        <f aca="false">MONTH(A244)</f>
        <v>5</v>
      </c>
      <c r="C244" s="63" t="n">
        <f aca="false">YEAR(A244)</f>
        <v>2000</v>
      </c>
      <c r="D244" s="62" t="n">
        <v>0</v>
      </c>
      <c r="E244" s="62" t="n">
        <v>0</v>
      </c>
      <c r="H244" s="71" t="n">
        <v>111411</v>
      </c>
      <c r="I244" s="71" t="n">
        <v>0</v>
      </c>
      <c r="J244" s="71" t="n">
        <v>0</v>
      </c>
      <c r="K244" s="64" t="n">
        <v>0</v>
      </c>
      <c r="L244" s="62" t="n">
        <v>0</v>
      </c>
      <c r="M244" s="62" t="n">
        <v>45000</v>
      </c>
      <c r="N244" s="71" t="n">
        <v>105000</v>
      </c>
      <c r="P244" s="71"/>
      <c r="Q244" s="62" t="n">
        <v>0</v>
      </c>
      <c r="T244" s="71"/>
      <c r="U244" s="71"/>
      <c r="V244" s="71"/>
      <c r="X244" s="72" t="n">
        <f aca="false">D244+H244+L244+P244+T244+W244</f>
        <v>111411</v>
      </c>
      <c r="Y244" s="62" t="n">
        <f aca="false">E244+I244+M244+Q244+U244</f>
        <v>45000</v>
      </c>
      <c r="Z244" s="62" t="n">
        <f aca="false">F244+J244+N244+R244+V244</f>
        <v>105000</v>
      </c>
      <c r="AA244" s="72" t="n">
        <f aca="false">G244+K244+O244+S244+W244</f>
        <v>0</v>
      </c>
      <c r="AB244" s="72" t="n">
        <f aca="false">X244+Y244+Z244-AA244</f>
        <v>261411</v>
      </c>
      <c r="AE244" s="79"/>
      <c r="AJ244" s="73" t="n">
        <f aca="false">AD244+AE244+AF244+AG244+AH244+AI244</f>
        <v>0</v>
      </c>
      <c r="AK244" s="62" t="n">
        <f aca="false">AB244-AJ244</f>
        <v>261411</v>
      </c>
    </row>
    <row r="245" customFormat="false" ht="8.25" hidden="false" customHeight="false" outlineLevel="0" collapsed="false">
      <c r="A245" s="61" t="n">
        <v>36666</v>
      </c>
      <c r="B245" s="62" t="n">
        <f aca="false">MONTH(A245)</f>
        <v>5</v>
      </c>
      <c r="C245" s="63" t="n">
        <f aca="false">YEAR(A245)</f>
        <v>2000</v>
      </c>
      <c r="D245" s="62" t="n">
        <v>0</v>
      </c>
      <c r="E245" s="62" t="n">
        <v>0</v>
      </c>
      <c r="H245" s="71" t="n">
        <v>111411</v>
      </c>
      <c r="I245" s="71" t="n">
        <v>0</v>
      </c>
      <c r="J245" s="71" t="n">
        <v>0</v>
      </c>
      <c r="K245" s="64" t="n">
        <v>0</v>
      </c>
      <c r="L245" s="62" t="n">
        <v>0</v>
      </c>
      <c r="M245" s="62" t="n">
        <v>45000</v>
      </c>
      <c r="N245" s="71" t="n">
        <v>80000</v>
      </c>
      <c r="P245" s="71"/>
      <c r="Q245" s="62" t="n">
        <v>0</v>
      </c>
      <c r="T245" s="71"/>
      <c r="U245" s="71"/>
      <c r="V245" s="71"/>
      <c r="X245" s="72" t="n">
        <f aca="false">D245+H245+L245+P245+T245+W245</f>
        <v>111411</v>
      </c>
      <c r="Y245" s="62" t="n">
        <f aca="false">E245+I245+M245+Q245+U245</f>
        <v>45000</v>
      </c>
      <c r="Z245" s="62" t="n">
        <f aca="false">F245+J245+N245+R245+V245</f>
        <v>80000</v>
      </c>
      <c r="AA245" s="72" t="n">
        <f aca="false">G245+K245+O245+S245+W245</f>
        <v>0</v>
      </c>
      <c r="AB245" s="72" t="n">
        <f aca="false">X245+Y245+Z245-AA245</f>
        <v>236411</v>
      </c>
      <c r="AE245" s="79"/>
      <c r="AJ245" s="73" t="n">
        <f aca="false">AD245+AE245+AF245+AG245+AH245+AI245</f>
        <v>0</v>
      </c>
      <c r="AK245" s="62" t="n">
        <f aca="false">AB245-AJ245</f>
        <v>236411</v>
      </c>
    </row>
    <row r="246" customFormat="false" ht="8.25" hidden="false" customHeight="false" outlineLevel="0" collapsed="false">
      <c r="A246" s="61" t="n">
        <v>36667</v>
      </c>
      <c r="B246" s="62" t="n">
        <f aca="false">MONTH(A246)</f>
        <v>5</v>
      </c>
      <c r="C246" s="63" t="n">
        <f aca="false">YEAR(A246)</f>
        <v>2000</v>
      </c>
      <c r="D246" s="62" t="n">
        <v>0</v>
      </c>
      <c r="E246" s="62" t="n">
        <v>0</v>
      </c>
      <c r="H246" s="71" t="n">
        <v>111411</v>
      </c>
      <c r="I246" s="71" t="n">
        <v>0</v>
      </c>
      <c r="J246" s="71" t="n">
        <v>0</v>
      </c>
      <c r="K246" s="64" t="n">
        <v>0</v>
      </c>
      <c r="L246" s="62" t="n">
        <v>0</v>
      </c>
      <c r="M246" s="62" t="n">
        <v>45000</v>
      </c>
      <c r="N246" s="71" t="n">
        <v>80000</v>
      </c>
      <c r="P246" s="71"/>
      <c r="Q246" s="62" t="n">
        <v>0</v>
      </c>
      <c r="T246" s="71"/>
      <c r="U246" s="71"/>
      <c r="V246" s="71"/>
      <c r="X246" s="72" t="n">
        <f aca="false">D246+H246+L246+P246+T246+W246</f>
        <v>111411</v>
      </c>
      <c r="Y246" s="62" t="n">
        <f aca="false">E246+I246+M246+Q246+U246</f>
        <v>45000</v>
      </c>
      <c r="Z246" s="62" t="n">
        <f aca="false">F246+J246+N246+R246+V246</f>
        <v>80000</v>
      </c>
      <c r="AA246" s="72" t="n">
        <f aca="false">G246+K246+O246+S246+W246</f>
        <v>0</v>
      </c>
      <c r="AB246" s="72" t="n">
        <f aca="false">X246+Y246+Z246-AA246</f>
        <v>236411</v>
      </c>
      <c r="AE246" s="79"/>
      <c r="AJ246" s="73" t="n">
        <f aca="false">AD246+AE246+AF246+AG246+AH246+AI246</f>
        <v>0</v>
      </c>
      <c r="AK246" s="62" t="n">
        <f aca="false">AB246-AJ246</f>
        <v>236411</v>
      </c>
    </row>
    <row r="247" customFormat="false" ht="8.25" hidden="false" customHeight="false" outlineLevel="0" collapsed="false">
      <c r="A247" s="61" t="n">
        <v>36668</v>
      </c>
      <c r="B247" s="62" t="n">
        <f aca="false">MONTH(A247)</f>
        <v>5</v>
      </c>
      <c r="C247" s="63" t="n">
        <f aca="false">YEAR(A247)</f>
        <v>2000</v>
      </c>
      <c r="D247" s="62" t="n">
        <v>0</v>
      </c>
      <c r="E247" s="62" t="n">
        <v>0</v>
      </c>
      <c r="H247" s="71" t="n">
        <v>111411</v>
      </c>
      <c r="I247" s="71" t="n">
        <v>0</v>
      </c>
      <c r="J247" s="71" t="n">
        <v>0</v>
      </c>
      <c r="K247" s="64" t="n">
        <v>0</v>
      </c>
      <c r="L247" s="62" t="n">
        <v>0</v>
      </c>
      <c r="M247" s="62" t="n">
        <v>45000</v>
      </c>
      <c r="N247" s="71" t="n">
        <v>80000</v>
      </c>
      <c r="P247" s="71"/>
      <c r="Q247" s="62" t="n">
        <v>0</v>
      </c>
      <c r="T247" s="71"/>
      <c r="U247" s="71"/>
      <c r="V247" s="71"/>
      <c r="X247" s="72" t="n">
        <f aca="false">D247+H247+L247+P247+T247+W247</f>
        <v>111411</v>
      </c>
      <c r="Y247" s="62" t="n">
        <f aca="false">E247+I247+M247+Q247+U247</f>
        <v>45000</v>
      </c>
      <c r="Z247" s="62" t="n">
        <f aca="false">F247+J247+N247+R247+V247</f>
        <v>80000</v>
      </c>
      <c r="AA247" s="72" t="n">
        <f aca="false">G247+K247+O247+S247+W247</f>
        <v>0</v>
      </c>
      <c r="AB247" s="72" t="n">
        <f aca="false">X247+Y247+Z247-AA247</f>
        <v>236411</v>
      </c>
      <c r="AE247" s="79"/>
      <c r="AJ247" s="73" t="n">
        <f aca="false">AD247+AE247+AF247+AG247+AH247+AI247</f>
        <v>0</v>
      </c>
      <c r="AK247" s="62" t="n">
        <f aca="false">AB247-AJ247</f>
        <v>236411</v>
      </c>
    </row>
    <row r="248" customFormat="false" ht="8.25" hidden="false" customHeight="false" outlineLevel="0" collapsed="false">
      <c r="A248" s="61" t="n">
        <v>36669</v>
      </c>
      <c r="B248" s="62" t="n">
        <f aca="false">MONTH(A248)</f>
        <v>5</v>
      </c>
      <c r="C248" s="63" t="n">
        <f aca="false">YEAR(A248)</f>
        <v>2000</v>
      </c>
      <c r="D248" s="62" t="n">
        <v>0</v>
      </c>
      <c r="E248" s="62" t="n">
        <v>0</v>
      </c>
      <c r="H248" s="71" t="n">
        <v>111411</v>
      </c>
      <c r="I248" s="71" t="n">
        <v>0</v>
      </c>
      <c r="J248" s="71" t="n">
        <v>0</v>
      </c>
      <c r="K248" s="64" t="n">
        <v>0</v>
      </c>
      <c r="L248" s="62" t="n">
        <v>0</v>
      </c>
      <c r="M248" s="62" t="n">
        <v>45000</v>
      </c>
      <c r="N248" s="71" t="n">
        <v>20000</v>
      </c>
      <c r="P248" s="71"/>
      <c r="Q248" s="62" t="n">
        <v>0</v>
      </c>
      <c r="T248" s="71"/>
      <c r="U248" s="71"/>
      <c r="V248" s="71"/>
      <c r="X248" s="72" t="n">
        <f aca="false">D248+H248+L248+P248+T248+W248</f>
        <v>111411</v>
      </c>
      <c r="Y248" s="62" t="n">
        <f aca="false">E248+I248+M248+Q248+U248</f>
        <v>45000</v>
      </c>
      <c r="Z248" s="62" t="n">
        <f aca="false">F248+J248+N248+R248+V248</f>
        <v>20000</v>
      </c>
      <c r="AA248" s="72" t="n">
        <f aca="false">G248+K248+O248+S248+W248</f>
        <v>0</v>
      </c>
      <c r="AB248" s="72" t="n">
        <f aca="false">X248+Y248+Z248-AA248</f>
        <v>176411</v>
      </c>
      <c r="AE248" s="79"/>
      <c r="AJ248" s="73" t="n">
        <f aca="false">AD248+AE248+AF248+AG248+AH248+AI248</f>
        <v>0</v>
      </c>
      <c r="AK248" s="62" t="n">
        <f aca="false">AB248-AJ248</f>
        <v>176411</v>
      </c>
    </row>
    <row r="249" customFormat="false" ht="8.25" hidden="false" customHeight="false" outlineLevel="0" collapsed="false">
      <c r="A249" s="61" t="n">
        <v>36670</v>
      </c>
      <c r="B249" s="62" t="n">
        <f aca="false">MONTH(A249)</f>
        <v>5</v>
      </c>
      <c r="C249" s="63" t="n">
        <f aca="false">YEAR(A249)</f>
        <v>2000</v>
      </c>
      <c r="D249" s="62" t="n">
        <v>0</v>
      </c>
      <c r="E249" s="62" t="n">
        <v>0</v>
      </c>
      <c r="H249" s="71" t="n">
        <v>111411</v>
      </c>
      <c r="I249" s="71" t="n">
        <v>0</v>
      </c>
      <c r="J249" s="71" t="n">
        <v>0</v>
      </c>
      <c r="K249" s="64" t="n">
        <v>0</v>
      </c>
      <c r="L249" s="62" t="n">
        <v>0</v>
      </c>
      <c r="M249" s="62" t="n">
        <v>45000</v>
      </c>
      <c r="N249" s="71" t="n">
        <v>88000</v>
      </c>
      <c r="P249" s="71"/>
      <c r="Q249" s="62" t="n">
        <v>0</v>
      </c>
      <c r="T249" s="71"/>
      <c r="U249" s="71"/>
      <c r="V249" s="71"/>
      <c r="X249" s="72" t="n">
        <f aca="false">D249+H249+L249+P249+T249+W249</f>
        <v>111411</v>
      </c>
      <c r="Y249" s="62" t="n">
        <f aca="false">E249+I249+M249+Q249+U249</f>
        <v>45000</v>
      </c>
      <c r="Z249" s="62" t="n">
        <f aca="false">F249+J249+N249+R249+V249</f>
        <v>88000</v>
      </c>
      <c r="AA249" s="72" t="n">
        <f aca="false">G249+K249+O249+S249+W249</f>
        <v>0</v>
      </c>
      <c r="AB249" s="72" t="n">
        <f aca="false">X249+Y249+Z249-AA249</f>
        <v>244411</v>
      </c>
      <c r="AE249" s="79"/>
      <c r="AJ249" s="73" t="n">
        <f aca="false">AD249+AE249+AF249+AG249+AH249+AI249</f>
        <v>0</v>
      </c>
      <c r="AK249" s="62" t="n">
        <f aca="false">AB249-AJ249</f>
        <v>244411</v>
      </c>
    </row>
    <row r="250" customFormat="false" ht="8.25" hidden="false" customHeight="false" outlineLevel="0" collapsed="false">
      <c r="A250" s="61" t="n">
        <v>36671</v>
      </c>
      <c r="B250" s="62" t="n">
        <f aca="false">MONTH(A250)</f>
        <v>5</v>
      </c>
      <c r="C250" s="63" t="n">
        <f aca="false">YEAR(A250)</f>
        <v>2000</v>
      </c>
      <c r="D250" s="62" t="n">
        <v>0</v>
      </c>
      <c r="E250" s="62" t="n">
        <v>0</v>
      </c>
      <c r="H250" s="71" t="n">
        <v>111411</v>
      </c>
      <c r="I250" s="71" t="n">
        <v>0</v>
      </c>
      <c r="J250" s="71" t="n">
        <v>0</v>
      </c>
      <c r="K250" s="64" t="n">
        <v>0</v>
      </c>
      <c r="L250" s="62" t="n">
        <v>0</v>
      </c>
      <c r="M250" s="62" t="n">
        <v>45000</v>
      </c>
      <c r="N250" s="71" t="n">
        <v>50000</v>
      </c>
      <c r="P250" s="71"/>
      <c r="Q250" s="62" t="n">
        <v>0</v>
      </c>
      <c r="T250" s="71"/>
      <c r="U250" s="71"/>
      <c r="V250" s="71"/>
      <c r="X250" s="72" t="n">
        <f aca="false">D250+H250+L250+P250+T250+W250</f>
        <v>111411</v>
      </c>
      <c r="Y250" s="62" t="n">
        <f aca="false">E250+I250+M250+Q250+U250</f>
        <v>45000</v>
      </c>
      <c r="Z250" s="62" t="n">
        <f aca="false">F250+J250+N250+R250+V250</f>
        <v>50000</v>
      </c>
      <c r="AA250" s="72" t="n">
        <f aca="false">G250+K250+O250+S250+W250</f>
        <v>0</v>
      </c>
      <c r="AB250" s="72" t="n">
        <f aca="false">X250+Y250+Z250-AA250</f>
        <v>206411</v>
      </c>
      <c r="AE250" s="79"/>
      <c r="AJ250" s="73" t="n">
        <f aca="false">AD250+AE250+AF250+AG250+AH250+AI250</f>
        <v>0</v>
      </c>
      <c r="AK250" s="62" t="n">
        <f aca="false">AB250-AJ250</f>
        <v>206411</v>
      </c>
    </row>
    <row r="251" customFormat="false" ht="8.25" hidden="false" customHeight="false" outlineLevel="0" collapsed="false">
      <c r="A251" s="61" t="n">
        <v>36672</v>
      </c>
      <c r="B251" s="62" t="n">
        <f aca="false">MONTH(A251)</f>
        <v>5</v>
      </c>
      <c r="C251" s="63" t="n">
        <f aca="false">YEAR(A251)</f>
        <v>2000</v>
      </c>
      <c r="D251" s="62" t="n">
        <v>0</v>
      </c>
      <c r="E251" s="62" t="n">
        <v>0</v>
      </c>
      <c r="H251" s="71" t="n">
        <v>111411</v>
      </c>
      <c r="I251" s="71" t="n">
        <v>0</v>
      </c>
      <c r="J251" s="71" t="n">
        <v>0</v>
      </c>
      <c r="K251" s="64" t="n">
        <v>0</v>
      </c>
      <c r="L251" s="62" t="n">
        <v>0</v>
      </c>
      <c r="M251" s="62" t="n">
        <v>45000</v>
      </c>
      <c r="N251" s="71" t="n">
        <v>35000</v>
      </c>
      <c r="P251" s="71"/>
      <c r="Q251" s="62" t="n">
        <v>0</v>
      </c>
      <c r="T251" s="71"/>
      <c r="U251" s="71"/>
      <c r="V251" s="71"/>
      <c r="X251" s="72" t="n">
        <f aca="false">D251+H251+L251+P251+T251+W251</f>
        <v>111411</v>
      </c>
      <c r="Y251" s="62" t="n">
        <f aca="false">E251+I251+M251+Q251+U251</f>
        <v>45000</v>
      </c>
      <c r="Z251" s="62" t="n">
        <f aca="false">F251+J251+N251+R251+V251</f>
        <v>35000</v>
      </c>
      <c r="AA251" s="72" t="n">
        <f aca="false">G251+K251+O251+S251+W251</f>
        <v>0</v>
      </c>
      <c r="AB251" s="72" t="n">
        <f aca="false">X251+Y251+Z251-AA251</f>
        <v>191411</v>
      </c>
      <c r="AE251" s="79"/>
      <c r="AJ251" s="73" t="n">
        <f aca="false">AD251+AE251+AF251+AG251+AH251+AI251</f>
        <v>0</v>
      </c>
      <c r="AK251" s="62" t="n">
        <f aca="false">AB251-AJ251</f>
        <v>191411</v>
      </c>
    </row>
    <row r="252" customFormat="false" ht="8.25" hidden="false" customHeight="false" outlineLevel="0" collapsed="false">
      <c r="A252" s="61" t="n">
        <v>36673</v>
      </c>
      <c r="B252" s="62" t="n">
        <f aca="false">MONTH(A252)</f>
        <v>5</v>
      </c>
      <c r="C252" s="63" t="n">
        <f aca="false">YEAR(A252)</f>
        <v>2000</v>
      </c>
      <c r="D252" s="62" t="n">
        <v>0</v>
      </c>
      <c r="E252" s="62" t="n">
        <v>0</v>
      </c>
      <c r="H252" s="71" t="n">
        <v>111411</v>
      </c>
      <c r="I252" s="71" t="n">
        <v>0</v>
      </c>
      <c r="J252" s="71" t="n">
        <v>0</v>
      </c>
      <c r="K252" s="64" t="n">
        <v>0</v>
      </c>
      <c r="L252" s="62" t="n">
        <v>0</v>
      </c>
      <c r="M252" s="62" t="n">
        <v>45000</v>
      </c>
      <c r="N252" s="71" t="n">
        <v>40000</v>
      </c>
      <c r="P252" s="71"/>
      <c r="Q252" s="62" t="n">
        <v>0</v>
      </c>
      <c r="T252" s="71"/>
      <c r="U252" s="71"/>
      <c r="V252" s="71"/>
      <c r="X252" s="72" t="n">
        <f aca="false">D252+H252+L252+P252+T252+W252</f>
        <v>111411</v>
      </c>
      <c r="Y252" s="62" t="n">
        <f aca="false">E252+I252+M252+Q252+U252</f>
        <v>45000</v>
      </c>
      <c r="Z252" s="62" t="n">
        <f aca="false">F252+J252+N252+R252+V252</f>
        <v>40000</v>
      </c>
      <c r="AA252" s="72" t="n">
        <f aca="false">G252+K252+O252+S252+W252</f>
        <v>0</v>
      </c>
      <c r="AB252" s="72" t="n">
        <f aca="false">X252+Y252+Z252-AA252</f>
        <v>196411</v>
      </c>
      <c r="AE252" s="79"/>
      <c r="AJ252" s="73" t="n">
        <f aca="false">AD252+AE252+AF252+AG252+AH252+AI252</f>
        <v>0</v>
      </c>
      <c r="AK252" s="62" t="n">
        <f aca="false">AB252-AJ252</f>
        <v>196411</v>
      </c>
    </row>
    <row r="253" customFormat="false" ht="8.25" hidden="false" customHeight="false" outlineLevel="0" collapsed="false">
      <c r="A253" s="61" t="n">
        <v>36674</v>
      </c>
      <c r="B253" s="62" t="n">
        <f aca="false">MONTH(A253)</f>
        <v>5</v>
      </c>
      <c r="C253" s="63" t="n">
        <f aca="false">YEAR(A253)</f>
        <v>2000</v>
      </c>
      <c r="D253" s="62" t="n">
        <v>0</v>
      </c>
      <c r="E253" s="62" t="n">
        <v>0</v>
      </c>
      <c r="H253" s="71" t="n">
        <v>111411</v>
      </c>
      <c r="I253" s="71" t="n">
        <v>0</v>
      </c>
      <c r="J253" s="71" t="n">
        <v>0</v>
      </c>
      <c r="K253" s="64" t="n">
        <v>0</v>
      </c>
      <c r="L253" s="62" t="n">
        <v>0</v>
      </c>
      <c r="M253" s="62" t="n">
        <v>45000</v>
      </c>
      <c r="N253" s="71" t="n">
        <v>40000</v>
      </c>
      <c r="Q253" s="62" t="n">
        <v>0</v>
      </c>
      <c r="X253" s="72" t="n">
        <f aca="false">D253+H253+L253+P253+T253+W253</f>
        <v>111411</v>
      </c>
      <c r="Y253" s="62" t="n">
        <f aca="false">E253+I253+M253+Q253+U253</f>
        <v>45000</v>
      </c>
      <c r="Z253" s="62" t="n">
        <f aca="false">F253+J253+N253+R253+V253</f>
        <v>40000</v>
      </c>
      <c r="AA253" s="72" t="n">
        <f aca="false">G253+K253+O253+S253+W253</f>
        <v>0</v>
      </c>
      <c r="AB253" s="72" t="n">
        <f aca="false">X253+Y253+Z253-AA253</f>
        <v>196411</v>
      </c>
      <c r="AJ253" s="73" t="n">
        <f aca="false">AD253+AE253+AF253+AG253+AH253+AI253</f>
        <v>0</v>
      </c>
      <c r="AK253" s="62" t="n">
        <f aca="false">AB253-AJ253</f>
        <v>196411</v>
      </c>
    </row>
    <row r="254" customFormat="false" ht="8.25" hidden="false" customHeight="false" outlineLevel="0" collapsed="false">
      <c r="A254" s="61" t="n">
        <v>36675</v>
      </c>
      <c r="B254" s="62" t="n">
        <f aca="false">MONTH(A254)</f>
        <v>5</v>
      </c>
      <c r="C254" s="63" t="n">
        <f aca="false">YEAR(A254)</f>
        <v>2000</v>
      </c>
      <c r="D254" s="62" t="n">
        <v>0</v>
      </c>
      <c r="E254" s="62" t="n">
        <v>0</v>
      </c>
      <c r="H254" s="71" t="n">
        <v>111411</v>
      </c>
      <c r="I254" s="71" t="n">
        <v>0</v>
      </c>
      <c r="J254" s="71" t="n">
        <v>0</v>
      </c>
      <c r="K254" s="64" t="n">
        <v>0</v>
      </c>
      <c r="L254" s="62" t="n">
        <v>0</v>
      </c>
      <c r="M254" s="62" t="n">
        <v>45000</v>
      </c>
      <c r="N254" s="71" t="n">
        <v>40000</v>
      </c>
      <c r="Q254" s="62" t="n">
        <v>0</v>
      </c>
      <c r="X254" s="72" t="n">
        <f aca="false">D254+H254+L254+P254+T254+W254</f>
        <v>111411</v>
      </c>
      <c r="Y254" s="62" t="n">
        <f aca="false">E254+I254+M254+Q254+U254</f>
        <v>45000</v>
      </c>
      <c r="Z254" s="62" t="n">
        <f aca="false">F254+J254+N254+R254+V254</f>
        <v>40000</v>
      </c>
      <c r="AA254" s="72" t="n">
        <f aca="false">G254+K254+O254+S254+W254</f>
        <v>0</v>
      </c>
      <c r="AB254" s="72" t="n">
        <f aca="false">X254+Y254+Z254-AA254</f>
        <v>196411</v>
      </c>
      <c r="AJ254" s="73" t="n">
        <f aca="false">AD254+AE254+AF254+AG254+AH254+AI254</f>
        <v>0</v>
      </c>
      <c r="AK254" s="62" t="n">
        <f aca="false">AB254-AJ254</f>
        <v>196411</v>
      </c>
    </row>
    <row r="255" customFormat="false" ht="8.25" hidden="false" customHeight="false" outlineLevel="0" collapsed="false">
      <c r="A255" s="61" t="n">
        <v>36676</v>
      </c>
      <c r="B255" s="62" t="n">
        <f aca="false">MONTH(A255)</f>
        <v>5</v>
      </c>
      <c r="C255" s="63" t="n">
        <f aca="false">YEAR(A255)</f>
        <v>2000</v>
      </c>
      <c r="D255" s="62" t="n">
        <v>0</v>
      </c>
      <c r="E255" s="62" t="n">
        <v>0</v>
      </c>
      <c r="H255" s="71" t="n">
        <v>111411</v>
      </c>
      <c r="I255" s="71" t="n">
        <v>0</v>
      </c>
      <c r="J255" s="71" t="n">
        <v>0</v>
      </c>
      <c r="K255" s="64" t="n">
        <v>0</v>
      </c>
      <c r="L255" s="62" t="n">
        <v>0</v>
      </c>
      <c r="M255" s="62" t="n">
        <v>45000</v>
      </c>
      <c r="N255" s="71" t="n">
        <v>40000</v>
      </c>
      <c r="Q255" s="62" t="n">
        <v>0</v>
      </c>
      <c r="X255" s="72" t="n">
        <f aca="false">D255+H255+L255+P255+T255+W255</f>
        <v>111411</v>
      </c>
      <c r="Y255" s="62" t="n">
        <f aca="false">E255+I255+M255+Q255+U255</f>
        <v>45000</v>
      </c>
      <c r="Z255" s="62" t="n">
        <f aca="false">F255+J255+N255+R255+V255</f>
        <v>40000</v>
      </c>
      <c r="AA255" s="72" t="n">
        <f aca="false">G255+K255+O255+S255+W255</f>
        <v>0</v>
      </c>
      <c r="AB255" s="72" t="n">
        <f aca="false">X255+Y255+Z255-AA255</f>
        <v>196411</v>
      </c>
      <c r="AJ255" s="73" t="n">
        <f aca="false">AD255+AE255+AF255+AG255+AH255+AI255</f>
        <v>0</v>
      </c>
      <c r="AK255" s="62" t="n">
        <f aca="false">AB255-AJ255</f>
        <v>196411</v>
      </c>
    </row>
    <row r="256" customFormat="false" ht="8.25" hidden="false" customHeight="false" outlineLevel="0" collapsed="false">
      <c r="A256" s="61" t="n">
        <v>36677</v>
      </c>
      <c r="B256" s="62" t="n">
        <f aca="false">MONTH(A256)</f>
        <v>5</v>
      </c>
      <c r="C256" s="63" t="n">
        <f aca="false">YEAR(A256)</f>
        <v>2000</v>
      </c>
      <c r="D256" s="62" t="n">
        <v>0</v>
      </c>
      <c r="E256" s="62" t="n">
        <v>0</v>
      </c>
      <c r="H256" s="71" t="n">
        <v>111411</v>
      </c>
      <c r="I256" s="71" t="n">
        <v>0</v>
      </c>
      <c r="J256" s="71" t="n">
        <v>0</v>
      </c>
      <c r="K256" s="64" t="n">
        <v>0</v>
      </c>
      <c r="L256" s="62" t="n">
        <v>0</v>
      </c>
      <c r="M256" s="62" t="n">
        <v>45000</v>
      </c>
      <c r="N256" s="71" t="n">
        <v>74000</v>
      </c>
      <c r="Q256" s="62" t="n">
        <v>0</v>
      </c>
      <c r="X256" s="72" t="n">
        <f aca="false">D256+H256+L256+P256+T256+W256</f>
        <v>111411</v>
      </c>
      <c r="Y256" s="62" t="n">
        <f aca="false">E256+I256+M256+Q256+U256</f>
        <v>45000</v>
      </c>
      <c r="Z256" s="62" t="n">
        <f aca="false">F256+J256+N256+R256+V256</f>
        <v>74000</v>
      </c>
      <c r="AA256" s="72" t="n">
        <f aca="false">G256+K256+O256+S256+W256</f>
        <v>0</v>
      </c>
      <c r="AB256" s="72" t="n">
        <f aca="false">X256+Y256+Z256-AA256</f>
        <v>230411</v>
      </c>
      <c r="AJ256" s="73" t="n">
        <f aca="false">AD256+AE256+AF256+AG256+AH256+AI256</f>
        <v>0</v>
      </c>
      <c r="AK256" s="62" t="n">
        <f aca="false">AB256-AJ256</f>
        <v>230411</v>
      </c>
    </row>
    <row r="257" customFormat="false" ht="8.25" hidden="false" customHeight="false" outlineLevel="0" collapsed="false">
      <c r="A257" s="61" t="n">
        <v>36678</v>
      </c>
      <c r="B257" s="62" t="n">
        <f aca="false">MONTH(A257)</f>
        <v>6</v>
      </c>
      <c r="C257" s="63" t="n">
        <f aca="false">YEAR(A257)</f>
        <v>2000</v>
      </c>
      <c r="D257" s="62" t="n">
        <v>0</v>
      </c>
      <c r="E257" s="62" t="n">
        <v>0</v>
      </c>
      <c r="H257" s="71" t="n">
        <v>57302</v>
      </c>
      <c r="I257" s="62" t="n">
        <v>0</v>
      </c>
      <c r="J257" s="71" t="n">
        <v>0</v>
      </c>
      <c r="K257" s="64" t="n">
        <v>0</v>
      </c>
      <c r="L257" s="62" t="n">
        <v>0</v>
      </c>
      <c r="M257" s="62" t="n">
        <v>45000</v>
      </c>
      <c r="N257" s="62" t="n">
        <v>175000</v>
      </c>
      <c r="P257" s="62" t="n">
        <v>13343</v>
      </c>
      <c r="X257" s="72" t="n">
        <f aca="false">D257+H257+L257+P257+T257+W257</f>
        <v>70645</v>
      </c>
      <c r="Y257" s="62" t="n">
        <f aca="false">E257+I257+M257+Q257+U257</f>
        <v>45000</v>
      </c>
      <c r="Z257" s="62" t="n">
        <f aca="false">F257+J257+N257+R257+V257</f>
        <v>175000</v>
      </c>
      <c r="AA257" s="72" t="n">
        <f aca="false">G257+K257+O257+S257+W257</f>
        <v>0</v>
      </c>
      <c r="AB257" s="72" t="n">
        <f aca="false">X257+Y257+Z257-AA257</f>
        <v>290645</v>
      </c>
      <c r="AJ257" s="73" t="n">
        <f aca="false">AD257+AE257+AF257+AG257+AH257+AI257</f>
        <v>0</v>
      </c>
      <c r="AK257" s="62" t="n">
        <f aca="false">AB257-AJ257</f>
        <v>290645</v>
      </c>
    </row>
    <row r="258" customFormat="false" ht="8.25" hidden="false" customHeight="false" outlineLevel="0" collapsed="false">
      <c r="A258" s="61" t="n">
        <v>36679</v>
      </c>
      <c r="B258" s="62" t="n">
        <f aca="false">MONTH(A258)</f>
        <v>6</v>
      </c>
      <c r="C258" s="63" t="n">
        <f aca="false">YEAR(A258)</f>
        <v>2000</v>
      </c>
      <c r="D258" s="62" t="n">
        <v>0</v>
      </c>
      <c r="E258" s="62" t="n">
        <v>0</v>
      </c>
      <c r="H258" s="71" t="n">
        <v>57302</v>
      </c>
      <c r="I258" s="62" t="n">
        <v>0</v>
      </c>
      <c r="J258" s="71" t="n">
        <v>0</v>
      </c>
      <c r="K258" s="64" t="n">
        <v>0</v>
      </c>
      <c r="L258" s="62" t="n">
        <v>0</v>
      </c>
      <c r="M258" s="62" t="n">
        <v>45000</v>
      </c>
      <c r="N258" s="62" t="n">
        <v>182689</v>
      </c>
      <c r="P258" s="62" t="n">
        <v>13343</v>
      </c>
      <c r="X258" s="72" t="n">
        <f aca="false">D258+H258+L258+P258+T258+W258</f>
        <v>70645</v>
      </c>
      <c r="Y258" s="62" t="n">
        <f aca="false">E258+I258+M258+Q258+U258</f>
        <v>45000</v>
      </c>
      <c r="Z258" s="62" t="n">
        <f aca="false">F258+J258+N258+R258+V258</f>
        <v>182689</v>
      </c>
      <c r="AA258" s="72" t="n">
        <f aca="false">G258+K258+O258+S258+W258</f>
        <v>0</v>
      </c>
      <c r="AB258" s="72" t="n">
        <f aca="false">X258+Y258+Z258-AA258</f>
        <v>298334</v>
      </c>
      <c r="AJ258" s="73" t="n">
        <f aca="false">AD258+AE258+AF258+AG258+AH258+AI258</f>
        <v>0</v>
      </c>
      <c r="AK258" s="62" t="n">
        <f aca="false">AB258-AJ258</f>
        <v>298334</v>
      </c>
    </row>
    <row r="259" customFormat="false" ht="8.25" hidden="false" customHeight="false" outlineLevel="0" collapsed="false">
      <c r="A259" s="61" t="n">
        <v>36680</v>
      </c>
      <c r="B259" s="62" t="n">
        <f aca="false">MONTH(A259)</f>
        <v>6</v>
      </c>
      <c r="C259" s="63" t="n">
        <f aca="false">YEAR(A259)</f>
        <v>2000</v>
      </c>
      <c r="D259" s="62" t="n">
        <v>0</v>
      </c>
      <c r="E259" s="62" t="n">
        <v>0</v>
      </c>
      <c r="H259" s="71" t="n">
        <v>57302</v>
      </c>
      <c r="I259" s="62" t="n">
        <v>0</v>
      </c>
      <c r="J259" s="71" t="n">
        <v>0</v>
      </c>
      <c r="K259" s="64" t="n">
        <v>0</v>
      </c>
      <c r="L259" s="62" t="n">
        <v>0</v>
      </c>
      <c r="M259" s="62" t="n">
        <v>125000</v>
      </c>
      <c r="N259" s="62" t="n">
        <v>50000</v>
      </c>
      <c r="P259" s="62" t="n">
        <v>13343</v>
      </c>
      <c r="X259" s="72" t="n">
        <f aca="false">D259+H259+L259+P259+T259+W259</f>
        <v>70645</v>
      </c>
      <c r="Y259" s="62" t="n">
        <f aca="false">E259+I259+M259+Q259+U259</f>
        <v>125000</v>
      </c>
      <c r="Z259" s="62" t="n">
        <f aca="false">F259+J259+N259+R259+V259</f>
        <v>50000</v>
      </c>
      <c r="AA259" s="72" t="n">
        <f aca="false">G259+K259+O259+S259+W259</f>
        <v>0</v>
      </c>
      <c r="AB259" s="72" t="n">
        <f aca="false">X259+Y259+Z259-AA259</f>
        <v>245645</v>
      </c>
      <c r="AJ259" s="73" t="n">
        <f aca="false">AD259+AE259+AF259+AG259+AH259+AI259</f>
        <v>0</v>
      </c>
      <c r="AK259" s="62" t="n">
        <f aca="false">AB259-AJ259</f>
        <v>245645</v>
      </c>
    </row>
    <row r="260" customFormat="false" ht="8.25" hidden="false" customHeight="false" outlineLevel="0" collapsed="false">
      <c r="A260" s="61" t="n">
        <v>36681</v>
      </c>
      <c r="B260" s="62" t="n">
        <f aca="false">MONTH(A260)</f>
        <v>6</v>
      </c>
      <c r="C260" s="63" t="n">
        <f aca="false">YEAR(A260)</f>
        <v>2000</v>
      </c>
      <c r="D260" s="62" t="n">
        <v>0</v>
      </c>
      <c r="E260" s="62" t="n">
        <v>0</v>
      </c>
      <c r="H260" s="71" t="n">
        <v>57302</v>
      </c>
      <c r="I260" s="62" t="n">
        <v>0</v>
      </c>
      <c r="J260" s="71" t="n">
        <v>0</v>
      </c>
      <c r="K260" s="64" t="n">
        <v>0</v>
      </c>
      <c r="L260" s="62" t="n">
        <v>0</v>
      </c>
      <c r="M260" s="62" t="n">
        <v>125000</v>
      </c>
      <c r="N260" s="62" t="n">
        <v>50000</v>
      </c>
      <c r="P260" s="62" t="n">
        <v>13343</v>
      </c>
      <c r="X260" s="72" t="n">
        <f aca="false">D260+H260+L260+P260+T260+W260</f>
        <v>70645</v>
      </c>
      <c r="Y260" s="62" t="n">
        <f aca="false">E260+I260+M260+Q260+U260</f>
        <v>125000</v>
      </c>
      <c r="Z260" s="62" t="n">
        <f aca="false">F260+J260+N260+R260+V260</f>
        <v>50000</v>
      </c>
      <c r="AA260" s="72" t="n">
        <f aca="false">G260+K260+O260+S260+W260</f>
        <v>0</v>
      </c>
      <c r="AB260" s="72" t="n">
        <f aca="false">X260+Y260+Z260-AA260</f>
        <v>245645</v>
      </c>
      <c r="AJ260" s="73" t="n">
        <f aca="false">AD260+AE260+AF260+AG260+AH260+AI260</f>
        <v>0</v>
      </c>
      <c r="AK260" s="62" t="n">
        <f aca="false">AB260-AJ260</f>
        <v>245645</v>
      </c>
    </row>
    <row r="261" customFormat="false" ht="8.25" hidden="false" customHeight="false" outlineLevel="0" collapsed="false">
      <c r="A261" s="61" t="n">
        <v>36682</v>
      </c>
      <c r="B261" s="62" t="n">
        <f aca="false">MONTH(A261)</f>
        <v>6</v>
      </c>
      <c r="C261" s="63" t="n">
        <f aca="false">YEAR(A261)</f>
        <v>2000</v>
      </c>
      <c r="D261" s="62" t="n">
        <v>0</v>
      </c>
      <c r="E261" s="62" t="n">
        <v>0</v>
      </c>
      <c r="H261" s="71" t="n">
        <v>57302</v>
      </c>
      <c r="I261" s="62" t="n">
        <v>0</v>
      </c>
      <c r="J261" s="71" t="n">
        <v>0</v>
      </c>
      <c r="K261" s="64" t="n">
        <v>0</v>
      </c>
      <c r="L261" s="62" t="n">
        <v>0</v>
      </c>
      <c r="M261" s="62" t="n">
        <v>125000</v>
      </c>
      <c r="N261" s="62" t="n">
        <v>50000</v>
      </c>
      <c r="P261" s="62" t="n">
        <v>13343</v>
      </c>
      <c r="X261" s="72" t="n">
        <f aca="false">D261+H261+L261+P261+T261+W261</f>
        <v>70645</v>
      </c>
      <c r="Y261" s="62" t="n">
        <f aca="false">E261+I261+M261+Q261+U261</f>
        <v>125000</v>
      </c>
      <c r="Z261" s="62" t="n">
        <f aca="false">F261+J261+N261+R261+V261</f>
        <v>50000</v>
      </c>
      <c r="AA261" s="72" t="n">
        <f aca="false">G261+K261+O261+S261+W261</f>
        <v>0</v>
      </c>
      <c r="AB261" s="72" t="n">
        <f aca="false">X261+Y261+Z261-AA261</f>
        <v>245645</v>
      </c>
      <c r="AJ261" s="73" t="n">
        <f aca="false">AD261+AE261+AF261+AG261+AH261+AI261</f>
        <v>0</v>
      </c>
      <c r="AK261" s="62" t="n">
        <f aca="false">AB261-AJ261</f>
        <v>245645</v>
      </c>
    </row>
    <row r="262" customFormat="false" ht="8.25" hidden="false" customHeight="false" outlineLevel="0" collapsed="false">
      <c r="A262" s="61" t="n">
        <v>36683</v>
      </c>
      <c r="B262" s="62" t="n">
        <f aca="false">MONTH(A262)</f>
        <v>6</v>
      </c>
      <c r="C262" s="63" t="n">
        <f aca="false">YEAR(A262)</f>
        <v>2000</v>
      </c>
      <c r="D262" s="62" t="n">
        <v>0</v>
      </c>
      <c r="E262" s="62" t="n">
        <v>0</v>
      </c>
      <c r="H262" s="71" t="n">
        <v>57302</v>
      </c>
      <c r="I262" s="62" t="n">
        <v>0</v>
      </c>
      <c r="J262" s="71" t="n">
        <v>0</v>
      </c>
      <c r="K262" s="64" t="n">
        <v>0</v>
      </c>
      <c r="L262" s="62" t="n">
        <v>0</v>
      </c>
      <c r="M262" s="62" t="n">
        <v>125000</v>
      </c>
      <c r="N262" s="62" t="n">
        <v>138960</v>
      </c>
      <c r="P262" s="62" t="n">
        <v>13343</v>
      </c>
      <c r="X262" s="72" t="n">
        <f aca="false">D262+H262+L262+P262+T262+W262</f>
        <v>70645</v>
      </c>
      <c r="Y262" s="62" t="n">
        <f aca="false">E262+I262+M262+Q262+U262</f>
        <v>125000</v>
      </c>
      <c r="Z262" s="62" t="n">
        <f aca="false">F262+J262+N262+R262+V262</f>
        <v>138960</v>
      </c>
      <c r="AA262" s="72" t="n">
        <f aca="false">G262+K262+O262+S262+W262</f>
        <v>0</v>
      </c>
      <c r="AB262" s="72" t="n">
        <f aca="false">X262+Y262+Z262-AA262</f>
        <v>334605</v>
      </c>
      <c r="AJ262" s="73" t="n">
        <f aca="false">AD262+AE262+AF262+AG262+AH262+AI262</f>
        <v>0</v>
      </c>
      <c r="AK262" s="62" t="n">
        <f aca="false">AB262-AJ262</f>
        <v>334605</v>
      </c>
    </row>
    <row r="263" customFormat="false" ht="8.25" hidden="false" customHeight="false" outlineLevel="0" collapsed="false">
      <c r="A263" s="61" t="n">
        <v>36684</v>
      </c>
      <c r="B263" s="62" t="n">
        <f aca="false">MONTH(A263)</f>
        <v>6</v>
      </c>
      <c r="C263" s="63" t="n">
        <f aca="false">YEAR(A263)</f>
        <v>2000</v>
      </c>
      <c r="D263" s="62" t="n">
        <v>0</v>
      </c>
      <c r="E263" s="62" t="n">
        <v>0</v>
      </c>
      <c r="H263" s="71" t="n">
        <v>57302</v>
      </c>
      <c r="I263" s="62" t="n">
        <v>0</v>
      </c>
      <c r="J263" s="71" t="n">
        <v>0</v>
      </c>
      <c r="K263" s="64" t="n">
        <v>0</v>
      </c>
      <c r="L263" s="62" t="n">
        <v>0</v>
      </c>
      <c r="M263" s="62" t="n">
        <v>45000</v>
      </c>
      <c r="N263" s="62" t="n">
        <v>212000</v>
      </c>
      <c r="P263" s="62" t="n">
        <v>13343</v>
      </c>
      <c r="X263" s="72" t="n">
        <f aca="false">D263+H263+L263+P263+T263+W263</f>
        <v>70645</v>
      </c>
      <c r="Y263" s="62" t="n">
        <f aca="false">E263+I263+M263+Q263+U263</f>
        <v>45000</v>
      </c>
      <c r="Z263" s="62" t="n">
        <f aca="false">F263+J263+N263+R263+V263</f>
        <v>212000</v>
      </c>
      <c r="AA263" s="72" t="n">
        <f aca="false">G263+K263+O263+S263+W263</f>
        <v>0</v>
      </c>
      <c r="AB263" s="72" t="n">
        <f aca="false">X263+Y263+Z263-AA263</f>
        <v>327645</v>
      </c>
      <c r="AJ263" s="73" t="n">
        <f aca="false">AD263+AE263+AF263+AG263+AH263+AI263</f>
        <v>0</v>
      </c>
      <c r="AK263" s="62" t="n">
        <f aca="false">AB263-AJ263</f>
        <v>327645</v>
      </c>
    </row>
    <row r="264" customFormat="false" ht="8.25" hidden="false" customHeight="false" outlineLevel="0" collapsed="false">
      <c r="A264" s="61" t="n">
        <v>36685</v>
      </c>
      <c r="B264" s="62" t="n">
        <f aca="false">MONTH(A264)</f>
        <v>6</v>
      </c>
      <c r="C264" s="63" t="n">
        <f aca="false">YEAR(A264)</f>
        <v>2000</v>
      </c>
      <c r="D264" s="62" t="n">
        <v>0</v>
      </c>
      <c r="E264" s="62" t="n">
        <v>0</v>
      </c>
      <c r="H264" s="71" t="n">
        <v>57302</v>
      </c>
      <c r="I264" s="62" t="n">
        <v>0</v>
      </c>
      <c r="J264" s="71" t="n">
        <v>0</v>
      </c>
      <c r="K264" s="64" t="n">
        <v>0</v>
      </c>
      <c r="L264" s="62" t="n">
        <v>0</v>
      </c>
      <c r="M264" s="62" t="n">
        <v>125000</v>
      </c>
      <c r="N264" s="62" t="n">
        <v>130000</v>
      </c>
      <c r="P264" s="62" t="n">
        <v>13343</v>
      </c>
      <c r="X264" s="72" t="n">
        <f aca="false">D264+H264+L264+P264+T264+W264</f>
        <v>70645</v>
      </c>
      <c r="Y264" s="62" t="n">
        <f aca="false">E264+I264+M264+Q264+U264</f>
        <v>125000</v>
      </c>
      <c r="Z264" s="62" t="n">
        <f aca="false">F264+J264+N264+R264+V264</f>
        <v>130000</v>
      </c>
      <c r="AA264" s="72" t="n">
        <f aca="false">G264+K264+O264+S264+W264</f>
        <v>0</v>
      </c>
      <c r="AB264" s="72" t="n">
        <f aca="false">X264+Y264+Z264-AA264</f>
        <v>325645</v>
      </c>
      <c r="AJ264" s="73" t="n">
        <f aca="false">AD264+AE264+AF264+AG264+AH264+AI264</f>
        <v>0</v>
      </c>
      <c r="AK264" s="62" t="n">
        <f aca="false">AB264-AJ264</f>
        <v>325645</v>
      </c>
    </row>
    <row r="265" customFormat="false" ht="8.25" hidden="false" customHeight="false" outlineLevel="0" collapsed="false">
      <c r="A265" s="61" t="n">
        <v>36686</v>
      </c>
      <c r="B265" s="62" t="n">
        <f aca="false">MONTH(A265)</f>
        <v>6</v>
      </c>
      <c r="C265" s="63" t="n">
        <f aca="false">YEAR(A265)</f>
        <v>2000</v>
      </c>
      <c r="D265" s="62" t="n">
        <v>0</v>
      </c>
      <c r="E265" s="62" t="n">
        <v>0</v>
      </c>
      <c r="H265" s="71" t="n">
        <v>57302</v>
      </c>
      <c r="I265" s="62" t="n">
        <v>0</v>
      </c>
      <c r="J265" s="71" t="n">
        <v>0</v>
      </c>
      <c r="K265" s="64" t="n">
        <v>0</v>
      </c>
      <c r="L265" s="62" t="n">
        <v>0</v>
      </c>
      <c r="M265" s="62" t="n">
        <v>125000</v>
      </c>
      <c r="N265" s="62" t="n">
        <v>105000</v>
      </c>
      <c r="P265" s="62" t="n">
        <v>13343</v>
      </c>
      <c r="X265" s="72" t="n">
        <f aca="false">D265+H265+L265+P265+T265+W265</f>
        <v>70645</v>
      </c>
      <c r="Y265" s="62" t="n">
        <f aca="false">E265+I265+M265+Q265+U265</f>
        <v>125000</v>
      </c>
      <c r="Z265" s="62" t="n">
        <f aca="false">F265+J265+N265+R265+V265</f>
        <v>105000</v>
      </c>
      <c r="AA265" s="72" t="n">
        <f aca="false">G265+K265+O265+S265+W265</f>
        <v>0</v>
      </c>
      <c r="AB265" s="72" t="n">
        <f aca="false">X265+Y265+Z265-AA265</f>
        <v>300645</v>
      </c>
      <c r="AJ265" s="73" t="n">
        <f aca="false">AD265+AE265+AF265+AG265+AH265+AI265</f>
        <v>0</v>
      </c>
      <c r="AK265" s="62" t="n">
        <f aca="false">AB265-AJ265</f>
        <v>300645</v>
      </c>
    </row>
    <row r="266" customFormat="false" ht="8.25" hidden="false" customHeight="false" outlineLevel="0" collapsed="false">
      <c r="A266" s="61" t="n">
        <v>36687</v>
      </c>
      <c r="B266" s="62" t="n">
        <f aca="false">MONTH(A266)</f>
        <v>6</v>
      </c>
      <c r="C266" s="63" t="n">
        <f aca="false">YEAR(A266)</f>
        <v>2000</v>
      </c>
      <c r="D266" s="62" t="n">
        <v>0</v>
      </c>
      <c r="E266" s="62" t="n">
        <v>0</v>
      </c>
      <c r="H266" s="71" t="n">
        <v>57302</v>
      </c>
      <c r="I266" s="62" t="n">
        <v>0</v>
      </c>
      <c r="J266" s="71" t="n">
        <v>0</v>
      </c>
      <c r="K266" s="64" t="n">
        <v>0</v>
      </c>
      <c r="L266" s="62" t="n">
        <v>0</v>
      </c>
      <c r="M266" s="62" t="n">
        <v>125000</v>
      </c>
      <c r="N266" s="62" t="n">
        <v>66000</v>
      </c>
      <c r="P266" s="62" t="n">
        <v>13343</v>
      </c>
      <c r="X266" s="72" t="n">
        <f aca="false">D266+H266+L266+P266+T266+W266</f>
        <v>70645</v>
      </c>
      <c r="Y266" s="62" t="n">
        <f aca="false">E266+I266+M266+Q266+U266</f>
        <v>125000</v>
      </c>
      <c r="Z266" s="62" t="n">
        <f aca="false">F266+J266+N266+R266+V266</f>
        <v>66000</v>
      </c>
      <c r="AA266" s="72" t="n">
        <f aca="false">G266+K266+O266+S266+W266</f>
        <v>0</v>
      </c>
      <c r="AB266" s="72" t="n">
        <f aca="false">X266+Y266+Z266-AA266</f>
        <v>261645</v>
      </c>
      <c r="AJ266" s="73" t="n">
        <f aca="false">AD266+AE266+AF266+AG266+AH266+AI266</f>
        <v>0</v>
      </c>
      <c r="AK266" s="62" t="n">
        <f aca="false">AB266-AJ266</f>
        <v>261645</v>
      </c>
    </row>
    <row r="267" customFormat="false" ht="8.25" hidden="false" customHeight="false" outlineLevel="0" collapsed="false">
      <c r="A267" s="61" t="n">
        <v>36688</v>
      </c>
      <c r="B267" s="62" t="n">
        <f aca="false">MONTH(A267)</f>
        <v>6</v>
      </c>
      <c r="C267" s="63" t="n">
        <f aca="false">YEAR(A267)</f>
        <v>2000</v>
      </c>
      <c r="D267" s="62" t="n">
        <v>0</v>
      </c>
      <c r="E267" s="62" t="n">
        <v>0</v>
      </c>
      <c r="H267" s="71" t="n">
        <v>57302</v>
      </c>
      <c r="I267" s="62" t="n">
        <v>0</v>
      </c>
      <c r="J267" s="71" t="n">
        <v>0</v>
      </c>
      <c r="K267" s="64" t="n">
        <v>0</v>
      </c>
      <c r="L267" s="62" t="n">
        <v>0</v>
      </c>
      <c r="M267" s="62" t="n">
        <v>125000</v>
      </c>
      <c r="N267" s="62" t="n">
        <v>66000</v>
      </c>
      <c r="P267" s="62" t="n">
        <v>13343</v>
      </c>
      <c r="X267" s="72" t="n">
        <f aca="false">D267+H267+L267+P267+T267+W267</f>
        <v>70645</v>
      </c>
      <c r="Y267" s="62" t="n">
        <f aca="false">E267+I267+M267+Q267+U267</f>
        <v>125000</v>
      </c>
      <c r="Z267" s="62" t="n">
        <f aca="false">F267+J267+N267+R267+V267</f>
        <v>66000</v>
      </c>
      <c r="AA267" s="72" t="n">
        <f aca="false">G267+K267+O267+S267+W267</f>
        <v>0</v>
      </c>
      <c r="AB267" s="72" t="n">
        <f aca="false">X267+Y267+Z267-AA267</f>
        <v>261645</v>
      </c>
      <c r="AJ267" s="73" t="n">
        <f aca="false">AD267+AE267+AF267+AG267+AH267+AI267</f>
        <v>0</v>
      </c>
      <c r="AK267" s="62" t="n">
        <f aca="false">AB267-AJ267</f>
        <v>261645</v>
      </c>
    </row>
    <row r="268" customFormat="false" ht="8.25" hidden="false" customHeight="false" outlineLevel="0" collapsed="false">
      <c r="A268" s="61" t="n">
        <v>36689</v>
      </c>
      <c r="B268" s="62" t="n">
        <f aca="false">MONTH(A268)</f>
        <v>6</v>
      </c>
      <c r="C268" s="63" t="n">
        <f aca="false">YEAR(A268)</f>
        <v>2000</v>
      </c>
      <c r="D268" s="62" t="n">
        <v>0</v>
      </c>
      <c r="E268" s="62" t="n">
        <v>0</v>
      </c>
      <c r="H268" s="71" t="n">
        <v>57302</v>
      </c>
      <c r="I268" s="62" t="n">
        <v>0</v>
      </c>
      <c r="J268" s="71" t="n">
        <v>0</v>
      </c>
      <c r="K268" s="64" t="n">
        <v>0</v>
      </c>
      <c r="L268" s="62" t="n">
        <v>0</v>
      </c>
      <c r="M268" s="62" t="n">
        <v>125000</v>
      </c>
      <c r="N268" s="62" t="n">
        <v>66000</v>
      </c>
      <c r="P268" s="62" t="n">
        <v>13343</v>
      </c>
      <c r="X268" s="72" t="n">
        <f aca="false">D268+H268+L268+P268+T268+W268</f>
        <v>70645</v>
      </c>
      <c r="Y268" s="62" t="n">
        <f aca="false">E268+I268+M268+Q268+U268</f>
        <v>125000</v>
      </c>
      <c r="Z268" s="62" t="n">
        <f aca="false">F268+J268+N268+R268+V268</f>
        <v>66000</v>
      </c>
      <c r="AA268" s="72" t="n">
        <f aca="false">G268+K268+O268+S268+W268</f>
        <v>0</v>
      </c>
      <c r="AB268" s="72" t="n">
        <f aca="false">X268+Y268+Z268-AA268</f>
        <v>261645</v>
      </c>
      <c r="AJ268" s="73" t="n">
        <f aca="false">AD268+AE268+AF268+AG268+AH268+AI268</f>
        <v>0</v>
      </c>
      <c r="AK268" s="62" t="n">
        <f aca="false">AB268-AJ268</f>
        <v>261645</v>
      </c>
    </row>
    <row r="269" customFormat="false" ht="8.25" hidden="false" customHeight="false" outlineLevel="0" collapsed="false">
      <c r="A269" s="61" t="n">
        <v>36690</v>
      </c>
      <c r="B269" s="62" t="n">
        <f aca="false">MONTH(A269)</f>
        <v>6</v>
      </c>
      <c r="C269" s="63" t="n">
        <f aca="false">YEAR(A269)</f>
        <v>2000</v>
      </c>
      <c r="D269" s="62" t="n">
        <v>0</v>
      </c>
      <c r="E269" s="62" t="n">
        <v>0</v>
      </c>
      <c r="H269" s="71" t="n">
        <v>57302</v>
      </c>
      <c r="I269" s="62" t="n">
        <v>0</v>
      </c>
      <c r="J269" s="71" t="n">
        <v>0</v>
      </c>
      <c r="K269" s="64" t="n">
        <v>0</v>
      </c>
      <c r="L269" s="62" t="n">
        <v>0</v>
      </c>
      <c r="M269" s="62" t="n">
        <v>125000</v>
      </c>
      <c r="N269" s="62" t="n">
        <v>87000</v>
      </c>
      <c r="P269" s="62" t="n">
        <v>13343</v>
      </c>
      <c r="X269" s="72" t="n">
        <f aca="false">D269+H269+L269+P269+T269+W269</f>
        <v>70645</v>
      </c>
      <c r="Y269" s="62" t="n">
        <f aca="false">E269+I269+M269+Q269+U269</f>
        <v>125000</v>
      </c>
      <c r="Z269" s="62" t="n">
        <f aca="false">F269+J269+N269+R269+V269</f>
        <v>87000</v>
      </c>
      <c r="AA269" s="72" t="n">
        <f aca="false">G269+K269+O269+S269+W269</f>
        <v>0</v>
      </c>
      <c r="AB269" s="72" t="n">
        <f aca="false">X269+Y269+Z269-AA269</f>
        <v>282645</v>
      </c>
      <c r="AJ269" s="73" t="n">
        <f aca="false">AD269+AE269+AF269+AG269+AH269+AI269</f>
        <v>0</v>
      </c>
      <c r="AK269" s="62" t="n">
        <f aca="false">AB269-AJ269</f>
        <v>282645</v>
      </c>
    </row>
    <row r="270" customFormat="false" ht="8.25" hidden="false" customHeight="false" outlineLevel="0" collapsed="false">
      <c r="A270" s="61" t="n">
        <v>36691</v>
      </c>
      <c r="B270" s="62" t="n">
        <f aca="false">MONTH(A270)</f>
        <v>6</v>
      </c>
      <c r="C270" s="63" t="n">
        <f aca="false">YEAR(A270)</f>
        <v>2000</v>
      </c>
      <c r="D270" s="62" t="n">
        <v>0</v>
      </c>
      <c r="E270" s="62" t="n">
        <v>0</v>
      </c>
      <c r="H270" s="71" t="n">
        <v>57302</v>
      </c>
      <c r="I270" s="62" t="n">
        <v>0</v>
      </c>
      <c r="J270" s="71" t="n">
        <v>0</v>
      </c>
      <c r="K270" s="64" t="n">
        <v>0</v>
      </c>
      <c r="L270" s="62" t="n">
        <v>0</v>
      </c>
      <c r="M270" s="62" t="n">
        <v>125000</v>
      </c>
      <c r="N270" s="62" t="n">
        <v>87000</v>
      </c>
      <c r="P270" s="62" t="n">
        <v>13343</v>
      </c>
      <c r="X270" s="72" t="n">
        <f aca="false">D270+H270+L270+P270+T270+W270</f>
        <v>70645</v>
      </c>
      <c r="Y270" s="62" t="n">
        <f aca="false">E270+I270+M270+Q270+U270</f>
        <v>125000</v>
      </c>
      <c r="Z270" s="62" t="n">
        <f aca="false">F270+J270+N270+R270+V270</f>
        <v>87000</v>
      </c>
      <c r="AA270" s="72" t="n">
        <f aca="false">G270+K270+O270+S270+W270</f>
        <v>0</v>
      </c>
      <c r="AB270" s="72" t="n">
        <f aca="false">X270+Y270+Z270-AA270</f>
        <v>282645</v>
      </c>
      <c r="AJ270" s="73" t="n">
        <f aca="false">AD270+AE270+AF270+AG270+AH270+AI270</f>
        <v>0</v>
      </c>
      <c r="AK270" s="62" t="n">
        <f aca="false">AB270-AJ270</f>
        <v>282645</v>
      </c>
    </row>
    <row r="271" customFormat="false" ht="8.25" hidden="false" customHeight="false" outlineLevel="0" collapsed="false">
      <c r="A271" s="61" t="n">
        <v>36692</v>
      </c>
      <c r="B271" s="62" t="n">
        <f aca="false">MONTH(A271)</f>
        <v>6</v>
      </c>
      <c r="C271" s="63" t="n">
        <f aca="false">YEAR(A271)</f>
        <v>2000</v>
      </c>
      <c r="D271" s="62" t="n">
        <v>0</v>
      </c>
      <c r="E271" s="62" t="n">
        <v>0</v>
      </c>
      <c r="H271" s="71" t="n">
        <v>57302</v>
      </c>
      <c r="I271" s="62" t="n">
        <v>0</v>
      </c>
      <c r="J271" s="71" t="n">
        <v>0</v>
      </c>
      <c r="K271" s="64" t="n">
        <v>0</v>
      </c>
      <c r="L271" s="62" t="n">
        <v>0</v>
      </c>
      <c r="M271" s="62" t="n">
        <v>125000</v>
      </c>
      <c r="N271" s="62" t="n">
        <v>114000</v>
      </c>
      <c r="P271" s="62" t="n">
        <v>13343</v>
      </c>
      <c r="X271" s="72" t="n">
        <f aca="false">D271+H271+L271+P271+T271+W271</f>
        <v>70645</v>
      </c>
      <c r="Y271" s="62" t="n">
        <f aca="false">E271+I271+M271+Q271+U271</f>
        <v>125000</v>
      </c>
      <c r="Z271" s="62" t="n">
        <f aca="false">F271+J271+N271+R271+V271</f>
        <v>114000</v>
      </c>
      <c r="AA271" s="72" t="n">
        <f aca="false">G271+K271+O271+S271+W271</f>
        <v>0</v>
      </c>
      <c r="AB271" s="72" t="n">
        <f aca="false">X271+Y271+Z271-AA271</f>
        <v>309645</v>
      </c>
      <c r="AJ271" s="73" t="n">
        <f aca="false">AD271+AE271+AF271+AG271+AH271+AI271</f>
        <v>0</v>
      </c>
      <c r="AK271" s="62" t="n">
        <f aca="false">AB271-AJ271</f>
        <v>309645</v>
      </c>
    </row>
    <row r="272" customFormat="false" ht="8.25" hidden="false" customHeight="false" outlineLevel="0" collapsed="false">
      <c r="A272" s="61" t="n">
        <v>36693</v>
      </c>
      <c r="B272" s="62" t="n">
        <f aca="false">MONTH(A272)</f>
        <v>6</v>
      </c>
      <c r="C272" s="63" t="n">
        <f aca="false">YEAR(A272)</f>
        <v>2000</v>
      </c>
      <c r="D272" s="62" t="n">
        <v>0</v>
      </c>
      <c r="E272" s="62" t="n">
        <v>0</v>
      </c>
      <c r="H272" s="71" t="n">
        <v>57302</v>
      </c>
      <c r="I272" s="62" t="n">
        <v>0</v>
      </c>
      <c r="J272" s="71" t="n">
        <v>0</v>
      </c>
      <c r="K272" s="64" t="n">
        <v>0</v>
      </c>
      <c r="L272" s="62" t="n">
        <v>0</v>
      </c>
      <c r="M272" s="62" t="n">
        <v>45000</v>
      </c>
      <c r="N272" s="62" t="n">
        <v>162000</v>
      </c>
      <c r="P272" s="62" t="n">
        <v>13343</v>
      </c>
      <c r="X272" s="72" t="n">
        <f aca="false">D272+H272+L272+P272+T272+W272</f>
        <v>70645</v>
      </c>
      <c r="Y272" s="62" t="n">
        <f aca="false">E272+I272+M272+Q272+U272</f>
        <v>45000</v>
      </c>
      <c r="Z272" s="62" t="n">
        <f aca="false">F272+J272+N272+R272+V272</f>
        <v>162000</v>
      </c>
      <c r="AA272" s="72" t="n">
        <f aca="false">G272+K272+O272+S272+W272</f>
        <v>0</v>
      </c>
      <c r="AB272" s="72" t="n">
        <f aca="false">X272+Y272+Z272-AA272</f>
        <v>277645</v>
      </c>
      <c r="AJ272" s="73" t="n">
        <f aca="false">AD272+AE272+AF272+AG272+AH272+AI272</f>
        <v>0</v>
      </c>
      <c r="AK272" s="62" t="n">
        <f aca="false">AB272-AJ272</f>
        <v>277645</v>
      </c>
    </row>
    <row r="273" customFormat="false" ht="8.25" hidden="false" customHeight="false" outlineLevel="0" collapsed="false">
      <c r="A273" s="61" t="n">
        <v>36694</v>
      </c>
      <c r="B273" s="62" t="n">
        <f aca="false">MONTH(A273)</f>
        <v>6</v>
      </c>
      <c r="C273" s="63" t="n">
        <f aca="false">YEAR(A273)</f>
        <v>2000</v>
      </c>
      <c r="D273" s="62" t="n">
        <v>0</v>
      </c>
      <c r="E273" s="62" t="n">
        <v>0</v>
      </c>
      <c r="H273" s="71" t="n">
        <v>57302</v>
      </c>
      <c r="I273" s="62" t="n">
        <v>0</v>
      </c>
      <c r="J273" s="71" t="n">
        <v>0</v>
      </c>
      <c r="K273" s="64" t="n">
        <v>0</v>
      </c>
      <c r="L273" s="62" t="n">
        <v>0</v>
      </c>
      <c r="M273" s="62" t="n">
        <v>45000</v>
      </c>
      <c r="N273" s="62" t="n">
        <v>150000</v>
      </c>
      <c r="P273" s="62" t="n">
        <v>13343</v>
      </c>
      <c r="X273" s="72" t="n">
        <f aca="false">D273+H273+L273+P273+T273+W273</f>
        <v>70645</v>
      </c>
      <c r="Y273" s="62" t="n">
        <f aca="false">E273+I273+M273+Q273+U273</f>
        <v>45000</v>
      </c>
      <c r="Z273" s="62" t="n">
        <f aca="false">F273+J273+N273+R273+V273</f>
        <v>150000</v>
      </c>
      <c r="AA273" s="72" t="n">
        <f aca="false">G273+K273+O273+S273+W273</f>
        <v>0</v>
      </c>
      <c r="AB273" s="72" t="n">
        <f aca="false">X273+Y273+Z273-AA273</f>
        <v>265645</v>
      </c>
      <c r="AJ273" s="73" t="n">
        <f aca="false">AD273+AE273+AF273+AG273+AH273+AI273</f>
        <v>0</v>
      </c>
      <c r="AK273" s="62" t="n">
        <f aca="false">AB273-AJ273</f>
        <v>265645</v>
      </c>
    </row>
    <row r="274" customFormat="false" ht="8.25" hidden="false" customHeight="false" outlineLevel="0" collapsed="false">
      <c r="A274" s="61" t="n">
        <v>36695</v>
      </c>
      <c r="B274" s="62" t="n">
        <f aca="false">MONTH(A274)</f>
        <v>6</v>
      </c>
      <c r="C274" s="63" t="n">
        <f aca="false">YEAR(A274)</f>
        <v>2000</v>
      </c>
      <c r="D274" s="62" t="n">
        <v>0</v>
      </c>
      <c r="E274" s="62" t="n">
        <v>0</v>
      </c>
      <c r="H274" s="71" t="n">
        <v>57302</v>
      </c>
      <c r="I274" s="62" t="n">
        <v>0</v>
      </c>
      <c r="J274" s="71" t="n">
        <v>0</v>
      </c>
      <c r="K274" s="64" t="n">
        <v>0</v>
      </c>
      <c r="L274" s="62" t="n">
        <v>0</v>
      </c>
      <c r="M274" s="62" t="n">
        <v>45000</v>
      </c>
      <c r="N274" s="62" t="n">
        <v>150000</v>
      </c>
      <c r="P274" s="62" t="n">
        <v>13343</v>
      </c>
      <c r="X274" s="72" t="n">
        <f aca="false">D274+H274+L274+P274+T274+W274</f>
        <v>70645</v>
      </c>
      <c r="Y274" s="62" t="n">
        <f aca="false">E274+I274+M274+Q274+U274</f>
        <v>45000</v>
      </c>
      <c r="Z274" s="62" t="n">
        <f aca="false">F274+J274+N274+R274+V274</f>
        <v>150000</v>
      </c>
      <c r="AA274" s="72" t="n">
        <f aca="false">G274+K274+O274+S274+W274</f>
        <v>0</v>
      </c>
      <c r="AB274" s="72" t="n">
        <f aca="false">X274+Y274+Z274-AA274</f>
        <v>265645</v>
      </c>
      <c r="AJ274" s="73" t="n">
        <f aca="false">AD274+AE274+AF274+AG274+AH274+AI274</f>
        <v>0</v>
      </c>
      <c r="AK274" s="62" t="n">
        <f aca="false">AB274-AJ274</f>
        <v>265645</v>
      </c>
    </row>
    <row r="275" customFormat="false" ht="8.25" hidden="false" customHeight="false" outlineLevel="0" collapsed="false">
      <c r="A275" s="61" t="n">
        <v>36696</v>
      </c>
      <c r="B275" s="62" t="n">
        <f aca="false">MONTH(A275)</f>
        <v>6</v>
      </c>
      <c r="C275" s="63" t="n">
        <f aca="false">YEAR(A275)</f>
        <v>2000</v>
      </c>
      <c r="D275" s="62" t="n">
        <v>0</v>
      </c>
      <c r="E275" s="62" t="n">
        <v>0</v>
      </c>
      <c r="H275" s="71" t="n">
        <v>57302</v>
      </c>
      <c r="I275" s="62" t="n">
        <v>0</v>
      </c>
      <c r="J275" s="71" t="n">
        <v>0</v>
      </c>
      <c r="K275" s="64" t="n">
        <v>0</v>
      </c>
      <c r="L275" s="62" t="n">
        <v>0</v>
      </c>
      <c r="M275" s="62" t="n">
        <v>45000</v>
      </c>
      <c r="N275" s="62" t="n">
        <v>150000</v>
      </c>
      <c r="P275" s="62" t="n">
        <v>13343</v>
      </c>
      <c r="X275" s="72" t="n">
        <f aca="false">D275+H275+L275+P275+T275+W275</f>
        <v>70645</v>
      </c>
      <c r="Y275" s="62" t="n">
        <f aca="false">E275+I275+M275+Q275+U275</f>
        <v>45000</v>
      </c>
      <c r="Z275" s="62" t="n">
        <f aca="false">F275+J275+N275+R275+V275</f>
        <v>150000</v>
      </c>
      <c r="AA275" s="72" t="n">
        <f aca="false">G275+K275+O275+S275+W275</f>
        <v>0</v>
      </c>
      <c r="AB275" s="72" t="n">
        <f aca="false">X275+Y275+Z275-AA275</f>
        <v>265645</v>
      </c>
      <c r="AJ275" s="73" t="n">
        <f aca="false">AD275+AE275+AF275+AG275+AH275+AI275</f>
        <v>0</v>
      </c>
      <c r="AK275" s="62" t="n">
        <f aca="false">AB275-AJ275</f>
        <v>265645</v>
      </c>
    </row>
    <row r="276" customFormat="false" ht="8.25" hidden="false" customHeight="false" outlineLevel="0" collapsed="false">
      <c r="A276" s="61" t="n">
        <v>36697</v>
      </c>
      <c r="B276" s="62" t="n">
        <f aca="false">MONTH(A276)</f>
        <v>6</v>
      </c>
      <c r="C276" s="63" t="n">
        <f aca="false">YEAR(A276)</f>
        <v>2000</v>
      </c>
      <c r="D276" s="62" t="n">
        <v>0</v>
      </c>
      <c r="E276" s="62" t="n">
        <v>0</v>
      </c>
      <c r="H276" s="71" t="n">
        <v>57302</v>
      </c>
      <c r="I276" s="62" t="n">
        <v>0</v>
      </c>
      <c r="J276" s="71" t="n">
        <v>0</v>
      </c>
      <c r="K276" s="64" t="n">
        <v>0</v>
      </c>
      <c r="L276" s="62" t="n">
        <v>0</v>
      </c>
      <c r="M276" s="62" t="n">
        <v>45000</v>
      </c>
      <c r="N276" s="62" t="n">
        <v>155000</v>
      </c>
      <c r="P276" s="62" t="n">
        <v>13343</v>
      </c>
      <c r="X276" s="72" t="n">
        <f aca="false">D276+H276+L276+P276+T276+W276</f>
        <v>70645</v>
      </c>
      <c r="Y276" s="62" t="n">
        <f aca="false">E276+I276+M276+Q276+U276</f>
        <v>45000</v>
      </c>
      <c r="Z276" s="62" t="n">
        <f aca="false">F276+J276+N276+R276+V276</f>
        <v>155000</v>
      </c>
      <c r="AA276" s="72" t="n">
        <f aca="false">G276+K276+O276+S276+W276</f>
        <v>0</v>
      </c>
      <c r="AB276" s="72" t="n">
        <f aca="false">X276+Y276+Z276-AA276</f>
        <v>270645</v>
      </c>
      <c r="AJ276" s="73" t="n">
        <f aca="false">AD276+AE276+AF276+AG276+AH276+AI276</f>
        <v>0</v>
      </c>
      <c r="AK276" s="62" t="n">
        <f aca="false">AB276-AJ276</f>
        <v>270645</v>
      </c>
    </row>
    <row r="277" customFormat="false" ht="8.25" hidden="false" customHeight="false" outlineLevel="0" collapsed="false">
      <c r="A277" s="61" t="n">
        <v>36698</v>
      </c>
      <c r="B277" s="62" t="n">
        <f aca="false">MONTH(A277)</f>
        <v>6</v>
      </c>
      <c r="C277" s="63" t="n">
        <f aca="false">YEAR(A277)</f>
        <v>2000</v>
      </c>
      <c r="D277" s="62" t="n">
        <v>0</v>
      </c>
      <c r="E277" s="62" t="n">
        <v>0</v>
      </c>
      <c r="H277" s="71" t="n">
        <v>57302</v>
      </c>
      <c r="I277" s="62" t="n">
        <v>0</v>
      </c>
      <c r="J277" s="71" t="n">
        <v>0</v>
      </c>
      <c r="K277" s="64" t="n">
        <v>0</v>
      </c>
      <c r="L277" s="62" t="n">
        <v>0</v>
      </c>
      <c r="M277" s="62" t="n">
        <v>125000</v>
      </c>
      <c r="N277" s="62" t="n">
        <v>85000</v>
      </c>
      <c r="P277" s="62" t="n">
        <v>13343</v>
      </c>
      <c r="X277" s="72" t="n">
        <f aca="false">D277+H277+L277+P277+T277+W277</f>
        <v>70645</v>
      </c>
      <c r="Y277" s="62" t="n">
        <f aca="false">E277+I277+M277+Q277+U277</f>
        <v>125000</v>
      </c>
      <c r="Z277" s="62" t="n">
        <f aca="false">F277+J277+N277+R277+V277</f>
        <v>85000</v>
      </c>
      <c r="AA277" s="72" t="n">
        <f aca="false">G277+K277+O277+S277+W277</f>
        <v>0</v>
      </c>
      <c r="AB277" s="72" t="n">
        <f aca="false">X277+Y277+Z277-AA277</f>
        <v>280645</v>
      </c>
      <c r="AJ277" s="73" t="n">
        <f aca="false">AD277+AE277+AF277+AG277+AH277+AI277</f>
        <v>0</v>
      </c>
      <c r="AK277" s="62" t="n">
        <f aca="false">AB277-AJ277</f>
        <v>280645</v>
      </c>
    </row>
    <row r="278" customFormat="false" ht="8.25" hidden="false" customHeight="false" outlineLevel="0" collapsed="false">
      <c r="A278" s="61" t="n">
        <v>36699</v>
      </c>
      <c r="B278" s="62" t="n">
        <f aca="false">MONTH(A278)</f>
        <v>6</v>
      </c>
      <c r="C278" s="63" t="n">
        <f aca="false">YEAR(A278)</f>
        <v>2000</v>
      </c>
      <c r="D278" s="62" t="n">
        <v>0</v>
      </c>
      <c r="E278" s="62" t="n">
        <v>0</v>
      </c>
      <c r="H278" s="71" t="n">
        <v>57302</v>
      </c>
      <c r="I278" s="62" t="n">
        <v>0</v>
      </c>
      <c r="J278" s="71" t="n">
        <v>0</v>
      </c>
      <c r="K278" s="64" t="n">
        <v>0</v>
      </c>
      <c r="L278" s="62" t="n">
        <v>0</v>
      </c>
      <c r="M278" s="62" t="n">
        <v>125000</v>
      </c>
      <c r="N278" s="62" t="n">
        <v>94000</v>
      </c>
      <c r="P278" s="62" t="n">
        <v>13343</v>
      </c>
      <c r="X278" s="72" t="n">
        <f aca="false">D278+H278+L278+P278+T278+W278</f>
        <v>70645</v>
      </c>
      <c r="Y278" s="62" t="n">
        <f aca="false">E278+I278+M278+Q278+U278</f>
        <v>125000</v>
      </c>
      <c r="Z278" s="62" t="n">
        <f aca="false">F278+J278+N278+R278+V278</f>
        <v>94000</v>
      </c>
      <c r="AA278" s="72" t="n">
        <f aca="false">G278+K278+O278+S278+W278</f>
        <v>0</v>
      </c>
      <c r="AB278" s="72" t="n">
        <f aca="false">X278+Y278+Z278-AA278</f>
        <v>289645</v>
      </c>
      <c r="AJ278" s="73" t="n">
        <f aca="false">AD278+AE278+AF278+AG278+AH278+AI278</f>
        <v>0</v>
      </c>
      <c r="AK278" s="62" t="n">
        <f aca="false">AB278-AJ278</f>
        <v>289645</v>
      </c>
    </row>
    <row r="279" customFormat="false" ht="8.25" hidden="false" customHeight="false" outlineLevel="0" collapsed="false">
      <c r="A279" s="61" t="n">
        <v>36700</v>
      </c>
      <c r="B279" s="62" t="n">
        <f aca="false">MONTH(A279)</f>
        <v>6</v>
      </c>
      <c r="C279" s="63" t="n">
        <f aca="false">YEAR(A279)</f>
        <v>2000</v>
      </c>
      <c r="D279" s="62" t="n">
        <v>0</v>
      </c>
      <c r="E279" s="62" t="n">
        <v>0</v>
      </c>
      <c r="H279" s="71" t="n">
        <v>57302</v>
      </c>
      <c r="I279" s="62" t="n">
        <v>0</v>
      </c>
      <c r="J279" s="71" t="n">
        <v>0</v>
      </c>
      <c r="K279" s="64" t="n">
        <v>0</v>
      </c>
      <c r="L279" s="62" t="n">
        <v>0</v>
      </c>
      <c r="M279" s="62" t="n">
        <v>125000</v>
      </c>
      <c r="N279" s="62" t="n">
        <v>94000</v>
      </c>
      <c r="P279" s="62" t="n">
        <v>13343</v>
      </c>
      <c r="X279" s="72" t="n">
        <f aca="false">D279+H279+L279+P279+T279+W279</f>
        <v>70645</v>
      </c>
      <c r="Y279" s="62" t="n">
        <f aca="false">E279+I279+M279+Q279+U279</f>
        <v>125000</v>
      </c>
      <c r="Z279" s="62" t="n">
        <f aca="false">F279+J279+N279+R279+V279</f>
        <v>94000</v>
      </c>
      <c r="AA279" s="72" t="n">
        <f aca="false">G279+K279+O279+S279+W279</f>
        <v>0</v>
      </c>
      <c r="AB279" s="72" t="n">
        <f aca="false">X279+Y279+Z279-AA279</f>
        <v>289645</v>
      </c>
      <c r="AJ279" s="73" t="n">
        <f aca="false">AD279+AE279+AF279+AG279+AH279+AI279</f>
        <v>0</v>
      </c>
      <c r="AK279" s="62" t="n">
        <f aca="false">AB279-AJ279</f>
        <v>289645</v>
      </c>
    </row>
    <row r="280" customFormat="false" ht="8.25" hidden="false" customHeight="false" outlineLevel="0" collapsed="false">
      <c r="A280" s="61" t="n">
        <v>36701</v>
      </c>
      <c r="B280" s="62" t="n">
        <f aca="false">MONTH(A280)</f>
        <v>6</v>
      </c>
      <c r="C280" s="63" t="n">
        <f aca="false">YEAR(A280)</f>
        <v>2000</v>
      </c>
      <c r="D280" s="62" t="n">
        <v>0</v>
      </c>
      <c r="E280" s="62" t="n">
        <v>0</v>
      </c>
      <c r="H280" s="71" t="n">
        <v>57302</v>
      </c>
      <c r="I280" s="62" t="n">
        <v>0</v>
      </c>
      <c r="J280" s="71" t="n">
        <v>0</v>
      </c>
      <c r="K280" s="64" t="n">
        <v>0</v>
      </c>
      <c r="L280" s="62" t="n">
        <v>0</v>
      </c>
      <c r="M280" s="62" t="n">
        <v>45000</v>
      </c>
      <c r="N280" s="62" t="n">
        <v>210000</v>
      </c>
      <c r="P280" s="62" t="n">
        <v>13343</v>
      </c>
      <c r="X280" s="72" t="n">
        <f aca="false">D280+H280+L280+P280+T280+W280</f>
        <v>70645</v>
      </c>
      <c r="Y280" s="62" t="n">
        <f aca="false">E280+I280+M280+Q280+U280</f>
        <v>45000</v>
      </c>
      <c r="Z280" s="62" t="n">
        <f aca="false">F280+J280+N280+R280+V280</f>
        <v>210000</v>
      </c>
      <c r="AA280" s="72" t="n">
        <f aca="false">G280+K280+O280+S280+W280</f>
        <v>0</v>
      </c>
      <c r="AB280" s="72" t="n">
        <f aca="false">X280+Y280+Z280-AA280</f>
        <v>325645</v>
      </c>
      <c r="AJ280" s="73" t="n">
        <f aca="false">AD280+AE280+AF280+AG280+AH280+AI280</f>
        <v>0</v>
      </c>
      <c r="AK280" s="62" t="n">
        <f aca="false">AB280-AJ280</f>
        <v>325645</v>
      </c>
    </row>
    <row r="281" customFormat="false" ht="8.25" hidden="false" customHeight="false" outlineLevel="0" collapsed="false">
      <c r="A281" s="61" t="n">
        <v>36702</v>
      </c>
      <c r="B281" s="62" t="n">
        <f aca="false">MONTH(A281)</f>
        <v>6</v>
      </c>
      <c r="C281" s="63" t="n">
        <f aca="false">YEAR(A281)</f>
        <v>2000</v>
      </c>
      <c r="D281" s="62" t="n">
        <v>0</v>
      </c>
      <c r="E281" s="62" t="n">
        <v>0</v>
      </c>
      <c r="H281" s="71" t="n">
        <v>57302</v>
      </c>
      <c r="I281" s="62" t="n">
        <v>0</v>
      </c>
      <c r="J281" s="71" t="n">
        <v>0</v>
      </c>
      <c r="K281" s="64" t="n">
        <v>0</v>
      </c>
      <c r="L281" s="62" t="n">
        <v>0</v>
      </c>
      <c r="M281" s="62" t="n">
        <v>45000</v>
      </c>
      <c r="N281" s="62" t="n">
        <v>210000</v>
      </c>
      <c r="P281" s="62" t="n">
        <v>13343</v>
      </c>
      <c r="X281" s="72" t="n">
        <f aca="false">D281+H281+L281+P281+T281+W281</f>
        <v>70645</v>
      </c>
      <c r="Y281" s="62" t="n">
        <f aca="false">E281+I281+M281+Q281+U281</f>
        <v>45000</v>
      </c>
      <c r="Z281" s="62" t="n">
        <f aca="false">F281+J281+N281+R281+V281</f>
        <v>210000</v>
      </c>
      <c r="AA281" s="72" t="n">
        <f aca="false">G281+K281+O281+S281+W281</f>
        <v>0</v>
      </c>
      <c r="AB281" s="72" t="n">
        <f aca="false">X281+Y281+Z281-AA281</f>
        <v>325645</v>
      </c>
      <c r="AJ281" s="73" t="n">
        <f aca="false">AD281+AE281+AF281+AG281+AH281+AI281</f>
        <v>0</v>
      </c>
      <c r="AK281" s="62" t="n">
        <f aca="false">AB281-AJ281</f>
        <v>325645</v>
      </c>
    </row>
    <row r="282" customFormat="false" ht="8.25" hidden="false" customHeight="false" outlineLevel="0" collapsed="false">
      <c r="A282" s="61" t="n">
        <v>36703</v>
      </c>
      <c r="B282" s="62" t="n">
        <f aca="false">MONTH(A282)</f>
        <v>6</v>
      </c>
      <c r="C282" s="63" t="n">
        <f aca="false">YEAR(A282)</f>
        <v>2000</v>
      </c>
      <c r="D282" s="62" t="n">
        <v>0</v>
      </c>
      <c r="E282" s="62" t="n">
        <v>0</v>
      </c>
      <c r="H282" s="71" t="n">
        <v>57302</v>
      </c>
      <c r="I282" s="62" t="n">
        <v>0</v>
      </c>
      <c r="J282" s="71" t="n">
        <v>0</v>
      </c>
      <c r="K282" s="64" t="n">
        <v>0</v>
      </c>
      <c r="L282" s="62" t="n">
        <v>0</v>
      </c>
      <c r="M282" s="62" t="n">
        <v>45000</v>
      </c>
      <c r="N282" s="62" t="n">
        <v>210000</v>
      </c>
      <c r="P282" s="62" t="n">
        <v>13343</v>
      </c>
      <c r="X282" s="72" t="n">
        <f aca="false">D282+H282+L282+P282+T282+W282</f>
        <v>70645</v>
      </c>
      <c r="Y282" s="62" t="n">
        <f aca="false">E282+I282+M282+Q282+U282</f>
        <v>45000</v>
      </c>
      <c r="Z282" s="62" t="n">
        <f aca="false">F282+J282+N282+R282+V282</f>
        <v>210000</v>
      </c>
      <c r="AA282" s="72" t="n">
        <f aca="false">G282+K282+O282+S282+W282</f>
        <v>0</v>
      </c>
      <c r="AB282" s="72" t="n">
        <f aca="false">X282+Y282+Z282-AA282</f>
        <v>325645</v>
      </c>
      <c r="AJ282" s="73" t="n">
        <f aca="false">AD282+AE282+AF282+AG282+AH282+AI282</f>
        <v>0</v>
      </c>
      <c r="AK282" s="62" t="n">
        <f aca="false">AB282-AJ282</f>
        <v>325645</v>
      </c>
    </row>
    <row r="283" customFormat="false" ht="8.25" hidden="false" customHeight="false" outlineLevel="0" collapsed="false">
      <c r="A283" s="61" t="n">
        <v>36704</v>
      </c>
      <c r="B283" s="62" t="n">
        <f aca="false">MONTH(A283)</f>
        <v>6</v>
      </c>
      <c r="C283" s="63" t="n">
        <f aca="false">YEAR(A283)</f>
        <v>2000</v>
      </c>
      <c r="D283" s="62" t="n">
        <v>0</v>
      </c>
      <c r="E283" s="62" t="n">
        <v>0</v>
      </c>
      <c r="H283" s="71" t="n">
        <v>57302</v>
      </c>
      <c r="I283" s="62" t="n">
        <v>0</v>
      </c>
      <c r="J283" s="71" t="n">
        <v>0</v>
      </c>
      <c r="K283" s="64" t="n">
        <v>0</v>
      </c>
      <c r="L283" s="62" t="n">
        <v>0</v>
      </c>
      <c r="M283" s="62" t="n">
        <v>45000</v>
      </c>
      <c r="N283" s="62" t="n">
        <v>210000</v>
      </c>
      <c r="P283" s="62" t="n">
        <v>13343</v>
      </c>
      <c r="X283" s="72" t="n">
        <f aca="false">D283+H283+L283+P283+T283+W283</f>
        <v>70645</v>
      </c>
      <c r="Y283" s="62" t="n">
        <f aca="false">E283+I283+M283+Q283+U283</f>
        <v>45000</v>
      </c>
      <c r="Z283" s="62" t="n">
        <f aca="false">F283+J283+N283+R283+V283</f>
        <v>210000</v>
      </c>
      <c r="AA283" s="72" t="n">
        <f aca="false">G283+K283+O283+S283+W283</f>
        <v>0</v>
      </c>
      <c r="AB283" s="72" t="n">
        <f aca="false">X283+Y283+Z283-AA283</f>
        <v>325645</v>
      </c>
      <c r="AJ283" s="73" t="n">
        <f aca="false">AD283+AE283+AF283+AG283+AH283+AI283</f>
        <v>0</v>
      </c>
      <c r="AK283" s="62" t="n">
        <f aca="false">AB283-AJ283</f>
        <v>325645</v>
      </c>
    </row>
    <row r="284" customFormat="false" ht="8.25" hidden="false" customHeight="false" outlineLevel="0" collapsed="false">
      <c r="A284" s="61" t="n">
        <v>36705</v>
      </c>
      <c r="B284" s="62" t="n">
        <f aca="false">MONTH(A284)</f>
        <v>6</v>
      </c>
      <c r="C284" s="63" t="n">
        <f aca="false">YEAR(A284)</f>
        <v>2000</v>
      </c>
      <c r="D284" s="62" t="n">
        <v>0</v>
      </c>
      <c r="E284" s="62" t="n">
        <v>0</v>
      </c>
      <c r="H284" s="71" t="n">
        <v>57302</v>
      </c>
      <c r="I284" s="62" t="n">
        <v>0</v>
      </c>
      <c r="J284" s="71" t="n">
        <v>0</v>
      </c>
      <c r="K284" s="64" t="n">
        <v>0</v>
      </c>
      <c r="L284" s="62" t="n">
        <v>0</v>
      </c>
      <c r="M284" s="62" t="n">
        <v>45000</v>
      </c>
      <c r="N284" s="62" t="n">
        <v>210000</v>
      </c>
      <c r="P284" s="62" t="n">
        <v>13343</v>
      </c>
      <c r="X284" s="72" t="n">
        <f aca="false">D284+H284+L284+P284+T284+W284</f>
        <v>70645</v>
      </c>
      <c r="Y284" s="62" t="n">
        <f aca="false">E284+I284+M284+Q284+U284</f>
        <v>45000</v>
      </c>
      <c r="Z284" s="62" t="n">
        <f aca="false">F284+J284+N284+R284+V284</f>
        <v>210000</v>
      </c>
      <c r="AA284" s="72" t="n">
        <f aca="false">G284+K284+O284+S284+W284</f>
        <v>0</v>
      </c>
      <c r="AB284" s="72" t="n">
        <f aca="false">X284+Y284+Z284-AA284</f>
        <v>325645</v>
      </c>
      <c r="AJ284" s="73" t="n">
        <f aca="false">AD284+AE284+AF284+AG284+AH284+AI284</f>
        <v>0</v>
      </c>
      <c r="AK284" s="62" t="n">
        <f aca="false">AB284-AJ284</f>
        <v>325645</v>
      </c>
    </row>
    <row r="285" customFormat="false" ht="8.25" hidden="false" customHeight="false" outlineLevel="0" collapsed="false">
      <c r="A285" s="61" t="n">
        <v>36706</v>
      </c>
      <c r="B285" s="62" t="n">
        <f aca="false">MONTH(A285)</f>
        <v>6</v>
      </c>
      <c r="C285" s="63" t="n">
        <f aca="false">YEAR(A285)</f>
        <v>2000</v>
      </c>
      <c r="D285" s="62" t="n">
        <v>0</v>
      </c>
      <c r="E285" s="62" t="n">
        <v>0</v>
      </c>
      <c r="H285" s="71" t="n">
        <v>57302</v>
      </c>
      <c r="I285" s="62" t="n">
        <v>0</v>
      </c>
      <c r="J285" s="71" t="n">
        <v>0</v>
      </c>
      <c r="K285" s="64" t="n">
        <v>0</v>
      </c>
      <c r="L285" s="62" t="n">
        <v>0</v>
      </c>
      <c r="M285" s="62" t="n">
        <v>45000</v>
      </c>
      <c r="N285" s="62" t="n">
        <v>210000</v>
      </c>
      <c r="P285" s="62" t="n">
        <v>13343</v>
      </c>
      <c r="X285" s="72" t="n">
        <f aca="false">D285+H285+L285+P285+T285+W285</f>
        <v>70645</v>
      </c>
      <c r="Y285" s="62" t="n">
        <f aca="false">E285+I285+M285+Q285+U285</f>
        <v>45000</v>
      </c>
      <c r="Z285" s="62" t="n">
        <f aca="false">F285+J285+N285+R285+V285</f>
        <v>210000</v>
      </c>
      <c r="AA285" s="72" t="n">
        <f aca="false">G285+K285+O285+S285+W285</f>
        <v>0</v>
      </c>
      <c r="AB285" s="72" t="n">
        <f aca="false">X285+Y285+Z285-AA285</f>
        <v>325645</v>
      </c>
      <c r="AJ285" s="73" t="n">
        <f aca="false">AD285+AE285+AF285+AG285+AH285+AI285</f>
        <v>0</v>
      </c>
      <c r="AK285" s="62" t="n">
        <f aca="false">AB285-AJ285</f>
        <v>325645</v>
      </c>
    </row>
    <row r="286" customFormat="false" ht="8.25" hidden="false" customHeight="false" outlineLevel="0" collapsed="false">
      <c r="A286" s="61" t="n">
        <v>36707</v>
      </c>
      <c r="B286" s="62" t="n">
        <f aca="false">MONTH(A286)</f>
        <v>6</v>
      </c>
      <c r="C286" s="63" t="n">
        <f aca="false">YEAR(A286)</f>
        <v>2000</v>
      </c>
      <c r="D286" s="62" t="n">
        <v>0</v>
      </c>
      <c r="E286" s="62" t="n">
        <v>0</v>
      </c>
      <c r="H286" s="71" t="n">
        <v>57302</v>
      </c>
      <c r="I286" s="62" t="n">
        <v>0</v>
      </c>
      <c r="J286" s="71" t="n">
        <v>0</v>
      </c>
      <c r="K286" s="64" t="n">
        <v>0</v>
      </c>
      <c r="L286" s="62" t="n">
        <v>0</v>
      </c>
      <c r="M286" s="62" t="n">
        <v>125000</v>
      </c>
      <c r="N286" s="62" t="n">
        <v>95000</v>
      </c>
      <c r="P286" s="62" t="n">
        <v>13343</v>
      </c>
      <c r="X286" s="72" t="n">
        <f aca="false">D286+H286+L286+P286+T286+W286</f>
        <v>70645</v>
      </c>
      <c r="Y286" s="62" t="n">
        <f aca="false">E286+I286+M286+Q286+U286</f>
        <v>125000</v>
      </c>
      <c r="Z286" s="62" t="n">
        <f aca="false">F286+J286+N286+R286+V286</f>
        <v>95000</v>
      </c>
      <c r="AA286" s="72" t="n">
        <f aca="false">G286+K286+O286+S286+W286</f>
        <v>0</v>
      </c>
      <c r="AB286" s="72" t="n">
        <f aca="false">X286+Y286+Z286-AA286</f>
        <v>290645</v>
      </c>
      <c r="AJ286" s="73" t="n">
        <f aca="false">AD286+AE286+AF286+AG286+AH286+AI286</f>
        <v>0</v>
      </c>
      <c r="AK286" s="62" t="n">
        <f aca="false">AB286-AJ286</f>
        <v>290645</v>
      </c>
    </row>
    <row r="287" customFormat="false" ht="8.25" hidden="false" customHeight="false" outlineLevel="0" collapsed="false">
      <c r="A287" s="61" t="n">
        <v>36708</v>
      </c>
      <c r="B287" s="62" t="n">
        <f aca="false">MONTH(A287)</f>
        <v>7</v>
      </c>
      <c r="C287" s="63" t="n">
        <f aca="false">YEAR(A287)</f>
        <v>2000</v>
      </c>
      <c r="D287" s="62" t="n">
        <v>0</v>
      </c>
      <c r="E287" s="62" t="n">
        <v>0</v>
      </c>
      <c r="H287" s="62" t="n">
        <v>25000</v>
      </c>
      <c r="I287" s="62" t="n">
        <v>21000</v>
      </c>
      <c r="J287" s="71" t="n">
        <v>0</v>
      </c>
      <c r="K287" s="64" t="n">
        <v>0</v>
      </c>
      <c r="L287" s="62" t="n">
        <v>0</v>
      </c>
      <c r="M287" s="62" t="n">
        <v>104000</v>
      </c>
      <c r="N287" s="62" t="n">
        <v>0</v>
      </c>
      <c r="P287" s="62" t="n">
        <v>32389</v>
      </c>
      <c r="X287" s="72" t="n">
        <f aca="false">D287+H287+L287+P287+T287+W287</f>
        <v>57389</v>
      </c>
      <c r="Y287" s="62" t="n">
        <f aca="false">E287+I287+M287+Q287+U287</f>
        <v>125000</v>
      </c>
      <c r="Z287" s="62" t="n">
        <f aca="false">F287+J287+N287+R287+V287</f>
        <v>0</v>
      </c>
      <c r="AA287" s="72" t="n">
        <f aca="false">G287+K287+O287+S287+W287</f>
        <v>0</v>
      </c>
      <c r="AB287" s="72" t="n">
        <f aca="false">X287+Y287+Z287-AA287</f>
        <v>182389</v>
      </c>
      <c r="AJ287" s="73" t="n">
        <f aca="false">AD287+AE287+AF287+AG287+AH287+AI287</f>
        <v>0</v>
      </c>
      <c r="AK287" s="62" t="n">
        <f aca="false">AB287-AJ287</f>
        <v>182389</v>
      </c>
    </row>
    <row r="288" customFormat="false" ht="8.25" hidden="false" customHeight="false" outlineLevel="0" collapsed="false">
      <c r="A288" s="61" t="n">
        <v>36709</v>
      </c>
      <c r="B288" s="62" t="n">
        <f aca="false">MONTH(A288)</f>
        <v>7</v>
      </c>
      <c r="C288" s="63" t="n">
        <f aca="false">YEAR(A288)</f>
        <v>2000</v>
      </c>
      <c r="D288" s="62" t="n">
        <v>0</v>
      </c>
      <c r="E288" s="62" t="n">
        <v>0</v>
      </c>
      <c r="H288" s="62" t="n">
        <v>25000</v>
      </c>
      <c r="I288" s="62" t="n">
        <v>21000</v>
      </c>
      <c r="J288" s="71" t="n">
        <v>0</v>
      </c>
      <c r="K288" s="64" t="n">
        <v>0</v>
      </c>
      <c r="L288" s="62" t="n">
        <v>0</v>
      </c>
      <c r="M288" s="62" t="n">
        <v>104000</v>
      </c>
      <c r="N288" s="62" t="n">
        <v>0</v>
      </c>
      <c r="P288" s="62" t="n">
        <v>32389</v>
      </c>
      <c r="X288" s="72" t="n">
        <f aca="false">D288+H288+L288+P288+T288+W288</f>
        <v>57389</v>
      </c>
      <c r="Y288" s="62" t="n">
        <f aca="false">E288+I288+M288+Q288+U288</f>
        <v>125000</v>
      </c>
      <c r="Z288" s="62" t="n">
        <f aca="false">F288+J288+N288+R288+V288</f>
        <v>0</v>
      </c>
      <c r="AA288" s="72" t="n">
        <f aca="false">G288+K288+O288+S288+W288</f>
        <v>0</v>
      </c>
      <c r="AB288" s="72" t="n">
        <f aca="false">X288+Y288+Z288-AA288</f>
        <v>182389</v>
      </c>
      <c r="AJ288" s="73" t="n">
        <f aca="false">AD288+AE288+AF288+AG288+AH288+AI288</f>
        <v>0</v>
      </c>
      <c r="AK288" s="62" t="n">
        <f aca="false">AB288-AJ288</f>
        <v>182389</v>
      </c>
    </row>
    <row r="289" customFormat="false" ht="8.25" hidden="false" customHeight="false" outlineLevel="0" collapsed="false">
      <c r="A289" s="61" t="n">
        <v>36710</v>
      </c>
      <c r="B289" s="62" t="n">
        <f aca="false">MONTH(A289)</f>
        <v>7</v>
      </c>
      <c r="C289" s="63" t="n">
        <f aca="false">YEAR(A289)</f>
        <v>2000</v>
      </c>
      <c r="D289" s="62" t="n">
        <v>0</v>
      </c>
      <c r="E289" s="62" t="n">
        <v>0</v>
      </c>
      <c r="H289" s="62" t="n">
        <v>25000</v>
      </c>
      <c r="I289" s="62" t="n">
        <v>21000</v>
      </c>
      <c r="J289" s="71" t="n">
        <v>0</v>
      </c>
      <c r="K289" s="64" t="n">
        <v>0</v>
      </c>
      <c r="L289" s="62" t="n">
        <v>0</v>
      </c>
      <c r="M289" s="62" t="n">
        <v>104000</v>
      </c>
      <c r="N289" s="62" t="n">
        <v>0</v>
      </c>
      <c r="P289" s="62" t="n">
        <v>32389</v>
      </c>
      <c r="X289" s="72" t="n">
        <f aca="false">D289+H289+L289+P289+T289+W289</f>
        <v>57389</v>
      </c>
      <c r="Y289" s="62" t="n">
        <f aca="false">E289+I289+M289+Q289+U289</f>
        <v>125000</v>
      </c>
      <c r="Z289" s="62" t="n">
        <f aca="false">F289+J289+N289+R289+V289</f>
        <v>0</v>
      </c>
      <c r="AA289" s="72" t="n">
        <f aca="false">G289+K289+O289+S289+W289</f>
        <v>0</v>
      </c>
      <c r="AB289" s="72" t="n">
        <f aca="false">X289+Y289+Z289-AA289</f>
        <v>182389</v>
      </c>
      <c r="AJ289" s="73" t="n">
        <f aca="false">AD289+AE289+AF289+AG289+AH289+AI289</f>
        <v>0</v>
      </c>
      <c r="AK289" s="62" t="n">
        <f aca="false">AB289-AJ289</f>
        <v>182389</v>
      </c>
    </row>
    <row r="290" customFormat="false" ht="8.25" hidden="false" customHeight="false" outlineLevel="0" collapsed="false">
      <c r="A290" s="61" t="n">
        <v>36711</v>
      </c>
      <c r="B290" s="62" t="n">
        <f aca="false">MONTH(A290)</f>
        <v>7</v>
      </c>
      <c r="C290" s="63" t="n">
        <f aca="false">YEAR(A290)</f>
        <v>2000</v>
      </c>
      <c r="D290" s="62" t="n">
        <v>0</v>
      </c>
      <c r="E290" s="62" t="n">
        <v>0</v>
      </c>
      <c r="H290" s="62" t="n">
        <v>25000</v>
      </c>
      <c r="I290" s="62" t="n">
        <v>21000</v>
      </c>
      <c r="J290" s="71" t="n">
        <v>0</v>
      </c>
      <c r="K290" s="64" t="n">
        <v>0</v>
      </c>
      <c r="L290" s="62" t="n">
        <v>9548</v>
      </c>
      <c r="M290" s="62" t="n">
        <v>104000</v>
      </c>
      <c r="N290" s="62" t="n">
        <v>0</v>
      </c>
      <c r="P290" s="62" t="n">
        <v>32389</v>
      </c>
      <c r="X290" s="72" t="n">
        <f aca="false">D290+H290+L290+P290+T290+W290</f>
        <v>66937</v>
      </c>
      <c r="Y290" s="62" t="n">
        <f aca="false">E290+I290+M290+Q290+U290</f>
        <v>125000</v>
      </c>
      <c r="Z290" s="62" t="n">
        <f aca="false">F290+J290+N290+R290+V290</f>
        <v>0</v>
      </c>
      <c r="AA290" s="72" t="n">
        <f aca="false">G290+K290+O290+S290+W290</f>
        <v>0</v>
      </c>
      <c r="AB290" s="72" t="n">
        <f aca="false">X290+Y290+Z290-AA290</f>
        <v>191937</v>
      </c>
      <c r="AJ290" s="73" t="n">
        <f aca="false">AD290+AE290+AF290+AG290+AH290+AI290</f>
        <v>0</v>
      </c>
      <c r="AK290" s="62" t="n">
        <f aca="false">AB290-AJ290</f>
        <v>191937</v>
      </c>
    </row>
    <row r="291" customFormat="false" ht="8.25" hidden="false" customHeight="false" outlineLevel="0" collapsed="false">
      <c r="A291" s="61" t="n">
        <v>36712</v>
      </c>
      <c r="B291" s="62" t="n">
        <f aca="false">MONTH(A291)</f>
        <v>7</v>
      </c>
      <c r="C291" s="63" t="n">
        <f aca="false">YEAR(A291)</f>
        <v>2000</v>
      </c>
      <c r="D291" s="62" t="n">
        <v>0</v>
      </c>
      <c r="E291" s="62" t="n">
        <v>0</v>
      </c>
      <c r="H291" s="62" t="n">
        <v>25000</v>
      </c>
      <c r="I291" s="62" t="n">
        <v>21000</v>
      </c>
      <c r="J291" s="71" t="n">
        <v>0</v>
      </c>
      <c r="K291" s="64" t="n">
        <v>0</v>
      </c>
      <c r="L291" s="62" t="n">
        <v>9548</v>
      </c>
      <c r="M291" s="62" t="n">
        <v>104000</v>
      </c>
      <c r="N291" s="62" t="n">
        <v>0</v>
      </c>
      <c r="P291" s="62" t="n">
        <v>32389</v>
      </c>
      <c r="X291" s="72" t="n">
        <f aca="false">D291+H291+L291+P291+T291+W291</f>
        <v>66937</v>
      </c>
      <c r="Y291" s="62" t="n">
        <f aca="false">E291+I291+M291+Q291+U291</f>
        <v>125000</v>
      </c>
      <c r="Z291" s="62" t="n">
        <f aca="false">F291+J291+N291+R291+V291</f>
        <v>0</v>
      </c>
      <c r="AA291" s="72" t="n">
        <f aca="false">G291+K291+O291+S291+W291</f>
        <v>0</v>
      </c>
      <c r="AB291" s="72" t="n">
        <f aca="false">X291+Y291+Z291-AA291</f>
        <v>191937</v>
      </c>
      <c r="AJ291" s="73" t="n">
        <f aca="false">AD291+AE291+AF291+AG291+AH291+AI291</f>
        <v>0</v>
      </c>
      <c r="AK291" s="62" t="n">
        <f aca="false">AB291-AJ291</f>
        <v>191937</v>
      </c>
    </row>
    <row r="292" customFormat="false" ht="8.25" hidden="false" customHeight="false" outlineLevel="0" collapsed="false">
      <c r="A292" s="61" t="n">
        <v>36713</v>
      </c>
      <c r="B292" s="62" t="n">
        <f aca="false">MONTH(A292)</f>
        <v>7</v>
      </c>
      <c r="C292" s="63" t="n">
        <f aca="false">YEAR(A292)</f>
        <v>2000</v>
      </c>
      <c r="D292" s="62" t="n">
        <v>0</v>
      </c>
      <c r="E292" s="62" t="n">
        <v>0</v>
      </c>
      <c r="H292" s="62" t="n">
        <v>25000</v>
      </c>
      <c r="I292" s="62" t="n">
        <v>17300</v>
      </c>
      <c r="J292" s="71" t="n">
        <v>0</v>
      </c>
      <c r="K292" s="64" t="n">
        <v>0</v>
      </c>
      <c r="L292" s="62" t="n">
        <v>9548</v>
      </c>
      <c r="M292" s="62" t="n">
        <v>107700</v>
      </c>
      <c r="N292" s="62" t="n">
        <v>0</v>
      </c>
      <c r="P292" s="62" t="n">
        <v>32389</v>
      </c>
      <c r="X292" s="72" t="n">
        <f aca="false">D292+H292+L292+P292+T292+W292</f>
        <v>66937</v>
      </c>
      <c r="Y292" s="62" t="n">
        <f aca="false">E292+I292+M292+Q292+U292</f>
        <v>125000</v>
      </c>
      <c r="Z292" s="62" t="n">
        <f aca="false">F292+J292+N292+R292+V292</f>
        <v>0</v>
      </c>
      <c r="AA292" s="72" t="n">
        <f aca="false">G292+K292+O292+S292+W292</f>
        <v>0</v>
      </c>
      <c r="AB292" s="72" t="n">
        <f aca="false">X292+Y292+Z292-AA292</f>
        <v>191937</v>
      </c>
      <c r="AJ292" s="73" t="n">
        <f aca="false">AD292+AE292+AF292+AG292+AH292+AI292</f>
        <v>0</v>
      </c>
      <c r="AK292" s="62" t="n">
        <f aca="false">AB292-AJ292</f>
        <v>191937</v>
      </c>
    </row>
    <row r="293" customFormat="false" ht="8.25" hidden="false" customHeight="false" outlineLevel="0" collapsed="false">
      <c r="A293" s="61" t="n">
        <v>36714</v>
      </c>
      <c r="B293" s="62" t="n">
        <f aca="false">MONTH(A293)</f>
        <v>7</v>
      </c>
      <c r="C293" s="63" t="n">
        <f aca="false">YEAR(A293)</f>
        <v>2000</v>
      </c>
      <c r="D293" s="62" t="n">
        <v>0</v>
      </c>
      <c r="E293" s="62" t="n">
        <v>0</v>
      </c>
      <c r="H293" s="62" t="n">
        <v>25000</v>
      </c>
      <c r="I293" s="62" t="n">
        <v>25440</v>
      </c>
      <c r="J293" s="71" t="n">
        <v>0</v>
      </c>
      <c r="K293" s="64" t="n">
        <v>0</v>
      </c>
      <c r="L293" s="62" t="n">
        <v>9548</v>
      </c>
      <c r="M293" s="62" t="n">
        <v>99560</v>
      </c>
      <c r="N293" s="62" t="n">
        <v>0</v>
      </c>
      <c r="P293" s="62" t="n">
        <v>32389</v>
      </c>
      <c r="X293" s="72" t="n">
        <f aca="false">D293+H293+L293+P293+T293+W293</f>
        <v>66937</v>
      </c>
      <c r="Y293" s="62" t="n">
        <f aca="false">E293+I293+M293+Q293+U293</f>
        <v>125000</v>
      </c>
      <c r="Z293" s="62" t="n">
        <f aca="false">F293+J293+N293+R293+V293</f>
        <v>0</v>
      </c>
      <c r="AA293" s="72" t="n">
        <f aca="false">G293+K293+O293+S293+W293</f>
        <v>0</v>
      </c>
      <c r="AB293" s="72" t="n">
        <f aca="false">X293+Y293+Z293-AA293</f>
        <v>191937</v>
      </c>
      <c r="AJ293" s="73" t="n">
        <f aca="false">AD293+AE293+AF293+AG293+AH293+AI293</f>
        <v>0</v>
      </c>
      <c r="AK293" s="62" t="n">
        <f aca="false">AB293-AJ293</f>
        <v>191937</v>
      </c>
    </row>
    <row r="294" customFormat="false" ht="8.25" hidden="false" customHeight="false" outlineLevel="0" collapsed="false">
      <c r="A294" s="61" t="n">
        <v>36715</v>
      </c>
      <c r="B294" s="62" t="n">
        <f aca="false">MONTH(A294)</f>
        <v>7</v>
      </c>
      <c r="C294" s="63" t="n">
        <f aca="false">YEAR(A294)</f>
        <v>2000</v>
      </c>
      <c r="D294" s="62" t="n">
        <v>0</v>
      </c>
      <c r="E294" s="62" t="n">
        <v>0</v>
      </c>
      <c r="H294" s="62" t="n">
        <v>25000</v>
      </c>
      <c r="I294" s="62" t="n">
        <v>12340</v>
      </c>
      <c r="J294" s="71" t="n">
        <v>0</v>
      </c>
      <c r="K294" s="64" t="n">
        <v>0</v>
      </c>
      <c r="L294" s="62" t="n">
        <v>9548</v>
      </c>
      <c r="M294" s="62" t="n">
        <v>112660</v>
      </c>
      <c r="N294" s="62" t="n">
        <v>0</v>
      </c>
      <c r="P294" s="62" t="n">
        <v>32389</v>
      </c>
      <c r="X294" s="72" t="n">
        <f aca="false">D294+H294+L294+P294+T294+W294</f>
        <v>66937</v>
      </c>
      <c r="Y294" s="62" t="n">
        <f aca="false">E294+I294+M294+Q294+U294</f>
        <v>125000</v>
      </c>
      <c r="Z294" s="62" t="n">
        <f aca="false">F294+J294+N294+R294+V294</f>
        <v>0</v>
      </c>
      <c r="AA294" s="72" t="n">
        <f aca="false">G294+K294+O294+S294+W294</f>
        <v>0</v>
      </c>
      <c r="AB294" s="72" t="n">
        <f aca="false">X294+Y294+Z294-AA294</f>
        <v>191937</v>
      </c>
      <c r="AJ294" s="73" t="n">
        <f aca="false">AD294+AE294+AF294+AG294+AH294+AI294</f>
        <v>0</v>
      </c>
      <c r="AK294" s="62" t="n">
        <f aca="false">AB294-AJ294</f>
        <v>191937</v>
      </c>
    </row>
    <row r="295" customFormat="false" ht="8.25" hidden="false" customHeight="false" outlineLevel="0" collapsed="false">
      <c r="A295" s="61" t="n">
        <v>36716</v>
      </c>
      <c r="B295" s="62" t="n">
        <f aca="false">MONTH(A295)</f>
        <v>7</v>
      </c>
      <c r="C295" s="63" t="n">
        <f aca="false">YEAR(A295)</f>
        <v>2000</v>
      </c>
      <c r="D295" s="62" t="n">
        <v>0</v>
      </c>
      <c r="E295" s="62" t="n">
        <v>0</v>
      </c>
      <c r="H295" s="62" t="n">
        <v>25000</v>
      </c>
      <c r="I295" s="62" t="n">
        <v>12340</v>
      </c>
      <c r="J295" s="71" t="n">
        <v>0</v>
      </c>
      <c r="K295" s="64" t="n">
        <v>0</v>
      </c>
      <c r="L295" s="62" t="n">
        <v>9548</v>
      </c>
      <c r="M295" s="62" t="n">
        <v>112660</v>
      </c>
      <c r="N295" s="62" t="n">
        <v>0</v>
      </c>
      <c r="P295" s="62" t="n">
        <v>32389</v>
      </c>
      <c r="X295" s="72" t="n">
        <f aca="false">D295+H295+L295+P295+T295+W295</f>
        <v>66937</v>
      </c>
      <c r="Y295" s="62" t="n">
        <f aca="false">E295+I295+M295+Q295+U295</f>
        <v>125000</v>
      </c>
      <c r="Z295" s="62" t="n">
        <f aca="false">F295+J295+N295+R295+V295</f>
        <v>0</v>
      </c>
      <c r="AA295" s="72" t="n">
        <f aca="false">G295+K295+O295+S295+W295</f>
        <v>0</v>
      </c>
      <c r="AB295" s="72" t="n">
        <f aca="false">X295+Y295+Z295-AA295</f>
        <v>191937</v>
      </c>
      <c r="AJ295" s="73" t="n">
        <f aca="false">AD295+AE295+AF295+AG295+AH295+AI295</f>
        <v>0</v>
      </c>
      <c r="AK295" s="62" t="n">
        <f aca="false">AB295-AJ295</f>
        <v>191937</v>
      </c>
    </row>
    <row r="296" customFormat="false" ht="8.25" hidden="false" customHeight="false" outlineLevel="0" collapsed="false">
      <c r="A296" s="61" t="n">
        <v>36717</v>
      </c>
      <c r="B296" s="62" t="n">
        <f aca="false">MONTH(A296)</f>
        <v>7</v>
      </c>
      <c r="C296" s="63" t="n">
        <f aca="false">YEAR(A296)</f>
        <v>2000</v>
      </c>
      <c r="D296" s="62" t="n">
        <v>0</v>
      </c>
      <c r="E296" s="62" t="n">
        <v>0</v>
      </c>
      <c r="H296" s="62" t="n">
        <v>25000</v>
      </c>
      <c r="I296" s="62" t="n">
        <v>12340</v>
      </c>
      <c r="J296" s="71" t="n">
        <v>0</v>
      </c>
      <c r="K296" s="64" t="n">
        <v>0</v>
      </c>
      <c r="L296" s="62" t="n">
        <v>9548</v>
      </c>
      <c r="M296" s="62" t="n">
        <v>112660</v>
      </c>
      <c r="N296" s="62" t="n">
        <v>0</v>
      </c>
      <c r="P296" s="62" t="n">
        <v>32389</v>
      </c>
      <c r="X296" s="72" t="n">
        <f aca="false">D296+H296+L296+P296+T296+W296</f>
        <v>66937</v>
      </c>
      <c r="Y296" s="62" t="n">
        <f aca="false">E296+I296+M296+Q296+U296</f>
        <v>125000</v>
      </c>
      <c r="Z296" s="62" t="n">
        <f aca="false">F296+J296+N296+R296+V296</f>
        <v>0</v>
      </c>
      <c r="AA296" s="72" t="n">
        <f aca="false">G296+K296+O296+S296+W296</f>
        <v>0</v>
      </c>
      <c r="AB296" s="72" t="n">
        <f aca="false">X296+Y296+Z296-AA296</f>
        <v>191937</v>
      </c>
      <c r="AJ296" s="73" t="n">
        <f aca="false">AD296+AE296+AF296+AG296+AH296+AI296</f>
        <v>0</v>
      </c>
      <c r="AK296" s="62" t="n">
        <f aca="false">AB296-AJ296</f>
        <v>191937</v>
      </c>
    </row>
    <row r="297" customFormat="false" ht="8.25" hidden="false" customHeight="false" outlineLevel="0" collapsed="false">
      <c r="A297" s="61" t="n">
        <v>36718</v>
      </c>
      <c r="B297" s="62" t="n">
        <f aca="false">MONTH(A297)</f>
        <v>7</v>
      </c>
      <c r="C297" s="63" t="n">
        <f aca="false">YEAR(A297)</f>
        <v>2000</v>
      </c>
      <c r="D297" s="62" t="n">
        <v>0</v>
      </c>
      <c r="E297" s="62" t="n">
        <v>0</v>
      </c>
      <c r="H297" s="62" t="n">
        <v>20071</v>
      </c>
      <c r="I297" s="62" t="n">
        <v>21756</v>
      </c>
      <c r="J297" s="71" t="n">
        <v>0</v>
      </c>
      <c r="K297" s="64" t="n">
        <v>0</v>
      </c>
      <c r="L297" s="62" t="n">
        <v>9548</v>
      </c>
      <c r="M297" s="62" t="n">
        <v>98268</v>
      </c>
      <c r="N297" s="62" t="n">
        <v>0</v>
      </c>
      <c r="P297" s="62" t="n">
        <v>32389</v>
      </c>
      <c r="X297" s="72" t="n">
        <f aca="false">D297+H297+L297+P297+T297+W297</f>
        <v>62008</v>
      </c>
      <c r="Y297" s="62" t="n">
        <f aca="false">E297+I297+M297+Q297+U297</f>
        <v>120024</v>
      </c>
      <c r="Z297" s="62" t="n">
        <f aca="false">F297+J297+N297+R297+V297</f>
        <v>0</v>
      </c>
      <c r="AA297" s="72" t="n">
        <f aca="false">G297+K297+O297+S297+W297</f>
        <v>0</v>
      </c>
      <c r="AB297" s="72" t="n">
        <f aca="false">X297+Y297+Z297-AA297</f>
        <v>182032</v>
      </c>
      <c r="AJ297" s="73" t="n">
        <f aca="false">AD297+AE297+AF297+AG297+AH297+AI297</f>
        <v>0</v>
      </c>
      <c r="AK297" s="62" t="n">
        <f aca="false">AB297-AJ297</f>
        <v>182032</v>
      </c>
    </row>
    <row r="298" customFormat="false" ht="8.25" hidden="false" customHeight="false" outlineLevel="0" collapsed="false">
      <c r="A298" s="61" t="n">
        <v>36719</v>
      </c>
      <c r="B298" s="62" t="n">
        <f aca="false">MONTH(A298)</f>
        <v>7</v>
      </c>
      <c r="C298" s="63" t="n">
        <f aca="false">YEAR(A298)</f>
        <v>2000</v>
      </c>
      <c r="D298" s="62" t="n">
        <v>0</v>
      </c>
      <c r="E298" s="62" t="n">
        <v>0</v>
      </c>
      <c r="H298" s="62" t="n">
        <v>21411</v>
      </c>
      <c r="I298" s="62" t="n">
        <v>12127</v>
      </c>
      <c r="J298" s="71" t="n">
        <v>0</v>
      </c>
      <c r="K298" s="64" t="n">
        <v>0</v>
      </c>
      <c r="L298" s="62" t="n">
        <v>9548</v>
      </c>
      <c r="M298" s="62" t="n">
        <v>112660</v>
      </c>
      <c r="N298" s="62" t="n">
        <v>0</v>
      </c>
      <c r="P298" s="62" t="n">
        <v>32389</v>
      </c>
      <c r="X298" s="72" t="n">
        <f aca="false">D298+H298+L298+P298+T298+W298</f>
        <v>63348</v>
      </c>
      <c r="Y298" s="62" t="n">
        <f aca="false">E298+I298+M298+Q298+U298</f>
        <v>124787</v>
      </c>
      <c r="Z298" s="62" t="n">
        <f aca="false">F298+J298+N298+R298+V298</f>
        <v>0</v>
      </c>
      <c r="AA298" s="72" t="n">
        <f aca="false">G298+K298+O298+S298+W298</f>
        <v>0</v>
      </c>
      <c r="AB298" s="72" t="n">
        <f aca="false">X298+Y298+Z298-AA298</f>
        <v>188135</v>
      </c>
      <c r="AJ298" s="73" t="n">
        <f aca="false">AD298+AE298+AF298+AG298+AH298+AI298</f>
        <v>0</v>
      </c>
      <c r="AK298" s="62" t="n">
        <f aca="false">AB298-AJ298</f>
        <v>188135</v>
      </c>
    </row>
    <row r="299" customFormat="false" ht="8.25" hidden="false" customHeight="false" outlineLevel="0" collapsed="false">
      <c r="A299" s="61" t="n">
        <v>36720</v>
      </c>
      <c r="B299" s="62" t="n">
        <f aca="false">MONTH(A299)</f>
        <v>7</v>
      </c>
      <c r="C299" s="63" t="n">
        <f aca="false">YEAR(A299)</f>
        <v>2000</v>
      </c>
      <c r="D299" s="62" t="n">
        <v>0</v>
      </c>
      <c r="E299" s="62" t="n">
        <v>0</v>
      </c>
      <c r="H299" s="62" t="n">
        <v>22340</v>
      </c>
      <c r="I299" s="62" t="n">
        <v>17271</v>
      </c>
      <c r="J299" s="71" t="n">
        <v>0</v>
      </c>
      <c r="K299" s="64" t="n">
        <v>0</v>
      </c>
      <c r="L299" s="62" t="n">
        <v>12208</v>
      </c>
      <c r="M299" s="62" t="n">
        <v>107729</v>
      </c>
      <c r="N299" s="62" t="n">
        <v>0</v>
      </c>
      <c r="P299" s="62" t="n">
        <v>32389</v>
      </c>
      <c r="X299" s="72" t="n">
        <f aca="false">D299+H299+L299+P299+T299+W299</f>
        <v>66937</v>
      </c>
      <c r="Y299" s="62" t="n">
        <f aca="false">E299+I299+M299+Q299+U299</f>
        <v>125000</v>
      </c>
      <c r="Z299" s="62" t="n">
        <f aca="false">F299+J299+N299+R299+V299</f>
        <v>0</v>
      </c>
      <c r="AA299" s="72" t="n">
        <f aca="false">G299+K299+O299+S299+W299</f>
        <v>0</v>
      </c>
      <c r="AB299" s="72" t="n">
        <f aca="false">X299+Y299+Z299-AA299</f>
        <v>191937</v>
      </c>
      <c r="AJ299" s="73" t="n">
        <f aca="false">AD299+AE299+AF299+AG299+AH299+AI299</f>
        <v>0</v>
      </c>
      <c r="AK299" s="62" t="n">
        <f aca="false">AB299-AJ299</f>
        <v>191937</v>
      </c>
    </row>
    <row r="300" customFormat="false" ht="8.25" hidden="false" customHeight="false" outlineLevel="0" collapsed="false">
      <c r="A300" s="61" t="n">
        <v>36721</v>
      </c>
      <c r="B300" s="62" t="n">
        <f aca="false">MONTH(A300)</f>
        <v>7</v>
      </c>
      <c r="C300" s="63" t="n">
        <f aca="false">YEAR(A300)</f>
        <v>2000</v>
      </c>
      <c r="D300" s="62" t="n">
        <v>0</v>
      </c>
      <c r="E300" s="62" t="n">
        <v>0</v>
      </c>
      <c r="H300" s="62" t="n">
        <v>22340</v>
      </c>
      <c r="I300" s="62" t="n">
        <v>0</v>
      </c>
      <c r="J300" s="71" t="n">
        <v>0</v>
      </c>
      <c r="K300" s="64" t="n">
        <v>0</v>
      </c>
      <c r="L300" s="62" t="n">
        <v>12208</v>
      </c>
      <c r="M300" s="62" t="n">
        <v>125000</v>
      </c>
      <c r="N300" s="62" t="n">
        <v>0</v>
      </c>
      <c r="P300" s="62" t="n">
        <v>32389</v>
      </c>
      <c r="X300" s="72" t="n">
        <f aca="false">D300+H300+L300+P300+T300+W300</f>
        <v>66937</v>
      </c>
      <c r="Y300" s="62" t="n">
        <f aca="false">E300+I300+M300+Q300+U300</f>
        <v>125000</v>
      </c>
      <c r="Z300" s="62" t="n">
        <f aca="false">F300+J300+N300+R300+V300</f>
        <v>0</v>
      </c>
      <c r="AA300" s="72" t="n">
        <f aca="false">G300+K300+O300+S300+W300</f>
        <v>0</v>
      </c>
      <c r="AB300" s="72" t="n">
        <f aca="false">X300+Y300+Z300-AA300</f>
        <v>191937</v>
      </c>
      <c r="AJ300" s="73" t="n">
        <f aca="false">AD300+AE300+AF300+AG300+AH300+AI300</f>
        <v>0</v>
      </c>
      <c r="AK300" s="62" t="n">
        <f aca="false">AB300-AJ300</f>
        <v>191937</v>
      </c>
    </row>
    <row r="301" customFormat="false" ht="8.25" hidden="false" customHeight="false" outlineLevel="0" collapsed="false">
      <c r="A301" s="61" t="n">
        <v>36722</v>
      </c>
      <c r="B301" s="62" t="n">
        <f aca="false">MONTH(A301)</f>
        <v>7</v>
      </c>
      <c r="C301" s="63" t="n">
        <f aca="false">YEAR(A301)</f>
        <v>2000</v>
      </c>
      <c r="D301" s="62" t="n">
        <v>0</v>
      </c>
      <c r="E301" s="62" t="n">
        <v>0</v>
      </c>
      <c r="H301" s="62" t="n">
        <v>22340</v>
      </c>
      <c r="I301" s="62" t="n">
        <v>0</v>
      </c>
      <c r="J301" s="71" t="n">
        <v>0</v>
      </c>
      <c r="K301" s="64" t="n">
        <v>0</v>
      </c>
      <c r="L301" s="62" t="n">
        <v>12208</v>
      </c>
      <c r="M301" s="62" t="n">
        <v>125000</v>
      </c>
      <c r="N301" s="62" t="n">
        <v>0</v>
      </c>
      <c r="P301" s="62" t="n">
        <v>32389</v>
      </c>
      <c r="X301" s="72" t="n">
        <f aca="false">D301+H301+L301+P301+T301+W301</f>
        <v>66937</v>
      </c>
      <c r="Y301" s="62" t="n">
        <f aca="false">E301+I301+M301+Q301+U301</f>
        <v>125000</v>
      </c>
      <c r="Z301" s="62" t="n">
        <f aca="false">F301+J301+N301+R301+V301</f>
        <v>0</v>
      </c>
      <c r="AA301" s="72" t="n">
        <f aca="false">G301+K301+O301+S301+W301</f>
        <v>0</v>
      </c>
      <c r="AB301" s="72" t="n">
        <f aca="false">X301+Y301+Z301-AA301</f>
        <v>191937</v>
      </c>
      <c r="AJ301" s="73" t="n">
        <f aca="false">AD301+AE301+AF301+AG301+AH301+AI301</f>
        <v>0</v>
      </c>
      <c r="AK301" s="62" t="n">
        <f aca="false">AB301-AJ301</f>
        <v>191937</v>
      </c>
    </row>
    <row r="302" customFormat="false" ht="8.25" hidden="false" customHeight="false" outlineLevel="0" collapsed="false">
      <c r="A302" s="61" t="n">
        <v>36723</v>
      </c>
      <c r="B302" s="62" t="n">
        <f aca="false">MONTH(A302)</f>
        <v>7</v>
      </c>
      <c r="C302" s="63" t="n">
        <f aca="false">YEAR(A302)</f>
        <v>2000</v>
      </c>
      <c r="D302" s="62" t="n">
        <v>0</v>
      </c>
      <c r="E302" s="62" t="n">
        <v>0</v>
      </c>
      <c r="H302" s="62" t="n">
        <v>22340</v>
      </c>
      <c r="I302" s="62" t="n">
        <v>0</v>
      </c>
      <c r="J302" s="71" t="n">
        <v>0</v>
      </c>
      <c r="K302" s="64" t="n">
        <v>0</v>
      </c>
      <c r="L302" s="62" t="n">
        <v>12208</v>
      </c>
      <c r="M302" s="62" t="n">
        <v>125000</v>
      </c>
      <c r="N302" s="62" t="n">
        <v>0</v>
      </c>
      <c r="P302" s="62" t="n">
        <v>32389</v>
      </c>
      <c r="X302" s="72" t="n">
        <f aca="false">D302+H302+L302+P302+T302+W302</f>
        <v>66937</v>
      </c>
      <c r="Y302" s="62" t="n">
        <f aca="false">E302+I302+M302+Q302+U302</f>
        <v>125000</v>
      </c>
      <c r="Z302" s="62" t="n">
        <f aca="false">F302+J302+N302+R302+V302</f>
        <v>0</v>
      </c>
      <c r="AA302" s="72" t="n">
        <f aca="false">G302+K302+O302+S302+W302</f>
        <v>0</v>
      </c>
      <c r="AB302" s="72" t="n">
        <f aca="false">X302+Y302+Z302-AA302</f>
        <v>191937</v>
      </c>
      <c r="AJ302" s="73" t="n">
        <f aca="false">AD302+AE302+AF302+AG302+AH302+AI302</f>
        <v>0</v>
      </c>
      <c r="AK302" s="62" t="n">
        <f aca="false">AB302-AJ302</f>
        <v>191937</v>
      </c>
    </row>
    <row r="303" customFormat="false" ht="8.25" hidden="false" customHeight="false" outlineLevel="0" collapsed="false">
      <c r="A303" s="61" t="n">
        <v>36724</v>
      </c>
      <c r="B303" s="62" t="n">
        <f aca="false">MONTH(A303)</f>
        <v>7</v>
      </c>
      <c r="C303" s="63" t="n">
        <f aca="false">YEAR(A303)</f>
        <v>2000</v>
      </c>
      <c r="D303" s="62" t="n">
        <v>0</v>
      </c>
      <c r="E303" s="62" t="n">
        <v>0</v>
      </c>
      <c r="H303" s="62" t="n">
        <v>22340</v>
      </c>
      <c r="I303" s="62" t="n">
        <v>0</v>
      </c>
      <c r="J303" s="71" t="n">
        <v>0</v>
      </c>
      <c r="K303" s="64" t="n">
        <v>0</v>
      </c>
      <c r="L303" s="62" t="n">
        <v>12208</v>
      </c>
      <c r="M303" s="62" t="n">
        <v>125000</v>
      </c>
      <c r="N303" s="62" t="n">
        <v>0</v>
      </c>
      <c r="P303" s="62" t="n">
        <v>32389</v>
      </c>
      <c r="X303" s="72" t="n">
        <f aca="false">D303+H303+L303+P303+T303+W303</f>
        <v>66937</v>
      </c>
      <c r="Y303" s="62" t="n">
        <f aca="false">E303+I303+M303+Q303+U303</f>
        <v>125000</v>
      </c>
      <c r="Z303" s="62" t="n">
        <f aca="false">F303+J303+N303+R303+V303</f>
        <v>0</v>
      </c>
      <c r="AA303" s="72" t="n">
        <f aca="false">G303+K303+O303+S303+W303</f>
        <v>0</v>
      </c>
      <c r="AB303" s="72" t="n">
        <f aca="false">X303+Y303+Z303-AA303</f>
        <v>191937</v>
      </c>
      <c r="AJ303" s="73" t="n">
        <f aca="false">AD303+AE303+AF303+AG303+AH303+AI303</f>
        <v>0</v>
      </c>
      <c r="AK303" s="62" t="n">
        <f aca="false">AB303-AJ303</f>
        <v>191937</v>
      </c>
    </row>
    <row r="304" customFormat="false" ht="8.25" hidden="false" customHeight="false" outlineLevel="0" collapsed="false">
      <c r="A304" s="61" t="n">
        <v>36725</v>
      </c>
      <c r="B304" s="62" t="n">
        <f aca="false">MONTH(A304)</f>
        <v>7</v>
      </c>
      <c r="C304" s="63" t="n">
        <f aca="false">YEAR(A304)</f>
        <v>2000</v>
      </c>
      <c r="D304" s="62" t="n">
        <v>0</v>
      </c>
      <c r="E304" s="62" t="n">
        <v>0</v>
      </c>
      <c r="H304" s="62" t="n">
        <v>22340</v>
      </c>
      <c r="I304" s="62" t="n">
        <v>0</v>
      </c>
      <c r="J304" s="71" t="n">
        <v>0</v>
      </c>
      <c r="K304" s="64" t="n">
        <v>0</v>
      </c>
      <c r="L304" s="62" t="n">
        <v>12208</v>
      </c>
      <c r="M304" s="62" t="n">
        <v>125000</v>
      </c>
      <c r="N304" s="62" t="n">
        <v>0</v>
      </c>
      <c r="P304" s="62" t="n">
        <v>32389</v>
      </c>
      <c r="X304" s="72" t="n">
        <f aca="false">D304+H304+L304+P304+T304+W304</f>
        <v>66937</v>
      </c>
      <c r="Y304" s="62" t="n">
        <f aca="false">E304+I304+M304+Q304+U304</f>
        <v>125000</v>
      </c>
      <c r="Z304" s="62" t="n">
        <f aca="false">F304+J304+N304+R304+V304</f>
        <v>0</v>
      </c>
      <c r="AA304" s="72" t="n">
        <f aca="false">G304+K304+O304+S304+W304</f>
        <v>0</v>
      </c>
      <c r="AB304" s="72" t="n">
        <f aca="false">X304+Y304+Z304-AA304</f>
        <v>191937</v>
      </c>
      <c r="AJ304" s="73" t="n">
        <f aca="false">AD304+AE304+AF304+AG304+AH304+AI304</f>
        <v>0</v>
      </c>
      <c r="AK304" s="62" t="n">
        <f aca="false">AB304-AJ304</f>
        <v>191937</v>
      </c>
    </row>
    <row r="305" customFormat="false" ht="8.25" hidden="false" customHeight="false" outlineLevel="0" collapsed="false">
      <c r="A305" s="61" t="n">
        <v>36726</v>
      </c>
      <c r="B305" s="62" t="n">
        <f aca="false">MONTH(A305)</f>
        <v>7</v>
      </c>
      <c r="C305" s="63" t="n">
        <f aca="false">YEAR(A305)</f>
        <v>2000</v>
      </c>
      <c r="D305" s="62" t="n">
        <v>0</v>
      </c>
      <c r="E305" s="62" t="n">
        <v>0</v>
      </c>
      <c r="H305" s="62" t="n">
        <v>22340</v>
      </c>
      <c r="I305" s="62" t="n">
        <v>0</v>
      </c>
      <c r="J305" s="71" t="n">
        <v>0</v>
      </c>
      <c r="K305" s="64" t="n">
        <v>0</v>
      </c>
      <c r="L305" s="62" t="n">
        <v>12208</v>
      </c>
      <c r="M305" s="62" t="n">
        <v>125000</v>
      </c>
      <c r="N305" s="62" t="n">
        <v>0</v>
      </c>
      <c r="P305" s="62" t="n">
        <v>32389</v>
      </c>
      <c r="X305" s="72" t="n">
        <f aca="false">D305+H305+L305+P305+T305+W305</f>
        <v>66937</v>
      </c>
      <c r="Y305" s="62" t="n">
        <f aca="false">E305+I305+M305+Q305+U305</f>
        <v>125000</v>
      </c>
      <c r="Z305" s="62" t="n">
        <f aca="false">F305+J305+N305+R305+V305</f>
        <v>0</v>
      </c>
      <c r="AA305" s="72" t="n">
        <f aca="false">G305+K305+O305+S305+W305</f>
        <v>0</v>
      </c>
      <c r="AB305" s="72" t="n">
        <f aca="false">X305+Y305+Z305-AA305</f>
        <v>191937</v>
      </c>
      <c r="AJ305" s="73" t="n">
        <f aca="false">AD305+AE305+AF305+AG305+AH305+AI305</f>
        <v>0</v>
      </c>
      <c r="AK305" s="62" t="n">
        <f aca="false">AB305-AJ305</f>
        <v>191937</v>
      </c>
    </row>
    <row r="306" customFormat="false" ht="8.25" hidden="false" customHeight="false" outlineLevel="0" collapsed="false">
      <c r="A306" s="61" t="n">
        <v>36727</v>
      </c>
      <c r="B306" s="62" t="n">
        <f aca="false">MONTH(A306)</f>
        <v>7</v>
      </c>
      <c r="C306" s="63" t="n">
        <f aca="false">YEAR(A306)</f>
        <v>2000</v>
      </c>
      <c r="D306" s="62" t="n">
        <v>0</v>
      </c>
      <c r="E306" s="62" t="n">
        <v>0</v>
      </c>
      <c r="H306" s="62" t="n">
        <v>22340</v>
      </c>
      <c r="I306" s="62" t="n">
        <v>7000</v>
      </c>
      <c r="J306" s="71" t="n">
        <v>0</v>
      </c>
      <c r="K306" s="64" t="n">
        <v>0</v>
      </c>
      <c r="L306" s="62" t="n">
        <v>12208</v>
      </c>
      <c r="M306" s="62" t="n">
        <v>118000</v>
      </c>
      <c r="N306" s="62" t="n">
        <v>0</v>
      </c>
      <c r="P306" s="62" t="n">
        <v>32389</v>
      </c>
      <c r="X306" s="72" t="n">
        <f aca="false">D306+H306+L306+P306+T306+W306</f>
        <v>66937</v>
      </c>
      <c r="Y306" s="62" t="n">
        <f aca="false">E306+I306+M306+Q306+U306</f>
        <v>125000</v>
      </c>
      <c r="Z306" s="62" t="n">
        <f aca="false">F306+J306+N306+R306+V306</f>
        <v>0</v>
      </c>
      <c r="AA306" s="72" t="n">
        <f aca="false">G306+K306+O306+S306+W306</f>
        <v>0</v>
      </c>
      <c r="AB306" s="72" t="n">
        <f aca="false">X306+Y306+Z306-AA306</f>
        <v>191937</v>
      </c>
      <c r="AJ306" s="73" t="n">
        <f aca="false">AD306+AE306+AF306+AG306+AH306+AI306</f>
        <v>0</v>
      </c>
      <c r="AK306" s="62" t="n">
        <f aca="false">AB306-AJ306</f>
        <v>191937</v>
      </c>
    </row>
    <row r="307" customFormat="false" ht="8.25" hidden="false" customHeight="false" outlineLevel="0" collapsed="false">
      <c r="A307" s="61" t="n">
        <v>36728</v>
      </c>
      <c r="B307" s="62" t="n">
        <f aca="false">MONTH(A307)</f>
        <v>7</v>
      </c>
      <c r="C307" s="63" t="n">
        <f aca="false">YEAR(A307)</f>
        <v>2000</v>
      </c>
      <c r="D307" s="62" t="n">
        <v>0</v>
      </c>
      <c r="E307" s="62" t="n">
        <v>0</v>
      </c>
      <c r="H307" s="62" t="n">
        <v>22340</v>
      </c>
      <c r="I307" s="62" t="n">
        <v>0</v>
      </c>
      <c r="J307" s="71" t="n">
        <v>0</v>
      </c>
      <c r="K307" s="64" t="n">
        <v>0</v>
      </c>
      <c r="L307" s="62" t="n">
        <v>12208</v>
      </c>
      <c r="M307" s="62" t="n">
        <v>125000</v>
      </c>
      <c r="N307" s="62" t="n">
        <v>0</v>
      </c>
      <c r="P307" s="62" t="n">
        <v>32389</v>
      </c>
      <c r="X307" s="72" t="n">
        <f aca="false">D307+H307+L307+P307+T307+W307</f>
        <v>66937</v>
      </c>
      <c r="Y307" s="62" t="n">
        <f aca="false">E307+I307+M307+Q307+U307</f>
        <v>125000</v>
      </c>
      <c r="Z307" s="62" t="n">
        <f aca="false">F307+J307+N307+R307+V307</f>
        <v>0</v>
      </c>
      <c r="AA307" s="72" t="n">
        <f aca="false">G307+K307+O307+S307+W307</f>
        <v>0</v>
      </c>
      <c r="AB307" s="72" t="n">
        <f aca="false">X307+Y307+Z307-AA307</f>
        <v>191937</v>
      </c>
      <c r="AJ307" s="73" t="n">
        <f aca="false">AD307+AE307+AF307+AG307+AH307+AI307</f>
        <v>0</v>
      </c>
      <c r="AK307" s="62" t="n">
        <f aca="false">AB307-AJ307</f>
        <v>191937</v>
      </c>
    </row>
    <row r="308" customFormat="false" ht="8.25" hidden="false" customHeight="false" outlineLevel="0" collapsed="false">
      <c r="A308" s="61" t="n">
        <v>36729</v>
      </c>
      <c r="B308" s="62" t="n">
        <f aca="false">MONTH(A308)</f>
        <v>7</v>
      </c>
      <c r="C308" s="63" t="n">
        <f aca="false">YEAR(A308)</f>
        <v>2000</v>
      </c>
      <c r="D308" s="62" t="n">
        <v>0</v>
      </c>
      <c r="E308" s="62" t="n">
        <v>0</v>
      </c>
      <c r="H308" s="62" t="n">
        <v>22340</v>
      </c>
      <c r="I308" s="62" t="n">
        <v>27000</v>
      </c>
      <c r="J308" s="71" t="n">
        <v>0</v>
      </c>
      <c r="K308" s="64" t="n">
        <v>0</v>
      </c>
      <c r="L308" s="62" t="n">
        <v>12208</v>
      </c>
      <c r="M308" s="62" t="n">
        <v>98000</v>
      </c>
      <c r="N308" s="62" t="n">
        <v>0</v>
      </c>
      <c r="P308" s="62" t="n">
        <v>32389</v>
      </c>
      <c r="X308" s="72" t="n">
        <f aca="false">D308+H308+L308+P308+T308+W308</f>
        <v>66937</v>
      </c>
      <c r="Y308" s="62" t="n">
        <f aca="false">E308+I308+M308+Q308+U308</f>
        <v>125000</v>
      </c>
      <c r="Z308" s="62" t="n">
        <f aca="false">F308+J308+N308+R308+V308</f>
        <v>0</v>
      </c>
      <c r="AA308" s="72" t="n">
        <f aca="false">G308+K308+O308+S308+W308</f>
        <v>0</v>
      </c>
      <c r="AB308" s="72" t="n">
        <f aca="false">X308+Y308+Z308-AA308</f>
        <v>191937</v>
      </c>
      <c r="AJ308" s="73" t="n">
        <f aca="false">AD308+AE308+AF308+AG308+AH308+AI308</f>
        <v>0</v>
      </c>
      <c r="AK308" s="62" t="n">
        <f aca="false">AB308-AJ308</f>
        <v>191937</v>
      </c>
    </row>
    <row r="309" customFormat="false" ht="8.25" hidden="false" customHeight="false" outlineLevel="0" collapsed="false">
      <c r="A309" s="61" t="n">
        <v>36730</v>
      </c>
      <c r="B309" s="62" t="n">
        <f aca="false">MONTH(A309)</f>
        <v>7</v>
      </c>
      <c r="C309" s="63" t="n">
        <f aca="false">YEAR(A309)</f>
        <v>2000</v>
      </c>
      <c r="D309" s="62" t="n">
        <v>0</v>
      </c>
      <c r="E309" s="62" t="n">
        <v>0</v>
      </c>
      <c r="H309" s="62" t="n">
        <v>22340</v>
      </c>
      <c r="I309" s="62" t="n">
        <v>27000</v>
      </c>
      <c r="J309" s="71" t="n">
        <v>0</v>
      </c>
      <c r="K309" s="64" t="n">
        <v>0</v>
      </c>
      <c r="L309" s="62" t="n">
        <v>12208</v>
      </c>
      <c r="M309" s="62" t="n">
        <v>98000</v>
      </c>
      <c r="N309" s="62" t="n">
        <v>0</v>
      </c>
      <c r="P309" s="62" t="n">
        <v>32389</v>
      </c>
      <c r="X309" s="72" t="n">
        <f aca="false">D309+H309+L309+P309+T309+W309</f>
        <v>66937</v>
      </c>
      <c r="Y309" s="62" t="n">
        <f aca="false">E309+I309+M309+Q309+U309</f>
        <v>125000</v>
      </c>
      <c r="Z309" s="62" t="n">
        <f aca="false">F309+J309+N309+R309+V309</f>
        <v>0</v>
      </c>
      <c r="AA309" s="72" t="n">
        <f aca="false">G309+K309+O309+S309+W309</f>
        <v>0</v>
      </c>
      <c r="AB309" s="72" t="n">
        <f aca="false">X309+Y309+Z309-AA309</f>
        <v>191937</v>
      </c>
      <c r="AJ309" s="73" t="n">
        <f aca="false">AD309+AE309+AF309+AG309+AH309+AI309</f>
        <v>0</v>
      </c>
      <c r="AK309" s="62" t="n">
        <f aca="false">AB309-AJ309</f>
        <v>191937</v>
      </c>
    </row>
    <row r="310" customFormat="false" ht="8.25" hidden="false" customHeight="false" outlineLevel="0" collapsed="false">
      <c r="A310" s="61" t="n">
        <v>36731</v>
      </c>
      <c r="B310" s="62" t="n">
        <f aca="false">MONTH(A310)</f>
        <v>7</v>
      </c>
      <c r="C310" s="63" t="n">
        <f aca="false">YEAR(A310)</f>
        <v>2000</v>
      </c>
      <c r="D310" s="62" t="n">
        <v>0</v>
      </c>
      <c r="E310" s="62" t="n">
        <v>0</v>
      </c>
      <c r="H310" s="62" t="n">
        <v>22340</v>
      </c>
      <c r="I310" s="62" t="n">
        <v>27000</v>
      </c>
      <c r="J310" s="71" t="n">
        <v>0</v>
      </c>
      <c r="K310" s="64" t="n">
        <v>0</v>
      </c>
      <c r="L310" s="62" t="n">
        <v>12208</v>
      </c>
      <c r="M310" s="62" t="n">
        <v>98000</v>
      </c>
      <c r="N310" s="62" t="n">
        <v>0</v>
      </c>
      <c r="P310" s="62" t="n">
        <v>32389</v>
      </c>
      <c r="X310" s="72" t="n">
        <f aca="false">D310+H310+L310+P310+T310+W310</f>
        <v>66937</v>
      </c>
      <c r="Y310" s="62" t="n">
        <f aca="false">E310+I310+M310+Q310+U310</f>
        <v>125000</v>
      </c>
      <c r="Z310" s="62" t="n">
        <f aca="false">F310+J310+N310+R310+V310</f>
        <v>0</v>
      </c>
      <c r="AA310" s="72" t="n">
        <f aca="false">G310+K310+O310+S310+W310</f>
        <v>0</v>
      </c>
      <c r="AB310" s="72" t="n">
        <f aca="false">X310+Y310+Z310-AA310</f>
        <v>191937</v>
      </c>
      <c r="AJ310" s="73" t="n">
        <f aca="false">AD310+AE310+AF310+AG310+AH310+AI310</f>
        <v>0</v>
      </c>
      <c r="AK310" s="62" t="n">
        <f aca="false">AB310-AJ310</f>
        <v>191937</v>
      </c>
    </row>
    <row r="311" customFormat="false" ht="8.25" hidden="false" customHeight="false" outlineLevel="0" collapsed="false">
      <c r="A311" s="61" t="n">
        <v>36732</v>
      </c>
      <c r="B311" s="62" t="n">
        <f aca="false">MONTH(A311)</f>
        <v>7</v>
      </c>
      <c r="C311" s="63" t="n">
        <f aca="false">YEAR(A311)</f>
        <v>2000</v>
      </c>
      <c r="D311" s="62" t="n">
        <v>0</v>
      </c>
      <c r="E311" s="62" t="n">
        <v>0</v>
      </c>
      <c r="H311" s="62" t="n">
        <v>22340</v>
      </c>
      <c r="I311" s="62" t="n">
        <v>0</v>
      </c>
      <c r="J311" s="71" t="n">
        <v>0</v>
      </c>
      <c r="K311" s="64" t="n">
        <v>0</v>
      </c>
      <c r="L311" s="62" t="n">
        <v>12208</v>
      </c>
      <c r="M311" s="62" t="n">
        <v>125000</v>
      </c>
      <c r="N311" s="62" t="n">
        <v>0</v>
      </c>
      <c r="P311" s="62" t="n">
        <v>32389</v>
      </c>
      <c r="X311" s="72" t="n">
        <f aca="false">D311+H311+L311+P311+T311+W311</f>
        <v>66937</v>
      </c>
      <c r="Y311" s="62" t="n">
        <f aca="false">E311+I311+M311+Q311+U311</f>
        <v>125000</v>
      </c>
      <c r="Z311" s="62" t="n">
        <f aca="false">F311+J311+N311+R311+V311</f>
        <v>0</v>
      </c>
      <c r="AA311" s="72" t="n">
        <f aca="false">G311+K311+O311+S311+W311</f>
        <v>0</v>
      </c>
      <c r="AB311" s="72" t="n">
        <f aca="false">X311+Y311+Z311-AA311</f>
        <v>191937</v>
      </c>
      <c r="AJ311" s="73" t="n">
        <f aca="false">AD311+AE311+AF311+AG311+AH311+AI311</f>
        <v>0</v>
      </c>
      <c r="AK311" s="62" t="n">
        <f aca="false">AB311-AJ311</f>
        <v>191937</v>
      </c>
    </row>
    <row r="312" customFormat="false" ht="8.25" hidden="false" customHeight="false" outlineLevel="0" collapsed="false">
      <c r="A312" s="61" t="n">
        <v>36733</v>
      </c>
      <c r="B312" s="62" t="n">
        <f aca="false">MONTH(A312)</f>
        <v>7</v>
      </c>
      <c r="C312" s="63" t="n">
        <f aca="false">YEAR(A312)</f>
        <v>2000</v>
      </c>
      <c r="D312" s="62" t="n">
        <v>0</v>
      </c>
      <c r="E312" s="62" t="n">
        <v>0</v>
      </c>
      <c r="H312" s="62" t="n">
        <v>22340</v>
      </c>
      <c r="I312" s="62" t="n">
        <v>22861</v>
      </c>
      <c r="J312" s="71" t="n">
        <v>0</v>
      </c>
      <c r="K312" s="64" t="n">
        <v>0</v>
      </c>
      <c r="L312" s="62" t="n">
        <v>12208</v>
      </c>
      <c r="M312" s="62" t="n">
        <v>102139</v>
      </c>
      <c r="N312" s="62" t="n">
        <v>0</v>
      </c>
      <c r="P312" s="62" t="n">
        <v>32389</v>
      </c>
      <c r="X312" s="72" t="n">
        <f aca="false">D312+H312+L312+P312+T312+W312</f>
        <v>66937</v>
      </c>
      <c r="Y312" s="62" t="n">
        <f aca="false">E312+I312+M312+Q312+U312</f>
        <v>125000</v>
      </c>
      <c r="Z312" s="62" t="n">
        <f aca="false">F312+J312+N312+R312+V312</f>
        <v>0</v>
      </c>
      <c r="AA312" s="72" t="n">
        <f aca="false">G312+K312+O312+S312+W312</f>
        <v>0</v>
      </c>
      <c r="AB312" s="72" t="n">
        <f aca="false">X312+Y312+Z312-AA312</f>
        <v>191937</v>
      </c>
      <c r="AJ312" s="73" t="n">
        <f aca="false">AD312+AE312+AF312+AG312+AH312+AI312</f>
        <v>0</v>
      </c>
      <c r="AK312" s="62" t="n">
        <f aca="false">AB312-AJ312</f>
        <v>191937</v>
      </c>
    </row>
    <row r="313" customFormat="false" ht="8.25" hidden="false" customHeight="false" outlineLevel="0" collapsed="false">
      <c r="A313" s="61" t="n">
        <v>36734</v>
      </c>
      <c r="B313" s="62" t="n">
        <f aca="false">MONTH(A313)</f>
        <v>7</v>
      </c>
      <c r="C313" s="63" t="n">
        <f aca="false">YEAR(A313)</f>
        <v>2000</v>
      </c>
      <c r="D313" s="62" t="n">
        <v>0</v>
      </c>
      <c r="E313" s="62" t="n">
        <v>0</v>
      </c>
      <c r="H313" s="62" t="n">
        <v>22340</v>
      </c>
      <c r="I313" s="62" t="n">
        <v>30000</v>
      </c>
      <c r="J313" s="71" t="n">
        <v>0</v>
      </c>
      <c r="K313" s="64" t="n">
        <v>0</v>
      </c>
      <c r="L313" s="62" t="n">
        <v>12208</v>
      </c>
      <c r="M313" s="62" t="n">
        <v>95000</v>
      </c>
      <c r="N313" s="62" t="n">
        <v>0</v>
      </c>
      <c r="P313" s="62" t="n">
        <v>32389</v>
      </c>
      <c r="X313" s="72" t="n">
        <f aca="false">D313+H313+L313+P313+T313+W313</f>
        <v>66937</v>
      </c>
      <c r="Y313" s="62" t="n">
        <f aca="false">E313+I313+M313+Q313+U313</f>
        <v>125000</v>
      </c>
      <c r="Z313" s="62" t="n">
        <f aca="false">F313+J313+N313+R313+V313</f>
        <v>0</v>
      </c>
      <c r="AA313" s="72" t="n">
        <f aca="false">G313+K313+O313+S313+W313</f>
        <v>0</v>
      </c>
      <c r="AB313" s="72" t="n">
        <f aca="false">X313+Y313+Z313-AA313</f>
        <v>191937</v>
      </c>
      <c r="AJ313" s="73" t="n">
        <f aca="false">AD313+AE313+AF313+AG313+AH313+AI313</f>
        <v>0</v>
      </c>
      <c r="AK313" s="62" t="n">
        <f aca="false">AB313-AJ313</f>
        <v>191937</v>
      </c>
    </row>
    <row r="314" customFormat="false" ht="8.25" hidden="false" customHeight="false" outlineLevel="0" collapsed="false">
      <c r="A314" s="61" t="n">
        <v>36735</v>
      </c>
      <c r="B314" s="62" t="n">
        <f aca="false">MONTH(A314)</f>
        <v>7</v>
      </c>
      <c r="C314" s="63" t="n">
        <f aca="false">YEAR(A314)</f>
        <v>2000</v>
      </c>
      <c r="D314" s="62" t="n">
        <v>0</v>
      </c>
      <c r="E314" s="62" t="n">
        <v>0</v>
      </c>
      <c r="H314" s="62" t="n">
        <v>22340</v>
      </c>
      <c r="I314" s="62" t="n">
        <v>30000</v>
      </c>
      <c r="J314" s="71" t="n">
        <v>0</v>
      </c>
      <c r="K314" s="64" t="n">
        <v>0</v>
      </c>
      <c r="L314" s="62" t="n">
        <v>12208</v>
      </c>
      <c r="M314" s="62" t="n">
        <v>95000</v>
      </c>
      <c r="N314" s="62" t="n">
        <v>0</v>
      </c>
      <c r="P314" s="62" t="n">
        <v>32389</v>
      </c>
      <c r="X314" s="72" t="n">
        <f aca="false">D314+H314+L314+P314+T314+W314</f>
        <v>66937</v>
      </c>
      <c r="Y314" s="62" t="n">
        <f aca="false">E314+I314+M314+Q314+U314</f>
        <v>125000</v>
      </c>
      <c r="Z314" s="62" t="n">
        <f aca="false">F314+J314+N314+R314+V314</f>
        <v>0</v>
      </c>
      <c r="AA314" s="72" t="n">
        <f aca="false">G314+K314+O314+S314+W314</f>
        <v>0</v>
      </c>
      <c r="AB314" s="72" t="n">
        <f aca="false">X314+Y314+Z314-AA314</f>
        <v>191937</v>
      </c>
      <c r="AJ314" s="73" t="n">
        <f aca="false">AD314+AE314+AF314+AG314+AH314+AI314</f>
        <v>0</v>
      </c>
      <c r="AK314" s="62" t="n">
        <f aca="false">AB314-AJ314</f>
        <v>191937</v>
      </c>
    </row>
    <row r="315" customFormat="false" ht="8.25" hidden="false" customHeight="false" outlineLevel="0" collapsed="false">
      <c r="A315" s="61" t="n">
        <v>36736</v>
      </c>
      <c r="B315" s="62" t="n">
        <f aca="false">MONTH(A315)</f>
        <v>7</v>
      </c>
      <c r="C315" s="63" t="n">
        <f aca="false">YEAR(A315)</f>
        <v>2000</v>
      </c>
      <c r="D315" s="62" t="n">
        <v>0</v>
      </c>
      <c r="E315" s="62" t="n">
        <v>0</v>
      </c>
      <c r="H315" s="62" t="n">
        <v>22340</v>
      </c>
      <c r="I315" s="62" t="n">
        <v>105</v>
      </c>
      <c r="J315" s="71" t="n">
        <v>0</v>
      </c>
      <c r="K315" s="64" t="n">
        <v>0</v>
      </c>
      <c r="L315" s="62" t="n">
        <v>12208</v>
      </c>
      <c r="M315" s="62" t="n">
        <v>124895</v>
      </c>
      <c r="N315" s="62" t="n">
        <v>0</v>
      </c>
      <c r="P315" s="62" t="n">
        <v>32389</v>
      </c>
      <c r="X315" s="72" t="n">
        <f aca="false">D315+H315+L315+P315+T315+W315</f>
        <v>66937</v>
      </c>
      <c r="Y315" s="62" t="n">
        <f aca="false">E315+I315+M315+Q315+U315</f>
        <v>125000</v>
      </c>
      <c r="Z315" s="62" t="n">
        <f aca="false">F315+J315+N315+R315+V315</f>
        <v>0</v>
      </c>
      <c r="AA315" s="72" t="n">
        <f aca="false">G315+K315+O315+S315+W315</f>
        <v>0</v>
      </c>
      <c r="AB315" s="72" t="n">
        <f aca="false">X315+Y315+Z315-AA315</f>
        <v>191937</v>
      </c>
      <c r="AJ315" s="73" t="n">
        <f aca="false">AD315+AE315+AF315+AG315+AH315+AI315</f>
        <v>0</v>
      </c>
      <c r="AK315" s="62" t="n">
        <f aca="false">AB315-AJ315</f>
        <v>191937</v>
      </c>
    </row>
    <row r="316" customFormat="false" ht="8.25" hidden="false" customHeight="false" outlineLevel="0" collapsed="false">
      <c r="A316" s="61" t="n">
        <v>36737</v>
      </c>
      <c r="B316" s="62" t="n">
        <f aca="false">MONTH(A316)</f>
        <v>7</v>
      </c>
      <c r="C316" s="63" t="n">
        <f aca="false">YEAR(A316)</f>
        <v>2000</v>
      </c>
      <c r="D316" s="62" t="n">
        <v>0</v>
      </c>
      <c r="E316" s="62" t="n">
        <v>0</v>
      </c>
      <c r="H316" s="62" t="n">
        <v>22340</v>
      </c>
      <c r="I316" s="62" t="n">
        <v>105</v>
      </c>
      <c r="J316" s="71" t="n">
        <v>0</v>
      </c>
      <c r="K316" s="64" t="n">
        <v>0</v>
      </c>
      <c r="L316" s="62" t="n">
        <v>12208</v>
      </c>
      <c r="M316" s="62" t="n">
        <v>124895</v>
      </c>
      <c r="N316" s="62" t="n">
        <v>0</v>
      </c>
      <c r="P316" s="62" t="n">
        <v>32389</v>
      </c>
      <c r="X316" s="72" t="n">
        <f aca="false">D316+H316+L316+P316+T316+W316</f>
        <v>66937</v>
      </c>
      <c r="Y316" s="62" t="n">
        <f aca="false">E316+I316+M316+Q316+U316</f>
        <v>125000</v>
      </c>
      <c r="Z316" s="62" t="n">
        <f aca="false">F316+J316+N316+R316+V316</f>
        <v>0</v>
      </c>
      <c r="AA316" s="72" t="n">
        <f aca="false">G316+K316+O316+S316+W316</f>
        <v>0</v>
      </c>
      <c r="AB316" s="72" t="n">
        <f aca="false">X316+Y316+Z316-AA316</f>
        <v>191937</v>
      </c>
      <c r="AJ316" s="73" t="n">
        <f aca="false">AD316+AE316+AF316+AG316+AH316+AI316</f>
        <v>0</v>
      </c>
      <c r="AK316" s="62" t="n">
        <f aca="false">AB316-AJ316</f>
        <v>191937</v>
      </c>
    </row>
    <row r="317" customFormat="false" ht="8.25" hidden="false" customHeight="false" outlineLevel="0" collapsed="false">
      <c r="A317" s="61" t="n">
        <v>36738</v>
      </c>
      <c r="B317" s="62" t="n">
        <f aca="false">MONTH(A317)</f>
        <v>7</v>
      </c>
      <c r="C317" s="63" t="n">
        <f aca="false">YEAR(A317)</f>
        <v>2000</v>
      </c>
      <c r="D317" s="62" t="n">
        <v>0</v>
      </c>
      <c r="E317" s="62" t="n">
        <v>0</v>
      </c>
      <c r="H317" s="62" t="n">
        <v>22340</v>
      </c>
      <c r="I317" s="62" t="n">
        <v>105</v>
      </c>
      <c r="J317" s="71" t="n">
        <v>0</v>
      </c>
      <c r="K317" s="64" t="n">
        <v>0</v>
      </c>
      <c r="L317" s="62" t="n">
        <v>12208</v>
      </c>
      <c r="M317" s="62" t="n">
        <v>124895</v>
      </c>
      <c r="N317" s="62" t="n">
        <v>0</v>
      </c>
      <c r="P317" s="62" t="n">
        <v>32389</v>
      </c>
      <c r="X317" s="72" t="n">
        <f aca="false">D317+H317+L317+P317+T317+W317</f>
        <v>66937</v>
      </c>
      <c r="Y317" s="62" t="n">
        <f aca="false">E317+I317+M317+Q317+U317</f>
        <v>125000</v>
      </c>
      <c r="Z317" s="62" t="n">
        <f aca="false">F317+J317+N317+R317+V317</f>
        <v>0</v>
      </c>
      <c r="AA317" s="72" t="n">
        <f aca="false">G317+K317+O317+S317+W317</f>
        <v>0</v>
      </c>
      <c r="AB317" s="72" t="n">
        <f aca="false">X317+Y317+Z317-AA317</f>
        <v>191937</v>
      </c>
      <c r="AJ317" s="73" t="n">
        <f aca="false">AD317+AE317+AF317+AG317+AH317+AI317</f>
        <v>0</v>
      </c>
      <c r="AK317" s="62" t="n">
        <f aca="false">AB317-AJ317</f>
        <v>191937</v>
      </c>
    </row>
    <row r="318" customFormat="false" ht="8.25" hidden="false" customHeight="false" outlineLevel="0" collapsed="false">
      <c r="A318" s="61" t="n">
        <v>36739</v>
      </c>
      <c r="B318" s="62" t="n">
        <f aca="false">MONTH(A318)</f>
        <v>8</v>
      </c>
      <c r="C318" s="63" t="n">
        <f aca="false">YEAR(A318)</f>
        <v>2000</v>
      </c>
      <c r="D318" s="62" t="n">
        <v>0</v>
      </c>
      <c r="E318" s="62" t="n">
        <v>0</v>
      </c>
      <c r="H318" s="62" t="n">
        <v>0</v>
      </c>
      <c r="I318" s="62" t="n">
        <v>40000</v>
      </c>
      <c r="J318" s="71" t="n">
        <v>0</v>
      </c>
      <c r="K318" s="64" t="n">
        <v>0</v>
      </c>
      <c r="L318" s="62" t="n">
        <v>72012</v>
      </c>
      <c r="M318" s="62" t="n">
        <v>85000</v>
      </c>
      <c r="N318" s="62" t="n">
        <v>0</v>
      </c>
      <c r="X318" s="72" t="n">
        <f aca="false">D318+H318+L318+P318+T318+W318</f>
        <v>72012</v>
      </c>
      <c r="Y318" s="62" t="n">
        <f aca="false">E318+I318+M318+Q318+U318</f>
        <v>125000</v>
      </c>
      <c r="Z318" s="62" t="n">
        <f aca="false">F318+J318+N318+R318+V318</f>
        <v>0</v>
      </c>
      <c r="AA318" s="72" t="n">
        <f aca="false">G318+K318+O318+S318+W318</f>
        <v>0</v>
      </c>
      <c r="AB318" s="72" t="n">
        <f aca="false">X318+Y318+Z318-AA318</f>
        <v>197012</v>
      </c>
      <c r="AJ318" s="73" t="n">
        <f aca="false">AD318+AE318+AF318+AG318+AH318+AI318</f>
        <v>0</v>
      </c>
      <c r="AK318" s="62" t="n">
        <f aca="false">AB318-AJ318</f>
        <v>197012</v>
      </c>
    </row>
    <row r="319" customFormat="false" ht="8.25" hidden="false" customHeight="false" outlineLevel="0" collapsed="false">
      <c r="A319" s="61" t="n">
        <v>36740</v>
      </c>
      <c r="B319" s="62" t="n">
        <f aca="false">MONTH(A319)</f>
        <v>8</v>
      </c>
      <c r="C319" s="63" t="n">
        <f aca="false">YEAR(A319)</f>
        <v>2000</v>
      </c>
      <c r="D319" s="62" t="n">
        <v>0</v>
      </c>
      <c r="E319" s="62" t="n">
        <v>0</v>
      </c>
      <c r="H319" s="62" t="n">
        <v>0</v>
      </c>
      <c r="I319" s="62" t="n">
        <v>40000</v>
      </c>
      <c r="J319" s="71" t="n">
        <v>0</v>
      </c>
      <c r="K319" s="64" t="n">
        <v>0</v>
      </c>
      <c r="L319" s="62" t="n">
        <v>72012</v>
      </c>
      <c r="M319" s="62" t="n">
        <v>85000</v>
      </c>
      <c r="N319" s="62" t="n">
        <v>0</v>
      </c>
      <c r="X319" s="72" t="n">
        <f aca="false">D319+H319+L319+P319+T319+W319</f>
        <v>72012</v>
      </c>
      <c r="Y319" s="62" t="n">
        <f aca="false">E319+I319+M319+Q319+U319</f>
        <v>125000</v>
      </c>
      <c r="Z319" s="62" t="n">
        <f aca="false">F319+J319+N319+R319+V319</f>
        <v>0</v>
      </c>
      <c r="AA319" s="72" t="n">
        <f aca="false">G319+K319+O319+S319+W319</f>
        <v>0</v>
      </c>
      <c r="AB319" s="72" t="n">
        <f aca="false">X319+Y319+Z319-AA319</f>
        <v>197012</v>
      </c>
      <c r="AJ319" s="73" t="n">
        <f aca="false">AD319+AE319+AF319+AG319+AH319+AI319</f>
        <v>0</v>
      </c>
      <c r="AK319" s="62" t="n">
        <f aca="false">AB319-AJ319</f>
        <v>197012</v>
      </c>
    </row>
    <row r="320" customFormat="false" ht="8.25" hidden="false" customHeight="false" outlineLevel="0" collapsed="false">
      <c r="A320" s="61" t="n">
        <v>36741</v>
      </c>
      <c r="B320" s="62" t="n">
        <f aca="false">MONTH(A320)</f>
        <v>8</v>
      </c>
      <c r="C320" s="63" t="n">
        <f aca="false">YEAR(A320)</f>
        <v>2000</v>
      </c>
      <c r="D320" s="62" t="n">
        <v>0</v>
      </c>
      <c r="E320" s="62" t="n">
        <v>0</v>
      </c>
      <c r="H320" s="62" t="n">
        <v>0</v>
      </c>
      <c r="I320" s="62" t="n">
        <v>0</v>
      </c>
      <c r="J320" s="71" t="n">
        <v>0</v>
      </c>
      <c r="K320" s="64" t="n">
        <v>0</v>
      </c>
      <c r="L320" s="62" t="n">
        <v>72012</v>
      </c>
      <c r="M320" s="62" t="n">
        <v>45000</v>
      </c>
      <c r="N320" s="62" t="n">
        <v>50000</v>
      </c>
      <c r="X320" s="72" t="n">
        <f aca="false">D320+H320+L320+P320+T320+W320</f>
        <v>72012</v>
      </c>
      <c r="Y320" s="62" t="n">
        <f aca="false">E320+I320+M320+Q320+U320</f>
        <v>45000</v>
      </c>
      <c r="Z320" s="62" t="n">
        <f aca="false">F320+J320+N320+R320+V320</f>
        <v>50000</v>
      </c>
      <c r="AA320" s="72" t="n">
        <f aca="false">G320+K320+O320+S320+W320</f>
        <v>0</v>
      </c>
      <c r="AB320" s="72" t="n">
        <f aca="false">X320+Y320+Z320-AA320</f>
        <v>167012</v>
      </c>
      <c r="AJ320" s="73" t="n">
        <f aca="false">AD320+AE320+AF320+AG320+AH320+AI320</f>
        <v>0</v>
      </c>
      <c r="AK320" s="62" t="n">
        <f aca="false">AB320-AJ320</f>
        <v>167012</v>
      </c>
    </row>
    <row r="321" customFormat="false" ht="8.25" hidden="false" customHeight="false" outlineLevel="0" collapsed="false">
      <c r="A321" s="61" t="n">
        <v>36742</v>
      </c>
      <c r="B321" s="62" t="n">
        <f aca="false">MONTH(A321)</f>
        <v>8</v>
      </c>
      <c r="C321" s="63" t="n">
        <f aca="false">YEAR(A321)</f>
        <v>2000</v>
      </c>
      <c r="D321" s="62" t="n">
        <v>0</v>
      </c>
      <c r="E321" s="62" t="n">
        <v>0</v>
      </c>
      <c r="H321" s="62" t="n">
        <v>0</v>
      </c>
      <c r="I321" s="62" t="n">
        <v>0</v>
      </c>
      <c r="J321" s="71" t="n">
        <v>0</v>
      </c>
      <c r="K321" s="64" t="n">
        <v>0</v>
      </c>
      <c r="L321" s="62" t="n">
        <v>72012</v>
      </c>
      <c r="M321" s="62" t="n">
        <v>45000</v>
      </c>
      <c r="N321" s="62" t="n">
        <v>50000</v>
      </c>
      <c r="X321" s="72" t="n">
        <f aca="false">D321+H321+L321+P321+T321+W321</f>
        <v>72012</v>
      </c>
      <c r="Y321" s="62" t="n">
        <f aca="false">E321+I321+M321+Q321+U321</f>
        <v>45000</v>
      </c>
      <c r="Z321" s="62" t="n">
        <f aca="false">F321+J321+N321+R321+V321</f>
        <v>50000</v>
      </c>
      <c r="AA321" s="72" t="n">
        <f aca="false">G321+K321+O321+S321+W321</f>
        <v>0</v>
      </c>
      <c r="AB321" s="72" t="n">
        <f aca="false">X321+Y321+Z321-AA321</f>
        <v>167012</v>
      </c>
      <c r="AJ321" s="73" t="n">
        <f aca="false">AD321+AE321+AF321+AG321+AH321+AI321</f>
        <v>0</v>
      </c>
      <c r="AK321" s="62" t="n">
        <f aca="false">AB321-AJ321</f>
        <v>167012</v>
      </c>
    </row>
    <row r="322" customFormat="false" ht="8.25" hidden="false" customHeight="false" outlineLevel="0" collapsed="false">
      <c r="A322" s="61" t="n">
        <v>36743</v>
      </c>
      <c r="B322" s="62" t="n">
        <f aca="false">MONTH(A322)</f>
        <v>8</v>
      </c>
      <c r="C322" s="63" t="n">
        <f aca="false">YEAR(A322)</f>
        <v>2000</v>
      </c>
      <c r="D322" s="62" t="n">
        <v>0</v>
      </c>
      <c r="E322" s="62" t="n">
        <v>0</v>
      </c>
      <c r="H322" s="62" t="n">
        <v>0</v>
      </c>
      <c r="I322" s="62" t="n">
        <v>0</v>
      </c>
      <c r="J322" s="71" t="n">
        <v>0</v>
      </c>
      <c r="K322" s="64" t="n">
        <v>0</v>
      </c>
      <c r="L322" s="62" t="n">
        <v>72012</v>
      </c>
      <c r="M322" s="62" t="n">
        <v>45000</v>
      </c>
      <c r="N322" s="62" t="n">
        <v>50000</v>
      </c>
      <c r="X322" s="72" t="n">
        <f aca="false">D322+H322+L322+P322+T322+W322</f>
        <v>72012</v>
      </c>
      <c r="Y322" s="62" t="n">
        <f aca="false">E322+I322+M322+Q322+U322</f>
        <v>45000</v>
      </c>
      <c r="Z322" s="62" t="n">
        <f aca="false">F322+J322+N322+R322+V322</f>
        <v>50000</v>
      </c>
      <c r="AA322" s="72" t="n">
        <f aca="false">G322+K322+O322+S322+W322</f>
        <v>0</v>
      </c>
      <c r="AB322" s="72" t="n">
        <f aca="false">X322+Y322+Z322-AA322</f>
        <v>167012</v>
      </c>
      <c r="AJ322" s="73" t="n">
        <f aca="false">AD322+AE322+AF322+AG322+AH322+AI322</f>
        <v>0</v>
      </c>
      <c r="AK322" s="62" t="n">
        <f aca="false">AB322-AJ322</f>
        <v>167012</v>
      </c>
    </row>
    <row r="323" customFormat="false" ht="8.25" hidden="false" customHeight="false" outlineLevel="0" collapsed="false">
      <c r="A323" s="61" t="n">
        <v>36744</v>
      </c>
      <c r="B323" s="62" t="n">
        <f aca="false">MONTH(A323)</f>
        <v>8</v>
      </c>
      <c r="C323" s="63" t="n">
        <f aca="false">YEAR(A323)</f>
        <v>2000</v>
      </c>
      <c r="D323" s="62" t="n">
        <v>0</v>
      </c>
      <c r="E323" s="62" t="n">
        <v>0</v>
      </c>
      <c r="H323" s="62" t="n">
        <v>0</v>
      </c>
      <c r="I323" s="62" t="n">
        <v>0</v>
      </c>
      <c r="J323" s="71" t="n">
        <v>0</v>
      </c>
      <c r="K323" s="64" t="n">
        <v>0</v>
      </c>
      <c r="L323" s="62" t="n">
        <v>72012</v>
      </c>
      <c r="M323" s="62" t="n">
        <v>45000</v>
      </c>
      <c r="N323" s="62" t="n">
        <v>50000</v>
      </c>
      <c r="X323" s="72" t="n">
        <f aca="false">D323+H323+L323+P323+T323+W323</f>
        <v>72012</v>
      </c>
      <c r="Y323" s="62" t="n">
        <f aca="false">E323+I323+M323+Q323+U323</f>
        <v>45000</v>
      </c>
      <c r="Z323" s="62" t="n">
        <f aca="false">F323+J323+N323+R323+V323</f>
        <v>50000</v>
      </c>
      <c r="AA323" s="72" t="n">
        <f aca="false">G323+K323+O323+S323+W323</f>
        <v>0</v>
      </c>
      <c r="AB323" s="72" t="n">
        <f aca="false">X323+Y323+Z323-AA323</f>
        <v>167012</v>
      </c>
      <c r="AJ323" s="73" t="n">
        <f aca="false">AD323+AE323+AF323+AG323+AH323+AI323</f>
        <v>0</v>
      </c>
      <c r="AK323" s="62" t="n">
        <f aca="false">AB323-AJ323</f>
        <v>167012</v>
      </c>
    </row>
    <row r="324" customFormat="false" ht="8.25" hidden="false" customHeight="false" outlineLevel="0" collapsed="false">
      <c r="A324" s="61" t="n">
        <v>36745</v>
      </c>
      <c r="B324" s="62" t="n">
        <f aca="false">MONTH(A324)</f>
        <v>8</v>
      </c>
      <c r="C324" s="63" t="n">
        <f aca="false">YEAR(A324)</f>
        <v>2000</v>
      </c>
      <c r="D324" s="62" t="n">
        <v>0</v>
      </c>
      <c r="E324" s="62" t="n">
        <v>0</v>
      </c>
      <c r="H324" s="62" t="n">
        <v>0</v>
      </c>
      <c r="I324" s="62" t="n">
        <v>0</v>
      </c>
      <c r="J324" s="71" t="n">
        <v>0</v>
      </c>
      <c r="K324" s="64" t="n">
        <v>0</v>
      </c>
      <c r="L324" s="62" t="n">
        <v>72012</v>
      </c>
      <c r="M324" s="62" t="n">
        <v>45000</v>
      </c>
      <c r="N324" s="62" t="n">
        <v>50000</v>
      </c>
      <c r="X324" s="72" t="n">
        <f aca="false">D324+H324+L324+P324+T324+W324</f>
        <v>72012</v>
      </c>
      <c r="Y324" s="62" t="n">
        <f aca="false">E324+I324+M324+Q324+U324</f>
        <v>45000</v>
      </c>
      <c r="Z324" s="62" t="n">
        <f aca="false">F324+J324+N324+R324+V324</f>
        <v>50000</v>
      </c>
      <c r="AA324" s="72" t="n">
        <f aca="false">G324+K324+O324+S324+W324</f>
        <v>0</v>
      </c>
      <c r="AB324" s="72" t="n">
        <f aca="false">X324+Y324+Z324-AA324</f>
        <v>167012</v>
      </c>
      <c r="AJ324" s="73" t="n">
        <f aca="false">AD324+AE324+AF324+AG324+AH324+AI324</f>
        <v>0</v>
      </c>
      <c r="AK324" s="62" t="n">
        <f aca="false">AB324-AJ324</f>
        <v>167012</v>
      </c>
    </row>
    <row r="325" customFormat="false" ht="8.25" hidden="false" customHeight="false" outlineLevel="0" collapsed="false">
      <c r="A325" s="61" t="n">
        <v>36746</v>
      </c>
      <c r="B325" s="62" t="n">
        <f aca="false">MONTH(A325)</f>
        <v>8</v>
      </c>
      <c r="C325" s="63" t="n">
        <f aca="false">YEAR(A325)</f>
        <v>2000</v>
      </c>
      <c r="D325" s="62" t="n">
        <v>0</v>
      </c>
      <c r="E325" s="62" t="n">
        <v>0</v>
      </c>
      <c r="H325" s="62" t="n">
        <v>0</v>
      </c>
      <c r="I325" s="62" t="n">
        <v>0</v>
      </c>
      <c r="J325" s="71" t="n">
        <v>0</v>
      </c>
      <c r="K325" s="64" t="n">
        <v>0</v>
      </c>
      <c r="L325" s="62" t="n">
        <v>72012</v>
      </c>
      <c r="M325" s="62" t="n">
        <v>45000</v>
      </c>
      <c r="N325" s="62" t="n">
        <v>80000</v>
      </c>
      <c r="X325" s="72" t="n">
        <f aca="false">D325+H325+L325+P325+T325+W325</f>
        <v>72012</v>
      </c>
      <c r="Y325" s="62" t="n">
        <f aca="false">E325+I325+M325+Q325+U325</f>
        <v>45000</v>
      </c>
      <c r="Z325" s="62" t="n">
        <f aca="false">F325+J325+N325+R325+V325</f>
        <v>80000</v>
      </c>
      <c r="AA325" s="72" t="n">
        <f aca="false">G325+K325+O325+S325+W325</f>
        <v>0</v>
      </c>
      <c r="AB325" s="72" t="n">
        <f aca="false">X325+Y325+Z325-AA325</f>
        <v>197012</v>
      </c>
      <c r="AJ325" s="73" t="n">
        <f aca="false">AD325+AE325+AF325+AG325+AH325+AI325</f>
        <v>0</v>
      </c>
      <c r="AK325" s="62" t="n">
        <f aca="false">AB325-AJ325</f>
        <v>197012</v>
      </c>
    </row>
    <row r="326" customFormat="false" ht="8.25" hidden="false" customHeight="false" outlineLevel="0" collapsed="false">
      <c r="A326" s="61" t="n">
        <v>36747</v>
      </c>
      <c r="B326" s="62" t="n">
        <f aca="false">MONTH(A326)</f>
        <v>8</v>
      </c>
      <c r="C326" s="63" t="n">
        <f aca="false">YEAR(A326)</f>
        <v>2000</v>
      </c>
      <c r="D326" s="62" t="n">
        <v>0</v>
      </c>
      <c r="E326" s="62" t="n">
        <v>0</v>
      </c>
      <c r="H326" s="62" t="n">
        <v>0</v>
      </c>
      <c r="I326" s="62" t="n">
        <v>0</v>
      </c>
      <c r="J326" s="71" t="n">
        <v>0</v>
      </c>
      <c r="K326" s="64" t="n">
        <v>0</v>
      </c>
      <c r="L326" s="62" t="n">
        <v>72012</v>
      </c>
      <c r="M326" s="62" t="n">
        <v>45000</v>
      </c>
      <c r="N326" s="62" t="n">
        <v>80000</v>
      </c>
      <c r="X326" s="72" t="n">
        <f aca="false">D326+H326+L326+P326+T326+W326</f>
        <v>72012</v>
      </c>
      <c r="Y326" s="62" t="n">
        <f aca="false">E326+I326+M326+Q326+U326</f>
        <v>45000</v>
      </c>
      <c r="Z326" s="62" t="n">
        <f aca="false">F326+J326+N326+R326+V326</f>
        <v>80000</v>
      </c>
      <c r="AA326" s="72" t="n">
        <f aca="false">G326+K326+O326+S326+W326</f>
        <v>0</v>
      </c>
      <c r="AB326" s="72" t="n">
        <f aca="false">X326+Y326+Z326-AA326</f>
        <v>197012</v>
      </c>
      <c r="AJ326" s="73" t="n">
        <f aca="false">AD326+AE326+AF326+AG326+AH326+AI326</f>
        <v>0</v>
      </c>
      <c r="AK326" s="62" t="n">
        <f aca="false">AB326-AJ326</f>
        <v>197012</v>
      </c>
    </row>
    <row r="327" customFormat="false" ht="8.25" hidden="false" customHeight="false" outlineLevel="0" collapsed="false">
      <c r="A327" s="61" t="n">
        <v>36748</v>
      </c>
      <c r="B327" s="62" t="n">
        <f aca="false">MONTH(A327)</f>
        <v>8</v>
      </c>
      <c r="C327" s="63" t="n">
        <f aca="false">YEAR(A327)</f>
        <v>2000</v>
      </c>
      <c r="D327" s="62" t="n">
        <v>0</v>
      </c>
      <c r="E327" s="62" t="n">
        <v>0</v>
      </c>
      <c r="H327" s="62" t="n">
        <v>0</v>
      </c>
      <c r="I327" s="62" t="n">
        <v>0</v>
      </c>
      <c r="J327" s="71" t="n">
        <v>0</v>
      </c>
      <c r="K327" s="64" t="n">
        <v>0</v>
      </c>
      <c r="L327" s="62" t="n">
        <v>72012</v>
      </c>
      <c r="M327" s="62" t="n">
        <v>45000</v>
      </c>
      <c r="N327" s="62" t="n">
        <v>45000</v>
      </c>
      <c r="X327" s="72" t="n">
        <f aca="false">D327+H327+L327+P327+T327+W327</f>
        <v>72012</v>
      </c>
      <c r="Y327" s="62" t="n">
        <f aca="false">E327+I327+M327+Q327+U327</f>
        <v>45000</v>
      </c>
      <c r="Z327" s="62" t="n">
        <f aca="false">F327+J327+N327+R327+V327</f>
        <v>45000</v>
      </c>
      <c r="AA327" s="72" t="n">
        <f aca="false">G327+K327+O327+S327+W327</f>
        <v>0</v>
      </c>
      <c r="AB327" s="72" t="n">
        <f aca="false">X327+Y327+Z327-AA327</f>
        <v>162012</v>
      </c>
      <c r="AJ327" s="73" t="n">
        <f aca="false">AD327+AE327+AF327+AG327+AH327+AI327</f>
        <v>0</v>
      </c>
      <c r="AK327" s="62" t="n">
        <f aca="false">AB327-AJ327</f>
        <v>162012</v>
      </c>
    </row>
    <row r="328" customFormat="false" ht="8.25" hidden="false" customHeight="false" outlineLevel="0" collapsed="false">
      <c r="A328" s="61" t="n">
        <v>36749</v>
      </c>
      <c r="B328" s="62" t="n">
        <f aca="false">MONTH(A328)</f>
        <v>8</v>
      </c>
      <c r="C328" s="63" t="n">
        <f aca="false">YEAR(A328)</f>
        <v>2000</v>
      </c>
      <c r="D328" s="62" t="n">
        <v>0</v>
      </c>
      <c r="E328" s="62" t="n">
        <v>0</v>
      </c>
      <c r="H328" s="62" t="n">
        <v>0</v>
      </c>
      <c r="I328" s="62" t="n">
        <v>0</v>
      </c>
      <c r="J328" s="71" t="n">
        <v>0</v>
      </c>
      <c r="K328" s="64" t="n">
        <v>0</v>
      </c>
      <c r="L328" s="62" t="n">
        <v>72012</v>
      </c>
      <c r="M328" s="62" t="n">
        <v>45000</v>
      </c>
      <c r="N328" s="62" t="n">
        <v>45000</v>
      </c>
      <c r="X328" s="72" t="n">
        <f aca="false">D328+H328+L328+P328+T328+W328</f>
        <v>72012</v>
      </c>
      <c r="Y328" s="62" t="n">
        <f aca="false">E328+I328+M328+Q328+U328</f>
        <v>45000</v>
      </c>
      <c r="Z328" s="62" t="n">
        <f aca="false">F328+J328+N328+R328+V328</f>
        <v>45000</v>
      </c>
      <c r="AA328" s="72" t="n">
        <f aca="false">G328+K328+O328+S328+W328</f>
        <v>0</v>
      </c>
      <c r="AB328" s="72" t="n">
        <f aca="false">X328+Y328+Z328-AA328</f>
        <v>162012</v>
      </c>
      <c r="AJ328" s="73" t="n">
        <f aca="false">AD328+AE328+AF328+AG328+AH328+AI328</f>
        <v>0</v>
      </c>
      <c r="AK328" s="62" t="n">
        <f aca="false">AB328-AJ328</f>
        <v>162012</v>
      </c>
    </row>
    <row r="329" customFormat="false" ht="8.25" hidden="false" customHeight="false" outlineLevel="0" collapsed="false">
      <c r="A329" s="61" t="n">
        <v>36750</v>
      </c>
      <c r="B329" s="62" t="n">
        <f aca="false">MONTH(A329)</f>
        <v>8</v>
      </c>
      <c r="C329" s="63" t="n">
        <f aca="false">YEAR(A329)</f>
        <v>2000</v>
      </c>
      <c r="D329" s="62" t="n">
        <v>0</v>
      </c>
      <c r="E329" s="62" t="n">
        <v>0</v>
      </c>
      <c r="H329" s="62" t="n">
        <v>0</v>
      </c>
      <c r="I329" s="62" t="n">
        <v>0</v>
      </c>
      <c r="J329" s="71" t="n">
        <v>0</v>
      </c>
      <c r="K329" s="64" t="n">
        <v>0</v>
      </c>
      <c r="L329" s="62" t="n">
        <v>72012</v>
      </c>
      <c r="M329" s="62" t="n">
        <v>45000</v>
      </c>
      <c r="N329" s="62" t="n">
        <v>45000</v>
      </c>
      <c r="X329" s="72" t="n">
        <f aca="false">D329+H329+L329+P329+T329+W329</f>
        <v>72012</v>
      </c>
      <c r="Y329" s="62" t="n">
        <f aca="false">E329+I329+M329+Q329+U329</f>
        <v>45000</v>
      </c>
      <c r="Z329" s="62" t="n">
        <f aca="false">F329+J329+N329+R329+V329</f>
        <v>45000</v>
      </c>
      <c r="AA329" s="72" t="n">
        <f aca="false">G329+K329+O329+S329+W329</f>
        <v>0</v>
      </c>
      <c r="AB329" s="72" t="n">
        <f aca="false">X329+Y329+Z329-AA329</f>
        <v>162012</v>
      </c>
      <c r="AJ329" s="73" t="n">
        <f aca="false">AD329+AE329+AF329+AG329+AH329+AI329</f>
        <v>0</v>
      </c>
      <c r="AK329" s="62" t="n">
        <f aca="false">AB329-AJ329</f>
        <v>162012</v>
      </c>
    </row>
    <row r="330" customFormat="false" ht="8.25" hidden="false" customHeight="false" outlineLevel="0" collapsed="false">
      <c r="A330" s="61" t="n">
        <v>36751</v>
      </c>
      <c r="B330" s="62" t="n">
        <f aca="false">MONTH(A330)</f>
        <v>8</v>
      </c>
      <c r="C330" s="63" t="n">
        <f aca="false">YEAR(A330)</f>
        <v>2000</v>
      </c>
      <c r="D330" s="62" t="n">
        <v>0</v>
      </c>
      <c r="E330" s="62" t="n">
        <v>0</v>
      </c>
      <c r="H330" s="62" t="n">
        <v>0</v>
      </c>
      <c r="I330" s="62" t="n">
        <v>0</v>
      </c>
      <c r="J330" s="71" t="n">
        <v>0</v>
      </c>
      <c r="K330" s="64" t="n">
        <v>0</v>
      </c>
      <c r="L330" s="62" t="n">
        <v>72012</v>
      </c>
      <c r="M330" s="62" t="n">
        <v>45000</v>
      </c>
      <c r="N330" s="62" t="n">
        <v>45000</v>
      </c>
      <c r="X330" s="72" t="n">
        <f aca="false">D330+H330+L330+P330+T330+W330</f>
        <v>72012</v>
      </c>
      <c r="Y330" s="62" t="n">
        <f aca="false">E330+I330+M330+Q330+U330</f>
        <v>45000</v>
      </c>
      <c r="Z330" s="62" t="n">
        <f aca="false">F330+J330+N330+R330+V330</f>
        <v>45000</v>
      </c>
      <c r="AA330" s="72" t="n">
        <f aca="false">G330+K330+O330+S330+W330</f>
        <v>0</v>
      </c>
      <c r="AB330" s="72" t="n">
        <f aca="false">X330+Y330+Z330-AA330</f>
        <v>162012</v>
      </c>
      <c r="AJ330" s="73" t="n">
        <f aca="false">AD330+AE330+AF330+AG330+AH330+AI330</f>
        <v>0</v>
      </c>
      <c r="AK330" s="62" t="n">
        <f aca="false">AB330-AJ330</f>
        <v>162012</v>
      </c>
    </row>
    <row r="331" customFormat="false" ht="8.25" hidden="false" customHeight="false" outlineLevel="0" collapsed="false">
      <c r="A331" s="61" t="n">
        <v>36752</v>
      </c>
      <c r="B331" s="62" t="n">
        <f aca="false">MONTH(A331)</f>
        <v>8</v>
      </c>
      <c r="C331" s="63" t="n">
        <f aca="false">YEAR(A331)</f>
        <v>2000</v>
      </c>
      <c r="D331" s="62" t="n">
        <v>0</v>
      </c>
      <c r="E331" s="62" t="n">
        <v>0</v>
      </c>
      <c r="H331" s="62" t="n">
        <v>0</v>
      </c>
      <c r="I331" s="62" t="n">
        <v>0</v>
      </c>
      <c r="J331" s="71" t="n">
        <v>0</v>
      </c>
      <c r="K331" s="64" t="n">
        <v>0</v>
      </c>
      <c r="L331" s="62" t="n">
        <v>72012</v>
      </c>
      <c r="M331" s="62" t="n">
        <v>45000</v>
      </c>
      <c r="N331" s="62" t="n">
        <v>45000</v>
      </c>
      <c r="X331" s="72" t="n">
        <f aca="false">D331+H331+L331+P331+T331+W331</f>
        <v>72012</v>
      </c>
      <c r="Y331" s="62" t="n">
        <f aca="false">E331+I331+M331+Q331+U331</f>
        <v>45000</v>
      </c>
      <c r="Z331" s="62" t="n">
        <f aca="false">F331+J331+N331+R331+V331</f>
        <v>45000</v>
      </c>
      <c r="AA331" s="72" t="n">
        <f aca="false">G331+K331+O331+S331+W331</f>
        <v>0</v>
      </c>
      <c r="AB331" s="72" t="n">
        <f aca="false">X331+Y331+Z331-AA331</f>
        <v>162012</v>
      </c>
      <c r="AJ331" s="73" t="n">
        <f aca="false">AD331+AE331+AF331+AG331+AH331+AI331</f>
        <v>0</v>
      </c>
      <c r="AK331" s="62" t="n">
        <f aca="false">AB331-AJ331</f>
        <v>162012</v>
      </c>
    </row>
    <row r="332" customFormat="false" ht="8.25" hidden="false" customHeight="false" outlineLevel="0" collapsed="false">
      <c r="A332" s="61" t="n">
        <v>36753</v>
      </c>
      <c r="B332" s="62" t="n">
        <f aca="false">MONTH(A332)</f>
        <v>8</v>
      </c>
      <c r="C332" s="63" t="n">
        <f aca="false">YEAR(A332)</f>
        <v>2000</v>
      </c>
      <c r="D332" s="62" t="n">
        <v>0</v>
      </c>
      <c r="E332" s="62" t="n">
        <v>0</v>
      </c>
      <c r="H332" s="62" t="n">
        <v>0</v>
      </c>
      <c r="I332" s="62" t="n">
        <v>0</v>
      </c>
      <c r="J332" s="71" t="n">
        <v>0</v>
      </c>
      <c r="K332" s="64" t="n">
        <v>0</v>
      </c>
      <c r="L332" s="62" t="n">
        <v>72012</v>
      </c>
      <c r="M332" s="62" t="n">
        <v>45000</v>
      </c>
      <c r="N332" s="62" t="n">
        <v>10000</v>
      </c>
      <c r="X332" s="72" t="n">
        <f aca="false">D332+H332+L332+P332+T332+W332</f>
        <v>72012</v>
      </c>
      <c r="Y332" s="62" t="n">
        <f aca="false">E332+I332+M332+Q332+U332</f>
        <v>45000</v>
      </c>
      <c r="Z332" s="62" t="n">
        <f aca="false">F332+J332+N332+R332+V332</f>
        <v>10000</v>
      </c>
      <c r="AA332" s="72" t="n">
        <f aca="false">G332+K332+O332+S332+W332</f>
        <v>0</v>
      </c>
      <c r="AB332" s="72" t="n">
        <f aca="false">X332+Y332+Z332-AA332</f>
        <v>127012</v>
      </c>
      <c r="AJ332" s="73" t="n">
        <f aca="false">AD332+AE332+AF332+AG332+AH332+AI332</f>
        <v>0</v>
      </c>
      <c r="AK332" s="62" t="n">
        <f aca="false">AB332-AJ332</f>
        <v>127012</v>
      </c>
    </row>
    <row r="333" customFormat="false" ht="8.25" hidden="false" customHeight="false" outlineLevel="0" collapsed="false">
      <c r="A333" s="61" t="n">
        <v>36754</v>
      </c>
      <c r="B333" s="62" t="n">
        <f aca="false">MONTH(A333)</f>
        <v>8</v>
      </c>
      <c r="C333" s="63" t="n">
        <f aca="false">YEAR(A333)</f>
        <v>2000</v>
      </c>
      <c r="D333" s="62" t="n">
        <v>0</v>
      </c>
      <c r="E333" s="62" t="n">
        <v>0</v>
      </c>
      <c r="H333" s="62" t="n">
        <v>0</v>
      </c>
      <c r="I333" s="62" t="n">
        <v>0</v>
      </c>
      <c r="J333" s="62" t="n">
        <v>10000</v>
      </c>
      <c r="K333" s="64" t="n">
        <v>0</v>
      </c>
      <c r="L333" s="62" t="n">
        <v>72012</v>
      </c>
      <c r="M333" s="62" t="n">
        <v>45000</v>
      </c>
      <c r="N333" s="62" t="n">
        <v>13519</v>
      </c>
      <c r="X333" s="72" t="n">
        <f aca="false">D333+H333+L333+P333+T333+W333</f>
        <v>72012</v>
      </c>
      <c r="Y333" s="62" t="n">
        <f aca="false">E333+I333+M333+Q333+U333</f>
        <v>45000</v>
      </c>
      <c r="Z333" s="62" t="n">
        <f aca="false">F333+J333+N333+R333+V333</f>
        <v>23519</v>
      </c>
      <c r="AA333" s="72" t="n">
        <f aca="false">G333+K333+O333+S333+W333</f>
        <v>0</v>
      </c>
      <c r="AB333" s="72" t="n">
        <f aca="false">X333+Y333+Z333-AA333</f>
        <v>140531</v>
      </c>
      <c r="AJ333" s="73" t="n">
        <f aca="false">AD333+AE333+AF333+AG333+AH333+AI333</f>
        <v>0</v>
      </c>
      <c r="AK333" s="62" t="n">
        <f aca="false">AB333-AJ333</f>
        <v>140531</v>
      </c>
    </row>
    <row r="334" customFormat="false" ht="8.25" hidden="false" customHeight="false" outlineLevel="0" collapsed="false">
      <c r="A334" s="61" t="n">
        <v>36755</v>
      </c>
      <c r="B334" s="62" t="n">
        <f aca="false">MONTH(A334)</f>
        <v>8</v>
      </c>
      <c r="C334" s="63" t="n">
        <f aca="false">YEAR(A334)</f>
        <v>2000</v>
      </c>
      <c r="D334" s="62" t="n">
        <v>0</v>
      </c>
      <c r="E334" s="62" t="n">
        <v>0</v>
      </c>
      <c r="H334" s="62" t="n">
        <v>0</v>
      </c>
      <c r="I334" s="62" t="n">
        <v>0</v>
      </c>
      <c r="J334" s="62" t="n">
        <v>0</v>
      </c>
      <c r="K334" s="64" t="n">
        <v>0</v>
      </c>
      <c r="L334" s="62" t="n">
        <v>72012</v>
      </c>
      <c r="M334" s="62" t="n">
        <v>45000</v>
      </c>
      <c r="N334" s="62" t="n">
        <v>20000</v>
      </c>
      <c r="X334" s="72" t="n">
        <f aca="false">D334+H334+L334+P334+T334+W334</f>
        <v>72012</v>
      </c>
      <c r="Y334" s="62" t="n">
        <f aca="false">E334+I334+M334+Q334+U334</f>
        <v>45000</v>
      </c>
      <c r="Z334" s="62" t="n">
        <f aca="false">F334+J334+N334+R334+V334</f>
        <v>20000</v>
      </c>
      <c r="AA334" s="72" t="n">
        <f aca="false">G334+K334+O334+S334+W334</f>
        <v>0</v>
      </c>
      <c r="AB334" s="72" t="n">
        <f aca="false">X334+Y334+Z334-AA334</f>
        <v>137012</v>
      </c>
      <c r="AJ334" s="73" t="n">
        <f aca="false">AD334+AE334+AF334+AG334+AH334+AI334</f>
        <v>0</v>
      </c>
      <c r="AK334" s="62" t="n">
        <f aca="false">AB334-AJ334</f>
        <v>137012</v>
      </c>
    </row>
    <row r="335" customFormat="false" ht="8.25" hidden="false" customHeight="false" outlineLevel="0" collapsed="false">
      <c r="A335" s="61" t="n">
        <v>36756</v>
      </c>
      <c r="B335" s="62" t="n">
        <f aca="false">MONTH(A335)</f>
        <v>8</v>
      </c>
      <c r="C335" s="63" t="n">
        <f aca="false">YEAR(A335)</f>
        <v>2000</v>
      </c>
      <c r="D335" s="62" t="n">
        <v>0</v>
      </c>
      <c r="E335" s="62" t="n">
        <v>0</v>
      </c>
      <c r="H335" s="62" t="n">
        <v>0</v>
      </c>
      <c r="I335" s="62" t="n">
        <v>0</v>
      </c>
      <c r="J335" s="62" t="n">
        <v>0</v>
      </c>
      <c r="K335" s="64" t="n">
        <v>0</v>
      </c>
      <c r="L335" s="62" t="n">
        <v>72012</v>
      </c>
      <c r="M335" s="62" t="n">
        <v>45000</v>
      </c>
      <c r="N335" s="62" t="n">
        <v>0</v>
      </c>
      <c r="X335" s="72" t="n">
        <f aca="false">D335+H335+L335+P335+T335+W335</f>
        <v>72012</v>
      </c>
      <c r="Y335" s="62" t="n">
        <f aca="false">E335+I335+M335+Q335+U335</f>
        <v>45000</v>
      </c>
      <c r="Z335" s="62" t="n">
        <f aca="false">F335+J335+N335+R335+V335</f>
        <v>0</v>
      </c>
      <c r="AA335" s="72" t="n">
        <f aca="false">G335+K335+O335+S335+W335</f>
        <v>0</v>
      </c>
      <c r="AB335" s="72" t="n">
        <f aca="false">X335+Y335+Z335-AA335</f>
        <v>117012</v>
      </c>
      <c r="AJ335" s="73" t="n">
        <f aca="false">AD335+AE335+AF335+AG335+AH335+AI335</f>
        <v>0</v>
      </c>
      <c r="AK335" s="62" t="n">
        <f aca="false">AB335-AJ335</f>
        <v>117012</v>
      </c>
    </row>
    <row r="336" customFormat="false" ht="8.25" hidden="false" customHeight="false" outlineLevel="0" collapsed="false">
      <c r="A336" s="61" t="n">
        <v>36757</v>
      </c>
      <c r="B336" s="62" t="n">
        <f aca="false">MONTH(A336)</f>
        <v>8</v>
      </c>
      <c r="C336" s="63" t="n">
        <f aca="false">YEAR(A336)</f>
        <v>2000</v>
      </c>
      <c r="D336" s="62" t="n">
        <v>0</v>
      </c>
      <c r="E336" s="62" t="n">
        <v>0</v>
      </c>
      <c r="H336" s="62" t="n">
        <v>0</v>
      </c>
      <c r="I336" s="62" t="n">
        <v>0</v>
      </c>
      <c r="J336" s="62" t="n">
        <v>0</v>
      </c>
      <c r="K336" s="64" t="n">
        <v>0</v>
      </c>
      <c r="L336" s="62" t="n">
        <v>72012</v>
      </c>
      <c r="M336" s="62" t="n">
        <v>45000</v>
      </c>
      <c r="N336" s="62" t="n">
        <v>0</v>
      </c>
      <c r="X336" s="72" t="n">
        <f aca="false">D336+H336+L336+P336+T336+W336</f>
        <v>72012</v>
      </c>
      <c r="Y336" s="62" t="n">
        <f aca="false">E336+I336+M336+Q336+U336</f>
        <v>45000</v>
      </c>
      <c r="Z336" s="62" t="n">
        <f aca="false">F336+J336+N336+R336+V336</f>
        <v>0</v>
      </c>
      <c r="AA336" s="72" t="n">
        <f aca="false">G336+K336+O336+S336+W336</f>
        <v>0</v>
      </c>
      <c r="AB336" s="72" t="n">
        <f aca="false">X336+Y336+Z336-AA336</f>
        <v>117012</v>
      </c>
      <c r="AJ336" s="73" t="n">
        <f aca="false">AD336+AE336+AF336+AG336+AH336+AI336</f>
        <v>0</v>
      </c>
      <c r="AK336" s="62" t="n">
        <f aca="false">AB336-AJ336</f>
        <v>117012</v>
      </c>
    </row>
    <row r="337" customFormat="false" ht="8.25" hidden="false" customHeight="false" outlineLevel="0" collapsed="false">
      <c r="A337" s="61" t="n">
        <v>36758</v>
      </c>
      <c r="B337" s="62" t="n">
        <f aca="false">MONTH(A337)</f>
        <v>8</v>
      </c>
      <c r="C337" s="63" t="n">
        <f aca="false">YEAR(A337)</f>
        <v>2000</v>
      </c>
      <c r="D337" s="62" t="n">
        <v>0</v>
      </c>
      <c r="E337" s="62" t="n">
        <v>0</v>
      </c>
      <c r="H337" s="62" t="n">
        <v>0</v>
      </c>
      <c r="I337" s="62" t="n">
        <v>0</v>
      </c>
      <c r="J337" s="62" t="n">
        <v>0</v>
      </c>
      <c r="K337" s="64" t="n">
        <v>0</v>
      </c>
      <c r="L337" s="62" t="n">
        <v>72012</v>
      </c>
      <c r="M337" s="62" t="n">
        <v>45000</v>
      </c>
      <c r="N337" s="62" t="n">
        <v>0</v>
      </c>
      <c r="X337" s="72" t="n">
        <f aca="false">D337+H337+L337+P337+T337+W337</f>
        <v>72012</v>
      </c>
      <c r="Y337" s="62" t="n">
        <f aca="false">E337+I337+M337+Q337+U337</f>
        <v>45000</v>
      </c>
      <c r="Z337" s="62" t="n">
        <f aca="false">F337+J337+N337+R337+V337</f>
        <v>0</v>
      </c>
      <c r="AA337" s="72" t="n">
        <f aca="false">G337+K337+O337+S337+W337</f>
        <v>0</v>
      </c>
      <c r="AB337" s="72" t="n">
        <f aca="false">X337+Y337+Z337-AA337</f>
        <v>117012</v>
      </c>
      <c r="AJ337" s="73" t="n">
        <f aca="false">AD337+AE337+AF337+AG337+AH337+AI337</f>
        <v>0</v>
      </c>
      <c r="AK337" s="62" t="n">
        <f aca="false">AB337-AJ337</f>
        <v>117012</v>
      </c>
    </row>
    <row r="338" customFormat="false" ht="8.25" hidden="false" customHeight="false" outlineLevel="0" collapsed="false">
      <c r="A338" s="61" t="n">
        <v>36759</v>
      </c>
      <c r="B338" s="62" t="n">
        <f aca="false">MONTH(A338)</f>
        <v>8</v>
      </c>
      <c r="C338" s="63" t="n">
        <f aca="false">YEAR(A338)</f>
        <v>2000</v>
      </c>
      <c r="D338" s="62" t="n">
        <v>0</v>
      </c>
      <c r="E338" s="62" t="n">
        <v>0</v>
      </c>
      <c r="H338" s="62" t="n">
        <v>0</v>
      </c>
      <c r="I338" s="62" t="n">
        <v>0</v>
      </c>
      <c r="J338" s="62" t="n">
        <v>0</v>
      </c>
      <c r="K338" s="64" t="n">
        <v>0</v>
      </c>
      <c r="L338" s="62" t="n">
        <v>72012</v>
      </c>
      <c r="M338" s="62" t="n">
        <v>45000</v>
      </c>
      <c r="N338" s="62" t="n">
        <v>0</v>
      </c>
      <c r="X338" s="72" t="n">
        <f aca="false">D338+H338+L338+P338+T338+W338</f>
        <v>72012</v>
      </c>
      <c r="Y338" s="62" t="n">
        <f aca="false">E338+I338+M338+Q338+U338</f>
        <v>45000</v>
      </c>
      <c r="Z338" s="62" t="n">
        <f aca="false">F338+J338+N338+R338+V338</f>
        <v>0</v>
      </c>
      <c r="AA338" s="72" t="n">
        <f aca="false">G338+K338+O338+S338+W338</f>
        <v>0</v>
      </c>
      <c r="AB338" s="72" t="n">
        <f aca="false">X338+Y338+Z338-AA338</f>
        <v>117012</v>
      </c>
      <c r="AJ338" s="73" t="n">
        <f aca="false">AD338+AE338+AF338+AG338+AH338+AI338</f>
        <v>0</v>
      </c>
      <c r="AK338" s="62" t="n">
        <f aca="false">AB338-AJ338</f>
        <v>117012</v>
      </c>
    </row>
    <row r="339" customFormat="false" ht="8.25" hidden="false" customHeight="false" outlineLevel="0" collapsed="false">
      <c r="A339" s="61" t="n">
        <v>36760</v>
      </c>
      <c r="B339" s="62" t="n">
        <f aca="false">MONTH(A339)</f>
        <v>8</v>
      </c>
      <c r="C339" s="63" t="n">
        <f aca="false">YEAR(A339)</f>
        <v>2000</v>
      </c>
      <c r="D339" s="62" t="n">
        <v>0</v>
      </c>
      <c r="E339" s="62" t="n">
        <v>0</v>
      </c>
      <c r="H339" s="62" t="n">
        <v>0</v>
      </c>
      <c r="I339" s="62" t="n">
        <v>0</v>
      </c>
      <c r="J339" s="62" t="n">
        <v>0</v>
      </c>
      <c r="K339" s="64" t="n">
        <v>0</v>
      </c>
      <c r="L339" s="62" t="n">
        <v>72012</v>
      </c>
      <c r="M339" s="62" t="n">
        <v>45000</v>
      </c>
      <c r="N339" s="62" t="n">
        <v>20000</v>
      </c>
      <c r="X339" s="72" t="n">
        <f aca="false">D339+H339+L339+P339+T339+W339</f>
        <v>72012</v>
      </c>
      <c r="Y339" s="62" t="n">
        <f aca="false">E339+I339+M339+Q339+U339</f>
        <v>45000</v>
      </c>
      <c r="Z339" s="62" t="n">
        <f aca="false">F339+J339+N339+R339+V339</f>
        <v>20000</v>
      </c>
      <c r="AA339" s="72" t="n">
        <f aca="false">G339+K339+O339+S339+W339</f>
        <v>0</v>
      </c>
      <c r="AB339" s="72" t="n">
        <f aca="false">X339+Y339+Z339-AA339</f>
        <v>137012</v>
      </c>
      <c r="AJ339" s="73" t="n">
        <f aca="false">AD339+AE339+AF339+AG339+AH339+AI339</f>
        <v>0</v>
      </c>
      <c r="AK339" s="62" t="n">
        <f aca="false">AB339-AJ339</f>
        <v>137012</v>
      </c>
    </row>
    <row r="340" customFormat="false" ht="8.25" hidden="false" customHeight="false" outlineLevel="0" collapsed="false">
      <c r="A340" s="61" t="n">
        <v>36761</v>
      </c>
      <c r="B340" s="62" t="n">
        <f aca="false">MONTH(A340)</f>
        <v>8</v>
      </c>
      <c r="C340" s="63" t="n">
        <f aca="false">YEAR(A340)</f>
        <v>2000</v>
      </c>
      <c r="D340" s="62" t="n">
        <v>0</v>
      </c>
      <c r="E340" s="62" t="n">
        <v>0</v>
      </c>
      <c r="H340" s="62" t="n">
        <v>0</v>
      </c>
      <c r="I340" s="62" t="n">
        <v>0</v>
      </c>
      <c r="J340" s="62" t="n">
        <v>0</v>
      </c>
      <c r="K340" s="64" t="n">
        <v>0</v>
      </c>
      <c r="L340" s="62" t="n">
        <v>72012</v>
      </c>
      <c r="M340" s="62" t="n">
        <v>45000</v>
      </c>
      <c r="N340" s="62" t="n">
        <v>0</v>
      </c>
      <c r="X340" s="72" t="n">
        <f aca="false">D340+H340+L340+P340+T340+W340</f>
        <v>72012</v>
      </c>
      <c r="Y340" s="62" t="n">
        <f aca="false">E340+I340+M340+Q340+U340</f>
        <v>45000</v>
      </c>
      <c r="Z340" s="62" t="n">
        <f aca="false">F340+J340+N340+R340+V340</f>
        <v>0</v>
      </c>
      <c r="AA340" s="72" t="n">
        <f aca="false">G340+K340+O340+S340+W340</f>
        <v>0</v>
      </c>
      <c r="AB340" s="72" t="n">
        <f aca="false">X340+Y340+Z340-AA340</f>
        <v>117012</v>
      </c>
      <c r="AJ340" s="73" t="n">
        <f aca="false">AD340+AE340+AF340+AG340+AH340+AI340</f>
        <v>0</v>
      </c>
      <c r="AK340" s="62" t="n">
        <f aca="false">AB340-AJ340</f>
        <v>117012</v>
      </c>
    </row>
    <row r="341" customFormat="false" ht="8.25" hidden="false" customHeight="false" outlineLevel="0" collapsed="false">
      <c r="A341" s="61" t="n">
        <v>36762</v>
      </c>
      <c r="B341" s="62" t="n">
        <f aca="false">MONTH(A341)</f>
        <v>8</v>
      </c>
      <c r="C341" s="63" t="n">
        <f aca="false">YEAR(A341)</f>
        <v>2000</v>
      </c>
      <c r="D341" s="62" t="n">
        <v>0</v>
      </c>
      <c r="E341" s="62" t="n">
        <v>0</v>
      </c>
      <c r="H341" s="62" t="n">
        <v>0</v>
      </c>
      <c r="I341" s="62" t="n">
        <v>0</v>
      </c>
      <c r="J341" s="62" t="n">
        <v>0</v>
      </c>
      <c r="K341" s="64" t="n">
        <v>0</v>
      </c>
      <c r="L341" s="62" t="n">
        <v>72012</v>
      </c>
      <c r="M341" s="62" t="n">
        <v>45000</v>
      </c>
      <c r="N341" s="62" t="n">
        <v>0</v>
      </c>
      <c r="X341" s="72" t="n">
        <f aca="false">D341+H341+L341+P341+T341+W341</f>
        <v>72012</v>
      </c>
      <c r="Y341" s="62" t="n">
        <f aca="false">E341+I341+M341+Q341+U341</f>
        <v>45000</v>
      </c>
      <c r="Z341" s="62" t="n">
        <f aca="false">F341+J341+N341+R341+V341</f>
        <v>0</v>
      </c>
      <c r="AA341" s="72" t="n">
        <f aca="false">G341+K341+O341+S341+W341</f>
        <v>0</v>
      </c>
      <c r="AB341" s="72" t="n">
        <f aca="false">X341+Y341+Z341-AA341</f>
        <v>117012</v>
      </c>
      <c r="AJ341" s="73" t="n">
        <f aca="false">AD341+AE341+AF341+AG341+AH341+AI341</f>
        <v>0</v>
      </c>
      <c r="AK341" s="62" t="n">
        <f aca="false">AB341-AJ341</f>
        <v>117012</v>
      </c>
    </row>
    <row r="342" customFormat="false" ht="8.25" hidden="false" customHeight="false" outlineLevel="0" collapsed="false">
      <c r="A342" s="61" t="n">
        <v>36763</v>
      </c>
      <c r="B342" s="62" t="n">
        <f aca="false">MONTH(A342)</f>
        <v>8</v>
      </c>
      <c r="C342" s="63" t="n">
        <f aca="false">YEAR(A342)</f>
        <v>2000</v>
      </c>
      <c r="D342" s="62" t="n">
        <v>0</v>
      </c>
      <c r="E342" s="62" t="n">
        <v>0</v>
      </c>
      <c r="H342" s="62" t="n">
        <v>0</v>
      </c>
      <c r="I342" s="62" t="n">
        <v>0</v>
      </c>
      <c r="J342" s="62" t="n">
        <v>0</v>
      </c>
      <c r="K342" s="64" t="n">
        <v>0</v>
      </c>
      <c r="L342" s="62" t="n">
        <v>72012</v>
      </c>
      <c r="M342" s="62" t="n">
        <v>45000</v>
      </c>
      <c r="N342" s="62" t="n">
        <v>0</v>
      </c>
      <c r="X342" s="72" t="n">
        <f aca="false">D342+H342+L342+P342+T342+W342</f>
        <v>72012</v>
      </c>
      <c r="Y342" s="62" t="n">
        <f aca="false">E342+I342+M342+Q342+U342</f>
        <v>45000</v>
      </c>
      <c r="Z342" s="62" t="n">
        <f aca="false">F342+J342+N342+R342+V342</f>
        <v>0</v>
      </c>
      <c r="AA342" s="72" t="n">
        <f aca="false">G342+K342+O342+S342+W342</f>
        <v>0</v>
      </c>
      <c r="AB342" s="72" t="n">
        <f aca="false">X342+Y342+Z342-AA342</f>
        <v>117012</v>
      </c>
      <c r="AJ342" s="73" t="n">
        <f aca="false">AD342+AE342+AF342+AG342+AH342+AI342</f>
        <v>0</v>
      </c>
      <c r="AK342" s="62" t="n">
        <f aca="false">AB342-AJ342</f>
        <v>117012</v>
      </c>
    </row>
    <row r="343" customFormat="false" ht="8.25" hidden="false" customHeight="false" outlineLevel="0" collapsed="false">
      <c r="A343" s="61" t="n">
        <v>36764</v>
      </c>
      <c r="B343" s="62" t="n">
        <f aca="false">MONTH(A343)</f>
        <v>8</v>
      </c>
      <c r="C343" s="63" t="n">
        <f aca="false">YEAR(A343)</f>
        <v>2000</v>
      </c>
      <c r="D343" s="62" t="n">
        <v>0</v>
      </c>
      <c r="E343" s="62" t="n">
        <v>0</v>
      </c>
      <c r="H343" s="62" t="n">
        <v>0</v>
      </c>
      <c r="I343" s="62" t="n">
        <v>0</v>
      </c>
      <c r="J343" s="62" t="n">
        <v>0</v>
      </c>
      <c r="K343" s="64" t="n">
        <v>0</v>
      </c>
      <c r="L343" s="62" t="n">
        <v>72012</v>
      </c>
      <c r="M343" s="62" t="n">
        <v>45000</v>
      </c>
      <c r="N343" s="62" t="n">
        <v>0</v>
      </c>
      <c r="X343" s="72" t="n">
        <f aca="false">D343+H343+L343+P343+T343+W343</f>
        <v>72012</v>
      </c>
      <c r="Y343" s="62" t="n">
        <f aca="false">E343+I343+M343+Q343+U343</f>
        <v>45000</v>
      </c>
      <c r="Z343" s="62" t="n">
        <f aca="false">F343+J343+N343+R343+V343</f>
        <v>0</v>
      </c>
      <c r="AA343" s="72" t="n">
        <f aca="false">G343+K343+O343+S343+W343</f>
        <v>0</v>
      </c>
      <c r="AB343" s="72" t="n">
        <f aca="false">X343+Y343+Z343-AA343</f>
        <v>117012</v>
      </c>
      <c r="AJ343" s="73" t="n">
        <f aca="false">AD343+AE343+AF343+AG343+AH343+AI343</f>
        <v>0</v>
      </c>
      <c r="AK343" s="62" t="n">
        <f aca="false">AB343-AJ343</f>
        <v>117012</v>
      </c>
    </row>
    <row r="344" customFormat="false" ht="8.25" hidden="false" customHeight="false" outlineLevel="0" collapsed="false">
      <c r="A344" s="61" t="n">
        <v>36765</v>
      </c>
      <c r="B344" s="62" t="n">
        <f aca="false">MONTH(A344)</f>
        <v>8</v>
      </c>
      <c r="C344" s="63" t="n">
        <f aca="false">YEAR(A344)</f>
        <v>2000</v>
      </c>
      <c r="D344" s="62" t="n">
        <v>0</v>
      </c>
      <c r="E344" s="62" t="n">
        <v>0</v>
      </c>
      <c r="H344" s="62" t="n">
        <v>0</v>
      </c>
      <c r="I344" s="62" t="n">
        <v>0</v>
      </c>
      <c r="J344" s="62" t="n">
        <v>0</v>
      </c>
      <c r="K344" s="64" t="n">
        <v>0</v>
      </c>
      <c r="L344" s="62" t="n">
        <v>72012</v>
      </c>
      <c r="M344" s="62" t="n">
        <v>45000</v>
      </c>
      <c r="N344" s="62" t="n">
        <v>0</v>
      </c>
      <c r="X344" s="72" t="n">
        <f aca="false">D344+H344+L344+P344+T344+W344</f>
        <v>72012</v>
      </c>
      <c r="Y344" s="62" t="n">
        <f aca="false">E344+I344+M344+Q344+U344</f>
        <v>45000</v>
      </c>
      <c r="Z344" s="62" t="n">
        <f aca="false">F344+J344+N344+R344+V344</f>
        <v>0</v>
      </c>
      <c r="AA344" s="72" t="n">
        <f aca="false">G344+K344+O344+S344+W344</f>
        <v>0</v>
      </c>
      <c r="AB344" s="72" t="n">
        <f aca="false">X344+Y344+Z344-AA344</f>
        <v>117012</v>
      </c>
      <c r="AJ344" s="73" t="n">
        <f aca="false">AD344+AE344+AF344+AG344+AH344+AI344</f>
        <v>0</v>
      </c>
      <c r="AK344" s="62" t="n">
        <f aca="false">AB344-AJ344</f>
        <v>117012</v>
      </c>
    </row>
    <row r="345" customFormat="false" ht="8.25" hidden="false" customHeight="false" outlineLevel="0" collapsed="false">
      <c r="A345" s="61" t="n">
        <v>36766</v>
      </c>
      <c r="B345" s="62" t="n">
        <f aca="false">MONTH(A345)</f>
        <v>8</v>
      </c>
      <c r="C345" s="63" t="n">
        <f aca="false">YEAR(A345)</f>
        <v>2000</v>
      </c>
      <c r="D345" s="62" t="n">
        <v>0</v>
      </c>
      <c r="E345" s="62" t="n">
        <v>0</v>
      </c>
      <c r="H345" s="62" t="n">
        <v>0</v>
      </c>
      <c r="I345" s="62" t="n">
        <v>0</v>
      </c>
      <c r="J345" s="62" t="n">
        <v>0</v>
      </c>
      <c r="K345" s="64" t="n">
        <v>0</v>
      </c>
      <c r="L345" s="62" t="n">
        <v>72012</v>
      </c>
      <c r="M345" s="62" t="n">
        <v>45000</v>
      </c>
      <c r="N345" s="62" t="n">
        <v>0</v>
      </c>
      <c r="X345" s="72" t="n">
        <f aca="false">D345+H345+L345+P345+T345+W345</f>
        <v>72012</v>
      </c>
      <c r="Y345" s="62" t="n">
        <f aca="false">E345+I345+M345+Q345+U345</f>
        <v>45000</v>
      </c>
      <c r="Z345" s="62" t="n">
        <f aca="false">F345+J345+N345+R345+V345</f>
        <v>0</v>
      </c>
      <c r="AA345" s="72" t="n">
        <f aca="false">G345+K345+O345+S345+W345</f>
        <v>0</v>
      </c>
      <c r="AB345" s="72" t="n">
        <f aca="false">X345+Y345+Z345-AA345</f>
        <v>117012</v>
      </c>
      <c r="AJ345" s="73" t="n">
        <f aca="false">AD345+AE345+AF345+AG345+AH345+AI345</f>
        <v>0</v>
      </c>
      <c r="AK345" s="62" t="n">
        <f aca="false">AB345-AJ345</f>
        <v>117012</v>
      </c>
    </row>
    <row r="346" customFormat="false" ht="8.25" hidden="false" customHeight="false" outlineLevel="0" collapsed="false">
      <c r="A346" s="61" t="n">
        <v>36767</v>
      </c>
      <c r="B346" s="62" t="n">
        <f aca="false">MONTH(A346)</f>
        <v>8</v>
      </c>
      <c r="C346" s="63" t="n">
        <f aca="false">YEAR(A346)</f>
        <v>2000</v>
      </c>
      <c r="D346" s="62" t="n">
        <v>0</v>
      </c>
      <c r="E346" s="62" t="n">
        <v>0</v>
      </c>
      <c r="H346" s="62" t="n">
        <v>0</v>
      </c>
      <c r="I346" s="62" t="n">
        <v>0</v>
      </c>
      <c r="J346" s="62" t="n">
        <v>0</v>
      </c>
      <c r="K346" s="64" t="n">
        <v>0</v>
      </c>
      <c r="L346" s="62" t="n">
        <v>72012</v>
      </c>
      <c r="M346" s="62" t="n">
        <v>45000</v>
      </c>
      <c r="N346" s="62" t="n">
        <v>0</v>
      </c>
      <c r="X346" s="72" t="n">
        <f aca="false">D346+H346+L346+P346+T346+W346</f>
        <v>72012</v>
      </c>
      <c r="Y346" s="62" t="n">
        <f aca="false">E346+I346+M346+Q346+U346</f>
        <v>45000</v>
      </c>
      <c r="Z346" s="62" t="n">
        <f aca="false">F346+J346+N346+R346+V346</f>
        <v>0</v>
      </c>
      <c r="AA346" s="72" t="n">
        <f aca="false">G346+K346+O346+S346+W346</f>
        <v>0</v>
      </c>
      <c r="AB346" s="72" t="n">
        <f aca="false">X346+Y346+Z346-AA346</f>
        <v>117012</v>
      </c>
      <c r="AJ346" s="73" t="n">
        <f aca="false">AD346+AE346+AF346+AG346+AH346+AI346</f>
        <v>0</v>
      </c>
      <c r="AK346" s="62" t="n">
        <f aca="false">AB346-AJ346</f>
        <v>117012</v>
      </c>
    </row>
    <row r="347" customFormat="false" ht="8.25" hidden="false" customHeight="false" outlineLevel="0" collapsed="false">
      <c r="A347" s="61" t="n">
        <v>36768</v>
      </c>
      <c r="B347" s="62" t="n">
        <f aca="false">MONTH(A347)</f>
        <v>8</v>
      </c>
      <c r="C347" s="63" t="n">
        <f aca="false">YEAR(A347)</f>
        <v>2000</v>
      </c>
      <c r="D347" s="62" t="n">
        <v>0</v>
      </c>
      <c r="E347" s="62" t="n">
        <v>0</v>
      </c>
      <c r="H347" s="62" t="n">
        <v>0</v>
      </c>
      <c r="I347" s="62" t="n">
        <v>0</v>
      </c>
      <c r="J347" s="62" t="n">
        <v>0</v>
      </c>
      <c r="K347" s="64" t="n">
        <v>0</v>
      </c>
      <c r="L347" s="62" t="n">
        <v>72012</v>
      </c>
      <c r="M347" s="62" t="n">
        <v>45000</v>
      </c>
      <c r="N347" s="62" t="n">
        <v>0</v>
      </c>
      <c r="X347" s="72" t="n">
        <f aca="false">D347+H347+L347+P347+T347+W347</f>
        <v>72012</v>
      </c>
      <c r="Y347" s="62" t="n">
        <f aca="false">E347+I347+M347+Q347+U347</f>
        <v>45000</v>
      </c>
      <c r="Z347" s="62" t="n">
        <f aca="false">F347+J347+N347+R347+V347</f>
        <v>0</v>
      </c>
      <c r="AA347" s="72" t="n">
        <f aca="false">G347+K347+O347+S347+W347</f>
        <v>0</v>
      </c>
      <c r="AB347" s="72" t="n">
        <f aca="false">X347+Y347+Z347-AA347</f>
        <v>117012</v>
      </c>
      <c r="AJ347" s="73" t="n">
        <f aca="false">AD347+AE347+AF347+AG347+AH347+AI347</f>
        <v>0</v>
      </c>
      <c r="AK347" s="62" t="n">
        <f aca="false">AB347-AJ347</f>
        <v>117012</v>
      </c>
    </row>
    <row r="348" customFormat="false" ht="8.25" hidden="false" customHeight="false" outlineLevel="0" collapsed="false">
      <c r="A348" s="61" t="n">
        <v>36769</v>
      </c>
      <c r="B348" s="62" t="n">
        <f aca="false">MONTH(A348)</f>
        <v>8</v>
      </c>
      <c r="C348" s="63" t="n">
        <f aca="false">YEAR(A348)</f>
        <v>2000</v>
      </c>
      <c r="D348" s="62" t="n">
        <v>0</v>
      </c>
      <c r="E348" s="62" t="n">
        <v>0</v>
      </c>
      <c r="H348" s="62" t="n">
        <v>0</v>
      </c>
      <c r="I348" s="62" t="n">
        <v>0</v>
      </c>
      <c r="J348" s="62" t="n">
        <v>0</v>
      </c>
      <c r="K348" s="64" t="n">
        <v>0</v>
      </c>
      <c r="L348" s="62" t="n">
        <v>72012</v>
      </c>
      <c r="M348" s="62" t="n">
        <v>45000</v>
      </c>
      <c r="N348" s="62" t="n">
        <v>0</v>
      </c>
      <c r="X348" s="72" t="n">
        <f aca="false">D348+H348+L348+P348+T348+W348</f>
        <v>72012</v>
      </c>
      <c r="Y348" s="62" t="n">
        <f aca="false">E348+I348+M348+Q348+U348</f>
        <v>45000</v>
      </c>
      <c r="Z348" s="62" t="n">
        <f aca="false">F348+J348+N348+R348+V348</f>
        <v>0</v>
      </c>
      <c r="AA348" s="72" t="n">
        <f aca="false">G348+K348+O348+S348+W348</f>
        <v>0</v>
      </c>
      <c r="AB348" s="72" t="n">
        <f aca="false">X348+Y348+Z348-AA348</f>
        <v>117012</v>
      </c>
      <c r="AJ348" s="73" t="n">
        <f aca="false">AD348+AE348+AF348+AG348+AH348+AI348</f>
        <v>0</v>
      </c>
      <c r="AK348" s="62" t="n">
        <f aca="false">AB348-AJ348</f>
        <v>117012</v>
      </c>
    </row>
    <row r="349" customFormat="false" ht="8.25" hidden="false" customHeight="false" outlineLevel="0" collapsed="false">
      <c r="A349" s="61" t="n">
        <v>36770</v>
      </c>
      <c r="B349" s="62" t="n">
        <f aca="false">MONTH(A349)</f>
        <v>9</v>
      </c>
      <c r="C349" s="63" t="n">
        <f aca="false">YEAR(A349)</f>
        <v>2000</v>
      </c>
      <c r="D349" s="62" t="n">
        <v>0</v>
      </c>
      <c r="E349" s="62" t="n">
        <v>0</v>
      </c>
      <c r="H349" s="62" t="n">
        <v>0</v>
      </c>
      <c r="I349" s="62" t="n">
        <v>0</v>
      </c>
      <c r="J349" s="62" t="n">
        <v>0</v>
      </c>
      <c r="K349" s="64" t="n">
        <v>0</v>
      </c>
      <c r="L349" s="62" t="n">
        <v>64067</v>
      </c>
      <c r="M349" s="62" t="n">
        <v>45000</v>
      </c>
      <c r="N349" s="62" t="n">
        <v>67000</v>
      </c>
      <c r="X349" s="72" t="n">
        <v>63966</v>
      </c>
      <c r="Y349" s="62" t="n">
        <f aca="false">E349+I349+M349+Q349+U349</f>
        <v>45000</v>
      </c>
      <c r="Z349" s="62" t="n">
        <f aca="false">F349+J349+N349+R349+V349</f>
        <v>67000</v>
      </c>
      <c r="AA349" s="72" t="n">
        <f aca="false">G349+K349+O349+S349+W349</f>
        <v>0</v>
      </c>
      <c r="AB349" s="72" t="n">
        <f aca="false">X349+Y349+Z349-AA349</f>
        <v>175966</v>
      </c>
      <c r="AJ349" s="73" t="n">
        <f aca="false">AD349+AE349+AF349+AG349+AH349+AI349</f>
        <v>0</v>
      </c>
      <c r="AK349" s="62" t="n">
        <f aca="false">AB349-AJ349</f>
        <v>175966</v>
      </c>
    </row>
    <row r="350" customFormat="false" ht="8.25" hidden="false" customHeight="false" outlineLevel="0" collapsed="false">
      <c r="A350" s="61" t="n">
        <v>36771</v>
      </c>
      <c r="B350" s="62" t="n">
        <f aca="false">MONTH(A350)</f>
        <v>9</v>
      </c>
      <c r="C350" s="63" t="n">
        <f aca="false">YEAR(A350)</f>
        <v>2000</v>
      </c>
      <c r="D350" s="62" t="n">
        <v>0</v>
      </c>
      <c r="E350" s="62" t="n">
        <v>0</v>
      </c>
      <c r="H350" s="62" t="n">
        <v>0</v>
      </c>
      <c r="I350" s="62" t="n">
        <v>14972</v>
      </c>
      <c r="J350" s="62" t="n">
        <v>0</v>
      </c>
      <c r="K350" s="64" t="n">
        <v>0</v>
      </c>
      <c r="L350" s="62" t="n">
        <v>63890</v>
      </c>
      <c r="M350" s="62" t="n">
        <v>30000</v>
      </c>
      <c r="N350" s="62" t="n">
        <v>0</v>
      </c>
      <c r="X350" s="72" t="n">
        <f aca="false">D350+H350+L350+P350+T350+W350</f>
        <v>63890</v>
      </c>
      <c r="Y350" s="62" t="n">
        <f aca="false">E350+I350+M350+Q350+U350</f>
        <v>44972</v>
      </c>
      <c r="Z350" s="62" t="n">
        <f aca="false">F350+J350+N350+R350+V350</f>
        <v>0</v>
      </c>
      <c r="AA350" s="72" t="n">
        <f aca="false">G350+K350+O350+S350+W350</f>
        <v>0</v>
      </c>
      <c r="AB350" s="72" t="n">
        <f aca="false">X350+Y350+Z350-AA350</f>
        <v>108862</v>
      </c>
      <c r="AJ350" s="73" t="n">
        <f aca="false">AD350+AE350+AF350+AG350+AH350+AI350</f>
        <v>0</v>
      </c>
      <c r="AK350" s="62" t="n">
        <f aca="false">AB350-AJ350</f>
        <v>108862</v>
      </c>
    </row>
    <row r="351" customFormat="false" ht="8.25" hidden="false" customHeight="false" outlineLevel="0" collapsed="false">
      <c r="A351" s="61" t="n">
        <v>36772</v>
      </c>
      <c r="B351" s="62" t="n">
        <f aca="false">MONTH(A351)</f>
        <v>9</v>
      </c>
      <c r="C351" s="63" t="n">
        <f aca="false">YEAR(A351)</f>
        <v>2000</v>
      </c>
      <c r="D351" s="62" t="n">
        <v>0</v>
      </c>
      <c r="E351" s="62" t="n">
        <v>0</v>
      </c>
      <c r="H351" s="62" t="n">
        <v>0</v>
      </c>
      <c r="I351" s="62" t="n">
        <v>24955</v>
      </c>
      <c r="J351" s="62" t="n">
        <v>0</v>
      </c>
      <c r="K351" s="64" t="n">
        <v>0</v>
      </c>
      <c r="L351" s="62" t="n">
        <v>63912</v>
      </c>
      <c r="M351" s="62" t="n">
        <v>20000</v>
      </c>
      <c r="N351" s="62" t="n">
        <v>0</v>
      </c>
      <c r="X351" s="72" t="n">
        <f aca="false">D351+H351+L351+P351+T351+W351</f>
        <v>63912</v>
      </c>
      <c r="Y351" s="62" t="n">
        <f aca="false">E351+I351+M351+Q351+U351</f>
        <v>44955</v>
      </c>
      <c r="Z351" s="62" t="n">
        <f aca="false">F351+J351+N351+R351+V351</f>
        <v>0</v>
      </c>
      <c r="AA351" s="72" t="n">
        <f aca="false">G351+K351+O351+S351+W351</f>
        <v>0</v>
      </c>
      <c r="AB351" s="72" t="n">
        <f aca="false">X351+Y351+Z351-AA351</f>
        <v>108867</v>
      </c>
      <c r="AJ351" s="73" t="n">
        <f aca="false">AD351+AE351+AF351+AG351+AH351+AI351</f>
        <v>0</v>
      </c>
      <c r="AK351" s="62" t="n">
        <f aca="false">AB351-AJ351</f>
        <v>108867</v>
      </c>
    </row>
    <row r="352" customFormat="false" ht="8.25" hidden="false" customHeight="false" outlineLevel="0" collapsed="false">
      <c r="A352" s="61" t="n">
        <v>36773</v>
      </c>
      <c r="B352" s="62" t="n">
        <f aca="false">MONTH(A352)</f>
        <v>9</v>
      </c>
      <c r="C352" s="63" t="n">
        <f aca="false">YEAR(A352)</f>
        <v>2000</v>
      </c>
      <c r="D352" s="62" t="n">
        <v>0</v>
      </c>
      <c r="E352" s="62" t="n">
        <v>0</v>
      </c>
      <c r="H352" s="62" t="n">
        <v>0</v>
      </c>
      <c r="I352" s="62" t="n">
        <v>20000</v>
      </c>
      <c r="J352" s="62" t="n">
        <v>0</v>
      </c>
      <c r="K352" s="64" t="n">
        <v>0</v>
      </c>
      <c r="L352" s="62" t="n">
        <v>64067</v>
      </c>
      <c r="M352" s="62" t="n">
        <v>25000</v>
      </c>
      <c r="N352" s="62" t="n">
        <v>0</v>
      </c>
      <c r="X352" s="72" t="n">
        <f aca="false">D352+H352+L352+P352+T352+W352</f>
        <v>64067</v>
      </c>
      <c r="Y352" s="62" t="n">
        <f aca="false">E352+I352+M352+Q352+U352</f>
        <v>45000</v>
      </c>
      <c r="Z352" s="62" t="n">
        <f aca="false">F352+J352+N352+R352+V352</f>
        <v>0</v>
      </c>
      <c r="AA352" s="72" t="n">
        <f aca="false">G352+K352+O352+S352+W352</f>
        <v>0</v>
      </c>
      <c r="AB352" s="72" t="n">
        <f aca="false">X352+Y352+Z352-AA352</f>
        <v>109067</v>
      </c>
      <c r="AJ352" s="73" t="n">
        <f aca="false">AD352+AE352+AF352+AG352+AH352+AI352</f>
        <v>0</v>
      </c>
      <c r="AK352" s="62" t="n">
        <f aca="false">AB352-AJ352</f>
        <v>109067</v>
      </c>
    </row>
    <row r="353" customFormat="false" ht="8.25" hidden="false" customHeight="false" outlineLevel="0" collapsed="false">
      <c r="A353" s="61" t="n">
        <v>36774</v>
      </c>
      <c r="B353" s="62" t="n">
        <f aca="false">MONTH(A353)</f>
        <v>9</v>
      </c>
      <c r="C353" s="63" t="n">
        <f aca="false">YEAR(A353)</f>
        <v>2000</v>
      </c>
      <c r="D353" s="62" t="n">
        <v>0</v>
      </c>
      <c r="E353" s="62" t="n">
        <v>0</v>
      </c>
      <c r="H353" s="62" t="n">
        <v>0</v>
      </c>
      <c r="I353" s="62" t="n">
        <v>0</v>
      </c>
      <c r="J353" s="62" t="n">
        <v>0</v>
      </c>
      <c r="K353" s="64" t="n">
        <v>0</v>
      </c>
      <c r="L353" s="62" t="n">
        <v>64067</v>
      </c>
      <c r="M353" s="62" t="n">
        <v>45000</v>
      </c>
      <c r="N353" s="62" t="n">
        <v>0</v>
      </c>
      <c r="X353" s="72" t="n">
        <f aca="false">D353+H353+L353+P353+T353+W353</f>
        <v>64067</v>
      </c>
      <c r="Y353" s="62" t="n">
        <f aca="false">E353+I353+M353+Q353+U353</f>
        <v>45000</v>
      </c>
      <c r="Z353" s="62" t="n">
        <f aca="false">F353+J353+N353+R353+V353</f>
        <v>0</v>
      </c>
      <c r="AA353" s="72" t="n">
        <f aca="false">G353+K353+O353+S353+W353</f>
        <v>0</v>
      </c>
      <c r="AB353" s="72" t="n">
        <f aca="false">X353+Y353+Z353-AA353</f>
        <v>109067</v>
      </c>
      <c r="AJ353" s="73" t="n">
        <f aca="false">AD353+AE353+AF353+AG353+AH353+AI353</f>
        <v>0</v>
      </c>
      <c r="AK353" s="62" t="n">
        <f aca="false">AB353-AJ353</f>
        <v>109067</v>
      </c>
    </row>
    <row r="354" customFormat="false" ht="8.25" hidden="false" customHeight="false" outlineLevel="0" collapsed="false">
      <c r="A354" s="61" t="n">
        <v>36775</v>
      </c>
      <c r="B354" s="62" t="n">
        <f aca="false">MONTH(A354)</f>
        <v>9</v>
      </c>
      <c r="C354" s="63" t="n">
        <f aca="false">YEAR(A354)</f>
        <v>2000</v>
      </c>
      <c r="D354" s="62" t="n">
        <v>0</v>
      </c>
      <c r="E354" s="62" t="n">
        <v>0</v>
      </c>
      <c r="H354" s="62" t="n">
        <v>0</v>
      </c>
      <c r="I354" s="62" t="n">
        <v>0</v>
      </c>
      <c r="J354" s="62" t="n">
        <v>0</v>
      </c>
      <c r="K354" s="64" t="n">
        <v>0</v>
      </c>
      <c r="L354" s="62" t="n">
        <v>64067</v>
      </c>
      <c r="M354" s="62" t="n">
        <v>45000</v>
      </c>
      <c r="N354" s="62" t="n">
        <v>50000</v>
      </c>
      <c r="X354" s="72" t="n">
        <f aca="false">D354+H354+L354+P354+T354+W354</f>
        <v>64067</v>
      </c>
      <c r="Y354" s="62" t="n">
        <f aca="false">E354+I354+M354+Q354+U354</f>
        <v>45000</v>
      </c>
      <c r="Z354" s="62" t="n">
        <f aca="false">F354+J354+N354+R354+V354</f>
        <v>50000</v>
      </c>
      <c r="AA354" s="72" t="n">
        <f aca="false">G354+K354+O354+S354+W354</f>
        <v>0</v>
      </c>
      <c r="AB354" s="72" t="n">
        <f aca="false">X354+Y354+Z354-AA354</f>
        <v>159067</v>
      </c>
      <c r="AJ354" s="73" t="n">
        <f aca="false">AD354+AE354+AF354+AG354+AH354+AI354</f>
        <v>0</v>
      </c>
      <c r="AK354" s="62" t="n">
        <f aca="false">AB354-AJ354</f>
        <v>159067</v>
      </c>
    </row>
    <row r="355" customFormat="false" ht="8.25" hidden="false" customHeight="false" outlineLevel="0" collapsed="false">
      <c r="A355" s="61" t="n">
        <v>36776</v>
      </c>
      <c r="B355" s="62" t="n">
        <f aca="false">MONTH(A355)</f>
        <v>9</v>
      </c>
      <c r="C355" s="63" t="n">
        <f aca="false">YEAR(A355)</f>
        <v>2000</v>
      </c>
      <c r="D355" s="62" t="n">
        <v>0</v>
      </c>
      <c r="E355" s="62" t="n">
        <v>0</v>
      </c>
      <c r="H355" s="62" t="n">
        <v>0</v>
      </c>
      <c r="I355" s="62" t="n">
        <v>0</v>
      </c>
      <c r="J355" s="62" t="n">
        <v>0</v>
      </c>
      <c r="K355" s="64" t="n">
        <v>0</v>
      </c>
      <c r="L355" s="62" t="n">
        <v>64067</v>
      </c>
      <c r="M355" s="62" t="n">
        <v>45000</v>
      </c>
      <c r="N355" s="62" t="n">
        <v>38000</v>
      </c>
      <c r="X355" s="72" t="n">
        <f aca="false">D355+H355+L355+P355+T355+W355</f>
        <v>64067</v>
      </c>
      <c r="Y355" s="62" t="n">
        <f aca="false">E355+I355+M355+Q355+U355</f>
        <v>45000</v>
      </c>
      <c r="Z355" s="62" t="n">
        <f aca="false">F355+J355+N355+R355+V355</f>
        <v>38000</v>
      </c>
      <c r="AA355" s="72" t="n">
        <f aca="false">G355+K355+O355+S355+W355</f>
        <v>0</v>
      </c>
      <c r="AB355" s="72" t="n">
        <f aca="false">X355+Y355+Z355-AA355</f>
        <v>147067</v>
      </c>
      <c r="AJ355" s="73" t="n">
        <f aca="false">AD355+AE355+AF355+AG355+AH355+AI355</f>
        <v>0</v>
      </c>
      <c r="AK355" s="62" t="n">
        <f aca="false">AB355-AJ355</f>
        <v>147067</v>
      </c>
    </row>
    <row r="356" customFormat="false" ht="8.25" hidden="false" customHeight="false" outlineLevel="0" collapsed="false">
      <c r="A356" s="61" t="n">
        <v>36777</v>
      </c>
      <c r="B356" s="62" t="n">
        <f aca="false">MONTH(A356)</f>
        <v>9</v>
      </c>
      <c r="C356" s="63" t="n">
        <f aca="false">YEAR(A356)</f>
        <v>2000</v>
      </c>
      <c r="D356" s="62" t="n">
        <v>0</v>
      </c>
      <c r="E356" s="62" t="n">
        <v>0</v>
      </c>
      <c r="H356" s="62" t="n">
        <v>0</v>
      </c>
      <c r="I356" s="62" t="n">
        <v>0</v>
      </c>
      <c r="J356" s="62" t="n">
        <v>0</v>
      </c>
      <c r="K356" s="64" t="n">
        <v>0</v>
      </c>
      <c r="L356" s="62" t="n">
        <v>64067</v>
      </c>
      <c r="M356" s="62" t="n">
        <v>45000</v>
      </c>
      <c r="N356" s="62" t="n">
        <v>52000</v>
      </c>
      <c r="X356" s="72" t="n">
        <f aca="false">D356+H356+L356+P356+T356+W356</f>
        <v>64067</v>
      </c>
      <c r="Y356" s="62" t="n">
        <f aca="false">E356+I356+M356+Q356+U356</f>
        <v>45000</v>
      </c>
      <c r="Z356" s="62" t="n">
        <f aca="false">F356+J356+N356+R356+V356</f>
        <v>52000</v>
      </c>
      <c r="AA356" s="72" t="n">
        <f aca="false">G356+K356+O356+S356+W356</f>
        <v>0</v>
      </c>
      <c r="AB356" s="72" t="n">
        <f aca="false">X356+Y356+Z356-AA356</f>
        <v>161067</v>
      </c>
      <c r="AJ356" s="73" t="n">
        <f aca="false">AD356+AE356+AF356+AG356+AH356+AI356</f>
        <v>0</v>
      </c>
      <c r="AK356" s="62" t="n">
        <f aca="false">AB356-AJ356</f>
        <v>161067</v>
      </c>
    </row>
    <row r="357" customFormat="false" ht="8.25" hidden="false" customHeight="false" outlineLevel="0" collapsed="false">
      <c r="A357" s="61" t="n">
        <v>36778</v>
      </c>
      <c r="B357" s="62" t="n">
        <f aca="false">MONTH(A357)</f>
        <v>9</v>
      </c>
      <c r="C357" s="63" t="n">
        <f aca="false">YEAR(A357)</f>
        <v>2000</v>
      </c>
      <c r="D357" s="62" t="n">
        <v>0</v>
      </c>
      <c r="E357" s="62" t="n">
        <v>0</v>
      </c>
      <c r="H357" s="62" t="n">
        <v>0</v>
      </c>
      <c r="I357" s="62" t="n">
        <v>0</v>
      </c>
      <c r="J357" s="62" t="n">
        <v>0</v>
      </c>
      <c r="K357" s="64" t="n">
        <v>0</v>
      </c>
      <c r="L357" s="62" t="n">
        <v>64067</v>
      </c>
      <c r="M357" s="62" t="n">
        <v>45000</v>
      </c>
      <c r="N357" s="62" t="n">
        <v>28000</v>
      </c>
      <c r="X357" s="72" t="n">
        <f aca="false">D357+H357+L357+P357+T357+W357</f>
        <v>64067</v>
      </c>
      <c r="Y357" s="62" t="n">
        <f aca="false">E357+I357+M357+Q357+U357</f>
        <v>45000</v>
      </c>
      <c r="Z357" s="62" t="n">
        <f aca="false">F357+J357+N357+R357+V357</f>
        <v>28000</v>
      </c>
      <c r="AA357" s="72" t="n">
        <f aca="false">G357+K357+O357+S357+W357</f>
        <v>0</v>
      </c>
      <c r="AB357" s="72" t="n">
        <f aca="false">X357+Y357+Z357-AA357</f>
        <v>137067</v>
      </c>
      <c r="AJ357" s="73" t="n">
        <f aca="false">AD357+AE357+AF357+AG357+AH357+AI357</f>
        <v>0</v>
      </c>
      <c r="AK357" s="62" t="n">
        <f aca="false">AB357-AJ357</f>
        <v>137067</v>
      </c>
    </row>
    <row r="358" customFormat="false" ht="8.25" hidden="false" customHeight="false" outlineLevel="0" collapsed="false">
      <c r="A358" s="61" t="n">
        <v>36779</v>
      </c>
      <c r="B358" s="62" t="n">
        <f aca="false">MONTH(A358)</f>
        <v>9</v>
      </c>
      <c r="C358" s="63" t="n">
        <f aca="false">YEAR(A358)</f>
        <v>2000</v>
      </c>
      <c r="D358" s="62" t="n">
        <v>0</v>
      </c>
      <c r="E358" s="62" t="n">
        <v>0</v>
      </c>
      <c r="H358" s="62" t="n">
        <v>0</v>
      </c>
      <c r="I358" s="62" t="n">
        <v>0</v>
      </c>
      <c r="J358" s="62" t="n">
        <v>0</v>
      </c>
      <c r="K358" s="64" t="n">
        <v>0</v>
      </c>
      <c r="L358" s="62" t="n">
        <v>64067</v>
      </c>
      <c r="M358" s="62" t="n">
        <v>45000</v>
      </c>
      <c r="N358" s="62" t="n">
        <v>28000</v>
      </c>
      <c r="X358" s="72" t="n">
        <f aca="false">D358+H358+L358+P358+T358+W358</f>
        <v>64067</v>
      </c>
      <c r="Y358" s="62" t="n">
        <f aca="false">E358+I358+M358+Q358+U358</f>
        <v>45000</v>
      </c>
      <c r="Z358" s="62" t="n">
        <f aca="false">F358+J358+N358+R358+V358</f>
        <v>28000</v>
      </c>
      <c r="AA358" s="72" t="n">
        <f aca="false">G358+K358+O358+S358+W358</f>
        <v>0</v>
      </c>
      <c r="AB358" s="72" t="n">
        <f aca="false">X358+Y358+Z358-AA358</f>
        <v>137067</v>
      </c>
      <c r="AJ358" s="73" t="n">
        <f aca="false">AD358+AE358+AF358+AG358+AH358+AI358</f>
        <v>0</v>
      </c>
      <c r="AK358" s="62" t="n">
        <f aca="false">AB358-AJ358</f>
        <v>137067</v>
      </c>
    </row>
    <row r="359" customFormat="false" ht="8.25" hidden="false" customHeight="false" outlineLevel="0" collapsed="false">
      <c r="A359" s="61" t="n">
        <v>36780</v>
      </c>
      <c r="B359" s="62" t="n">
        <f aca="false">MONTH(A359)</f>
        <v>9</v>
      </c>
      <c r="C359" s="63" t="n">
        <f aca="false">YEAR(A359)</f>
        <v>2000</v>
      </c>
      <c r="D359" s="62" t="n">
        <v>0</v>
      </c>
      <c r="E359" s="62" t="n">
        <v>0</v>
      </c>
      <c r="H359" s="62" t="n">
        <v>0</v>
      </c>
      <c r="I359" s="62" t="n">
        <v>20000</v>
      </c>
      <c r="J359" s="62" t="n">
        <v>0</v>
      </c>
      <c r="K359" s="64" t="n">
        <v>0</v>
      </c>
      <c r="L359" s="62" t="n">
        <v>64067</v>
      </c>
      <c r="M359" s="62" t="n">
        <v>25000</v>
      </c>
      <c r="N359" s="62" t="n">
        <v>28000</v>
      </c>
      <c r="X359" s="72" t="n">
        <f aca="false">D359+H359+L359+P359+T359+W359</f>
        <v>64067</v>
      </c>
      <c r="Y359" s="62" t="n">
        <f aca="false">E359+I359+M359+Q359+U359</f>
        <v>45000</v>
      </c>
      <c r="Z359" s="62" t="n">
        <f aca="false">F359+J359+N359+R359+V359</f>
        <v>28000</v>
      </c>
      <c r="AA359" s="72" t="n">
        <f aca="false">G359+K359+O359+S359+W359</f>
        <v>0</v>
      </c>
      <c r="AB359" s="72" t="n">
        <f aca="false">X359+Y359+Z359-AA359</f>
        <v>137067</v>
      </c>
      <c r="AJ359" s="73" t="n">
        <f aca="false">AD359+AE359+AF359+AG359+AH359+AI359</f>
        <v>0</v>
      </c>
      <c r="AK359" s="62" t="n">
        <f aca="false">AB359-AJ359</f>
        <v>137067</v>
      </c>
    </row>
    <row r="360" customFormat="false" ht="8.25" hidden="false" customHeight="false" outlineLevel="0" collapsed="false">
      <c r="A360" s="61" t="n">
        <v>36781</v>
      </c>
      <c r="B360" s="62" t="n">
        <f aca="false">MONTH(A360)</f>
        <v>9</v>
      </c>
      <c r="C360" s="63" t="n">
        <f aca="false">YEAR(A360)</f>
        <v>2000</v>
      </c>
      <c r="D360" s="62" t="n">
        <v>0</v>
      </c>
      <c r="E360" s="62" t="n">
        <v>0</v>
      </c>
      <c r="H360" s="62" t="n">
        <v>0</v>
      </c>
      <c r="I360" s="62" t="n">
        <v>0</v>
      </c>
      <c r="J360" s="62" t="n">
        <v>0</v>
      </c>
      <c r="K360" s="64" t="n">
        <v>0</v>
      </c>
      <c r="L360" s="62" t="n">
        <v>64067</v>
      </c>
      <c r="M360" s="62" t="n">
        <v>45000</v>
      </c>
      <c r="N360" s="62" t="n">
        <v>45000</v>
      </c>
      <c r="X360" s="72" t="n">
        <f aca="false">D360+H360+L360+P360+T360+W360</f>
        <v>64067</v>
      </c>
      <c r="Y360" s="62" t="n">
        <f aca="false">E360+I360+M360+Q360+U360</f>
        <v>45000</v>
      </c>
      <c r="Z360" s="62" t="n">
        <f aca="false">F360+J360+N360+R360+V360</f>
        <v>45000</v>
      </c>
      <c r="AA360" s="72" t="n">
        <f aca="false">G360+K360+O360+S360+W360</f>
        <v>0</v>
      </c>
      <c r="AB360" s="72" t="n">
        <f aca="false">X360+Y360+Z360-AA360</f>
        <v>154067</v>
      </c>
      <c r="AJ360" s="73" t="n">
        <f aca="false">AD360+AE360+AF360+AG360+AH360+AI360</f>
        <v>0</v>
      </c>
      <c r="AK360" s="62" t="n">
        <f aca="false">AB360-AJ360</f>
        <v>154067</v>
      </c>
    </row>
    <row r="361" customFormat="false" ht="8.25" hidden="false" customHeight="false" outlineLevel="0" collapsed="false">
      <c r="A361" s="61" t="n">
        <v>36782</v>
      </c>
      <c r="B361" s="62" t="n">
        <f aca="false">MONTH(A361)</f>
        <v>9</v>
      </c>
      <c r="C361" s="63" t="n">
        <f aca="false">YEAR(A361)</f>
        <v>2000</v>
      </c>
      <c r="D361" s="62" t="n">
        <v>0</v>
      </c>
      <c r="E361" s="62" t="n">
        <v>0</v>
      </c>
      <c r="H361" s="62" t="n">
        <v>0</v>
      </c>
      <c r="I361" s="62" t="n">
        <v>0</v>
      </c>
      <c r="J361" s="62" t="n">
        <v>0</v>
      </c>
      <c r="K361" s="64" t="n">
        <v>0</v>
      </c>
      <c r="L361" s="62" t="n">
        <v>64067</v>
      </c>
      <c r="M361" s="62" t="n">
        <v>45000</v>
      </c>
      <c r="N361" s="62" t="n">
        <v>65000</v>
      </c>
      <c r="X361" s="72" t="n">
        <f aca="false">D361+H361+L361+P361+T361+W361</f>
        <v>64067</v>
      </c>
      <c r="Y361" s="62" t="n">
        <f aca="false">E361+I361+M361+Q361+U361</f>
        <v>45000</v>
      </c>
      <c r="Z361" s="62" t="n">
        <f aca="false">F361+J361+N361+R361+V361</f>
        <v>65000</v>
      </c>
      <c r="AA361" s="72" t="n">
        <f aca="false">G361+K361+O361+S361+W361</f>
        <v>0</v>
      </c>
      <c r="AB361" s="72" t="n">
        <f aca="false">X361+Y361+Z361-AA361</f>
        <v>174067</v>
      </c>
      <c r="AJ361" s="73" t="n">
        <f aca="false">AD361+AE361+AF361+AG361+AH361+AI361</f>
        <v>0</v>
      </c>
      <c r="AK361" s="62" t="n">
        <f aca="false">AB361-AJ361</f>
        <v>174067</v>
      </c>
    </row>
    <row r="362" customFormat="false" ht="8.25" hidden="false" customHeight="false" outlineLevel="0" collapsed="false">
      <c r="A362" s="61" t="n">
        <v>36783</v>
      </c>
      <c r="B362" s="62" t="n">
        <f aca="false">MONTH(A362)</f>
        <v>9</v>
      </c>
      <c r="C362" s="63" t="n">
        <f aca="false">YEAR(A362)</f>
        <v>2000</v>
      </c>
      <c r="D362" s="62" t="n">
        <v>0</v>
      </c>
      <c r="E362" s="62" t="n">
        <v>0</v>
      </c>
      <c r="H362" s="62" t="n">
        <v>0</v>
      </c>
      <c r="I362" s="62" t="n">
        <v>0</v>
      </c>
      <c r="J362" s="62" t="n">
        <v>0</v>
      </c>
      <c r="K362" s="64" t="n">
        <v>0</v>
      </c>
      <c r="L362" s="62" t="n">
        <v>64067</v>
      </c>
      <c r="M362" s="62" t="n">
        <v>45000</v>
      </c>
      <c r="N362" s="62" t="n">
        <v>101000</v>
      </c>
      <c r="X362" s="72" t="n">
        <f aca="false">D362+H362+L362+P362+T362+W362</f>
        <v>64067</v>
      </c>
      <c r="Y362" s="62" t="n">
        <f aca="false">E362+I362+M362+Q362+U362</f>
        <v>45000</v>
      </c>
      <c r="Z362" s="62" t="n">
        <f aca="false">F362+J362+N362+R362+V362</f>
        <v>101000</v>
      </c>
      <c r="AA362" s="72" t="n">
        <f aca="false">G362+K362+O362+S362+W362</f>
        <v>0</v>
      </c>
      <c r="AB362" s="72" t="n">
        <f aca="false">X362+Y362+Z362-AA362</f>
        <v>210067</v>
      </c>
      <c r="AJ362" s="73" t="n">
        <f aca="false">AD362+AE362+AF362+AG362+AH362+AI362</f>
        <v>0</v>
      </c>
      <c r="AK362" s="62" t="n">
        <f aca="false">AB362-AJ362</f>
        <v>210067</v>
      </c>
    </row>
    <row r="363" customFormat="false" ht="8.25" hidden="false" customHeight="false" outlineLevel="0" collapsed="false">
      <c r="A363" s="61" t="n">
        <v>36784</v>
      </c>
      <c r="B363" s="62" t="n">
        <f aca="false">MONTH(A363)</f>
        <v>9</v>
      </c>
      <c r="C363" s="63" t="n">
        <f aca="false">YEAR(A363)</f>
        <v>2000</v>
      </c>
      <c r="D363" s="62" t="n">
        <v>0</v>
      </c>
      <c r="E363" s="62" t="n">
        <v>0</v>
      </c>
      <c r="H363" s="62" t="n">
        <v>0</v>
      </c>
      <c r="I363" s="62" t="n">
        <v>0</v>
      </c>
      <c r="J363" s="62" t="n">
        <v>0</v>
      </c>
      <c r="K363" s="64" t="n">
        <v>0</v>
      </c>
      <c r="L363" s="62" t="n">
        <v>64067</v>
      </c>
      <c r="M363" s="62" t="n">
        <v>45000</v>
      </c>
      <c r="N363" s="62" t="n">
        <v>80000</v>
      </c>
      <c r="X363" s="72" t="n">
        <f aca="false">D363+H363+L363+P363+T363+W363</f>
        <v>64067</v>
      </c>
      <c r="Y363" s="62" t="n">
        <f aca="false">E363+I363+M363+Q363+U363</f>
        <v>45000</v>
      </c>
      <c r="Z363" s="62" t="n">
        <f aca="false">F363+J363+N363+R363+V363</f>
        <v>80000</v>
      </c>
      <c r="AA363" s="72" t="n">
        <f aca="false">G363+K363+O363+S363+W363</f>
        <v>0</v>
      </c>
      <c r="AB363" s="72" t="n">
        <f aca="false">X363+Y363+Z363-AA363</f>
        <v>189067</v>
      </c>
      <c r="AJ363" s="73" t="n">
        <f aca="false">AD363+AE363+AF363+AG363+AH363+AI363</f>
        <v>0</v>
      </c>
      <c r="AK363" s="62" t="n">
        <f aca="false">AB363-AJ363</f>
        <v>189067</v>
      </c>
    </row>
    <row r="364" customFormat="false" ht="8.25" hidden="false" customHeight="false" outlineLevel="0" collapsed="false">
      <c r="A364" s="61" t="n">
        <v>36785</v>
      </c>
      <c r="B364" s="62" t="n">
        <f aca="false">MONTH(A364)</f>
        <v>9</v>
      </c>
      <c r="C364" s="63" t="n">
        <f aca="false">YEAR(A364)</f>
        <v>2000</v>
      </c>
      <c r="D364" s="62" t="n">
        <v>0</v>
      </c>
      <c r="E364" s="62" t="n">
        <v>0</v>
      </c>
      <c r="H364" s="62" t="n">
        <v>0</v>
      </c>
      <c r="I364" s="62" t="n">
        <v>0</v>
      </c>
      <c r="J364" s="62" t="n">
        <v>0</v>
      </c>
      <c r="K364" s="64" t="n">
        <v>0</v>
      </c>
      <c r="L364" s="62" t="n">
        <v>64067</v>
      </c>
      <c r="M364" s="62" t="n">
        <v>45000</v>
      </c>
      <c r="N364" s="62" t="n">
        <v>70000</v>
      </c>
      <c r="X364" s="72" t="n">
        <f aca="false">D364+H364+L364+P364+T364+W364</f>
        <v>64067</v>
      </c>
      <c r="Y364" s="62" t="n">
        <f aca="false">E364+I364+M364+Q364+U364</f>
        <v>45000</v>
      </c>
      <c r="Z364" s="62" t="n">
        <f aca="false">F364+J364+N364+R364+V364</f>
        <v>70000</v>
      </c>
      <c r="AA364" s="72" t="n">
        <f aca="false">G364+K364+O364+S364+W364</f>
        <v>0</v>
      </c>
      <c r="AB364" s="72" t="n">
        <f aca="false">X364+Y364+Z364-AA364</f>
        <v>179067</v>
      </c>
      <c r="AJ364" s="73" t="n">
        <f aca="false">AD364+AE364+AF364+AG364+AH364+AI364</f>
        <v>0</v>
      </c>
      <c r="AK364" s="62" t="n">
        <f aca="false">AB364-AJ364</f>
        <v>179067</v>
      </c>
    </row>
    <row r="365" customFormat="false" ht="8.25" hidden="false" customHeight="false" outlineLevel="0" collapsed="false">
      <c r="A365" s="61" t="n">
        <v>36786</v>
      </c>
      <c r="B365" s="62" t="n">
        <f aca="false">MONTH(A365)</f>
        <v>9</v>
      </c>
      <c r="C365" s="63" t="n">
        <f aca="false">YEAR(A365)</f>
        <v>2000</v>
      </c>
      <c r="D365" s="62" t="n">
        <v>0</v>
      </c>
      <c r="E365" s="62" t="n">
        <v>0</v>
      </c>
      <c r="H365" s="62" t="n">
        <v>0</v>
      </c>
      <c r="I365" s="62" t="n">
        <v>0</v>
      </c>
      <c r="J365" s="62" t="n">
        <v>0</v>
      </c>
      <c r="K365" s="64" t="n">
        <v>0</v>
      </c>
      <c r="L365" s="62" t="n">
        <v>64067</v>
      </c>
      <c r="M365" s="62" t="n">
        <v>45000</v>
      </c>
      <c r="N365" s="62" t="n">
        <v>70000</v>
      </c>
      <c r="X365" s="72" t="n">
        <f aca="false">D365+H365+L365+P365+T365+W365</f>
        <v>64067</v>
      </c>
      <c r="Y365" s="62" t="n">
        <f aca="false">E365+I365+M365+Q365+U365</f>
        <v>45000</v>
      </c>
      <c r="Z365" s="62" t="n">
        <f aca="false">F365+J365+N365+R365+V365</f>
        <v>70000</v>
      </c>
      <c r="AA365" s="72" t="n">
        <f aca="false">G365+K365+O365+S365+W365</f>
        <v>0</v>
      </c>
      <c r="AB365" s="72" t="n">
        <f aca="false">X365+Y365+Z365-AA365</f>
        <v>179067</v>
      </c>
      <c r="AJ365" s="73" t="n">
        <f aca="false">AD365+AE365+AF365+AG365+AH365+AI365</f>
        <v>0</v>
      </c>
      <c r="AK365" s="62" t="n">
        <f aca="false">AB365-AJ365</f>
        <v>179067</v>
      </c>
    </row>
    <row r="366" customFormat="false" ht="8.25" hidden="false" customHeight="false" outlineLevel="0" collapsed="false">
      <c r="A366" s="61" t="n">
        <v>36787</v>
      </c>
      <c r="B366" s="62" t="n">
        <f aca="false">MONTH(A366)</f>
        <v>9</v>
      </c>
      <c r="C366" s="63" t="n">
        <f aca="false">YEAR(A366)</f>
        <v>2000</v>
      </c>
      <c r="D366" s="62" t="n">
        <v>0</v>
      </c>
      <c r="E366" s="62" t="n">
        <v>0</v>
      </c>
      <c r="H366" s="62" t="n">
        <v>0</v>
      </c>
      <c r="I366" s="62" t="n">
        <v>0</v>
      </c>
      <c r="J366" s="62" t="n">
        <v>0</v>
      </c>
      <c r="K366" s="64" t="n">
        <v>0</v>
      </c>
      <c r="L366" s="62" t="n">
        <v>64067</v>
      </c>
      <c r="M366" s="62" t="n">
        <v>45000</v>
      </c>
      <c r="N366" s="62" t="n">
        <v>70000</v>
      </c>
      <c r="X366" s="72" t="n">
        <f aca="false">D366+H366+L366+P366+T366+W366</f>
        <v>64067</v>
      </c>
      <c r="Y366" s="62" t="n">
        <f aca="false">E366+I366+M366+Q366+U366</f>
        <v>45000</v>
      </c>
      <c r="Z366" s="62" t="n">
        <f aca="false">F366+J366+N366+R366+V366</f>
        <v>70000</v>
      </c>
      <c r="AA366" s="72" t="n">
        <f aca="false">G366+K366+O366+S366+W366</f>
        <v>0</v>
      </c>
      <c r="AB366" s="72" t="n">
        <f aca="false">X366+Y366+Z366-AA366</f>
        <v>179067</v>
      </c>
      <c r="AJ366" s="73" t="n">
        <f aca="false">AD366+AE366+AF366+AG366+AH366+AI366</f>
        <v>0</v>
      </c>
      <c r="AK366" s="62" t="n">
        <f aca="false">AB366-AJ366</f>
        <v>179067</v>
      </c>
    </row>
    <row r="367" customFormat="false" ht="8.25" hidden="false" customHeight="false" outlineLevel="0" collapsed="false">
      <c r="A367" s="61" t="n">
        <v>36788</v>
      </c>
      <c r="B367" s="62" t="n">
        <f aca="false">MONTH(A367)</f>
        <v>9</v>
      </c>
      <c r="C367" s="63" t="n">
        <f aca="false">YEAR(A367)</f>
        <v>2000</v>
      </c>
      <c r="D367" s="62" t="n">
        <v>0</v>
      </c>
      <c r="E367" s="62" t="n">
        <v>0</v>
      </c>
      <c r="H367" s="62" t="n">
        <v>0</v>
      </c>
      <c r="I367" s="62" t="n">
        <v>0</v>
      </c>
      <c r="J367" s="62" t="n">
        <v>0</v>
      </c>
      <c r="K367" s="64" t="n">
        <v>0</v>
      </c>
      <c r="L367" s="62" t="n">
        <v>64067</v>
      </c>
      <c r="M367" s="62" t="n">
        <v>45000</v>
      </c>
      <c r="N367" s="62" t="n">
        <v>63000</v>
      </c>
      <c r="X367" s="72" t="n">
        <f aca="false">D367+H367+L367+P367+T367+W367</f>
        <v>64067</v>
      </c>
      <c r="Y367" s="62" t="n">
        <f aca="false">E367+I367+M367+Q367+U367</f>
        <v>45000</v>
      </c>
      <c r="Z367" s="62" t="n">
        <f aca="false">F367+J367+N367+R367+V367</f>
        <v>63000</v>
      </c>
      <c r="AA367" s="72" t="n">
        <f aca="false">G367+K367+O367+S367+W367</f>
        <v>0</v>
      </c>
      <c r="AB367" s="72" t="n">
        <f aca="false">X367+Y367+Z367-AA367</f>
        <v>172067</v>
      </c>
      <c r="AJ367" s="73" t="n">
        <f aca="false">AD367+AE367+AF367+AG367+AH367+AI367</f>
        <v>0</v>
      </c>
      <c r="AK367" s="62" t="n">
        <f aca="false">AB367-AJ367</f>
        <v>172067</v>
      </c>
    </row>
    <row r="368" customFormat="false" ht="8.25" hidden="false" customHeight="false" outlineLevel="0" collapsed="false">
      <c r="A368" s="61" t="n">
        <v>36789</v>
      </c>
      <c r="B368" s="62" t="n">
        <f aca="false">MONTH(A368)</f>
        <v>9</v>
      </c>
      <c r="C368" s="63" t="n">
        <f aca="false">YEAR(A368)</f>
        <v>2000</v>
      </c>
      <c r="D368" s="62" t="n">
        <v>0</v>
      </c>
      <c r="E368" s="62" t="n">
        <v>0</v>
      </c>
      <c r="H368" s="62" t="n">
        <v>0</v>
      </c>
      <c r="I368" s="62" t="n">
        <v>0</v>
      </c>
      <c r="J368" s="62" t="n">
        <v>0</v>
      </c>
      <c r="K368" s="64" t="n">
        <v>0</v>
      </c>
      <c r="L368" s="62" t="n">
        <v>64067</v>
      </c>
      <c r="M368" s="62" t="n">
        <v>45000</v>
      </c>
      <c r="N368" s="62" t="n">
        <v>25000</v>
      </c>
      <c r="X368" s="72" t="n">
        <f aca="false">D368+H368+L368+P368+T368+W368</f>
        <v>64067</v>
      </c>
      <c r="Y368" s="62" t="n">
        <f aca="false">E368+I368+M368+Q368+U368</f>
        <v>45000</v>
      </c>
      <c r="Z368" s="62" t="n">
        <f aca="false">F368+J368+N368+R368+V368</f>
        <v>25000</v>
      </c>
      <c r="AA368" s="72" t="n">
        <f aca="false">G368+K368+O368+S368+W368</f>
        <v>0</v>
      </c>
      <c r="AB368" s="72" t="n">
        <f aca="false">X368+Y368+Z368-AA368</f>
        <v>134067</v>
      </c>
      <c r="AJ368" s="73" t="n">
        <f aca="false">AD368+AE368+AF368+AG368+AH368+AI368</f>
        <v>0</v>
      </c>
      <c r="AK368" s="62" t="n">
        <f aca="false">AB368-AJ368</f>
        <v>134067</v>
      </c>
    </row>
    <row r="369" customFormat="false" ht="8.25" hidden="false" customHeight="false" outlineLevel="0" collapsed="false">
      <c r="A369" s="61" t="n">
        <v>36790</v>
      </c>
      <c r="B369" s="62" t="n">
        <f aca="false">MONTH(A369)</f>
        <v>9</v>
      </c>
      <c r="C369" s="63" t="n">
        <f aca="false">YEAR(A369)</f>
        <v>2000</v>
      </c>
      <c r="D369" s="62" t="n">
        <v>0</v>
      </c>
      <c r="E369" s="62" t="n">
        <v>0</v>
      </c>
      <c r="H369" s="62" t="n">
        <v>0</v>
      </c>
      <c r="I369" s="62" t="n">
        <v>0</v>
      </c>
      <c r="J369" s="62" t="n">
        <v>0</v>
      </c>
      <c r="K369" s="64" t="n">
        <v>0</v>
      </c>
      <c r="L369" s="62" t="n">
        <v>64067</v>
      </c>
      <c r="M369" s="62" t="n">
        <v>45000</v>
      </c>
      <c r="N369" s="62" t="n">
        <v>70000</v>
      </c>
      <c r="X369" s="72" t="n">
        <f aca="false">D369+H369+L369+P369+T369+W369</f>
        <v>64067</v>
      </c>
      <c r="Y369" s="62" t="n">
        <f aca="false">E369+I369+M369+Q369+U369</f>
        <v>45000</v>
      </c>
      <c r="Z369" s="62" t="n">
        <f aca="false">F369+J369+N369+R369+V369</f>
        <v>70000</v>
      </c>
      <c r="AA369" s="72" t="n">
        <f aca="false">G369+K369+O369+S369+W369</f>
        <v>0</v>
      </c>
      <c r="AB369" s="72" t="n">
        <f aca="false">X369+Y369+Z369-AA369</f>
        <v>179067</v>
      </c>
      <c r="AJ369" s="73" t="n">
        <f aca="false">AD369+AE369+AF369+AG369+AH369+AI369</f>
        <v>0</v>
      </c>
      <c r="AK369" s="62" t="n">
        <f aca="false">AB369-AJ369</f>
        <v>179067</v>
      </c>
    </row>
    <row r="370" customFormat="false" ht="8.25" hidden="false" customHeight="false" outlineLevel="0" collapsed="false">
      <c r="A370" s="61" t="n">
        <v>36791</v>
      </c>
      <c r="B370" s="62" t="n">
        <f aca="false">MONTH(A370)</f>
        <v>9</v>
      </c>
      <c r="C370" s="63" t="n">
        <f aca="false">YEAR(A370)</f>
        <v>2000</v>
      </c>
      <c r="D370" s="62" t="n">
        <v>0</v>
      </c>
      <c r="E370" s="62" t="n">
        <v>0</v>
      </c>
      <c r="H370" s="62" t="n">
        <v>0</v>
      </c>
      <c r="I370" s="62" t="n">
        <v>0</v>
      </c>
      <c r="J370" s="62" t="n">
        <v>0</v>
      </c>
      <c r="K370" s="64" t="n">
        <v>0</v>
      </c>
      <c r="L370" s="62" t="n">
        <v>64067</v>
      </c>
      <c r="M370" s="62" t="n">
        <v>45000</v>
      </c>
      <c r="N370" s="62" t="n">
        <v>32000</v>
      </c>
      <c r="X370" s="72" t="n">
        <f aca="false">D370+H370+L370+P370+T370+W370</f>
        <v>64067</v>
      </c>
      <c r="Y370" s="62" t="n">
        <f aca="false">E370+I370+M370+Q370+U370</f>
        <v>45000</v>
      </c>
      <c r="Z370" s="62" t="n">
        <f aca="false">F370+J370+N370+R370+V370</f>
        <v>32000</v>
      </c>
      <c r="AA370" s="72" t="n">
        <f aca="false">G370+K370+O370+S370+W370</f>
        <v>0</v>
      </c>
      <c r="AB370" s="72" t="n">
        <f aca="false">X370+Y370+Z370-AA370</f>
        <v>141067</v>
      </c>
      <c r="AJ370" s="73" t="n">
        <f aca="false">AD370+AE370+AF370+AG370+AH370+AI370</f>
        <v>0</v>
      </c>
      <c r="AK370" s="62" t="n">
        <f aca="false">AB370-AJ370</f>
        <v>141067</v>
      </c>
    </row>
    <row r="371" customFormat="false" ht="8.25" hidden="false" customHeight="false" outlineLevel="0" collapsed="false">
      <c r="A371" s="61" t="n">
        <v>36792</v>
      </c>
      <c r="B371" s="62" t="n">
        <f aca="false">MONTH(A371)</f>
        <v>9</v>
      </c>
      <c r="C371" s="63" t="n">
        <f aca="false">YEAR(A371)</f>
        <v>2000</v>
      </c>
      <c r="D371" s="62" t="n">
        <v>0</v>
      </c>
      <c r="E371" s="62" t="n">
        <v>0</v>
      </c>
      <c r="H371" s="62" t="n">
        <v>0</v>
      </c>
      <c r="I371" s="62" t="n">
        <v>0</v>
      </c>
      <c r="J371" s="62" t="n">
        <v>0</v>
      </c>
      <c r="K371" s="64" t="n">
        <v>0</v>
      </c>
      <c r="L371" s="62" t="n">
        <v>64067</v>
      </c>
      <c r="M371" s="62" t="n">
        <v>45000</v>
      </c>
      <c r="N371" s="62" t="n">
        <v>83000</v>
      </c>
      <c r="X371" s="72" t="n">
        <f aca="false">D371+H371+L371+P371+T371+W371</f>
        <v>64067</v>
      </c>
      <c r="Y371" s="62" t="n">
        <f aca="false">E371+I371+M371+Q371+U371</f>
        <v>45000</v>
      </c>
      <c r="Z371" s="62" t="n">
        <f aca="false">F371+J371+N371+R371+V371</f>
        <v>83000</v>
      </c>
      <c r="AA371" s="72" t="n">
        <f aca="false">G371+K371+O371+S371+W371</f>
        <v>0</v>
      </c>
      <c r="AB371" s="72" t="n">
        <f aca="false">X371+Y371+Z371-AA371</f>
        <v>192067</v>
      </c>
      <c r="AJ371" s="73" t="n">
        <f aca="false">AD371+AE371+AF371+AG371+AH371+AI371</f>
        <v>0</v>
      </c>
      <c r="AK371" s="62" t="n">
        <f aca="false">AB371-AJ371</f>
        <v>192067</v>
      </c>
    </row>
    <row r="372" customFormat="false" ht="8.25" hidden="false" customHeight="false" outlineLevel="0" collapsed="false">
      <c r="A372" s="61" t="n">
        <v>36793</v>
      </c>
      <c r="B372" s="62" t="n">
        <f aca="false">MONTH(A372)</f>
        <v>9</v>
      </c>
      <c r="C372" s="63" t="n">
        <f aca="false">YEAR(A372)</f>
        <v>2000</v>
      </c>
      <c r="D372" s="62" t="n">
        <v>0</v>
      </c>
      <c r="E372" s="62" t="n">
        <v>0</v>
      </c>
      <c r="H372" s="62" t="n">
        <v>0</v>
      </c>
      <c r="I372" s="62" t="n">
        <v>0</v>
      </c>
      <c r="J372" s="62" t="n">
        <v>0</v>
      </c>
      <c r="K372" s="64" t="n">
        <v>0</v>
      </c>
      <c r="L372" s="62" t="n">
        <v>64067</v>
      </c>
      <c r="M372" s="62" t="n">
        <v>45000</v>
      </c>
      <c r="N372" s="62" t="n">
        <v>83000</v>
      </c>
      <c r="X372" s="72" t="n">
        <f aca="false">D372+H372+L372+P372+T372+W372</f>
        <v>64067</v>
      </c>
      <c r="Y372" s="62" t="n">
        <f aca="false">E372+I372+M372+Q372+U372</f>
        <v>45000</v>
      </c>
      <c r="Z372" s="62" t="n">
        <f aca="false">F372+J372+N372+R372+V372</f>
        <v>83000</v>
      </c>
      <c r="AA372" s="72" t="n">
        <f aca="false">G372+K372+O372+S372+W372</f>
        <v>0</v>
      </c>
      <c r="AB372" s="72" t="n">
        <f aca="false">X372+Y372+Z372-AA372</f>
        <v>192067</v>
      </c>
      <c r="AJ372" s="73" t="n">
        <f aca="false">AD372+AE372+AF372+AG372+AH372+AI372</f>
        <v>0</v>
      </c>
      <c r="AK372" s="62" t="n">
        <f aca="false">AB372-AJ372</f>
        <v>192067</v>
      </c>
    </row>
    <row r="373" customFormat="false" ht="8.25" hidden="false" customHeight="false" outlineLevel="0" collapsed="false">
      <c r="A373" s="61" t="n">
        <v>36794</v>
      </c>
      <c r="B373" s="62" t="n">
        <f aca="false">MONTH(A373)</f>
        <v>9</v>
      </c>
      <c r="C373" s="63" t="n">
        <f aca="false">YEAR(A373)</f>
        <v>2000</v>
      </c>
      <c r="D373" s="62" t="n">
        <v>0</v>
      </c>
      <c r="E373" s="62" t="n">
        <v>0</v>
      </c>
      <c r="H373" s="62" t="n">
        <v>0</v>
      </c>
      <c r="I373" s="62" t="n">
        <v>0</v>
      </c>
      <c r="J373" s="62" t="n">
        <v>0</v>
      </c>
      <c r="K373" s="64" t="n">
        <v>0</v>
      </c>
      <c r="L373" s="62" t="n">
        <v>64067</v>
      </c>
      <c r="M373" s="62" t="n">
        <v>45000</v>
      </c>
      <c r="N373" s="62" t="n">
        <v>83000</v>
      </c>
      <c r="X373" s="72" t="n">
        <f aca="false">D373+H373+L373+P373+T373+W373</f>
        <v>64067</v>
      </c>
      <c r="Y373" s="62" t="n">
        <f aca="false">E373+I373+M373+Q373+U373</f>
        <v>45000</v>
      </c>
      <c r="Z373" s="62" t="n">
        <f aca="false">F373+J373+N373+R373+V373</f>
        <v>83000</v>
      </c>
      <c r="AA373" s="72" t="n">
        <f aca="false">G373+K373+O373+S373+W373</f>
        <v>0</v>
      </c>
      <c r="AB373" s="72" t="n">
        <f aca="false">X373+Y373+Z373-AA373</f>
        <v>192067</v>
      </c>
      <c r="AJ373" s="73" t="n">
        <f aca="false">AD373+AE373+AF373+AG373+AH373+AI373</f>
        <v>0</v>
      </c>
      <c r="AK373" s="62" t="n">
        <f aca="false">AB373-AJ373</f>
        <v>192067</v>
      </c>
    </row>
    <row r="374" customFormat="false" ht="8.25" hidden="false" customHeight="false" outlineLevel="0" collapsed="false">
      <c r="A374" s="61" t="n">
        <v>36795</v>
      </c>
      <c r="B374" s="62" t="n">
        <f aca="false">MONTH(A374)</f>
        <v>9</v>
      </c>
      <c r="C374" s="63" t="n">
        <f aca="false">YEAR(A374)</f>
        <v>2000</v>
      </c>
      <c r="D374" s="62" t="n">
        <v>0</v>
      </c>
      <c r="E374" s="62" t="n">
        <v>0</v>
      </c>
      <c r="H374" s="62" t="n">
        <v>0</v>
      </c>
      <c r="I374" s="62" t="n">
        <v>0</v>
      </c>
      <c r="J374" s="62" t="n">
        <v>0</v>
      </c>
      <c r="K374" s="64" t="n">
        <v>0</v>
      </c>
      <c r="L374" s="62" t="n">
        <v>64067</v>
      </c>
      <c r="M374" s="62" t="n">
        <v>45000</v>
      </c>
      <c r="N374" s="62" t="n">
        <v>160000</v>
      </c>
      <c r="X374" s="72" t="n">
        <f aca="false">D374+H374+L374+P374+T374+W374</f>
        <v>64067</v>
      </c>
      <c r="Y374" s="62" t="n">
        <f aca="false">E374+I374+M374+Q374+U374</f>
        <v>45000</v>
      </c>
      <c r="Z374" s="62" t="n">
        <f aca="false">F374+J374+N374+R374+V374</f>
        <v>160000</v>
      </c>
      <c r="AA374" s="72" t="n">
        <f aca="false">G374+K374+O374+S374+W374</f>
        <v>0</v>
      </c>
      <c r="AB374" s="72" t="n">
        <f aca="false">X374+Y374+Z374-AA374</f>
        <v>269067</v>
      </c>
      <c r="AJ374" s="73" t="n">
        <f aca="false">AD374+AE374+AF374+AG374+AH374+AI374</f>
        <v>0</v>
      </c>
      <c r="AK374" s="62" t="n">
        <f aca="false">AB374-AJ374</f>
        <v>269067</v>
      </c>
    </row>
    <row r="375" customFormat="false" ht="8.25" hidden="false" customHeight="false" outlineLevel="0" collapsed="false">
      <c r="A375" s="61" t="n">
        <v>36796</v>
      </c>
      <c r="B375" s="62" t="n">
        <f aca="false">MONTH(A375)</f>
        <v>9</v>
      </c>
      <c r="C375" s="63" t="n">
        <f aca="false">YEAR(A375)</f>
        <v>2000</v>
      </c>
      <c r="D375" s="62" t="n">
        <v>0</v>
      </c>
      <c r="E375" s="62" t="n">
        <v>0</v>
      </c>
      <c r="H375" s="62" t="n">
        <v>0</v>
      </c>
      <c r="I375" s="62" t="n">
        <v>0</v>
      </c>
      <c r="J375" s="62" t="n">
        <v>0</v>
      </c>
      <c r="K375" s="64" t="n">
        <v>0</v>
      </c>
      <c r="L375" s="62" t="n">
        <v>64067</v>
      </c>
      <c r="M375" s="62" t="n">
        <v>45000</v>
      </c>
      <c r="N375" s="62" t="n">
        <v>146000</v>
      </c>
      <c r="X375" s="72" t="n">
        <f aca="false">D375+H375+L375+P375+T375+W375</f>
        <v>64067</v>
      </c>
      <c r="Y375" s="62" t="n">
        <f aca="false">E375+I375+M375+Q375+U375</f>
        <v>45000</v>
      </c>
      <c r="Z375" s="62" t="n">
        <f aca="false">F375+J375+N375+R375+V375</f>
        <v>146000</v>
      </c>
      <c r="AA375" s="72" t="n">
        <f aca="false">G375+K375+O375+S375+W375</f>
        <v>0</v>
      </c>
      <c r="AB375" s="72" t="n">
        <f aca="false">X375+Y375+Z375-AA375</f>
        <v>255067</v>
      </c>
      <c r="AJ375" s="73" t="n">
        <f aca="false">AD375+AE375+AF375+AG375+AH375+AI375</f>
        <v>0</v>
      </c>
      <c r="AK375" s="62" t="n">
        <f aca="false">AB375-AJ375</f>
        <v>255067</v>
      </c>
    </row>
    <row r="376" customFormat="false" ht="8.25" hidden="false" customHeight="false" outlineLevel="0" collapsed="false">
      <c r="A376" s="61" t="n">
        <v>36797</v>
      </c>
      <c r="B376" s="62" t="n">
        <f aca="false">MONTH(A376)</f>
        <v>9</v>
      </c>
      <c r="C376" s="63" t="n">
        <f aca="false">YEAR(A376)</f>
        <v>2000</v>
      </c>
      <c r="D376" s="62" t="n">
        <v>0</v>
      </c>
      <c r="E376" s="62" t="n">
        <v>0</v>
      </c>
      <c r="H376" s="62" t="n">
        <v>0</v>
      </c>
      <c r="I376" s="62" t="n">
        <v>0</v>
      </c>
      <c r="J376" s="62" t="n">
        <v>0</v>
      </c>
      <c r="K376" s="64" t="n">
        <v>0</v>
      </c>
      <c r="L376" s="62" t="n">
        <v>64067</v>
      </c>
      <c r="M376" s="62" t="n">
        <v>45000</v>
      </c>
      <c r="N376" s="62" t="n">
        <v>143000</v>
      </c>
      <c r="X376" s="72" t="n">
        <f aca="false">D376+H376+L376+P376+T376+W376</f>
        <v>64067</v>
      </c>
      <c r="Y376" s="62" t="n">
        <f aca="false">E376+I376+M376+Q376+U376</f>
        <v>45000</v>
      </c>
      <c r="Z376" s="62" t="n">
        <f aca="false">F376+J376+N376+R376+V376</f>
        <v>143000</v>
      </c>
      <c r="AA376" s="72" t="n">
        <f aca="false">G376+K376+O376+S376+W376</f>
        <v>0</v>
      </c>
      <c r="AB376" s="72" t="n">
        <f aca="false">X376+Y376+Z376-AA376</f>
        <v>252067</v>
      </c>
      <c r="AJ376" s="73" t="n">
        <f aca="false">AD376+AE376+AF376+AG376+AH376+AI376</f>
        <v>0</v>
      </c>
      <c r="AK376" s="62" t="n">
        <f aca="false">AB376-AJ376</f>
        <v>252067</v>
      </c>
    </row>
    <row r="377" customFormat="false" ht="8.25" hidden="false" customHeight="false" outlineLevel="0" collapsed="false">
      <c r="A377" s="61" t="n">
        <v>36798</v>
      </c>
      <c r="B377" s="62" t="n">
        <f aca="false">MONTH(A377)</f>
        <v>9</v>
      </c>
      <c r="C377" s="63" t="n">
        <f aca="false">YEAR(A377)</f>
        <v>2000</v>
      </c>
      <c r="D377" s="62" t="n">
        <v>0</v>
      </c>
      <c r="E377" s="62" t="n">
        <v>0</v>
      </c>
      <c r="H377" s="62" t="n">
        <v>0</v>
      </c>
      <c r="I377" s="62" t="n">
        <v>0</v>
      </c>
      <c r="J377" s="62" t="n">
        <v>0</v>
      </c>
      <c r="K377" s="64" t="n">
        <v>0</v>
      </c>
      <c r="L377" s="62" t="n">
        <v>64067</v>
      </c>
      <c r="M377" s="62" t="n">
        <v>45000</v>
      </c>
      <c r="N377" s="62" t="n">
        <v>76000</v>
      </c>
      <c r="X377" s="72" t="n">
        <f aca="false">D377+H377+L377+P377+T377+W377</f>
        <v>64067</v>
      </c>
      <c r="Y377" s="62" t="n">
        <f aca="false">E377+I377+M377+Q377+U377</f>
        <v>45000</v>
      </c>
      <c r="Z377" s="62" t="n">
        <f aca="false">F377+J377+N377+R377+V377</f>
        <v>76000</v>
      </c>
      <c r="AA377" s="72" t="n">
        <f aca="false">G377+K377+O377+S377+W377</f>
        <v>0</v>
      </c>
      <c r="AB377" s="72" t="n">
        <f aca="false">X377+Y377+Z377-AA377</f>
        <v>185067</v>
      </c>
      <c r="AJ377" s="73" t="n">
        <f aca="false">AD377+AE377+AF377+AG377+AH377+AI377</f>
        <v>0</v>
      </c>
      <c r="AK377" s="62" t="n">
        <f aca="false">AB377-AJ377</f>
        <v>185067</v>
      </c>
    </row>
    <row r="378" customFormat="false" ht="8.25" hidden="false" customHeight="false" outlineLevel="0" collapsed="false">
      <c r="A378" s="61" t="n">
        <v>36799</v>
      </c>
      <c r="B378" s="62" t="n">
        <f aca="false">MONTH(A378)</f>
        <v>9</v>
      </c>
      <c r="C378" s="63" t="n">
        <f aca="false">YEAR(A378)</f>
        <v>2000</v>
      </c>
      <c r="D378" s="62" t="n">
        <v>0</v>
      </c>
      <c r="E378" s="62" t="n">
        <v>0</v>
      </c>
      <c r="H378" s="62" t="n">
        <v>0</v>
      </c>
      <c r="I378" s="62" t="n">
        <v>0</v>
      </c>
      <c r="J378" s="62" t="n">
        <v>0</v>
      </c>
      <c r="K378" s="64" t="n">
        <v>0</v>
      </c>
      <c r="L378" s="62" t="n">
        <v>64067</v>
      </c>
      <c r="M378" s="62" t="n">
        <v>45000</v>
      </c>
      <c r="N378" s="62" t="n">
        <v>30000</v>
      </c>
      <c r="X378" s="72" t="n">
        <f aca="false">D378+H378+L378+P378+T378+W378</f>
        <v>64067</v>
      </c>
      <c r="Y378" s="62" t="n">
        <f aca="false">E378+I378+M378+Q378+U378</f>
        <v>45000</v>
      </c>
      <c r="Z378" s="62" t="n">
        <f aca="false">F378+J378+N378+R378+V378</f>
        <v>30000</v>
      </c>
      <c r="AA378" s="72" t="n">
        <f aca="false">G378+K378+O378+S378+W378</f>
        <v>0</v>
      </c>
      <c r="AB378" s="72" t="n">
        <f aca="false">X378+Y378+Z378-AA378</f>
        <v>139067</v>
      </c>
      <c r="AJ378" s="73" t="n">
        <f aca="false">AD378+AE378+AF378+AG378+AH378+AI378</f>
        <v>0</v>
      </c>
      <c r="AK378" s="62" t="n">
        <f aca="false">AB378-AJ378</f>
        <v>139067</v>
      </c>
    </row>
    <row r="379" customFormat="false" ht="8.25" hidden="false" customHeight="false" outlineLevel="0" collapsed="false">
      <c r="A379" s="61" t="n">
        <v>36800</v>
      </c>
      <c r="B379" s="62" t="n">
        <f aca="false">MONTH(A379)</f>
        <v>10</v>
      </c>
      <c r="C379" s="63" t="n">
        <f aca="false">YEAR(A379)</f>
        <v>2000</v>
      </c>
      <c r="D379" s="62" t="n">
        <v>0</v>
      </c>
      <c r="E379" s="62" t="n">
        <v>0</v>
      </c>
      <c r="H379" s="62" t="n">
        <v>0</v>
      </c>
      <c r="I379" s="62" t="n">
        <v>40000</v>
      </c>
      <c r="K379" s="64" t="n">
        <v>0</v>
      </c>
      <c r="L379" s="62" t="n">
        <v>64681</v>
      </c>
      <c r="M379" s="62" t="n">
        <v>85000</v>
      </c>
      <c r="P379" s="62" t="n">
        <v>32389</v>
      </c>
      <c r="X379" s="72" t="n">
        <f aca="false">D379+H379+L379+P379+T379+W379</f>
        <v>97070</v>
      </c>
      <c r="Y379" s="62" t="n">
        <f aca="false">E379+I379+M379+Q379+U379</f>
        <v>125000</v>
      </c>
      <c r="Z379" s="62" t="n">
        <f aca="false">F379+J379+N379+R379+V379</f>
        <v>0</v>
      </c>
      <c r="AA379" s="72" t="n">
        <f aca="false">G379+K379+O379+S379+W379</f>
        <v>0</v>
      </c>
      <c r="AB379" s="72" t="n">
        <f aca="false">X379+Y379+Z379-AA379</f>
        <v>222070</v>
      </c>
      <c r="AJ379" s="73" t="n">
        <f aca="false">AD379+AE379+AF379+AG379+AH379+AI379</f>
        <v>0</v>
      </c>
      <c r="AK379" s="62" t="n">
        <f aca="false">AB379-AJ379</f>
        <v>222070</v>
      </c>
    </row>
    <row r="380" customFormat="false" ht="8.25" hidden="false" customHeight="false" outlineLevel="0" collapsed="false">
      <c r="A380" s="61" t="n">
        <v>36801</v>
      </c>
      <c r="B380" s="62" t="n">
        <f aca="false">MONTH(A380)</f>
        <v>10</v>
      </c>
      <c r="C380" s="63" t="n">
        <f aca="false">YEAR(A380)</f>
        <v>2000</v>
      </c>
      <c r="D380" s="62" t="n">
        <v>0</v>
      </c>
      <c r="E380" s="62" t="n">
        <v>0</v>
      </c>
      <c r="H380" s="62" t="n">
        <v>0</v>
      </c>
      <c r="I380" s="62" t="n">
        <v>40000</v>
      </c>
      <c r="K380" s="64" t="n">
        <v>0</v>
      </c>
      <c r="L380" s="62" t="n">
        <v>64681</v>
      </c>
      <c r="M380" s="62" t="n">
        <v>85000</v>
      </c>
      <c r="P380" s="62" t="n">
        <v>32389</v>
      </c>
      <c r="X380" s="72" t="n">
        <f aca="false">D380+H380+L380+P380+T380+W380</f>
        <v>97070</v>
      </c>
      <c r="Y380" s="62" t="n">
        <f aca="false">E380+I380+M380+Q380+U380</f>
        <v>125000</v>
      </c>
      <c r="Z380" s="62" t="n">
        <f aca="false">F380+J380+N380+R380+V380</f>
        <v>0</v>
      </c>
      <c r="AA380" s="72" t="n">
        <f aca="false">G380+K380+O380+S380+W380</f>
        <v>0</v>
      </c>
      <c r="AB380" s="72" t="n">
        <f aca="false">X380+Y380+Z380-AA380</f>
        <v>222070</v>
      </c>
      <c r="AJ380" s="73" t="n">
        <f aca="false">AD380+AE380+AF380+AG380+AH380+AI380</f>
        <v>0</v>
      </c>
      <c r="AK380" s="62" t="n">
        <f aca="false">AB380-AJ380</f>
        <v>222070</v>
      </c>
    </row>
    <row r="381" customFormat="false" ht="8.25" hidden="false" customHeight="false" outlineLevel="0" collapsed="false">
      <c r="A381" s="61" t="n">
        <v>36802</v>
      </c>
      <c r="B381" s="62" t="n">
        <f aca="false">MONTH(A381)</f>
        <v>10</v>
      </c>
      <c r="C381" s="63" t="n">
        <f aca="false">YEAR(A381)</f>
        <v>2000</v>
      </c>
      <c r="D381" s="62" t="n">
        <v>0</v>
      </c>
      <c r="E381" s="62" t="n">
        <v>0</v>
      </c>
      <c r="H381" s="62" t="n">
        <v>0</v>
      </c>
      <c r="I381" s="62" t="n">
        <v>39255</v>
      </c>
      <c r="K381" s="64" t="n">
        <v>0</v>
      </c>
      <c r="L381" s="62" t="n">
        <v>64681</v>
      </c>
      <c r="M381" s="62" t="n">
        <v>85000</v>
      </c>
      <c r="P381" s="62" t="n">
        <v>32389</v>
      </c>
      <c r="Q381" s="66"/>
      <c r="X381" s="72" t="n">
        <f aca="false">D381+H381+L381+P381+T381+W381</f>
        <v>97070</v>
      </c>
      <c r="Y381" s="62" t="n">
        <f aca="false">E381+I381+M381+Q381+U381</f>
        <v>124255</v>
      </c>
      <c r="Z381" s="62" t="n">
        <f aca="false">F381+J381+N381+R381+V381</f>
        <v>0</v>
      </c>
      <c r="AA381" s="72" t="n">
        <f aca="false">G381+K381+O381+S381+W381</f>
        <v>0</v>
      </c>
      <c r="AB381" s="72" t="n">
        <f aca="false">X381+Y381+Z381-AA381</f>
        <v>221325</v>
      </c>
      <c r="AJ381" s="73" t="n">
        <f aca="false">AD381+AE381+AF381+AG381+AH381+AI381</f>
        <v>0</v>
      </c>
      <c r="AK381" s="62" t="n">
        <f aca="false">AB381-AJ381</f>
        <v>221325</v>
      </c>
    </row>
    <row r="382" customFormat="false" ht="8.25" hidden="false" customHeight="false" outlineLevel="0" collapsed="false">
      <c r="A382" s="61" t="n">
        <v>36803</v>
      </c>
      <c r="B382" s="62" t="n">
        <f aca="false">MONTH(A382)</f>
        <v>10</v>
      </c>
      <c r="C382" s="63" t="n">
        <f aca="false">YEAR(A382)</f>
        <v>2000</v>
      </c>
      <c r="D382" s="62" t="n">
        <v>0</v>
      </c>
      <c r="E382" s="62" t="n">
        <v>0</v>
      </c>
      <c r="H382" s="62" t="n">
        <v>0</v>
      </c>
      <c r="I382" s="62" t="n">
        <v>38345</v>
      </c>
      <c r="K382" s="64" t="n">
        <v>0</v>
      </c>
      <c r="L382" s="62" t="n">
        <v>64681</v>
      </c>
      <c r="M382" s="62" t="n">
        <v>85000</v>
      </c>
      <c r="P382" s="62" t="n">
        <v>32389</v>
      </c>
      <c r="X382" s="72" t="n">
        <f aca="false">D382+H382+L382+P382+T382+W382</f>
        <v>97070</v>
      </c>
      <c r="Y382" s="62" t="n">
        <f aca="false">E382+I382+M382+Q382+U382</f>
        <v>123345</v>
      </c>
      <c r="Z382" s="62" t="n">
        <f aca="false">F382+J382+N382+R382+V382</f>
        <v>0</v>
      </c>
      <c r="AA382" s="72" t="n">
        <f aca="false">G382+K382+O382+S382+W382</f>
        <v>0</v>
      </c>
      <c r="AB382" s="72" t="n">
        <f aca="false">X382+Y382+Z382-AA382</f>
        <v>220415</v>
      </c>
      <c r="AJ382" s="73" t="n">
        <f aca="false">AD382+AE382+AF382+AG382+AH382+AI382</f>
        <v>0</v>
      </c>
      <c r="AK382" s="62" t="n">
        <f aca="false">AB382-AJ382</f>
        <v>220415</v>
      </c>
    </row>
    <row r="383" customFormat="false" ht="8.25" hidden="false" customHeight="false" outlineLevel="0" collapsed="false">
      <c r="A383" s="61" t="n">
        <v>36804</v>
      </c>
      <c r="B383" s="62" t="n">
        <f aca="false">MONTH(A383)</f>
        <v>10</v>
      </c>
      <c r="C383" s="63" t="n">
        <f aca="false">YEAR(A383)</f>
        <v>2000</v>
      </c>
      <c r="D383" s="62" t="n">
        <v>0</v>
      </c>
      <c r="E383" s="62" t="n">
        <v>0</v>
      </c>
      <c r="H383" s="62" t="n">
        <v>0</v>
      </c>
      <c r="I383" s="62" t="n">
        <v>40000</v>
      </c>
      <c r="J383" s="66"/>
      <c r="K383" s="64" t="n">
        <v>0</v>
      </c>
      <c r="L383" s="62" t="n">
        <v>64681</v>
      </c>
      <c r="M383" s="62" t="n">
        <v>85000</v>
      </c>
      <c r="N383" s="62" t="n">
        <v>75000</v>
      </c>
      <c r="P383" s="62" t="n">
        <v>32389</v>
      </c>
      <c r="R383" s="66"/>
      <c r="V383" s="66"/>
      <c r="X383" s="72" t="n">
        <f aca="false">D383+H383+L383+P383+T383+W383</f>
        <v>97070</v>
      </c>
      <c r="Y383" s="62" t="n">
        <f aca="false">E383+I383+M383+Q383+U383</f>
        <v>125000</v>
      </c>
      <c r="Z383" s="62" t="n">
        <f aca="false">F383+J383+N383+R383+V383</f>
        <v>75000</v>
      </c>
      <c r="AA383" s="72" t="n">
        <f aca="false">G383+K383+O383+S383+W383</f>
        <v>0</v>
      </c>
      <c r="AB383" s="72" t="n">
        <f aca="false">X383+Y383+Z383-AA383</f>
        <v>297070</v>
      </c>
      <c r="AJ383" s="73" t="n">
        <f aca="false">AD383+AE383+AF383+AG383+AH383+AI383</f>
        <v>0</v>
      </c>
      <c r="AK383" s="62" t="n">
        <f aca="false">AB383-AJ383</f>
        <v>297070</v>
      </c>
    </row>
    <row r="384" customFormat="false" ht="8.25" hidden="false" customHeight="false" outlineLevel="0" collapsed="false">
      <c r="A384" s="61" t="n">
        <v>36805</v>
      </c>
      <c r="B384" s="62" t="n">
        <f aca="false">MONTH(A384)</f>
        <v>10</v>
      </c>
      <c r="C384" s="63" t="n">
        <f aca="false">YEAR(A384)</f>
        <v>2000</v>
      </c>
      <c r="D384" s="62" t="n">
        <v>0</v>
      </c>
      <c r="E384" s="62" t="n">
        <v>0</v>
      </c>
      <c r="H384" s="62" t="n">
        <v>0</v>
      </c>
      <c r="I384" s="62" t="n">
        <v>40000</v>
      </c>
      <c r="J384" s="66"/>
      <c r="K384" s="64" t="n">
        <v>0</v>
      </c>
      <c r="L384" s="62" t="n">
        <v>97070</v>
      </c>
      <c r="M384" s="62" t="n">
        <v>5000</v>
      </c>
      <c r="N384" s="62" t="n">
        <v>179596</v>
      </c>
      <c r="P384" s="62" t="n">
        <v>0</v>
      </c>
      <c r="R384" s="66"/>
      <c r="V384" s="66"/>
      <c r="X384" s="72" t="n">
        <f aca="false">D384+H384+L384+P384+T384+W384</f>
        <v>97070</v>
      </c>
      <c r="Y384" s="62" t="n">
        <f aca="false">E384+I384+M384+Q384+U384</f>
        <v>45000</v>
      </c>
      <c r="Z384" s="62" t="n">
        <f aca="false">F384+J384+N384+R384+V384</f>
        <v>179596</v>
      </c>
      <c r="AA384" s="72" t="n">
        <f aca="false">G384+K384+O384+S384+W384</f>
        <v>0</v>
      </c>
      <c r="AB384" s="72" t="n">
        <f aca="false">X384+Y384+Z384-AA384</f>
        <v>321666</v>
      </c>
      <c r="AJ384" s="73" t="n">
        <f aca="false">AD384+AE384+AF384+AG384+AH384+AI384</f>
        <v>0</v>
      </c>
      <c r="AK384" s="62" t="n">
        <f aca="false">AB384-AJ384</f>
        <v>321666</v>
      </c>
    </row>
    <row r="385" customFormat="false" ht="8.25" hidden="false" customHeight="false" outlineLevel="0" collapsed="false">
      <c r="A385" s="61" t="n">
        <v>36806</v>
      </c>
      <c r="B385" s="62" t="n">
        <f aca="false">MONTH(A385)</f>
        <v>10</v>
      </c>
      <c r="C385" s="63" t="n">
        <f aca="false">YEAR(A385)</f>
        <v>2000</v>
      </c>
      <c r="D385" s="62" t="n">
        <v>0</v>
      </c>
      <c r="E385" s="62" t="n">
        <v>0</v>
      </c>
      <c r="H385" s="62" t="n">
        <v>0</v>
      </c>
      <c r="I385" s="62" t="n">
        <v>40000</v>
      </c>
      <c r="J385" s="66"/>
      <c r="K385" s="64" t="n">
        <v>0</v>
      </c>
      <c r="L385" s="62" t="n">
        <v>97070</v>
      </c>
      <c r="M385" s="62" t="n">
        <v>85000</v>
      </c>
      <c r="N385" s="62" t="n">
        <v>99596</v>
      </c>
      <c r="P385" s="62" t="n">
        <v>0</v>
      </c>
      <c r="R385" s="66"/>
      <c r="S385" s="68"/>
      <c r="T385" s="66"/>
      <c r="V385" s="66"/>
      <c r="X385" s="72" t="n">
        <f aca="false">D385+H385+L385+P385+T385+W385</f>
        <v>97070</v>
      </c>
      <c r="Y385" s="62" t="n">
        <f aca="false">E385+I385+M385+Q385+U385</f>
        <v>125000</v>
      </c>
      <c r="Z385" s="62" t="n">
        <f aca="false">F385+J385+N385+R385+V385</f>
        <v>99596</v>
      </c>
      <c r="AA385" s="72" t="n">
        <f aca="false">G385+K385+O385+S385+W385</f>
        <v>0</v>
      </c>
      <c r="AB385" s="72" t="n">
        <f aca="false">X385+Y385+Z385-AA385</f>
        <v>321666</v>
      </c>
      <c r="AJ385" s="73" t="n">
        <f aca="false">AD385+AE385+AF385+AG385+AH385+AI385</f>
        <v>0</v>
      </c>
      <c r="AK385" s="62" t="n">
        <f aca="false">AB385-AJ385</f>
        <v>321666</v>
      </c>
    </row>
    <row r="386" customFormat="false" ht="8.25" hidden="false" customHeight="false" outlineLevel="0" collapsed="false">
      <c r="A386" s="61" t="n">
        <v>36807</v>
      </c>
      <c r="B386" s="62" t="n">
        <f aca="false">MONTH(A386)</f>
        <v>10</v>
      </c>
      <c r="C386" s="63" t="n">
        <f aca="false">YEAR(A386)</f>
        <v>2000</v>
      </c>
      <c r="D386" s="62" t="n">
        <v>0</v>
      </c>
      <c r="E386" s="62" t="n">
        <v>0</v>
      </c>
      <c r="H386" s="62" t="n">
        <v>0</v>
      </c>
      <c r="I386" s="62" t="n">
        <v>40000</v>
      </c>
      <c r="J386" s="66"/>
      <c r="K386" s="64" t="n">
        <v>0</v>
      </c>
      <c r="L386" s="62" t="n">
        <v>97070</v>
      </c>
      <c r="M386" s="62" t="n">
        <v>85000</v>
      </c>
      <c r="N386" s="62" t="n">
        <v>99596</v>
      </c>
      <c r="P386" s="62" t="n">
        <v>0</v>
      </c>
      <c r="R386" s="66"/>
      <c r="V386" s="66"/>
      <c r="X386" s="72" t="n">
        <f aca="false">D386+H386+L386+P386+T386+W386</f>
        <v>97070</v>
      </c>
      <c r="Y386" s="62" t="n">
        <f aca="false">E386+I386+M386+Q386+U386</f>
        <v>125000</v>
      </c>
      <c r="Z386" s="62" t="n">
        <f aca="false">F386+J386+N386+R386+V386</f>
        <v>99596</v>
      </c>
      <c r="AA386" s="72" t="n">
        <f aca="false">G386+K386+O386+S386+W386</f>
        <v>0</v>
      </c>
      <c r="AB386" s="72" t="n">
        <f aca="false">X386+Y386+Z386-AA386</f>
        <v>321666</v>
      </c>
      <c r="AJ386" s="73" t="n">
        <f aca="false">AD386+AE386+AF386+AG386+AH386+AI386</f>
        <v>0</v>
      </c>
      <c r="AK386" s="62" t="n">
        <f aca="false">AB386-AJ386</f>
        <v>321666</v>
      </c>
    </row>
    <row r="387" customFormat="false" ht="8.25" hidden="false" customHeight="false" outlineLevel="0" collapsed="false">
      <c r="A387" s="61" t="n">
        <v>36808</v>
      </c>
      <c r="B387" s="62" t="n">
        <f aca="false">MONTH(A387)</f>
        <v>10</v>
      </c>
      <c r="C387" s="63" t="n">
        <f aca="false">YEAR(A387)</f>
        <v>2000</v>
      </c>
      <c r="D387" s="62" t="n">
        <v>0</v>
      </c>
      <c r="E387" s="62" t="n">
        <v>0</v>
      </c>
      <c r="H387" s="62" t="n">
        <v>0</v>
      </c>
      <c r="I387" s="62" t="n">
        <v>40000</v>
      </c>
      <c r="J387" s="66"/>
      <c r="K387" s="64" t="n">
        <v>0</v>
      </c>
      <c r="L387" s="62" t="n">
        <v>97070</v>
      </c>
      <c r="M387" s="62" t="n">
        <v>85000</v>
      </c>
      <c r="N387" s="62" t="n">
        <v>99596</v>
      </c>
      <c r="P387" s="62" t="n">
        <v>0</v>
      </c>
      <c r="R387" s="66"/>
      <c r="S387" s="68"/>
      <c r="V387" s="66"/>
      <c r="X387" s="72" t="n">
        <f aca="false">D387+H387+L387+P387+T387+W387</f>
        <v>97070</v>
      </c>
      <c r="Y387" s="62" t="n">
        <f aca="false">E387+I387+M387+Q387+U387</f>
        <v>125000</v>
      </c>
      <c r="Z387" s="62" t="n">
        <f aca="false">F387+J387+N387+R387+V387</f>
        <v>99596</v>
      </c>
      <c r="AA387" s="72" t="n">
        <f aca="false">G387+K387+O387+S387+W387</f>
        <v>0</v>
      </c>
      <c r="AB387" s="72" t="n">
        <f aca="false">X387+Y387+Z387-AA387</f>
        <v>321666</v>
      </c>
      <c r="AJ387" s="73" t="n">
        <f aca="false">AD387+AE387+AF387+AG387+AH387+AI387</f>
        <v>0</v>
      </c>
      <c r="AK387" s="62" t="n">
        <f aca="false">AB387-AJ387</f>
        <v>321666</v>
      </c>
    </row>
    <row r="388" customFormat="false" ht="8.25" hidden="false" customHeight="false" outlineLevel="0" collapsed="false">
      <c r="A388" s="61" t="n">
        <v>36809</v>
      </c>
      <c r="B388" s="62" t="n">
        <f aca="false">MONTH(A388)</f>
        <v>10</v>
      </c>
      <c r="C388" s="63" t="n">
        <f aca="false">YEAR(A388)</f>
        <v>2000</v>
      </c>
      <c r="D388" s="62" t="n">
        <v>0</v>
      </c>
      <c r="E388" s="62" t="n">
        <v>0</v>
      </c>
      <c r="H388" s="62" t="n">
        <v>0</v>
      </c>
      <c r="I388" s="62" t="n">
        <v>40000</v>
      </c>
      <c r="J388" s="66"/>
      <c r="K388" s="64" t="n">
        <v>0</v>
      </c>
      <c r="L388" s="62" t="n">
        <v>64681</v>
      </c>
      <c r="M388" s="62" t="n">
        <v>85000</v>
      </c>
      <c r="N388" s="62" t="n">
        <v>78000</v>
      </c>
      <c r="P388" s="62" t="n">
        <v>32389</v>
      </c>
      <c r="R388" s="66"/>
      <c r="V388" s="66"/>
      <c r="X388" s="72" t="n">
        <f aca="false">D388+H388+L388+P388+T388+W388</f>
        <v>97070</v>
      </c>
      <c r="Y388" s="62" t="n">
        <f aca="false">E388+I388+M388+Q388+U388</f>
        <v>125000</v>
      </c>
      <c r="Z388" s="62" t="n">
        <f aca="false">F388+J388+N388+R388+V388</f>
        <v>78000</v>
      </c>
      <c r="AA388" s="72" t="n">
        <f aca="false">G388+K388+O388+S388+W388</f>
        <v>0</v>
      </c>
      <c r="AB388" s="72" t="n">
        <f aca="false">X388+Y388+Z388-AA388</f>
        <v>300070</v>
      </c>
      <c r="AJ388" s="73" t="n">
        <f aca="false">AD388+AE388+AF388+AG388+AH388+AI388</f>
        <v>0</v>
      </c>
      <c r="AK388" s="62" t="n">
        <f aca="false">AB388-AJ388</f>
        <v>300070</v>
      </c>
    </row>
    <row r="389" customFormat="false" ht="8.25" hidden="false" customHeight="false" outlineLevel="0" collapsed="false">
      <c r="A389" s="61" t="n">
        <v>36810</v>
      </c>
      <c r="B389" s="62" t="n">
        <f aca="false">MONTH(A389)</f>
        <v>10</v>
      </c>
      <c r="C389" s="63" t="n">
        <f aca="false">YEAR(A389)</f>
        <v>2000</v>
      </c>
      <c r="D389" s="62" t="n">
        <v>0</v>
      </c>
      <c r="E389" s="62" t="n">
        <v>0</v>
      </c>
      <c r="H389" s="62" t="n">
        <v>0</v>
      </c>
      <c r="I389" s="62" t="n">
        <v>40000</v>
      </c>
      <c r="J389" s="66"/>
      <c r="K389" s="64" t="n">
        <v>0</v>
      </c>
      <c r="L389" s="62" t="n">
        <v>64681</v>
      </c>
      <c r="M389" s="62" t="n">
        <v>85000</v>
      </c>
      <c r="N389" s="62" t="n">
        <v>48000</v>
      </c>
      <c r="P389" s="62" t="n">
        <v>32389</v>
      </c>
      <c r="R389" s="66"/>
      <c r="V389" s="66"/>
      <c r="X389" s="72" t="n">
        <f aca="false">D389+H389+L389+P389+T389+W389</f>
        <v>97070</v>
      </c>
      <c r="Y389" s="62" t="n">
        <f aca="false">E389+I389+M389+Q389+U389</f>
        <v>125000</v>
      </c>
      <c r="Z389" s="62" t="n">
        <f aca="false">F389+J389+N389+R389+V389</f>
        <v>48000</v>
      </c>
      <c r="AA389" s="72" t="n">
        <f aca="false">G389+K389+O389+S389+W389</f>
        <v>0</v>
      </c>
      <c r="AB389" s="72" t="n">
        <f aca="false">X389+Y389+Z389-AA389</f>
        <v>270070</v>
      </c>
      <c r="AJ389" s="73" t="n">
        <f aca="false">AD389+AE389+AF389+AG389+AH389+AI389</f>
        <v>0</v>
      </c>
      <c r="AK389" s="62" t="n">
        <f aca="false">AB389-AJ389</f>
        <v>270070</v>
      </c>
    </row>
    <row r="390" customFormat="false" ht="8.25" hidden="false" customHeight="false" outlineLevel="0" collapsed="false">
      <c r="A390" s="61" t="n">
        <v>36811</v>
      </c>
      <c r="B390" s="62" t="n">
        <f aca="false">MONTH(A390)</f>
        <v>10</v>
      </c>
      <c r="C390" s="63" t="n">
        <f aca="false">YEAR(A390)</f>
        <v>2000</v>
      </c>
      <c r="D390" s="62" t="n">
        <v>0</v>
      </c>
      <c r="E390" s="62" t="n">
        <v>0</v>
      </c>
      <c r="H390" s="62" t="n">
        <v>0</v>
      </c>
      <c r="I390" s="62" t="n">
        <v>40000</v>
      </c>
      <c r="J390" s="66"/>
      <c r="K390" s="64" t="n">
        <v>0</v>
      </c>
      <c r="L390" s="62" t="n">
        <v>64681</v>
      </c>
      <c r="M390" s="62" t="n">
        <v>85000</v>
      </c>
      <c r="N390" s="62" t="n">
        <v>17000</v>
      </c>
      <c r="P390" s="62" t="n">
        <v>32389</v>
      </c>
      <c r="R390" s="66"/>
      <c r="V390" s="66"/>
      <c r="X390" s="72" t="n">
        <f aca="false">D390+H390+L390+P390+T390+W390</f>
        <v>97070</v>
      </c>
      <c r="Y390" s="62" t="n">
        <f aca="false">E390+I390+M390+Q390+U390</f>
        <v>125000</v>
      </c>
      <c r="Z390" s="62" t="n">
        <f aca="false">F390+J390+N390+R390+V390</f>
        <v>17000</v>
      </c>
      <c r="AA390" s="72" t="n">
        <f aca="false">G390+K390+O390+S390+W390</f>
        <v>0</v>
      </c>
      <c r="AB390" s="72" t="n">
        <f aca="false">X390+Y390+Z390-AA390</f>
        <v>239070</v>
      </c>
      <c r="AJ390" s="73" t="n">
        <f aca="false">AD390+AE390+AF390+AG390+AH390+AI390</f>
        <v>0</v>
      </c>
      <c r="AK390" s="62" t="n">
        <f aca="false">AB390-AJ390</f>
        <v>239070</v>
      </c>
    </row>
    <row r="391" customFormat="false" ht="8.25" hidden="false" customHeight="false" outlineLevel="0" collapsed="false">
      <c r="A391" s="61" t="n">
        <v>36812</v>
      </c>
      <c r="B391" s="62" t="n">
        <f aca="false">MONTH(A391)</f>
        <v>10</v>
      </c>
      <c r="C391" s="63" t="n">
        <f aca="false">YEAR(A391)</f>
        <v>2000</v>
      </c>
      <c r="D391" s="62" t="n">
        <v>0</v>
      </c>
      <c r="E391" s="62" t="n">
        <v>0</v>
      </c>
      <c r="H391" s="62" t="n">
        <v>0</v>
      </c>
      <c r="I391" s="62" t="n">
        <v>40000</v>
      </c>
      <c r="J391" s="66"/>
      <c r="K391" s="64" t="n">
        <v>0</v>
      </c>
      <c r="L391" s="62" t="n">
        <v>64681</v>
      </c>
      <c r="M391" s="62" t="n">
        <v>5000</v>
      </c>
      <c r="N391" s="62" t="n">
        <v>25000</v>
      </c>
      <c r="P391" s="62" t="n">
        <v>32389</v>
      </c>
      <c r="R391" s="66"/>
      <c r="V391" s="66"/>
      <c r="X391" s="72" t="n">
        <f aca="false">D391+H391+L391+P391+T391+W391</f>
        <v>97070</v>
      </c>
      <c r="Y391" s="62" t="n">
        <f aca="false">E391+I391+M391+Q391+U391</f>
        <v>45000</v>
      </c>
      <c r="Z391" s="62" t="n">
        <f aca="false">F391+J391+N391+R391+V391</f>
        <v>25000</v>
      </c>
      <c r="AA391" s="72" t="n">
        <f aca="false">G391+K391+O391+S391+W391</f>
        <v>0</v>
      </c>
      <c r="AB391" s="72" t="n">
        <f aca="false">X391+Y391+Z391-AA391</f>
        <v>167070</v>
      </c>
      <c r="AJ391" s="73" t="n">
        <f aca="false">AD391+AE391+AF391+AG391+AH391+AI391</f>
        <v>0</v>
      </c>
      <c r="AK391" s="62" t="n">
        <f aca="false">AB391-AJ391</f>
        <v>167070</v>
      </c>
    </row>
    <row r="392" customFormat="false" ht="8.25" hidden="false" customHeight="false" outlineLevel="0" collapsed="false">
      <c r="A392" s="61" t="n">
        <v>36813</v>
      </c>
      <c r="B392" s="62" t="n">
        <f aca="false">MONTH(A392)</f>
        <v>10</v>
      </c>
      <c r="C392" s="63" t="n">
        <f aca="false">YEAR(A392)</f>
        <v>2000</v>
      </c>
      <c r="D392" s="62" t="n">
        <v>0</v>
      </c>
      <c r="E392" s="62" t="n">
        <v>0</v>
      </c>
      <c r="H392" s="62" t="n">
        <v>0</v>
      </c>
      <c r="I392" s="62" t="n">
        <v>40000</v>
      </c>
      <c r="K392" s="64" t="n">
        <v>50000</v>
      </c>
      <c r="L392" s="62" t="n">
        <v>64681</v>
      </c>
      <c r="M392" s="62" t="n">
        <v>5000</v>
      </c>
      <c r="P392" s="62" t="n">
        <v>32389</v>
      </c>
      <c r="R392" s="66"/>
      <c r="V392" s="66"/>
      <c r="X392" s="72" t="n">
        <f aca="false">D392+H392+L392+P392+T392+W392</f>
        <v>97070</v>
      </c>
      <c r="Y392" s="62" t="n">
        <f aca="false">E392+I392+M392+Q392+U392</f>
        <v>45000</v>
      </c>
      <c r="Z392" s="62" t="n">
        <f aca="false">F392+J392+N392+R392+V392</f>
        <v>0</v>
      </c>
      <c r="AA392" s="72" t="n">
        <f aca="false">G392+K392+O392+S392+W392</f>
        <v>50000</v>
      </c>
      <c r="AB392" s="72" t="n">
        <f aca="false">X392+Y392+Z392-AA392</f>
        <v>92070</v>
      </c>
      <c r="AJ392" s="73" t="n">
        <f aca="false">AD392+AE392+AF392+AG392+AH392+AI392</f>
        <v>0</v>
      </c>
      <c r="AK392" s="62" t="n">
        <f aca="false">AB392-AJ392</f>
        <v>92070</v>
      </c>
    </row>
    <row r="393" customFormat="false" ht="8.25" hidden="false" customHeight="false" outlineLevel="0" collapsed="false">
      <c r="A393" s="61" t="n">
        <v>36814</v>
      </c>
      <c r="B393" s="62" t="n">
        <f aca="false">MONTH(A393)</f>
        <v>10</v>
      </c>
      <c r="C393" s="63" t="n">
        <f aca="false">YEAR(A393)</f>
        <v>2000</v>
      </c>
      <c r="D393" s="62" t="n">
        <v>0</v>
      </c>
      <c r="E393" s="62" t="n">
        <v>0</v>
      </c>
      <c r="H393" s="62" t="n">
        <v>0</v>
      </c>
      <c r="I393" s="62" t="n">
        <v>40000</v>
      </c>
      <c r="K393" s="64" t="n">
        <v>50000</v>
      </c>
      <c r="L393" s="62" t="n">
        <v>64681</v>
      </c>
      <c r="M393" s="62" t="n">
        <v>5000</v>
      </c>
      <c r="P393" s="62" t="n">
        <v>32389</v>
      </c>
      <c r="R393" s="66"/>
      <c r="V393" s="66"/>
      <c r="X393" s="72" t="n">
        <f aca="false">D393+H393+L393+P393+T393+W393</f>
        <v>97070</v>
      </c>
      <c r="Y393" s="62" t="n">
        <f aca="false">E393+I393+M393+Q393+U393</f>
        <v>45000</v>
      </c>
      <c r="Z393" s="62" t="n">
        <f aca="false">F393+J393+N393+R393+V393</f>
        <v>0</v>
      </c>
      <c r="AA393" s="72" t="n">
        <f aca="false">G393+K393+O393+S393+W393</f>
        <v>50000</v>
      </c>
      <c r="AB393" s="72" t="n">
        <f aca="false">X393+Y393+Z393-AA393</f>
        <v>92070</v>
      </c>
      <c r="AJ393" s="73" t="n">
        <f aca="false">AD393+AE393+AF393+AG393+AH393+AI393</f>
        <v>0</v>
      </c>
      <c r="AK393" s="62" t="n">
        <f aca="false">AB393-AJ393</f>
        <v>92070</v>
      </c>
    </row>
    <row r="394" customFormat="false" ht="8.25" hidden="false" customHeight="false" outlineLevel="0" collapsed="false">
      <c r="A394" s="61" t="n">
        <v>36815</v>
      </c>
      <c r="B394" s="62" t="n">
        <f aca="false">MONTH(A394)</f>
        <v>10</v>
      </c>
      <c r="C394" s="63" t="n">
        <f aca="false">YEAR(A394)</f>
        <v>2000</v>
      </c>
      <c r="D394" s="62" t="n">
        <v>0</v>
      </c>
      <c r="E394" s="62" t="n">
        <v>0</v>
      </c>
      <c r="H394" s="62" t="n">
        <v>0</v>
      </c>
      <c r="I394" s="62" t="n">
        <v>40000</v>
      </c>
      <c r="K394" s="64" t="n">
        <v>50000</v>
      </c>
      <c r="L394" s="62" t="n">
        <v>64681</v>
      </c>
      <c r="M394" s="62" t="n">
        <v>5000</v>
      </c>
      <c r="P394" s="62" t="n">
        <v>32389</v>
      </c>
      <c r="R394" s="66"/>
      <c r="V394" s="66"/>
      <c r="X394" s="72" t="n">
        <f aca="false">D394+H394+L394+P394+T394+W394</f>
        <v>97070</v>
      </c>
      <c r="Y394" s="62" t="n">
        <f aca="false">E394+I394+M394+Q394+U394</f>
        <v>45000</v>
      </c>
      <c r="Z394" s="62" t="n">
        <f aca="false">F394+J394+N394+R394+V394</f>
        <v>0</v>
      </c>
      <c r="AA394" s="72" t="n">
        <f aca="false">G394+K394+O394+S394+W394</f>
        <v>50000</v>
      </c>
      <c r="AB394" s="72" t="n">
        <f aca="false">X394+Y394+Z394-AA394</f>
        <v>92070</v>
      </c>
      <c r="AJ394" s="73" t="n">
        <f aca="false">AD394+AE394+AF394+AG394+AH394+AI394</f>
        <v>0</v>
      </c>
      <c r="AK394" s="62" t="n">
        <f aca="false">AB394-AJ394</f>
        <v>92070</v>
      </c>
    </row>
    <row r="395" customFormat="false" ht="8.25" hidden="false" customHeight="false" outlineLevel="0" collapsed="false">
      <c r="A395" s="61" t="n">
        <v>36816</v>
      </c>
      <c r="B395" s="62" t="n">
        <f aca="false">MONTH(A395)</f>
        <v>10</v>
      </c>
      <c r="C395" s="63" t="n">
        <f aca="false">YEAR(A395)</f>
        <v>2000</v>
      </c>
      <c r="D395" s="62" t="n">
        <v>0</v>
      </c>
      <c r="E395" s="62" t="n">
        <v>0</v>
      </c>
      <c r="H395" s="62" t="n">
        <v>0</v>
      </c>
      <c r="I395" s="62" t="n">
        <v>40000</v>
      </c>
      <c r="K395" s="64" t="n">
        <v>0</v>
      </c>
      <c r="L395" s="62" t="n">
        <v>64681</v>
      </c>
      <c r="M395" s="62" t="n">
        <v>5000</v>
      </c>
      <c r="N395" s="62" t="n">
        <v>22000</v>
      </c>
      <c r="P395" s="62" t="n">
        <v>32389</v>
      </c>
      <c r="R395" s="66"/>
      <c r="V395" s="66"/>
      <c r="X395" s="72" t="n">
        <f aca="false">D395+H395+L395+P395+T395+W395</f>
        <v>97070</v>
      </c>
      <c r="Y395" s="62" t="n">
        <f aca="false">E395+I395+M395+Q395+U395</f>
        <v>45000</v>
      </c>
      <c r="Z395" s="62" t="n">
        <f aca="false">F395+J395+N395+R395+V395</f>
        <v>22000</v>
      </c>
      <c r="AA395" s="72" t="n">
        <f aca="false">G395+K395+O395+S395+W395</f>
        <v>0</v>
      </c>
      <c r="AB395" s="72" t="n">
        <f aca="false">X395+Y395+Z395-AA395</f>
        <v>164070</v>
      </c>
      <c r="AJ395" s="73" t="n">
        <f aca="false">AD395+AE395+AF395+AG395+AH395+AI395</f>
        <v>0</v>
      </c>
      <c r="AK395" s="62" t="n">
        <f aca="false">AB395-AJ395</f>
        <v>164070</v>
      </c>
    </row>
    <row r="396" customFormat="false" ht="8.25" hidden="false" customHeight="false" outlineLevel="0" collapsed="false">
      <c r="A396" s="61" t="n">
        <v>36817</v>
      </c>
      <c r="B396" s="62" t="n">
        <f aca="false">MONTH(A396)</f>
        <v>10</v>
      </c>
      <c r="C396" s="63" t="n">
        <f aca="false">YEAR(A396)</f>
        <v>2000</v>
      </c>
      <c r="D396" s="62" t="n">
        <v>0</v>
      </c>
      <c r="E396" s="62" t="n">
        <v>0</v>
      </c>
      <c r="H396" s="66"/>
      <c r="I396" s="62" t="n">
        <v>40000</v>
      </c>
      <c r="K396" s="64" t="n">
        <v>0</v>
      </c>
      <c r="L396" s="62" t="n">
        <v>64681</v>
      </c>
      <c r="M396" s="62" t="n">
        <v>85000</v>
      </c>
      <c r="P396" s="62" t="n">
        <v>32389</v>
      </c>
      <c r="R396" s="66"/>
      <c r="V396" s="66"/>
      <c r="X396" s="72" t="n">
        <f aca="false">D396+H396+L396+P396+T396+W396</f>
        <v>97070</v>
      </c>
      <c r="Y396" s="62" t="n">
        <f aca="false">E396+I396+M396+Q396+U396</f>
        <v>125000</v>
      </c>
      <c r="Z396" s="62" t="n">
        <f aca="false">F396+J396+N396+R396+V396</f>
        <v>0</v>
      </c>
      <c r="AA396" s="72" t="n">
        <f aca="false">G396+K396+O396+S396+W396</f>
        <v>0</v>
      </c>
      <c r="AB396" s="72" t="n">
        <f aca="false">X396+Y396+Z396-AA396</f>
        <v>222070</v>
      </c>
      <c r="AJ396" s="73" t="n">
        <f aca="false">AD396+AE396+AF396+AG396+AH396+AI396</f>
        <v>0</v>
      </c>
      <c r="AK396" s="62" t="n">
        <f aca="false">AB396-AJ396</f>
        <v>222070</v>
      </c>
    </row>
    <row r="397" customFormat="false" ht="8.25" hidden="false" customHeight="false" outlineLevel="0" collapsed="false">
      <c r="A397" s="61" t="n">
        <v>36818</v>
      </c>
      <c r="B397" s="62" t="n">
        <f aca="false">MONTH(A397)</f>
        <v>10</v>
      </c>
      <c r="C397" s="63" t="n">
        <f aca="false">YEAR(A397)</f>
        <v>2000</v>
      </c>
      <c r="D397" s="62" t="n">
        <v>0</v>
      </c>
      <c r="E397" s="62" t="n">
        <v>0</v>
      </c>
      <c r="H397" s="66"/>
      <c r="I397" s="62" t="n">
        <v>40000</v>
      </c>
      <c r="K397" s="64" t="n">
        <v>0</v>
      </c>
      <c r="L397" s="62" t="n">
        <v>64681</v>
      </c>
      <c r="M397" s="62" t="n">
        <v>5000</v>
      </c>
      <c r="P397" s="62" t="n">
        <v>32389</v>
      </c>
      <c r="R397" s="66"/>
      <c r="V397" s="66"/>
      <c r="X397" s="72" t="n">
        <f aca="false">D397+H397+L397+P397+T397+W397</f>
        <v>97070</v>
      </c>
      <c r="Y397" s="62" t="n">
        <f aca="false">E397+I397+M397+Q397+U397</f>
        <v>45000</v>
      </c>
      <c r="Z397" s="62" t="n">
        <f aca="false">F397+J397+N397+R397+V397</f>
        <v>0</v>
      </c>
      <c r="AA397" s="72" t="n">
        <f aca="false">G397+K397+O397+S397+W397</f>
        <v>0</v>
      </c>
      <c r="AB397" s="72" t="n">
        <f aca="false">X397+Y397+Z397-AA397</f>
        <v>142070</v>
      </c>
      <c r="AJ397" s="73" t="n">
        <f aca="false">AD397+AE397+AF397+AG397+AH397+AI397</f>
        <v>0</v>
      </c>
      <c r="AK397" s="62" t="n">
        <f aca="false">AB397-AJ397</f>
        <v>142070</v>
      </c>
    </row>
    <row r="398" customFormat="false" ht="8.25" hidden="false" customHeight="false" outlineLevel="0" collapsed="false">
      <c r="A398" s="61" t="n">
        <v>36819</v>
      </c>
      <c r="B398" s="62" t="n">
        <f aca="false">MONTH(A398)</f>
        <v>10</v>
      </c>
      <c r="C398" s="63" t="n">
        <f aca="false">YEAR(A398)</f>
        <v>2000</v>
      </c>
      <c r="D398" s="62" t="n">
        <v>0</v>
      </c>
      <c r="E398" s="62" t="n">
        <v>0</v>
      </c>
      <c r="H398" s="66"/>
      <c r="I398" s="62" t="n">
        <v>40000</v>
      </c>
      <c r="K398" s="64" t="n">
        <v>0</v>
      </c>
      <c r="L398" s="62" t="n">
        <v>64681</v>
      </c>
      <c r="M398" s="62" t="n">
        <v>85000</v>
      </c>
      <c r="P398" s="62" t="n">
        <v>32389</v>
      </c>
      <c r="R398" s="66"/>
      <c r="V398" s="66"/>
      <c r="X398" s="72" t="n">
        <f aca="false">D398+H398+L398+P398+T398+W398</f>
        <v>97070</v>
      </c>
      <c r="Y398" s="62" t="n">
        <f aca="false">E398+I398+M398+Q398+U398</f>
        <v>125000</v>
      </c>
      <c r="Z398" s="62" t="n">
        <f aca="false">F398+J398+N398+R398+V398</f>
        <v>0</v>
      </c>
      <c r="AA398" s="72" t="n">
        <f aca="false">G398+K398+O398+S398+W398</f>
        <v>0</v>
      </c>
      <c r="AB398" s="72" t="n">
        <f aca="false">X398+Y398+Z398-AA398</f>
        <v>222070</v>
      </c>
      <c r="AJ398" s="73" t="n">
        <f aca="false">AD398+AE398+AF398+AG398+AH398+AI398</f>
        <v>0</v>
      </c>
      <c r="AK398" s="62" t="n">
        <f aca="false">AB398-AJ398</f>
        <v>222070</v>
      </c>
    </row>
    <row r="399" customFormat="false" ht="8.25" hidden="false" customHeight="false" outlineLevel="0" collapsed="false">
      <c r="A399" s="61" t="n">
        <v>36820</v>
      </c>
      <c r="B399" s="62" t="n">
        <f aca="false">MONTH(A399)</f>
        <v>10</v>
      </c>
      <c r="C399" s="63" t="n">
        <f aca="false">YEAR(A399)</f>
        <v>2000</v>
      </c>
      <c r="D399" s="62" t="n">
        <v>0</v>
      </c>
      <c r="E399" s="62" t="n">
        <v>0</v>
      </c>
      <c r="H399" s="66"/>
      <c r="I399" s="62" t="n">
        <v>40000</v>
      </c>
      <c r="K399" s="64" t="n">
        <v>20000</v>
      </c>
      <c r="L399" s="62" t="n">
        <v>64681</v>
      </c>
      <c r="M399" s="62" t="n">
        <v>85000</v>
      </c>
      <c r="P399" s="62" t="n">
        <v>32389</v>
      </c>
      <c r="R399" s="66"/>
      <c r="V399" s="66"/>
      <c r="X399" s="72" t="n">
        <f aca="false">D399+H399+L399+P399+T399+W399</f>
        <v>97070</v>
      </c>
      <c r="Y399" s="62" t="n">
        <f aca="false">E399+I399+M399+Q399+U399</f>
        <v>125000</v>
      </c>
      <c r="Z399" s="62" t="n">
        <f aca="false">F399+J399+N399+R399+V399</f>
        <v>0</v>
      </c>
      <c r="AA399" s="72" t="n">
        <f aca="false">G399+K399+O399+S399+W399</f>
        <v>20000</v>
      </c>
      <c r="AB399" s="72" t="n">
        <f aca="false">X399+Y399+Z399-AA399</f>
        <v>202070</v>
      </c>
      <c r="AJ399" s="73" t="n">
        <f aca="false">AD399+AE399+AF399+AG399+AH399+AI399</f>
        <v>0</v>
      </c>
      <c r="AK399" s="62" t="n">
        <f aca="false">AB399-AJ399</f>
        <v>202070</v>
      </c>
    </row>
    <row r="400" customFormat="false" ht="8.25" hidden="false" customHeight="false" outlineLevel="0" collapsed="false">
      <c r="A400" s="61" t="n">
        <v>36821</v>
      </c>
      <c r="B400" s="62" t="n">
        <f aca="false">MONTH(A400)</f>
        <v>10</v>
      </c>
      <c r="C400" s="63" t="n">
        <f aca="false">YEAR(A400)</f>
        <v>2000</v>
      </c>
      <c r="D400" s="62" t="n">
        <v>0</v>
      </c>
      <c r="E400" s="62" t="n">
        <v>0</v>
      </c>
      <c r="H400" s="66"/>
      <c r="I400" s="62" t="n">
        <v>40000</v>
      </c>
      <c r="J400" s="66"/>
      <c r="K400" s="64" t="n">
        <v>20000</v>
      </c>
      <c r="L400" s="62" t="n">
        <v>64681</v>
      </c>
      <c r="M400" s="62" t="n">
        <v>85000</v>
      </c>
      <c r="P400" s="62" t="n">
        <v>32389</v>
      </c>
      <c r="R400" s="66"/>
      <c r="V400" s="66"/>
      <c r="X400" s="72" t="n">
        <f aca="false">D400+H400+L400+P400+T400+W400</f>
        <v>97070</v>
      </c>
      <c r="Y400" s="62" t="n">
        <f aca="false">E400+I400+M400+Q400+U400</f>
        <v>125000</v>
      </c>
      <c r="Z400" s="62" t="n">
        <f aca="false">F400+J400+N400+R400+V400</f>
        <v>0</v>
      </c>
      <c r="AA400" s="72" t="n">
        <f aca="false">G400+K400+O400+S400+W400</f>
        <v>20000</v>
      </c>
      <c r="AB400" s="72" t="n">
        <f aca="false">X400+Y400+Z400-AA400</f>
        <v>202070</v>
      </c>
      <c r="AJ400" s="73" t="n">
        <f aca="false">AD400+AE400+AF400+AG400+AH400+AI400</f>
        <v>0</v>
      </c>
      <c r="AK400" s="62" t="n">
        <f aca="false">AB400-AJ400</f>
        <v>202070</v>
      </c>
    </row>
    <row r="401" customFormat="false" ht="8.25" hidden="false" customHeight="false" outlineLevel="0" collapsed="false">
      <c r="A401" s="61" t="n">
        <v>36822</v>
      </c>
      <c r="B401" s="62" t="n">
        <f aca="false">MONTH(A401)</f>
        <v>10</v>
      </c>
      <c r="C401" s="63" t="n">
        <f aca="false">YEAR(A401)</f>
        <v>2000</v>
      </c>
      <c r="D401" s="62" t="n">
        <v>0</v>
      </c>
      <c r="E401" s="62" t="n">
        <v>0</v>
      </c>
      <c r="H401" s="66"/>
      <c r="I401" s="62" t="n">
        <v>40000</v>
      </c>
      <c r="J401" s="66"/>
      <c r="K401" s="64" t="n">
        <v>20000</v>
      </c>
      <c r="L401" s="62" t="n">
        <v>64681</v>
      </c>
      <c r="M401" s="62" t="n">
        <v>85000</v>
      </c>
      <c r="P401" s="62" t="n">
        <v>32389</v>
      </c>
      <c r="R401" s="66"/>
      <c r="V401" s="66"/>
      <c r="X401" s="72" t="n">
        <f aca="false">D401+H401+L401+P401+T401+W401</f>
        <v>97070</v>
      </c>
      <c r="Y401" s="62" t="n">
        <f aca="false">E401+I401+M401+Q401+U401</f>
        <v>125000</v>
      </c>
      <c r="Z401" s="62" t="n">
        <f aca="false">F401+J401+N401+R401+V401</f>
        <v>0</v>
      </c>
      <c r="AA401" s="72" t="n">
        <f aca="false">G401+K401+O401+S401+W401</f>
        <v>20000</v>
      </c>
      <c r="AB401" s="72" t="n">
        <f aca="false">X401+Y401+Z401-AA401</f>
        <v>202070</v>
      </c>
      <c r="AJ401" s="73" t="n">
        <f aca="false">AD401+AE401+AF401+AG401+AH401+AI401</f>
        <v>0</v>
      </c>
      <c r="AK401" s="62" t="n">
        <f aca="false">AB401-AJ401</f>
        <v>202070</v>
      </c>
    </row>
    <row r="402" customFormat="false" ht="8.25" hidden="false" customHeight="false" outlineLevel="0" collapsed="false">
      <c r="A402" s="61" t="n">
        <v>36823</v>
      </c>
      <c r="B402" s="62" t="n">
        <f aca="false">MONTH(A402)</f>
        <v>10</v>
      </c>
      <c r="C402" s="63" t="n">
        <f aca="false">YEAR(A402)</f>
        <v>2000</v>
      </c>
      <c r="D402" s="62" t="n">
        <v>0</v>
      </c>
      <c r="E402" s="62" t="n">
        <v>0</v>
      </c>
      <c r="H402" s="66"/>
      <c r="I402" s="62" t="n">
        <v>40000</v>
      </c>
      <c r="J402" s="66"/>
      <c r="K402" s="64" t="n">
        <v>20000</v>
      </c>
      <c r="L402" s="62" t="n">
        <v>64681</v>
      </c>
      <c r="M402" s="62" t="n">
        <v>85000</v>
      </c>
      <c r="P402" s="62" t="n">
        <v>32389</v>
      </c>
      <c r="R402" s="66"/>
      <c r="V402" s="66"/>
      <c r="X402" s="72" t="n">
        <f aca="false">D402+H402+L402+P402+T402+W402</f>
        <v>97070</v>
      </c>
      <c r="Y402" s="62" t="n">
        <f aca="false">E402+I402+M402+Q402+U402</f>
        <v>125000</v>
      </c>
      <c r="Z402" s="62" t="n">
        <f aca="false">F402+J402+N402+R402+V402</f>
        <v>0</v>
      </c>
      <c r="AA402" s="72" t="n">
        <f aca="false">G402+K402+O402+S402+W402</f>
        <v>20000</v>
      </c>
      <c r="AB402" s="72" t="n">
        <f aca="false">X402+Y402+Z402-AA402</f>
        <v>202070</v>
      </c>
      <c r="AJ402" s="73" t="n">
        <f aca="false">AD402+AE402+AF402+AG402+AH402+AI402</f>
        <v>0</v>
      </c>
      <c r="AK402" s="62" t="n">
        <f aca="false">AB402-AJ402</f>
        <v>202070</v>
      </c>
    </row>
    <row r="403" customFormat="false" ht="8.25" hidden="false" customHeight="false" outlineLevel="0" collapsed="false">
      <c r="A403" s="61" t="n">
        <v>36824</v>
      </c>
      <c r="B403" s="62" t="n">
        <f aca="false">MONTH(A403)</f>
        <v>10</v>
      </c>
      <c r="C403" s="63" t="n">
        <f aca="false">YEAR(A403)</f>
        <v>2000</v>
      </c>
      <c r="D403" s="62" t="n">
        <v>0</v>
      </c>
      <c r="E403" s="62" t="n">
        <v>0</v>
      </c>
      <c r="H403" s="66"/>
      <c r="I403" s="62" t="n">
        <v>40000</v>
      </c>
      <c r="J403" s="66"/>
      <c r="K403" s="64" t="n">
        <v>0</v>
      </c>
      <c r="L403" s="62" t="n">
        <v>64681</v>
      </c>
      <c r="M403" s="62" t="n">
        <v>85000</v>
      </c>
      <c r="P403" s="62" t="n">
        <v>32389</v>
      </c>
      <c r="R403" s="66"/>
      <c r="V403" s="66"/>
      <c r="X403" s="72" t="n">
        <f aca="false">D403+H403+L403+P403+T403+W403</f>
        <v>97070</v>
      </c>
      <c r="Y403" s="62" t="n">
        <f aca="false">E403+I403+M403+Q403+U403</f>
        <v>125000</v>
      </c>
      <c r="Z403" s="62" t="n">
        <f aca="false">F403+J403+N403+R403+V403</f>
        <v>0</v>
      </c>
      <c r="AA403" s="72" t="n">
        <f aca="false">G403+K403+O403+S403+W403</f>
        <v>0</v>
      </c>
      <c r="AB403" s="72" t="n">
        <f aca="false">X403+Y403+Z403-AA403</f>
        <v>222070</v>
      </c>
      <c r="AJ403" s="73" t="n">
        <f aca="false">AD403+AE403+AF403+AG403+AH403+AI403</f>
        <v>0</v>
      </c>
      <c r="AK403" s="62" t="n">
        <f aca="false">AB403-AJ403</f>
        <v>222070</v>
      </c>
    </row>
    <row r="404" customFormat="false" ht="8.25" hidden="false" customHeight="false" outlineLevel="0" collapsed="false">
      <c r="A404" s="61" t="n">
        <v>36825</v>
      </c>
      <c r="B404" s="62" t="n">
        <f aca="false">MONTH(A404)</f>
        <v>10</v>
      </c>
      <c r="C404" s="63" t="n">
        <f aca="false">YEAR(A404)</f>
        <v>2000</v>
      </c>
      <c r="D404" s="62" t="n">
        <v>0</v>
      </c>
      <c r="E404" s="62" t="n">
        <v>0</v>
      </c>
      <c r="H404" s="66"/>
      <c r="I404" s="62" t="n">
        <v>40000</v>
      </c>
      <c r="J404" s="66"/>
      <c r="K404" s="64" t="n">
        <v>0</v>
      </c>
      <c r="L404" s="62" t="n">
        <v>64681</v>
      </c>
      <c r="M404" s="62" t="n">
        <v>85000</v>
      </c>
      <c r="P404" s="62" t="n">
        <v>32389</v>
      </c>
      <c r="R404" s="66"/>
      <c r="V404" s="66"/>
      <c r="X404" s="72" t="n">
        <f aca="false">D404+H404+L404+P404+T404+W404</f>
        <v>97070</v>
      </c>
      <c r="Y404" s="62" t="n">
        <f aca="false">E404+I404+M404+Q404+U404</f>
        <v>125000</v>
      </c>
      <c r="Z404" s="62" t="n">
        <f aca="false">F404+J404+N404+R404+V404</f>
        <v>0</v>
      </c>
      <c r="AA404" s="72" t="n">
        <f aca="false">G404+K404+O404+S404+W404</f>
        <v>0</v>
      </c>
      <c r="AB404" s="72" t="n">
        <f aca="false">X404+Y404+Z404-AA404</f>
        <v>222070</v>
      </c>
      <c r="AJ404" s="73" t="n">
        <f aca="false">AD404+AE404+AF404+AG404+AH404+AI404</f>
        <v>0</v>
      </c>
      <c r="AK404" s="62" t="n">
        <f aca="false">AB404-AJ404</f>
        <v>222070</v>
      </c>
    </row>
    <row r="405" customFormat="false" ht="8.25" hidden="false" customHeight="false" outlineLevel="0" collapsed="false">
      <c r="A405" s="61" t="n">
        <v>36826</v>
      </c>
      <c r="B405" s="62" t="n">
        <f aca="false">MONTH(A405)</f>
        <v>10</v>
      </c>
      <c r="C405" s="63" t="n">
        <f aca="false">YEAR(A405)</f>
        <v>2000</v>
      </c>
      <c r="D405" s="62" t="n">
        <v>0</v>
      </c>
      <c r="E405" s="62" t="n">
        <v>0</v>
      </c>
      <c r="H405" s="66"/>
      <c r="I405" s="62" t="n">
        <v>40000</v>
      </c>
      <c r="J405" s="66"/>
      <c r="K405" s="68"/>
      <c r="L405" s="62" t="n">
        <v>64681</v>
      </c>
      <c r="M405" s="62" t="n">
        <v>85000</v>
      </c>
      <c r="P405" s="62" t="n">
        <v>32389</v>
      </c>
      <c r="R405" s="66"/>
      <c r="V405" s="66"/>
      <c r="X405" s="72" t="n">
        <f aca="false">D405+H405+L405+P405+T405+W405</f>
        <v>97070</v>
      </c>
      <c r="Y405" s="62" t="n">
        <f aca="false">E405+I405+M405+Q405+U405</f>
        <v>125000</v>
      </c>
      <c r="Z405" s="62" t="n">
        <f aca="false">F405+J405+N405+R405+V405</f>
        <v>0</v>
      </c>
      <c r="AA405" s="72" t="n">
        <f aca="false">G405+K405+O405+S405+W405</f>
        <v>0</v>
      </c>
      <c r="AB405" s="72" t="n">
        <f aca="false">X405+Y405+Z405-AA405</f>
        <v>222070</v>
      </c>
      <c r="AJ405" s="73" t="n">
        <f aca="false">AD405+AE405+AF405+AG405+AH405+AI405</f>
        <v>0</v>
      </c>
      <c r="AK405" s="62" t="n">
        <f aca="false">AB405-AJ405</f>
        <v>222070</v>
      </c>
    </row>
    <row r="406" customFormat="false" ht="8.25" hidden="false" customHeight="false" outlineLevel="0" collapsed="false">
      <c r="A406" s="61" t="n">
        <v>36827</v>
      </c>
      <c r="B406" s="62" t="n">
        <f aca="false">MONTH(A406)</f>
        <v>10</v>
      </c>
      <c r="C406" s="63" t="n">
        <f aca="false">YEAR(A406)</f>
        <v>2000</v>
      </c>
      <c r="D406" s="62" t="n">
        <v>0</v>
      </c>
      <c r="E406" s="62" t="n">
        <v>0</v>
      </c>
      <c r="H406" s="66"/>
      <c r="I406" s="62" t="n">
        <v>40000</v>
      </c>
      <c r="J406" s="66"/>
      <c r="K406" s="68"/>
      <c r="L406" s="62" t="n">
        <v>64681</v>
      </c>
      <c r="M406" s="62" t="n">
        <v>85000</v>
      </c>
      <c r="P406" s="62" t="n">
        <v>32389</v>
      </c>
      <c r="R406" s="66"/>
      <c r="V406" s="66"/>
      <c r="X406" s="72" t="n">
        <f aca="false">D406+H406+L406+P406+T406+W406</f>
        <v>97070</v>
      </c>
      <c r="Y406" s="62" t="n">
        <f aca="false">E406+I406+M406+Q406+U406</f>
        <v>125000</v>
      </c>
      <c r="Z406" s="62" t="n">
        <f aca="false">F406+J406+N406+R406+V406</f>
        <v>0</v>
      </c>
      <c r="AA406" s="72" t="n">
        <f aca="false">G406+K406+O406+S406+W406</f>
        <v>0</v>
      </c>
      <c r="AB406" s="72" t="n">
        <f aca="false">X406+Y406+Z406-AA406</f>
        <v>222070</v>
      </c>
      <c r="AJ406" s="73" t="n">
        <f aca="false">AD406+AE406+AF406+AG406+AH406+AI406</f>
        <v>0</v>
      </c>
      <c r="AK406" s="62" t="n">
        <f aca="false">AB406-AJ406</f>
        <v>222070</v>
      </c>
    </row>
    <row r="407" customFormat="false" ht="8.25" hidden="false" customHeight="false" outlineLevel="0" collapsed="false">
      <c r="A407" s="61" t="n">
        <v>36828</v>
      </c>
      <c r="B407" s="62" t="n">
        <f aca="false">MONTH(A407)</f>
        <v>10</v>
      </c>
      <c r="C407" s="63" t="n">
        <f aca="false">YEAR(A407)</f>
        <v>2000</v>
      </c>
      <c r="D407" s="62" t="n">
        <v>0</v>
      </c>
      <c r="E407" s="62" t="n">
        <v>0</v>
      </c>
      <c r="H407" s="66"/>
      <c r="I407" s="62" t="n">
        <v>40000</v>
      </c>
      <c r="J407" s="66"/>
      <c r="K407" s="68"/>
      <c r="L407" s="62" t="n">
        <v>64681</v>
      </c>
      <c r="M407" s="62" t="n">
        <v>85000</v>
      </c>
      <c r="P407" s="62" t="n">
        <v>32389</v>
      </c>
      <c r="R407" s="66"/>
      <c r="V407" s="66"/>
      <c r="X407" s="72" t="n">
        <f aca="false">D407+H407+L407+P407+T407+W407</f>
        <v>97070</v>
      </c>
      <c r="Y407" s="62" t="n">
        <f aca="false">E407+I407+M407+Q407+U407</f>
        <v>125000</v>
      </c>
      <c r="Z407" s="62" t="n">
        <f aca="false">F407+J407+N407+R407+V407</f>
        <v>0</v>
      </c>
      <c r="AA407" s="72" t="n">
        <f aca="false">G407+K407+O407+S407+W407</f>
        <v>0</v>
      </c>
      <c r="AB407" s="72" t="n">
        <f aca="false">X407+Y407+Z407-AA407</f>
        <v>222070</v>
      </c>
      <c r="AJ407" s="73" t="n">
        <f aca="false">AD407+AE407+AF407+AG407+AH407+AI407</f>
        <v>0</v>
      </c>
      <c r="AK407" s="62" t="n">
        <f aca="false">AB407-AJ407</f>
        <v>222070</v>
      </c>
    </row>
    <row r="408" customFormat="false" ht="8.25" hidden="false" customHeight="false" outlineLevel="0" collapsed="false">
      <c r="A408" s="61" t="n">
        <v>36829</v>
      </c>
      <c r="B408" s="62" t="n">
        <f aca="false">MONTH(A408)</f>
        <v>10</v>
      </c>
      <c r="C408" s="63" t="n">
        <f aca="false">YEAR(A408)</f>
        <v>2000</v>
      </c>
      <c r="D408" s="62" t="n">
        <v>0</v>
      </c>
      <c r="E408" s="62" t="n">
        <v>0</v>
      </c>
      <c r="H408" s="66"/>
      <c r="I408" s="62" t="n">
        <v>40000</v>
      </c>
      <c r="J408" s="66"/>
      <c r="K408" s="68"/>
      <c r="L408" s="62" t="n">
        <v>64681</v>
      </c>
      <c r="M408" s="62" t="n">
        <v>85000</v>
      </c>
      <c r="P408" s="62" t="n">
        <v>32389</v>
      </c>
      <c r="R408" s="66"/>
      <c r="V408" s="66"/>
      <c r="X408" s="72" t="n">
        <f aca="false">D408+H408+L408+P408+T408+W408</f>
        <v>97070</v>
      </c>
      <c r="Y408" s="62" t="n">
        <f aca="false">E408+I408+M408+Q408+U408</f>
        <v>125000</v>
      </c>
      <c r="Z408" s="62" t="n">
        <f aca="false">F408+J408+N408+R408+V408</f>
        <v>0</v>
      </c>
      <c r="AA408" s="72" t="n">
        <f aca="false">G408+K408+O408+S408+W408</f>
        <v>0</v>
      </c>
      <c r="AB408" s="72" t="n">
        <f aca="false">X408+Y408+Z408-AA408</f>
        <v>222070</v>
      </c>
      <c r="AJ408" s="73" t="n">
        <f aca="false">AD408+AE408+AF408+AG408+AH408+AI408</f>
        <v>0</v>
      </c>
      <c r="AK408" s="62" t="n">
        <f aca="false">AB408-AJ408</f>
        <v>222070</v>
      </c>
    </row>
    <row r="409" customFormat="false" ht="8.25" hidden="false" customHeight="false" outlineLevel="0" collapsed="false">
      <c r="A409" s="61" t="n">
        <v>36830</v>
      </c>
      <c r="B409" s="62" t="n">
        <f aca="false">MONTH(A409)</f>
        <v>10</v>
      </c>
      <c r="C409" s="63" t="n">
        <f aca="false">YEAR(A409)</f>
        <v>2000</v>
      </c>
      <c r="D409" s="62" t="n">
        <v>0</v>
      </c>
      <c r="E409" s="62" t="n">
        <v>0</v>
      </c>
      <c r="H409" s="66"/>
      <c r="I409" s="62" t="n">
        <v>40000</v>
      </c>
      <c r="J409" s="62" t="n">
        <v>45000</v>
      </c>
      <c r="K409" s="64" t="n">
        <v>0</v>
      </c>
      <c r="L409" s="62" t="n">
        <v>64681</v>
      </c>
      <c r="M409" s="62" t="n">
        <v>85000</v>
      </c>
      <c r="P409" s="62" t="n">
        <v>32389</v>
      </c>
      <c r="R409" s="66"/>
      <c r="V409" s="66"/>
      <c r="X409" s="72" t="n">
        <f aca="false">D409+H409+L409+P409+T409+W409</f>
        <v>97070</v>
      </c>
      <c r="Y409" s="62" t="n">
        <f aca="false">E409+I409+M409+Q409+U409</f>
        <v>125000</v>
      </c>
      <c r="Z409" s="62" t="n">
        <f aca="false">F409+J409+N409+R409+V409</f>
        <v>45000</v>
      </c>
      <c r="AA409" s="72" t="n">
        <f aca="false">G409+K409+O409+S409+W409</f>
        <v>0</v>
      </c>
      <c r="AB409" s="72" t="n">
        <f aca="false">X409+Y409+Z409-AA409</f>
        <v>267070</v>
      </c>
      <c r="AJ409" s="73" t="n">
        <f aca="false">AD409+AE409+AF409+AG409+AH409+AI409</f>
        <v>0</v>
      </c>
      <c r="AK409" s="62" t="n">
        <f aca="false">AB409-AJ409</f>
        <v>267070</v>
      </c>
    </row>
    <row r="410" customFormat="false" ht="8.25" hidden="false" customHeight="false" outlineLevel="0" collapsed="false">
      <c r="A410" s="61" t="n">
        <v>36831</v>
      </c>
      <c r="B410" s="62" t="n">
        <f aca="false">MONTH(A410)</f>
        <v>11</v>
      </c>
      <c r="C410" s="63" t="n">
        <f aca="false">YEAR(A410)</f>
        <v>2000</v>
      </c>
      <c r="D410" s="62" t="n">
        <v>0</v>
      </c>
      <c r="E410" s="62" t="n">
        <v>0</v>
      </c>
      <c r="H410" s="66"/>
      <c r="I410" s="62" t="n">
        <v>38206</v>
      </c>
      <c r="J410" s="66"/>
      <c r="K410" s="68"/>
      <c r="L410" s="62" t="n">
        <v>223807</v>
      </c>
      <c r="M410" s="62" t="n">
        <v>85000</v>
      </c>
      <c r="O410" s="78" t="n">
        <v>50000</v>
      </c>
      <c r="P410" s="66"/>
      <c r="R410" s="66"/>
      <c r="V410" s="66"/>
      <c r="X410" s="72" t="n">
        <f aca="false">D410+H410+L410+P410+T410+W410</f>
        <v>223807</v>
      </c>
      <c r="Y410" s="62" t="n">
        <f aca="false">E410+I410+M410+Q410+U410</f>
        <v>123206</v>
      </c>
      <c r="Z410" s="62" t="n">
        <f aca="false">F410+J410+N410+R410+V410</f>
        <v>0</v>
      </c>
      <c r="AA410" s="72" t="n">
        <f aca="false">G410+K410+O410+S410+W410</f>
        <v>50000</v>
      </c>
      <c r="AB410" s="72" t="n">
        <f aca="false">X410+Y410+Z410-AA410</f>
        <v>297013</v>
      </c>
      <c r="AJ410" s="73" t="n">
        <f aca="false">AD410+AE410+AF410+AG410+AH410+AI410</f>
        <v>0</v>
      </c>
      <c r="AK410" s="62" t="n">
        <f aca="false">AB410-AJ410</f>
        <v>297013</v>
      </c>
    </row>
    <row r="411" customFormat="false" ht="8.25" hidden="false" customHeight="false" outlineLevel="0" collapsed="false">
      <c r="A411" s="61" t="n">
        <v>36832</v>
      </c>
      <c r="B411" s="62" t="n">
        <f aca="false">MONTH(A411)</f>
        <v>11</v>
      </c>
      <c r="C411" s="63" t="n">
        <f aca="false">YEAR(A411)</f>
        <v>2000</v>
      </c>
      <c r="D411" s="62" t="n">
        <v>0</v>
      </c>
      <c r="H411" s="66"/>
      <c r="I411" s="62" t="n">
        <v>40000</v>
      </c>
      <c r="J411" s="66"/>
      <c r="K411" s="68"/>
      <c r="L411" s="62" t="n">
        <v>234599</v>
      </c>
      <c r="M411" s="62" t="n">
        <v>85000</v>
      </c>
      <c r="O411" s="64" t="n">
        <v>50000</v>
      </c>
      <c r="P411" s="66"/>
      <c r="R411" s="66"/>
      <c r="V411" s="66"/>
      <c r="X411" s="72" t="n">
        <f aca="false">D411+H411+L411+P411+T411+W411</f>
        <v>234599</v>
      </c>
      <c r="Y411" s="62" t="n">
        <f aca="false">E411+I411+M411+Q411+U411</f>
        <v>125000</v>
      </c>
      <c r="Z411" s="62" t="n">
        <f aca="false">F411+J411+N411+R411+V411</f>
        <v>0</v>
      </c>
      <c r="AA411" s="72" t="n">
        <f aca="false">G411+K411+O411+S411+W411</f>
        <v>50000</v>
      </c>
      <c r="AB411" s="72" t="n">
        <f aca="false">X411+Y411+Z411-AA411</f>
        <v>309599</v>
      </c>
      <c r="AJ411" s="73" t="n">
        <f aca="false">AD411+AE411+AF411+AG411+AH411+AI411</f>
        <v>0</v>
      </c>
      <c r="AK411" s="62" t="n">
        <f aca="false">AB411-AJ411</f>
        <v>309599</v>
      </c>
    </row>
    <row r="412" customFormat="false" ht="8.25" hidden="false" customHeight="false" outlineLevel="0" collapsed="false">
      <c r="A412" s="61" t="n">
        <v>36833</v>
      </c>
      <c r="B412" s="62" t="n">
        <f aca="false">MONTH(A412)</f>
        <v>11</v>
      </c>
      <c r="C412" s="63" t="n">
        <f aca="false">YEAR(A412)</f>
        <v>2000</v>
      </c>
      <c r="D412" s="62" t="n">
        <v>0</v>
      </c>
      <c r="H412" s="66"/>
      <c r="I412" s="62" t="n">
        <v>39539</v>
      </c>
      <c r="J412" s="66"/>
      <c r="K412" s="68"/>
      <c r="L412" s="62" t="n">
        <v>229961</v>
      </c>
      <c r="M412" s="62" t="n">
        <v>85000</v>
      </c>
      <c r="P412" s="66"/>
      <c r="R412" s="66"/>
      <c r="V412" s="66"/>
      <c r="X412" s="72" t="n">
        <f aca="false">D412+H412+L412+P412+T412+W412</f>
        <v>229961</v>
      </c>
      <c r="Y412" s="62" t="n">
        <f aca="false">E412+I412+M412+Q412+U412</f>
        <v>124539</v>
      </c>
      <c r="Z412" s="62" t="n">
        <f aca="false">F412+J412+N412+R412+V412</f>
        <v>0</v>
      </c>
      <c r="AA412" s="72" t="n">
        <f aca="false">G412+K412+O412+S412+W412</f>
        <v>0</v>
      </c>
      <c r="AB412" s="72" t="n">
        <f aca="false">X412+Y412+Z412-AA412</f>
        <v>354500</v>
      </c>
      <c r="AJ412" s="73" t="n">
        <f aca="false">AD412+AE412+AF412+AG412+AH412+AI412</f>
        <v>0</v>
      </c>
      <c r="AK412" s="62" t="n">
        <f aca="false">AB412-AJ412</f>
        <v>354500</v>
      </c>
    </row>
    <row r="413" customFormat="false" ht="8.25" hidden="false" customHeight="false" outlineLevel="0" collapsed="false">
      <c r="A413" s="61" t="n">
        <v>36834</v>
      </c>
      <c r="B413" s="62" t="n">
        <f aca="false">MONTH(A413)</f>
        <v>11</v>
      </c>
      <c r="C413" s="63" t="n">
        <f aca="false">YEAR(A413)</f>
        <v>2000</v>
      </c>
      <c r="D413" s="62" t="n">
        <v>0</v>
      </c>
      <c r="H413" s="66"/>
      <c r="I413" s="62" t="n">
        <v>0</v>
      </c>
      <c r="J413" s="66"/>
      <c r="K413" s="68"/>
      <c r="L413" s="62" t="n">
        <v>234599</v>
      </c>
      <c r="M413" s="62" t="n">
        <v>45000</v>
      </c>
      <c r="P413" s="66"/>
      <c r="R413" s="66"/>
      <c r="V413" s="66"/>
      <c r="X413" s="72" t="n">
        <f aca="false">D413+H413+L413+P413+T413+W413</f>
        <v>234599</v>
      </c>
      <c r="Y413" s="62" t="n">
        <f aca="false">E413+I413+M413+Q413+U413</f>
        <v>45000</v>
      </c>
      <c r="Z413" s="62" t="n">
        <f aca="false">F413+J413+N413+R413+V413</f>
        <v>0</v>
      </c>
      <c r="AA413" s="72" t="n">
        <f aca="false">G413+K413+O413+S413+W413</f>
        <v>0</v>
      </c>
      <c r="AB413" s="72" t="n">
        <f aca="false">X413+Y413+Z413-AA413</f>
        <v>279599</v>
      </c>
      <c r="AJ413" s="73" t="n">
        <f aca="false">AD413+AE413+AF413+AG413+AH413+AI413</f>
        <v>0</v>
      </c>
      <c r="AK413" s="62" t="n">
        <f aca="false">AB413-AJ413</f>
        <v>279599</v>
      </c>
    </row>
    <row r="414" customFormat="false" ht="8.25" hidden="false" customHeight="false" outlineLevel="0" collapsed="false">
      <c r="A414" s="61" t="n">
        <v>36835</v>
      </c>
      <c r="B414" s="62" t="n">
        <f aca="false">MONTH(A414)</f>
        <v>11</v>
      </c>
      <c r="C414" s="63" t="n">
        <f aca="false">YEAR(A414)</f>
        <v>2000</v>
      </c>
      <c r="H414" s="66"/>
      <c r="I414" s="62" t="n">
        <v>0</v>
      </c>
      <c r="J414" s="66"/>
      <c r="K414" s="68"/>
      <c r="L414" s="62" t="n">
        <v>234599</v>
      </c>
      <c r="M414" s="62" t="n">
        <v>45000</v>
      </c>
      <c r="P414" s="66"/>
      <c r="R414" s="66"/>
      <c r="V414" s="66"/>
      <c r="X414" s="72" t="n">
        <f aca="false">D414+H414+L414+P414+T414+W414</f>
        <v>234599</v>
      </c>
      <c r="Y414" s="62" t="n">
        <f aca="false">E414+I414+M414+Q414+U414</f>
        <v>45000</v>
      </c>
      <c r="Z414" s="62" t="n">
        <f aca="false">F414+J414+N414+R414+V414</f>
        <v>0</v>
      </c>
      <c r="AA414" s="72" t="n">
        <f aca="false">G414+K414+O414+S414+W414</f>
        <v>0</v>
      </c>
      <c r="AB414" s="72" t="n">
        <f aca="false">X414+Y414+Z414-AA414</f>
        <v>279599</v>
      </c>
      <c r="AJ414" s="73" t="n">
        <f aca="false">AD414+AE414+AF414+AG414+AH414+AI414</f>
        <v>0</v>
      </c>
      <c r="AK414" s="62" t="n">
        <f aca="false">AB414-AJ414</f>
        <v>279599</v>
      </c>
    </row>
    <row r="415" customFormat="false" ht="8.25" hidden="false" customHeight="false" outlineLevel="0" collapsed="false">
      <c r="A415" s="61" t="n">
        <v>36836</v>
      </c>
      <c r="B415" s="62" t="n">
        <f aca="false">MONTH(A415)</f>
        <v>11</v>
      </c>
      <c r="C415" s="63" t="n">
        <f aca="false">YEAR(A415)</f>
        <v>2000</v>
      </c>
      <c r="H415" s="66"/>
      <c r="I415" s="62" t="n">
        <v>0</v>
      </c>
      <c r="J415" s="66"/>
      <c r="K415" s="68"/>
      <c r="L415" s="62" t="n">
        <v>234599</v>
      </c>
      <c r="M415" s="62" t="n">
        <v>45000</v>
      </c>
      <c r="P415" s="66"/>
      <c r="R415" s="66"/>
      <c r="V415" s="66"/>
      <c r="X415" s="72" t="n">
        <f aca="false">D415+H415+L415+P415+T415+W415</f>
        <v>234599</v>
      </c>
      <c r="Y415" s="62" t="n">
        <f aca="false">E415+I415+M415+Q415+U415</f>
        <v>45000</v>
      </c>
      <c r="Z415" s="62" t="n">
        <f aca="false">F415+J415+N415+R415+V415</f>
        <v>0</v>
      </c>
      <c r="AA415" s="72" t="n">
        <f aca="false">G415+K415+O415+S415+W415</f>
        <v>0</v>
      </c>
      <c r="AB415" s="72" t="n">
        <f aca="false">X415+Y415+Z415-AA415</f>
        <v>279599</v>
      </c>
      <c r="AJ415" s="73" t="n">
        <f aca="false">AD415+AE415+AF415+AG415+AH415+AI415</f>
        <v>0</v>
      </c>
      <c r="AK415" s="62" t="n">
        <f aca="false">AB415-AJ415</f>
        <v>279599</v>
      </c>
    </row>
    <row r="416" customFormat="false" ht="8.25" hidden="false" customHeight="false" outlineLevel="0" collapsed="false">
      <c r="A416" s="61" t="n">
        <v>36837</v>
      </c>
      <c r="B416" s="62" t="n">
        <f aca="false">MONTH(A416)</f>
        <v>11</v>
      </c>
      <c r="C416" s="63" t="n">
        <f aca="false">YEAR(A416)</f>
        <v>2000</v>
      </c>
      <c r="H416" s="66"/>
      <c r="I416" s="62" t="n">
        <v>0</v>
      </c>
      <c r="J416" s="66"/>
      <c r="K416" s="68"/>
      <c r="L416" s="62" t="n">
        <v>234599</v>
      </c>
      <c r="M416" s="62" t="n">
        <v>45000</v>
      </c>
      <c r="N416" s="62" t="n">
        <v>88114</v>
      </c>
      <c r="P416" s="66"/>
      <c r="R416" s="66"/>
      <c r="V416" s="66"/>
      <c r="X416" s="72" t="n">
        <f aca="false">D416+H416+L416+P416+T416+W416</f>
        <v>234599</v>
      </c>
      <c r="Y416" s="62" t="n">
        <f aca="false">E416+I416+M416+Q416+U416</f>
        <v>45000</v>
      </c>
      <c r="Z416" s="62" t="n">
        <f aca="false">F416+J416+N416+R416+V416</f>
        <v>88114</v>
      </c>
      <c r="AA416" s="72" t="n">
        <f aca="false">G416+K416+O416+S416+W416</f>
        <v>0</v>
      </c>
      <c r="AB416" s="72" t="n">
        <f aca="false">X416+Y416+Z416-AA416</f>
        <v>367713</v>
      </c>
      <c r="AJ416" s="73" t="n">
        <f aca="false">AD416+AE416+AF416+AG416+AH416+AI416</f>
        <v>0</v>
      </c>
      <c r="AK416" s="62" t="n">
        <f aca="false">AB416-AJ416</f>
        <v>367713</v>
      </c>
    </row>
    <row r="417" customFormat="false" ht="8.25" hidden="false" customHeight="false" outlineLevel="0" collapsed="false">
      <c r="A417" s="61" t="n">
        <v>36838</v>
      </c>
      <c r="B417" s="62" t="n">
        <f aca="false">MONTH(A417)</f>
        <v>11</v>
      </c>
      <c r="C417" s="63" t="n">
        <f aca="false">YEAR(A417)</f>
        <v>2000</v>
      </c>
      <c r="H417" s="66"/>
      <c r="I417" s="62" t="n">
        <v>0</v>
      </c>
      <c r="J417" s="66"/>
      <c r="K417" s="68"/>
      <c r="L417" s="62" t="n">
        <v>234599</v>
      </c>
      <c r="M417" s="62" t="n">
        <v>45000</v>
      </c>
      <c r="N417" s="62" t="n">
        <v>88114</v>
      </c>
      <c r="P417" s="66"/>
      <c r="R417" s="66"/>
      <c r="V417" s="66"/>
      <c r="X417" s="72" t="n">
        <f aca="false">D417+H417+L417+P417+T417+W417</f>
        <v>234599</v>
      </c>
      <c r="Y417" s="62" t="n">
        <f aca="false">E417+I417+M417+Q417+U417</f>
        <v>45000</v>
      </c>
      <c r="Z417" s="62" t="n">
        <f aca="false">F417+J417+N417+R417+V417</f>
        <v>88114</v>
      </c>
      <c r="AA417" s="72" t="n">
        <f aca="false">G417+K417+O417+S417+W417</f>
        <v>0</v>
      </c>
      <c r="AB417" s="72" t="n">
        <f aca="false">X417+Y417+Z417-AA417</f>
        <v>367713</v>
      </c>
      <c r="AJ417" s="73" t="n">
        <f aca="false">AD417+AE417+AF417+AG417+AH417+AI417</f>
        <v>0</v>
      </c>
      <c r="AK417" s="62" t="n">
        <f aca="false">AB417-AJ417</f>
        <v>367713</v>
      </c>
    </row>
    <row r="418" customFormat="false" ht="8.25" hidden="false" customHeight="false" outlineLevel="0" collapsed="false">
      <c r="A418" s="61" t="n">
        <v>36839</v>
      </c>
      <c r="B418" s="62" t="n">
        <f aca="false">MONTH(A418)</f>
        <v>11</v>
      </c>
      <c r="C418" s="63" t="n">
        <f aca="false">YEAR(A418)</f>
        <v>2000</v>
      </c>
      <c r="H418" s="66"/>
      <c r="J418" s="66"/>
      <c r="K418" s="68"/>
      <c r="L418" s="62" t="n">
        <v>234599</v>
      </c>
      <c r="M418" s="62" t="n">
        <v>45000</v>
      </c>
      <c r="N418" s="62" t="n">
        <v>88114</v>
      </c>
      <c r="P418" s="66"/>
      <c r="R418" s="66"/>
      <c r="V418" s="66"/>
      <c r="X418" s="72" t="n">
        <f aca="false">D418+H418+L418+P418+T418+W418</f>
        <v>234599</v>
      </c>
      <c r="Y418" s="62" t="n">
        <f aca="false">E418+I418+M418+Q418+U418</f>
        <v>45000</v>
      </c>
      <c r="Z418" s="62" t="n">
        <f aca="false">F418+J418+N418+R418+V418</f>
        <v>88114</v>
      </c>
      <c r="AA418" s="72" t="n">
        <f aca="false">G418+K418+O418+S418+W418</f>
        <v>0</v>
      </c>
      <c r="AB418" s="72" t="n">
        <f aca="false">X418+Y418+Z418-AA418</f>
        <v>367713</v>
      </c>
      <c r="AJ418" s="73" t="n">
        <f aca="false">AD418+AE418+AF418+AG418+AH418+AI418</f>
        <v>0</v>
      </c>
      <c r="AK418" s="62" t="n">
        <f aca="false">AB418-AJ418</f>
        <v>367713</v>
      </c>
    </row>
    <row r="419" customFormat="false" ht="8.25" hidden="false" customHeight="false" outlineLevel="0" collapsed="false">
      <c r="A419" s="61" t="n">
        <v>36840</v>
      </c>
      <c r="B419" s="62" t="n">
        <f aca="false">MONTH(A419)</f>
        <v>11</v>
      </c>
      <c r="C419" s="63" t="n">
        <f aca="false">YEAR(A419)</f>
        <v>2000</v>
      </c>
      <c r="H419" s="66"/>
      <c r="J419" s="66"/>
      <c r="K419" s="68"/>
      <c r="L419" s="62" t="n">
        <v>234599</v>
      </c>
      <c r="M419" s="62" t="n">
        <v>45000</v>
      </c>
      <c r="N419" s="62" t="n">
        <v>88114</v>
      </c>
      <c r="P419" s="66"/>
      <c r="R419" s="66"/>
      <c r="V419" s="66"/>
      <c r="X419" s="72" t="n">
        <f aca="false">D419+H419+L419+P419+T419+W419</f>
        <v>234599</v>
      </c>
      <c r="Y419" s="62" t="n">
        <f aca="false">E419+I419+M419+Q419+U419</f>
        <v>45000</v>
      </c>
      <c r="Z419" s="62" t="n">
        <f aca="false">F419+J419+N419+R419+V419</f>
        <v>88114</v>
      </c>
      <c r="AA419" s="72" t="n">
        <f aca="false">G419+K419+O419+S419+W419</f>
        <v>0</v>
      </c>
      <c r="AB419" s="72" t="n">
        <f aca="false">X419+Y419+Z419-AA419</f>
        <v>367713</v>
      </c>
      <c r="AJ419" s="73" t="n">
        <f aca="false">AD419+AE419+AF419+AG419+AH419+AI419</f>
        <v>0</v>
      </c>
      <c r="AK419" s="62" t="n">
        <f aca="false">AB419-AJ419</f>
        <v>367713</v>
      </c>
    </row>
    <row r="420" customFormat="false" ht="8.25" hidden="false" customHeight="false" outlineLevel="0" collapsed="false">
      <c r="A420" s="61" t="n">
        <v>36841</v>
      </c>
      <c r="B420" s="62" t="n">
        <f aca="false">MONTH(A420)</f>
        <v>11</v>
      </c>
      <c r="C420" s="63" t="n">
        <f aca="false">YEAR(A420)</f>
        <v>2000</v>
      </c>
      <c r="H420" s="66"/>
      <c r="J420" s="66"/>
      <c r="K420" s="68"/>
      <c r="L420" s="62" t="n">
        <v>234599</v>
      </c>
      <c r="M420" s="62" t="n">
        <v>45000</v>
      </c>
      <c r="N420" s="62" t="n">
        <v>88114</v>
      </c>
      <c r="P420" s="66"/>
      <c r="R420" s="66"/>
      <c r="V420" s="66"/>
      <c r="X420" s="72" t="n">
        <f aca="false">D420+H420+L420+P420+T420+W420</f>
        <v>234599</v>
      </c>
      <c r="Y420" s="62" t="n">
        <f aca="false">E420+I420+M420+Q420+U420</f>
        <v>45000</v>
      </c>
      <c r="Z420" s="62" t="n">
        <f aca="false">F420+J420+N420+R420+V420</f>
        <v>88114</v>
      </c>
      <c r="AA420" s="72" t="n">
        <f aca="false">G420+K420+O420+S420+W420</f>
        <v>0</v>
      </c>
      <c r="AB420" s="72" t="n">
        <f aca="false">X420+Y420+Z420-AA420</f>
        <v>367713</v>
      </c>
      <c r="AJ420" s="73" t="n">
        <f aca="false">AD420+AE420+AF420+AG420+AH420+AI420</f>
        <v>0</v>
      </c>
      <c r="AK420" s="62" t="n">
        <f aca="false">AB420-AJ420</f>
        <v>367713</v>
      </c>
    </row>
    <row r="421" customFormat="false" ht="8.25" hidden="false" customHeight="false" outlineLevel="0" collapsed="false">
      <c r="A421" s="61" t="n">
        <v>36842</v>
      </c>
      <c r="B421" s="62" t="n">
        <f aca="false">MONTH(A421)</f>
        <v>11</v>
      </c>
      <c r="C421" s="63" t="n">
        <f aca="false">YEAR(A421)</f>
        <v>2000</v>
      </c>
      <c r="H421" s="66"/>
      <c r="J421" s="66"/>
      <c r="K421" s="68"/>
      <c r="L421" s="62" t="n">
        <v>234599</v>
      </c>
      <c r="M421" s="62" t="n">
        <v>45000</v>
      </c>
      <c r="N421" s="62" t="n">
        <v>88114</v>
      </c>
      <c r="P421" s="66"/>
      <c r="R421" s="66"/>
      <c r="V421" s="66"/>
      <c r="X421" s="72" t="n">
        <f aca="false">D421+H421+L421+P421+T421+W421</f>
        <v>234599</v>
      </c>
      <c r="Y421" s="62" t="n">
        <f aca="false">E421+I421+M421+Q421+U421</f>
        <v>45000</v>
      </c>
      <c r="Z421" s="62" t="n">
        <f aca="false">F421+J421+N421+R421+V421</f>
        <v>88114</v>
      </c>
      <c r="AA421" s="72" t="n">
        <f aca="false">G421+K421+O421+S421+W421</f>
        <v>0</v>
      </c>
      <c r="AB421" s="72" t="n">
        <f aca="false">X421+Y421+Z421-AA421</f>
        <v>367713</v>
      </c>
      <c r="AJ421" s="73" t="n">
        <f aca="false">AD421+AE421+AF421+AG421+AH421+AI421</f>
        <v>0</v>
      </c>
      <c r="AK421" s="62" t="n">
        <f aca="false">AB421-AJ421</f>
        <v>367713</v>
      </c>
    </row>
    <row r="422" customFormat="false" ht="8.25" hidden="false" customHeight="false" outlineLevel="0" collapsed="false">
      <c r="A422" s="61" t="n">
        <v>36843</v>
      </c>
      <c r="B422" s="62" t="n">
        <f aca="false">MONTH(A422)</f>
        <v>11</v>
      </c>
      <c r="C422" s="63" t="n">
        <f aca="false">YEAR(A422)</f>
        <v>2000</v>
      </c>
      <c r="H422" s="66"/>
      <c r="J422" s="66"/>
      <c r="K422" s="68"/>
      <c r="L422" s="62" t="n">
        <v>234599</v>
      </c>
      <c r="M422" s="62" t="n">
        <v>45000</v>
      </c>
      <c r="N422" s="62" t="n">
        <v>88114</v>
      </c>
      <c r="P422" s="66"/>
      <c r="R422" s="66"/>
      <c r="V422" s="66"/>
      <c r="X422" s="72" t="n">
        <f aca="false">D422+H422+L422+P422+T422+W422</f>
        <v>234599</v>
      </c>
      <c r="Y422" s="62" t="n">
        <f aca="false">E422+I422+M422+Q422+U422</f>
        <v>45000</v>
      </c>
      <c r="Z422" s="62" t="n">
        <f aca="false">F422+J422+N422+R422+V422</f>
        <v>88114</v>
      </c>
      <c r="AA422" s="72" t="n">
        <f aca="false">G422+K422+O422+S422+W422</f>
        <v>0</v>
      </c>
      <c r="AB422" s="72" t="n">
        <f aca="false">X422+Y422+Z422-AA422</f>
        <v>367713</v>
      </c>
      <c r="AJ422" s="73" t="n">
        <f aca="false">AD422+AE422+AF422+AG422+AH422+AI422</f>
        <v>0</v>
      </c>
      <c r="AK422" s="62" t="n">
        <f aca="false">AB422-AJ422</f>
        <v>367713</v>
      </c>
    </row>
    <row r="423" customFormat="false" ht="8.25" hidden="false" customHeight="false" outlineLevel="0" collapsed="false">
      <c r="A423" s="61" t="n">
        <v>36844</v>
      </c>
      <c r="B423" s="62" t="n">
        <f aca="false">MONTH(A423)</f>
        <v>11</v>
      </c>
      <c r="C423" s="63" t="n">
        <f aca="false">YEAR(A423)</f>
        <v>2000</v>
      </c>
      <c r="H423" s="66"/>
      <c r="J423" s="66"/>
      <c r="K423" s="68"/>
      <c r="L423" s="62" t="n">
        <v>234599</v>
      </c>
      <c r="M423" s="62" t="n">
        <v>45000</v>
      </c>
      <c r="N423" s="62" t="n">
        <v>88114</v>
      </c>
      <c r="P423" s="66"/>
      <c r="R423" s="66"/>
      <c r="V423" s="66"/>
      <c r="X423" s="72" t="n">
        <f aca="false">D423+H423+L423+P423+T423+W423</f>
        <v>234599</v>
      </c>
      <c r="Y423" s="62" t="n">
        <f aca="false">E423+I423+M423+Q423+U423</f>
        <v>45000</v>
      </c>
      <c r="Z423" s="62" t="n">
        <f aca="false">F423+J423+N423+R423+V423</f>
        <v>88114</v>
      </c>
      <c r="AA423" s="72" t="n">
        <f aca="false">G423+K423+O423+S423+W423</f>
        <v>0</v>
      </c>
      <c r="AB423" s="72" t="n">
        <f aca="false">X423+Y423+Z423-AA423</f>
        <v>367713</v>
      </c>
      <c r="AJ423" s="73" t="n">
        <f aca="false">AD423+AE423+AF423+AG423+AH423+AI423</f>
        <v>0</v>
      </c>
      <c r="AK423" s="62" t="n">
        <f aca="false">AB423-AJ423</f>
        <v>367713</v>
      </c>
    </row>
    <row r="424" customFormat="false" ht="8.25" hidden="false" customHeight="false" outlineLevel="0" collapsed="false">
      <c r="A424" s="61" t="n">
        <v>36845</v>
      </c>
      <c r="B424" s="62" t="n">
        <f aca="false">MONTH(A424)</f>
        <v>11</v>
      </c>
      <c r="C424" s="63" t="n">
        <f aca="false">YEAR(A424)</f>
        <v>2000</v>
      </c>
      <c r="H424" s="66"/>
      <c r="J424" s="66"/>
      <c r="K424" s="68"/>
      <c r="L424" s="62" t="n">
        <v>234599</v>
      </c>
      <c r="M424" s="62" t="n">
        <v>45000</v>
      </c>
      <c r="N424" s="62" t="n">
        <v>88114</v>
      </c>
      <c r="P424" s="66"/>
      <c r="R424" s="66"/>
      <c r="V424" s="66"/>
      <c r="X424" s="72" t="n">
        <f aca="false">D424+H424+L424+P424+T424+W424</f>
        <v>234599</v>
      </c>
      <c r="Y424" s="62" t="n">
        <f aca="false">E424+I424+M424+Q424+U424</f>
        <v>45000</v>
      </c>
      <c r="Z424" s="62" t="n">
        <f aca="false">F424+J424+N424+R424+V424</f>
        <v>88114</v>
      </c>
      <c r="AA424" s="72" t="n">
        <f aca="false">G424+K424+O424+S424+W424</f>
        <v>0</v>
      </c>
      <c r="AB424" s="72" t="n">
        <f aca="false">X424+Y424+Z424-AA424</f>
        <v>367713</v>
      </c>
      <c r="AJ424" s="73" t="n">
        <f aca="false">AD424+AE424+AF424+AG424+AH424+AI424</f>
        <v>0</v>
      </c>
      <c r="AK424" s="62" t="n">
        <f aca="false">AB424-AJ424</f>
        <v>367713</v>
      </c>
    </row>
    <row r="425" customFormat="false" ht="8.25" hidden="false" customHeight="false" outlineLevel="0" collapsed="false">
      <c r="A425" s="61" t="n">
        <v>36846</v>
      </c>
      <c r="B425" s="62" t="n">
        <f aca="false">MONTH(A425)</f>
        <v>11</v>
      </c>
      <c r="C425" s="63" t="n">
        <f aca="false">YEAR(A425)</f>
        <v>2000</v>
      </c>
      <c r="H425" s="66"/>
      <c r="J425" s="66"/>
      <c r="K425" s="68"/>
      <c r="L425" s="62" t="n">
        <v>234599</v>
      </c>
      <c r="M425" s="62" t="n">
        <v>45000</v>
      </c>
      <c r="N425" s="62" t="n">
        <v>88114</v>
      </c>
      <c r="P425" s="66"/>
      <c r="R425" s="66"/>
      <c r="V425" s="66"/>
      <c r="X425" s="72" t="n">
        <f aca="false">D425+H425+L425+P425+T425+W425</f>
        <v>234599</v>
      </c>
      <c r="Y425" s="62" t="n">
        <f aca="false">E425+I425+M425+Q425+U425</f>
        <v>45000</v>
      </c>
      <c r="Z425" s="62" t="n">
        <f aca="false">F425+J425+N425+R425+V425</f>
        <v>88114</v>
      </c>
      <c r="AA425" s="72" t="n">
        <f aca="false">G425+K425+O425+S425+W425</f>
        <v>0</v>
      </c>
      <c r="AB425" s="72" t="n">
        <f aca="false">X425+Y425+Z425-AA425</f>
        <v>367713</v>
      </c>
      <c r="AJ425" s="73" t="n">
        <f aca="false">AD425+AE425+AF425+AG425+AH425+AI425</f>
        <v>0</v>
      </c>
      <c r="AK425" s="62" t="n">
        <f aca="false">AB425-AJ425</f>
        <v>367713</v>
      </c>
    </row>
    <row r="426" customFormat="false" ht="8.25" hidden="false" customHeight="false" outlineLevel="0" collapsed="false">
      <c r="A426" s="61" t="n">
        <v>36847</v>
      </c>
      <c r="B426" s="62" t="n">
        <f aca="false">MONTH(A426)</f>
        <v>11</v>
      </c>
      <c r="C426" s="63" t="n">
        <f aca="false">YEAR(A426)</f>
        <v>2000</v>
      </c>
      <c r="H426" s="66"/>
      <c r="J426" s="66"/>
      <c r="K426" s="68"/>
      <c r="L426" s="62" t="n">
        <v>234599</v>
      </c>
      <c r="M426" s="62" t="n">
        <v>45000</v>
      </c>
      <c r="N426" s="62" t="n">
        <v>88114</v>
      </c>
      <c r="P426" s="66"/>
      <c r="R426" s="66"/>
      <c r="V426" s="66"/>
      <c r="X426" s="72" t="n">
        <f aca="false">D426+H426+L426+P426+T426+W426</f>
        <v>234599</v>
      </c>
      <c r="Y426" s="62" t="n">
        <f aca="false">E426+I426+M426+Q426+U426</f>
        <v>45000</v>
      </c>
      <c r="Z426" s="62" t="n">
        <f aca="false">F426+J426+N426+R426+V426</f>
        <v>88114</v>
      </c>
      <c r="AA426" s="72" t="n">
        <f aca="false">G426+K426+O426+S426+W426</f>
        <v>0</v>
      </c>
      <c r="AB426" s="72" t="n">
        <f aca="false">X426+Y426+Z426-AA426</f>
        <v>367713</v>
      </c>
      <c r="AJ426" s="73" t="n">
        <f aca="false">AD426+AE426+AF426+AG426+AH426+AI426</f>
        <v>0</v>
      </c>
      <c r="AK426" s="62" t="n">
        <f aca="false">AB426-AJ426</f>
        <v>367713</v>
      </c>
    </row>
    <row r="427" customFormat="false" ht="8.25" hidden="false" customHeight="false" outlineLevel="0" collapsed="false">
      <c r="A427" s="61" t="n">
        <v>36848</v>
      </c>
      <c r="B427" s="62" t="n">
        <f aca="false">MONTH(A427)</f>
        <v>11</v>
      </c>
      <c r="C427" s="63" t="n">
        <f aca="false">YEAR(A427)</f>
        <v>2000</v>
      </c>
      <c r="H427" s="66"/>
      <c r="J427" s="66"/>
      <c r="K427" s="68"/>
      <c r="L427" s="62" t="n">
        <v>234599</v>
      </c>
      <c r="M427" s="62" t="n">
        <v>45000</v>
      </c>
      <c r="N427" s="62" t="n">
        <v>88114</v>
      </c>
      <c r="P427" s="66"/>
      <c r="R427" s="66"/>
      <c r="V427" s="66"/>
      <c r="X427" s="72" t="n">
        <f aca="false">D427+H427+L427+P427+T427+W427</f>
        <v>234599</v>
      </c>
      <c r="Y427" s="62" t="n">
        <f aca="false">E427+I427+M427+Q427+U427</f>
        <v>45000</v>
      </c>
      <c r="Z427" s="62" t="n">
        <f aca="false">F427+J427+N427+R427+V427</f>
        <v>88114</v>
      </c>
      <c r="AA427" s="72" t="n">
        <f aca="false">G427+K427+O427+S427+W427</f>
        <v>0</v>
      </c>
      <c r="AB427" s="72" t="n">
        <f aca="false">X427+Y427+Z427-AA427</f>
        <v>367713</v>
      </c>
      <c r="AJ427" s="73" t="n">
        <f aca="false">AD427+AE427+AF427+AG427+AH427+AI427</f>
        <v>0</v>
      </c>
      <c r="AK427" s="62" t="n">
        <f aca="false">AB427-AJ427</f>
        <v>367713</v>
      </c>
    </row>
    <row r="428" customFormat="false" ht="8.25" hidden="false" customHeight="false" outlineLevel="0" collapsed="false">
      <c r="A428" s="61" t="n">
        <v>36849</v>
      </c>
      <c r="B428" s="62" t="n">
        <f aca="false">MONTH(A428)</f>
        <v>11</v>
      </c>
      <c r="C428" s="63" t="n">
        <f aca="false">YEAR(A428)</f>
        <v>2000</v>
      </c>
      <c r="H428" s="66"/>
      <c r="J428" s="66"/>
      <c r="K428" s="68"/>
      <c r="L428" s="62" t="n">
        <v>234599</v>
      </c>
      <c r="M428" s="62" t="n">
        <v>45000</v>
      </c>
      <c r="N428" s="62" t="n">
        <v>88114</v>
      </c>
      <c r="P428" s="66"/>
      <c r="R428" s="66"/>
      <c r="V428" s="66"/>
      <c r="X428" s="72" t="n">
        <f aca="false">D428+H428+L428+P428+T428+W428</f>
        <v>234599</v>
      </c>
      <c r="Y428" s="62" t="n">
        <f aca="false">E428+I428+M428+Q428+U428</f>
        <v>45000</v>
      </c>
      <c r="Z428" s="62" t="n">
        <f aca="false">F428+J428+N428+R428+V428</f>
        <v>88114</v>
      </c>
      <c r="AA428" s="72" t="n">
        <f aca="false">G428+K428+O428+S428+W428</f>
        <v>0</v>
      </c>
      <c r="AB428" s="72" t="n">
        <f aca="false">X428+Y428+Z428-AA428</f>
        <v>367713</v>
      </c>
      <c r="AJ428" s="73" t="n">
        <f aca="false">AD428+AE428+AF428+AG428+AH428+AI428</f>
        <v>0</v>
      </c>
      <c r="AK428" s="62" t="n">
        <f aca="false">AB428-AJ428</f>
        <v>367713</v>
      </c>
    </row>
    <row r="429" customFormat="false" ht="8.25" hidden="false" customHeight="false" outlineLevel="0" collapsed="false">
      <c r="A429" s="61" t="n">
        <v>36850</v>
      </c>
      <c r="B429" s="62" t="n">
        <f aca="false">MONTH(A429)</f>
        <v>11</v>
      </c>
      <c r="C429" s="63" t="n">
        <f aca="false">YEAR(A429)</f>
        <v>2000</v>
      </c>
      <c r="H429" s="66"/>
      <c r="J429" s="66"/>
      <c r="K429" s="68"/>
      <c r="L429" s="62" t="n">
        <v>234599</v>
      </c>
      <c r="M429" s="62" t="n">
        <v>45000</v>
      </c>
      <c r="N429" s="62" t="n">
        <v>88114</v>
      </c>
      <c r="P429" s="66"/>
      <c r="R429" s="66"/>
      <c r="V429" s="66"/>
      <c r="X429" s="72" t="n">
        <f aca="false">D429+H429+L429+P429+T429+W429</f>
        <v>234599</v>
      </c>
      <c r="Y429" s="62" t="n">
        <f aca="false">E429+I429+M429+Q429+U429</f>
        <v>45000</v>
      </c>
      <c r="Z429" s="62" t="n">
        <f aca="false">F429+J429+N429+R429+V429</f>
        <v>88114</v>
      </c>
      <c r="AA429" s="72" t="n">
        <f aca="false">G429+K429+O429+S429+W429</f>
        <v>0</v>
      </c>
      <c r="AB429" s="72" t="n">
        <f aca="false">X429+Y429+Z429-AA429</f>
        <v>367713</v>
      </c>
      <c r="AJ429" s="73" t="n">
        <f aca="false">AD429+AE429+AF429+AG429+AH429+AI429</f>
        <v>0</v>
      </c>
      <c r="AK429" s="62" t="n">
        <f aca="false">AB429-AJ429</f>
        <v>367713</v>
      </c>
    </row>
    <row r="430" customFormat="false" ht="8.25" hidden="false" customHeight="false" outlineLevel="0" collapsed="false">
      <c r="A430" s="61" t="n">
        <v>36851</v>
      </c>
      <c r="B430" s="62" t="n">
        <f aca="false">MONTH(A430)</f>
        <v>11</v>
      </c>
      <c r="C430" s="63" t="n">
        <f aca="false">YEAR(A430)</f>
        <v>2000</v>
      </c>
      <c r="H430" s="66"/>
      <c r="J430" s="66"/>
      <c r="K430" s="68"/>
      <c r="L430" s="62" t="n">
        <v>234599</v>
      </c>
      <c r="M430" s="62" t="n">
        <v>45000</v>
      </c>
      <c r="N430" s="62" t="n">
        <v>88114</v>
      </c>
      <c r="P430" s="66"/>
      <c r="R430" s="66"/>
      <c r="V430" s="66"/>
      <c r="X430" s="72" t="n">
        <f aca="false">D430+H430+L430+P430+T430+W430</f>
        <v>234599</v>
      </c>
      <c r="Y430" s="62" t="n">
        <f aca="false">E430+I430+M430+Q430+U430</f>
        <v>45000</v>
      </c>
      <c r="Z430" s="62" t="n">
        <f aca="false">F430+J430+N430+R430+V430</f>
        <v>88114</v>
      </c>
      <c r="AA430" s="72" t="n">
        <f aca="false">G430+K430+O430+S430+W430</f>
        <v>0</v>
      </c>
      <c r="AB430" s="72" t="n">
        <f aca="false">X430+Y430+Z430-AA430</f>
        <v>367713</v>
      </c>
      <c r="AJ430" s="73" t="n">
        <f aca="false">AD430+AE430+AF430+AG430+AH430+AI430</f>
        <v>0</v>
      </c>
      <c r="AK430" s="62" t="n">
        <f aca="false">AB430-AJ430</f>
        <v>367713</v>
      </c>
    </row>
    <row r="431" customFormat="false" ht="8.25" hidden="false" customHeight="false" outlineLevel="0" collapsed="false">
      <c r="A431" s="61" t="n">
        <v>36852</v>
      </c>
      <c r="B431" s="62" t="n">
        <f aca="false">MONTH(A431)</f>
        <v>11</v>
      </c>
      <c r="C431" s="63" t="n">
        <f aca="false">YEAR(A431)</f>
        <v>2000</v>
      </c>
      <c r="H431" s="66"/>
      <c r="J431" s="66"/>
      <c r="K431" s="68"/>
      <c r="L431" s="62" t="n">
        <v>234599</v>
      </c>
      <c r="M431" s="62" t="n">
        <v>45000</v>
      </c>
      <c r="N431" s="62" t="n">
        <v>88114</v>
      </c>
      <c r="P431" s="66"/>
      <c r="R431" s="66"/>
      <c r="V431" s="66"/>
      <c r="X431" s="72" t="n">
        <f aca="false">D431+H431+L431+P431+T431+W431</f>
        <v>234599</v>
      </c>
      <c r="Y431" s="62" t="n">
        <f aca="false">E431+I431+M431+Q431+U431</f>
        <v>45000</v>
      </c>
      <c r="Z431" s="62" t="n">
        <f aca="false">F431+J431+N431+R431+V431</f>
        <v>88114</v>
      </c>
      <c r="AA431" s="72" t="n">
        <f aca="false">G431+K431+O431+S431+W431</f>
        <v>0</v>
      </c>
      <c r="AB431" s="72" t="n">
        <f aca="false">X431+Y431+Z431-AA431</f>
        <v>367713</v>
      </c>
      <c r="AJ431" s="73" t="n">
        <f aca="false">AD431+AE431+AF431+AG431+AH431+AI431</f>
        <v>0</v>
      </c>
      <c r="AK431" s="62" t="n">
        <f aca="false">AB431-AJ431</f>
        <v>367713</v>
      </c>
    </row>
    <row r="432" customFormat="false" ht="8.25" hidden="false" customHeight="false" outlineLevel="0" collapsed="false">
      <c r="A432" s="61" t="n">
        <v>36853</v>
      </c>
      <c r="B432" s="62" t="n">
        <f aca="false">MONTH(A432)</f>
        <v>11</v>
      </c>
      <c r="C432" s="63" t="n">
        <f aca="false">YEAR(A432)</f>
        <v>2000</v>
      </c>
      <c r="H432" s="66"/>
      <c r="J432" s="66"/>
      <c r="K432" s="68"/>
      <c r="L432" s="62" t="n">
        <v>234599</v>
      </c>
      <c r="M432" s="62" t="n">
        <v>45000</v>
      </c>
      <c r="P432" s="66"/>
      <c r="R432" s="66"/>
      <c r="V432" s="66"/>
      <c r="X432" s="72" t="n">
        <f aca="false">D432+H432+L432+P432+T432+W432</f>
        <v>234599</v>
      </c>
      <c r="Y432" s="62" t="n">
        <f aca="false">E432+I432+M432+Q432+U432</f>
        <v>45000</v>
      </c>
      <c r="Z432" s="62" t="n">
        <f aca="false">F432+J432+N432+R432+V432</f>
        <v>0</v>
      </c>
      <c r="AA432" s="72" t="n">
        <f aca="false">G432+K432+O432+S432+W432</f>
        <v>0</v>
      </c>
      <c r="AB432" s="72" t="n">
        <f aca="false">X432+Y432+Z432-AA432</f>
        <v>279599</v>
      </c>
      <c r="AJ432" s="73" t="n">
        <f aca="false">AD432+AE432+AF432+AG432+AH432+AI432</f>
        <v>0</v>
      </c>
      <c r="AK432" s="62" t="n">
        <f aca="false">AB432-AJ432</f>
        <v>279599</v>
      </c>
    </row>
    <row r="433" customFormat="false" ht="8.25" hidden="false" customHeight="false" outlineLevel="0" collapsed="false">
      <c r="A433" s="61" t="n">
        <v>36854</v>
      </c>
      <c r="B433" s="62" t="n">
        <f aca="false">MONTH(A433)</f>
        <v>11</v>
      </c>
      <c r="C433" s="63" t="n">
        <f aca="false">YEAR(A433)</f>
        <v>2000</v>
      </c>
      <c r="H433" s="66"/>
      <c r="J433" s="66"/>
      <c r="K433" s="68"/>
      <c r="L433" s="62" t="n">
        <v>234599</v>
      </c>
      <c r="M433" s="62" t="n">
        <v>45000</v>
      </c>
      <c r="P433" s="66"/>
      <c r="R433" s="66"/>
      <c r="V433" s="66"/>
      <c r="X433" s="72" t="n">
        <f aca="false">D433+H433+L433+P433+T433+W433</f>
        <v>234599</v>
      </c>
      <c r="Y433" s="62" t="n">
        <f aca="false">E433+I433+M433+Q433+U433</f>
        <v>45000</v>
      </c>
      <c r="Z433" s="62" t="n">
        <f aca="false">F433+J433+N433+R433+V433</f>
        <v>0</v>
      </c>
      <c r="AA433" s="72" t="n">
        <f aca="false">G433+K433+O433+S433+W433</f>
        <v>0</v>
      </c>
      <c r="AB433" s="72" t="n">
        <f aca="false">X433+Y433+Z433-AA433</f>
        <v>279599</v>
      </c>
      <c r="AJ433" s="73" t="n">
        <f aca="false">AD433+AE433+AF433+AG433+AH433+AI433</f>
        <v>0</v>
      </c>
      <c r="AK433" s="62" t="n">
        <f aca="false">AB433-AJ433</f>
        <v>279599</v>
      </c>
    </row>
    <row r="434" customFormat="false" ht="8.25" hidden="false" customHeight="false" outlineLevel="0" collapsed="false">
      <c r="A434" s="61" t="n">
        <v>36855</v>
      </c>
      <c r="B434" s="62" t="n">
        <f aca="false">MONTH(A434)</f>
        <v>11</v>
      </c>
      <c r="C434" s="63" t="n">
        <f aca="false">YEAR(A434)</f>
        <v>2000</v>
      </c>
      <c r="H434" s="66"/>
      <c r="J434" s="66"/>
      <c r="K434" s="68"/>
      <c r="L434" s="62" t="n">
        <v>234599</v>
      </c>
      <c r="M434" s="62" t="n">
        <v>45000</v>
      </c>
      <c r="P434" s="66"/>
      <c r="R434" s="66"/>
      <c r="V434" s="66"/>
      <c r="X434" s="72" t="n">
        <f aca="false">D434+H434+L434+P434+T434+W434</f>
        <v>234599</v>
      </c>
      <c r="Y434" s="62" t="n">
        <f aca="false">E434+I434+M434+Q434+U434</f>
        <v>45000</v>
      </c>
      <c r="Z434" s="62" t="n">
        <f aca="false">F434+J434+N434+R434+V434</f>
        <v>0</v>
      </c>
      <c r="AA434" s="72" t="n">
        <f aca="false">G434+K434+O434+S434+W434</f>
        <v>0</v>
      </c>
      <c r="AB434" s="72" t="n">
        <f aca="false">X434+Y434+Z434-AA434</f>
        <v>279599</v>
      </c>
      <c r="AJ434" s="73" t="n">
        <f aca="false">AD434+AE434+AF434+AG434+AH434+AI434</f>
        <v>0</v>
      </c>
      <c r="AK434" s="62" t="n">
        <f aca="false">AB434-AJ434</f>
        <v>279599</v>
      </c>
    </row>
    <row r="435" customFormat="false" ht="8.25" hidden="false" customHeight="false" outlineLevel="0" collapsed="false">
      <c r="A435" s="61" t="n">
        <v>36856</v>
      </c>
      <c r="B435" s="62" t="n">
        <f aca="false">MONTH(A435)</f>
        <v>11</v>
      </c>
      <c r="C435" s="63" t="n">
        <f aca="false">YEAR(A435)</f>
        <v>2000</v>
      </c>
      <c r="H435" s="66"/>
      <c r="J435" s="66"/>
      <c r="K435" s="68"/>
      <c r="L435" s="62" t="n">
        <v>234599</v>
      </c>
      <c r="M435" s="62" t="n">
        <v>45000</v>
      </c>
      <c r="P435" s="66"/>
      <c r="R435" s="66"/>
      <c r="V435" s="66"/>
      <c r="X435" s="72" t="n">
        <f aca="false">D435+H435+L435+P435+T435+W435</f>
        <v>234599</v>
      </c>
      <c r="Y435" s="62" t="n">
        <f aca="false">E435+I435+M435+Q435+U435</f>
        <v>45000</v>
      </c>
      <c r="Z435" s="62" t="n">
        <f aca="false">F435+J435+N435+R435+V435</f>
        <v>0</v>
      </c>
      <c r="AA435" s="72" t="n">
        <f aca="false">G435+K435+O435+S435+W435</f>
        <v>0</v>
      </c>
      <c r="AB435" s="72" t="n">
        <f aca="false">X435+Y435+Z435-AA435</f>
        <v>279599</v>
      </c>
      <c r="AJ435" s="73" t="n">
        <f aca="false">AD435+AE435+AF435+AG435+AH435+AI435</f>
        <v>0</v>
      </c>
      <c r="AK435" s="62" t="n">
        <f aca="false">AB435-AJ435</f>
        <v>279599</v>
      </c>
    </row>
    <row r="436" customFormat="false" ht="8.25" hidden="false" customHeight="false" outlineLevel="0" collapsed="false">
      <c r="A436" s="61" t="n">
        <v>36857</v>
      </c>
      <c r="B436" s="62" t="n">
        <f aca="false">MONTH(A436)</f>
        <v>11</v>
      </c>
      <c r="C436" s="63" t="n">
        <f aca="false">YEAR(A436)</f>
        <v>2000</v>
      </c>
      <c r="H436" s="66"/>
      <c r="J436" s="66"/>
      <c r="K436" s="68"/>
      <c r="L436" s="62" t="n">
        <v>234599</v>
      </c>
      <c r="M436" s="62" t="n">
        <v>45000</v>
      </c>
      <c r="P436" s="66"/>
      <c r="R436" s="66"/>
      <c r="V436" s="66"/>
      <c r="X436" s="72" t="n">
        <f aca="false">D436+H436+L436+P436+T436+W436</f>
        <v>234599</v>
      </c>
      <c r="Y436" s="62" t="n">
        <f aca="false">E436+I436+M436+Q436+U436</f>
        <v>45000</v>
      </c>
      <c r="Z436" s="62" t="n">
        <f aca="false">F436+J436+N436+R436+V436</f>
        <v>0</v>
      </c>
      <c r="AA436" s="72" t="n">
        <f aca="false">G436+K436+O436+S436+W436</f>
        <v>0</v>
      </c>
      <c r="AB436" s="72" t="n">
        <f aca="false">X436+Y436+Z436-AA436</f>
        <v>279599</v>
      </c>
      <c r="AJ436" s="73" t="n">
        <f aca="false">AD436+AE436+AF436+AG436+AH436+AI436</f>
        <v>0</v>
      </c>
      <c r="AK436" s="62" t="n">
        <f aca="false">AB436-AJ436</f>
        <v>279599</v>
      </c>
    </row>
    <row r="437" customFormat="false" ht="8.25" hidden="false" customHeight="false" outlineLevel="0" collapsed="false">
      <c r="A437" s="61" t="n">
        <v>36858</v>
      </c>
      <c r="B437" s="62" t="n">
        <f aca="false">MONTH(A437)</f>
        <v>11</v>
      </c>
      <c r="C437" s="63" t="n">
        <f aca="false">YEAR(A437)</f>
        <v>2000</v>
      </c>
      <c r="H437" s="66"/>
      <c r="J437" s="66"/>
      <c r="K437" s="68"/>
      <c r="L437" s="62" t="n">
        <v>234599</v>
      </c>
      <c r="M437" s="62" t="n">
        <v>45000</v>
      </c>
      <c r="P437" s="66"/>
      <c r="R437" s="66"/>
      <c r="V437" s="66"/>
      <c r="X437" s="72" t="n">
        <f aca="false">D437+H437+L437+P437+T437+W437</f>
        <v>234599</v>
      </c>
      <c r="Y437" s="62" t="n">
        <f aca="false">E437+I437+M437+Q437+U437</f>
        <v>45000</v>
      </c>
      <c r="Z437" s="62" t="n">
        <f aca="false">F437+J437+N437+R437+V437</f>
        <v>0</v>
      </c>
      <c r="AA437" s="72" t="n">
        <f aca="false">G437+K437+O437+S437+W437</f>
        <v>0</v>
      </c>
      <c r="AB437" s="72" t="n">
        <f aca="false">X437+Y437+Z437-AA437</f>
        <v>279599</v>
      </c>
      <c r="AJ437" s="73" t="n">
        <f aca="false">AD437+AE437+AF437+AG437+AH437+AI437</f>
        <v>0</v>
      </c>
      <c r="AK437" s="62" t="n">
        <f aca="false">AB437-AJ437</f>
        <v>279599</v>
      </c>
    </row>
    <row r="438" customFormat="false" ht="8.25" hidden="false" customHeight="false" outlineLevel="0" collapsed="false">
      <c r="A438" s="61" t="n">
        <v>36859</v>
      </c>
      <c r="B438" s="62" t="n">
        <f aca="false">MONTH(A438)</f>
        <v>11</v>
      </c>
      <c r="C438" s="63" t="n">
        <f aca="false">YEAR(A438)</f>
        <v>2000</v>
      </c>
      <c r="H438" s="66"/>
      <c r="J438" s="66"/>
      <c r="K438" s="68"/>
      <c r="L438" s="62" t="n">
        <v>234599</v>
      </c>
      <c r="M438" s="62" t="n">
        <v>45000</v>
      </c>
      <c r="P438" s="66"/>
      <c r="R438" s="66"/>
      <c r="V438" s="66"/>
      <c r="X438" s="72" t="n">
        <f aca="false">D438+H438+L438+P438+T438+W438</f>
        <v>234599</v>
      </c>
      <c r="Y438" s="62" t="n">
        <f aca="false">E438+I438+M438+Q438+U438</f>
        <v>45000</v>
      </c>
      <c r="Z438" s="62" t="n">
        <f aca="false">F438+J438+N438+R438+V438</f>
        <v>0</v>
      </c>
      <c r="AA438" s="72" t="n">
        <f aca="false">G438+K438+O438+S438+W438</f>
        <v>0</v>
      </c>
      <c r="AB438" s="72" t="n">
        <f aca="false">X438+Y438+Z438-AA438</f>
        <v>279599</v>
      </c>
      <c r="AJ438" s="73" t="n">
        <f aca="false">AD438+AE438+AF438+AG438+AH438+AI438</f>
        <v>0</v>
      </c>
      <c r="AK438" s="62" t="n">
        <f aca="false">AB438-AJ438</f>
        <v>279599</v>
      </c>
    </row>
    <row r="439" customFormat="false" ht="8.25" hidden="false" customHeight="false" outlineLevel="0" collapsed="false">
      <c r="A439" s="61" t="n">
        <v>36860</v>
      </c>
      <c r="B439" s="62" t="n">
        <f aca="false">MONTH(A439)</f>
        <v>11</v>
      </c>
      <c r="C439" s="63" t="n">
        <f aca="false">YEAR(A439)</f>
        <v>2000</v>
      </c>
      <c r="H439" s="66"/>
      <c r="J439" s="66"/>
      <c r="K439" s="68"/>
      <c r="L439" s="62" t="n">
        <v>234599</v>
      </c>
      <c r="M439" s="62" t="n">
        <v>45000</v>
      </c>
      <c r="P439" s="66"/>
      <c r="R439" s="66"/>
      <c r="V439" s="66"/>
      <c r="X439" s="72" t="n">
        <f aca="false">D439+H439+L439+P439+T439+W439</f>
        <v>234599</v>
      </c>
      <c r="Y439" s="62" t="n">
        <f aca="false">E439+I439+M439+Q439+U439</f>
        <v>45000</v>
      </c>
      <c r="Z439" s="62" t="n">
        <f aca="false">F439+J439+N439+R439+V439</f>
        <v>0</v>
      </c>
      <c r="AA439" s="72" t="n">
        <f aca="false">G439+K439+O439+S439+W439</f>
        <v>0</v>
      </c>
      <c r="AB439" s="72" t="n">
        <f aca="false">X439+Y439+Z439-AA439</f>
        <v>279599</v>
      </c>
      <c r="AJ439" s="73" t="n">
        <f aca="false">AD439+AE439+AF439+AG439+AH439+AI439</f>
        <v>0</v>
      </c>
      <c r="AK439" s="62" t="n">
        <f aca="false">AB439-AJ439</f>
        <v>279599</v>
      </c>
    </row>
    <row r="440" customFormat="false" ht="8.25" hidden="false" customHeight="false" outlineLevel="0" collapsed="false">
      <c r="A440" s="61" t="n">
        <v>36861</v>
      </c>
      <c r="B440" s="62" t="n">
        <f aca="false">MONTH(A440)</f>
        <v>12</v>
      </c>
      <c r="C440" s="63" t="n">
        <f aca="false">YEAR(A440)</f>
        <v>2000</v>
      </c>
      <c r="H440" s="62" t="n">
        <v>5050</v>
      </c>
      <c r="J440" s="66"/>
      <c r="K440" s="64" t="n">
        <v>50000</v>
      </c>
      <c r="L440" s="62" t="n">
        <v>350391</v>
      </c>
      <c r="P440" s="66"/>
      <c r="R440" s="66"/>
      <c r="V440" s="66"/>
      <c r="X440" s="72" t="n">
        <f aca="false">D440+H440+L440+P440+T440+W440</f>
        <v>355441</v>
      </c>
      <c r="Y440" s="62" t="n">
        <f aca="false">E440+I440+M440+Q440+U440</f>
        <v>0</v>
      </c>
      <c r="Z440" s="62" t="n">
        <f aca="false">F440+J440+N440+R440+V440</f>
        <v>0</v>
      </c>
      <c r="AA440" s="72" t="n">
        <f aca="false">G440+K440+O440+S440+W440</f>
        <v>50000</v>
      </c>
      <c r="AB440" s="72" t="n">
        <f aca="false">X440+Y440+Z440-AA440</f>
        <v>305441</v>
      </c>
      <c r="AJ440" s="73" t="n">
        <f aca="false">AD440+AE440+AF440+AG440+AH440+AI440</f>
        <v>0</v>
      </c>
      <c r="AK440" s="62" t="n">
        <f aca="false">AB440-AJ440</f>
        <v>305441</v>
      </c>
    </row>
    <row r="441" customFormat="false" ht="8.25" hidden="false" customHeight="false" outlineLevel="0" collapsed="false">
      <c r="A441" s="61" t="n">
        <v>36862</v>
      </c>
      <c r="B441" s="62" t="n">
        <f aca="false">MONTH(A441)</f>
        <v>12</v>
      </c>
      <c r="C441" s="63" t="n">
        <f aca="false">YEAR(A441)</f>
        <v>2000</v>
      </c>
      <c r="H441" s="62" t="n">
        <v>5050</v>
      </c>
      <c r="J441" s="66"/>
      <c r="K441" s="64" t="n">
        <v>50000</v>
      </c>
      <c r="L441" s="62" t="n">
        <v>350734</v>
      </c>
      <c r="P441" s="66"/>
      <c r="R441" s="66"/>
      <c r="V441" s="66"/>
      <c r="X441" s="72" t="n">
        <f aca="false">D441+H441+L441+P441+T441+W441</f>
        <v>355784</v>
      </c>
      <c r="Y441" s="62" t="n">
        <f aca="false">E441+I441+M441+Q441+U441</f>
        <v>0</v>
      </c>
      <c r="Z441" s="62" t="n">
        <f aca="false">F441+J441+N441+R441+V441</f>
        <v>0</v>
      </c>
      <c r="AA441" s="72" t="n">
        <f aca="false">G441+K441+O441+S441+W441</f>
        <v>50000</v>
      </c>
      <c r="AB441" s="72" t="n">
        <f aca="false">X441+Y441+Z441-AA441</f>
        <v>305784</v>
      </c>
      <c r="AJ441" s="73" t="n">
        <f aca="false">AD441+AE441+AF441+AG441+AH441+AI441</f>
        <v>0</v>
      </c>
      <c r="AK441" s="62" t="n">
        <f aca="false">AB441-AJ441</f>
        <v>305784</v>
      </c>
    </row>
    <row r="442" customFormat="false" ht="8.25" hidden="false" customHeight="false" outlineLevel="0" collapsed="false">
      <c r="A442" s="61" t="n">
        <v>36863</v>
      </c>
      <c r="B442" s="62" t="n">
        <f aca="false">MONTH(A442)</f>
        <v>12</v>
      </c>
      <c r="C442" s="63" t="n">
        <f aca="false">YEAR(A442)</f>
        <v>2000</v>
      </c>
      <c r="H442" s="62" t="n">
        <v>5050</v>
      </c>
      <c r="J442" s="66"/>
      <c r="K442" s="64" t="n">
        <v>50000</v>
      </c>
      <c r="L442" s="62" t="n">
        <v>350734</v>
      </c>
      <c r="P442" s="66"/>
      <c r="R442" s="66"/>
      <c r="V442" s="66"/>
      <c r="X442" s="72" t="n">
        <f aca="false">D442+H442+L442+P442+T442+W442</f>
        <v>355784</v>
      </c>
      <c r="Y442" s="62" t="n">
        <f aca="false">E442+I442+M442+Q442+U442</f>
        <v>0</v>
      </c>
      <c r="Z442" s="62" t="n">
        <f aca="false">F442+J442+N442+R442+V442</f>
        <v>0</v>
      </c>
      <c r="AA442" s="72" t="n">
        <f aca="false">G442+K442+O442+S442+W442</f>
        <v>50000</v>
      </c>
      <c r="AB442" s="72" t="n">
        <f aca="false">X442+Y442+Z442-AA442</f>
        <v>305784</v>
      </c>
      <c r="AJ442" s="73" t="n">
        <f aca="false">AD442+AE442+AF442+AG442+AH442+AI442</f>
        <v>0</v>
      </c>
      <c r="AK442" s="62" t="n">
        <f aca="false">AB442-AJ442</f>
        <v>305784</v>
      </c>
    </row>
    <row r="443" customFormat="false" ht="8.25" hidden="false" customHeight="false" outlineLevel="0" collapsed="false">
      <c r="A443" s="61" t="n">
        <v>36864</v>
      </c>
      <c r="B443" s="62" t="n">
        <f aca="false">MONTH(A443)</f>
        <v>12</v>
      </c>
      <c r="C443" s="63" t="n">
        <f aca="false">YEAR(A443)</f>
        <v>2000</v>
      </c>
      <c r="H443" s="62" t="n">
        <v>5050</v>
      </c>
      <c r="J443" s="66"/>
      <c r="K443" s="64" t="n">
        <v>50000</v>
      </c>
      <c r="L443" s="62" t="n">
        <v>350734</v>
      </c>
      <c r="P443" s="66"/>
      <c r="R443" s="66"/>
      <c r="V443" s="66"/>
      <c r="X443" s="72" t="n">
        <f aca="false">D443+H443+L443+P443+T443+W443</f>
        <v>355784</v>
      </c>
      <c r="Y443" s="62" t="n">
        <f aca="false">E443+I443+M443+Q443+U443</f>
        <v>0</v>
      </c>
      <c r="Z443" s="62" t="n">
        <f aca="false">F443+J443+N443+R443+V443</f>
        <v>0</v>
      </c>
      <c r="AA443" s="72" t="n">
        <f aca="false">G443+K443+O443+S443+W443</f>
        <v>50000</v>
      </c>
      <c r="AB443" s="72" t="n">
        <f aca="false">X443+Y443+Z443-AA443</f>
        <v>305784</v>
      </c>
      <c r="AJ443" s="73" t="n">
        <f aca="false">AD443+AE443+AF443+AG443+AH443+AI443</f>
        <v>0</v>
      </c>
      <c r="AK443" s="62" t="n">
        <f aca="false">AB443-AJ443</f>
        <v>305784</v>
      </c>
    </row>
    <row r="444" customFormat="false" ht="8.25" hidden="false" customHeight="false" outlineLevel="0" collapsed="false">
      <c r="A444" s="61" t="n">
        <v>36865</v>
      </c>
      <c r="B444" s="62" t="n">
        <f aca="false">MONTH(A444)</f>
        <v>12</v>
      </c>
      <c r="C444" s="63" t="n">
        <f aca="false">YEAR(A444)</f>
        <v>2000</v>
      </c>
      <c r="H444" s="62" t="n">
        <v>5050</v>
      </c>
      <c r="J444" s="66"/>
      <c r="K444" s="64" t="n">
        <v>50000</v>
      </c>
      <c r="L444" s="62" t="n">
        <v>350734</v>
      </c>
      <c r="N444" s="62" t="n">
        <v>10595</v>
      </c>
      <c r="P444" s="66"/>
      <c r="R444" s="66"/>
      <c r="V444" s="66"/>
      <c r="X444" s="72" t="n">
        <f aca="false">D444+H444+L444+P444+T444+W444</f>
        <v>355784</v>
      </c>
      <c r="Y444" s="62" t="n">
        <f aca="false">E444+I444+M444+Q444+U444</f>
        <v>0</v>
      </c>
      <c r="Z444" s="62" t="n">
        <f aca="false">F444+J444+N444+R444+V444</f>
        <v>10595</v>
      </c>
      <c r="AA444" s="72" t="n">
        <f aca="false">G444+K444+O444+S444+W444</f>
        <v>50000</v>
      </c>
      <c r="AB444" s="72" t="n">
        <f aca="false">X444+Y444+Z444-AA444</f>
        <v>316379</v>
      </c>
      <c r="AJ444" s="73" t="n">
        <f aca="false">AD444+AE444+AF444+AG444+AH444+AI444</f>
        <v>0</v>
      </c>
      <c r="AK444" s="62" t="n">
        <f aca="false">AB444-AJ444</f>
        <v>316379</v>
      </c>
    </row>
    <row r="445" customFormat="false" ht="8.25" hidden="false" customHeight="false" outlineLevel="0" collapsed="false">
      <c r="A445" s="61" t="n">
        <v>36866</v>
      </c>
      <c r="B445" s="62" t="n">
        <f aca="false">MONTH(A445)</f>
        <v>12</v>
      </c>
      <c r="C445" s="63" t="n">
        <f aca="false">YEAR(A445)</f>
        <v>2000</v>
      </c>
      <c r="H445" s="62" t="n">
        <v>5050</v>
      </c>
      <c r="J445" s="66"/>
      <c r="K445" s="64" t="n">
        <v>50000</v>
      </c>
      <c r="L445" s="62" t="n">
        <v>350734</v>
      </c>
      <c r="N445" s="62" t="n">
        <v>10595</v>
      </c>
      <c r="P445" s="66"/>
      <c r="R445" s="66"/>
      <c r="V445" s="66"/>
      <c r="X445" s="72" t="n">
        <f aca="false">D445+H445+L445+P445+T445+W445</f>
        <v>355784</v>
      </c>
      <c r="Y445" s="62" t="n">
        <f aca="false">E445+I445+M445+Q445+U445</f>
        <v>0</v>
      </c>
      <c r="Z445" s="62" t="n">
        <f aca="false">F445+J445+N445+R445+V445</f>
        <v>10595</v>
      </c>
      <c r="AA445" s="72" t="n">
        <f aca="false">G445+K445+O445+S445+W445</f>
        <v>50000</v>
      </c>
      <c r="AB445" s="72" t="n">
        <f aca="false">X445+Y445+Z445-AA445</f>
        <v>316379</v>
      </c>
      <c r="AJ445" s="73" t="n">
        <f aca="false">AD445+AE445+AF445+AG445+AH445+AI445</f>
        <v>0</v>
      </c>
      <c r="AK445" s="62" t="n">
        <f aca="false">AB445-AJ445</f>
        <v>316379</v>
      </c>
    </row>
    <row r="446" customFormat="false" ht="8.25" hidden="false" customHeight="false" outlineLevel="0" collapsed="false">
      <c r="A446" s="61" t="n">
        <v>36867</v>
      </c>
      <c r="B446" s="62" t="n">
        <f aca="false">MONTH(A446)</f>
        <v>12</v>
      </c>
      <c r="C446" s="63" t="n">
        <f aca="false">YEAR(A446)</f>
        <v>2000</v>
      </c>
      <c r="H446" s="62" t="n">
        <v>5050</v>
      </c>
      <c r="J446" s="66"/>
      <c r="K446" s="64" t="n">
        <v>50000</v>
      </c>
      <c r="L446" s="62" t="n">
        <v>350734</v>
      </c>
      <c r="N446" s="62" t="n">
        <v>10595</v>
      </c>
      <c r="P446" s="66"/>
      <c r="R446" s="66"/>
      <c r="V446" s="66"/>
      <c r="X446" s="72" t="n">
        <f aca="false">D446+H446+L446+P446+T446+W446</f>
        <v>355784</v>
      </c>
      <c r="Y446" s="62" t="n">
        <f aca="false">E446+I446+M446+Q446+U446</f>
        <v>0</v>
      </c>
      <c r="Z446" s="62" t="n">
        <f aca="false">F446+J446+N446+R446+V446</f>
        <v>10595</v>
      </c>
      <c r="AA446" s="72" t="n">
        <f aca="false">G446+K446+O446+S446+W446</f>
        <v>50000</v>
      </c>
      <c r="AB446" s="72" t="n">
        <f aca="false">X446+Y446+Z446-AA446</f>
        <v>316379</v>
      </c>
      <c r="AJ446" s="73" t="n">
        <f aca="false">AD446+AE446+AF446+AG446+AH446+AI446</f>
        <v>0</v>
      </c>
      <c r="AK446" s="62" t="n">
        <f aca="false">AB446-AJ446</f>
        <v>316379</v>
      </c>
    </row>
    <row r="447" customFormat="false" ht="8.25" hidden="false" customHeight="false" outlineLevel="0" collapsed="false">
      <c r="A447" s="61" t="n">
        <v>36868</v>
      </c>
      <c r="B447" s="62" t="n">
        <f aca="false">MONTH(A447)</f>
        <v>12</v>
      </c>
      <c r="C447" s="63" t="n">
        <f aca="false">YEAR(A447)</f>
        <v>2000</v>
      </c>
      <c r="H447" s="62" t="n">
        <v>5050</v>
      </c>
      <c r="J447" s="66"/>
      <c r="K447" s="64" t="n">
        <v>50000</v>
      </c>
      <c r="L447" s="62" t="n">
        <v>350734</v>
      </c>
      <c r="N447" s="62" t="n">
        <v>10595</v>
      </c>
      <c r="P447" s="66"/>
      <c r="R447" s="66"/>
      <c r="V447" s="66"/>
      <c r="X447" s="72" t="n">
        <f aca="false">D447+H447+L447+P447+T447+W447</f>
        <v>355784</v>
      </c>
      <c r="Y447" s="62" t="n">
        <f aca="false">E447+I447+M447+Q447+U447</f>
        <v>0</v>
      </c>
      <c r="Z447" s="62" t="n">
        <f aca="false">F447+J447+N447+R447+V447</f>
        <v>10595</v>
      </c>
      <c r="AA447" s="72" t="n">
        <f aca="false">G447+K447+O447+S447+W447</f>
        <v>50000</v>
      </c>
      <c r="AB447" s="72" t="n">
        <f aca="false">X447+Y447+Z447-AA447</f>
        <v>316379</v>
      </c>
      <c r="AJ447" s="73" t="n">
        <f aca="false">AD447+AE447+AF447+AG447+AH447+AI447</f>
        <v>0</v>
      </c>
      <c r="AK447" s="62" t="n">
        <f aca="false">AB447-AJ447</f>
        <v>316379</v>
      </c>
    </row>
    <row r="448" customFormat="false" ht="8.25" hidden="false" customHeight="false" outlineLevel="0" collapsed="false">
      <c r="A448" s="61" t="n">
        <v>36869</v>
      </c>
      <c r="B448" s="62" t="n">
        <f aca="false">MONTH(A448)</f>
        <v>12</v>
      </c>
      <c r="C448" s="63" t="n">
        <f aca="false">YEAR(A448)</f>
        <v>2000</v>
      </c>
      <c r="H448" s="62" t="n">
        <v>5050</v>
      </c>
      <c r="J448" s="66"/>
      <c r="K448" s="64" t="n">
        <v>50000</v>
      </c>
      <c r="L448" s="62" t="n">
        <v>350734</v>
      </c>
      <c r="N448" s="62" t="n">
        <v>0</v>
      </c>
      <c r="P448" s="66"/>
      <c r="R448" s="66"/>
      <c r="V448" s="66"/>
      <c r="X448" s="72" t="n">
        <f aca="false">D448+H448+L448+P448+T448+W448</f>
        <v>355784</v>
      </c>
      <c r="Y448" s="62" t="n">
        <f aca="false">E448+I448+M448+Q448+U448</f>
        <v>0</v>
      </c>
      <c r="Z448" s="62" t="n">
        <f aca="false">F448+J448+N448+R448+V448</f>
        <v>0</v>
      </c>
      <c r="AA448" s="72" t="n">
        <f aca="false">G448+K448+O448+S448+W448</f>
        <v>50000</v>
      </c>
      <c r="AB448" s="72" t="n">
        <f aca="false">X448+Y448+Z448-AA448</f>
        <v>305784</v>
      </c>
      <c r="AJ448" s="73" t="n">
        <f aca="false">AD448+AE448+AF448+AG448+AH448+AI448</f>
        <v>0</v>
      </c>
      <c r="AK448" s="62" t="n">
        <f aca="false">AB448-AJ448</f>
        <v>305784</v>
      </c>
    </row>
    <row r="449" customFormat="false" ht="8.25" hidden="false" customHeight="false" outlineLevel="0" collapsed="false">
      <c r="A449" s="61" t="n">
        <v>36870</v>
      </c>
      <c r="B449" s="62" t="n">
        <f aca="false">MONTH(A449)</f>
        <v>12</v>
      </c>
      <c r="C449" s="63" t="n">
        <f aca="false">YEAR(A449)</f>
        <v>2000</v>
      </c>
      <c r="H449" s="62" t="n">
        <v>5050</v>
      </c>
      <c r="J449" s="66"/>
      <c r="K449" s="64" t="n">
        <v>50000</v>
      </c>
      <c r="L449" s="62" t="n">
        <v>350734</v>
      </c>
      <c r="N449" s="62" t="n">
        <v>0</v>
      </c>
      <c r="P449" s="66"/>
      <c r="R449" s="66"/>
      <c r="V449" s="66"/>
      <c r="X449" s="72" t="n">
        <f aca="false">D449+H449+L449+P449+T449+W449</f>
        <v>355784</v>
      </c>
      <c r="Y449" s="62" t="n">
        <f aca="false">E449+I449+M449+Q449+U449</f>
        <v>0</v>
      </c>
      <c r="Z449" s="62" t="n">
        <f aca="false">F449+J449+N449+R449+V449</f>
        <v>0</v>
      </c>
      <c r="AA449" s="72" t="n">
        <f aca="false">G449+K449+O449+S449+W449</f>
        <v>50000</v>
      </c>
      <c r="AB449" s="72" t="n">
        <f aca="false">X449+Y449+Z449-AA449</f>
        <v>305784</v>
      </c>
      <c r="AJ449" s="73" t="n">
        <f aca="false">AD449+AE449+AF449+AG449+AH449+AI449</f>
        <v>0</v>
      </c>
      <c r="AK449" s="62" t="n">
        <f aca="false">AB449-AJ449</f>
        <v>305784</v>
      </c>
    </row>
    <row r="450" customFormat="false" ht="8.25" hidden="false" customHeight="false" outlineLevel="0" collapsed="false">
      <c r="A450" s="61" t="n">
        <v>36871</v>
      </c>
      <c r="B450" s="62" t="n">
        <f aca="false">MONTH(A450)</f>
        <v>12</v>
      </c>
      <c r="C450" s="63" t="n">
        <f aca="false">YEAR(A450)</f>
        <v>2000</v>
      </c>
      <c r="H450" s="62" t="n">
        <v>5050</v>
      </c>
      <c r="J450" s="66"/>
      <c r="K450" s="64" t="n">
        <v>50000</v>
      </c>
      <c r="L450" s="62" t="n">
        <v>350734</v>
      </c>
      <c r="N450" s="62" t="n">
        <v>0</v>
      </c>
      <c r="P450" s="66"/>
      <c r="R450" s="66"/>
      <c r="V450" s="66"/>
      <c r="X450" s="72" t="n">
        <f aca="false">D450+H450+L450+P450+T450+W450</f>
        <v>355784</v>
      </c>
      <c r="Y450" s="62" t="n">
        <f aca="false">E450+I450+M450+Q450+U450</f>
        <v>0</v>
      </c>
      <c r="Z450" s="62" t="n">
        <f aca="false">F450+J450+N450+R450+V450</f>
        <v>0</v>
      </c>
      <c r="AA450" s="72" t="n">
        <f aca="false">G450+K450+O450+S450+W450</f>
        <v>50000</v>
      </c>
      <c r="AB450" s="72" t="n">
        <f aca="false">X450+Y450+Z450-AA450</f>
        <v>305784</v>
      </c>
      <c r="AJ450" s="73" t="n">
        <f aca="false">AD450+AE450+AF450+AG450+AH450+AI450</f>
        <v>0</v>
      </c>
      <c r="AK450" s="62" t="n">
        <f aca="false">AB450-AJ450</f>
        <v>305784</v>
      </c>
    </row>
    <row r="451" customFormat="false" ht="8.25" hidden="false" customHeight="false" outlineLevel="0" collapsed="false">
      <c r="A451" s="61" t="n">
        <v>36872</v>
      </c>
      <c r="B451" s="62" t="n">
        <f aca="false">MONTH(A451)</f>
        <v>12</v>
      </c>
      <c r="C451" s="63" t="n">
        <f aca="false">YEAR(A451)</f>
        <v>2000</v>
      </c>
      <c r="H451" s="62" t="n">
        <v>5050</v>
      </c>
      <c r="J451" s="66"/>
      <c r="K451" s="64" t="n">
        <v>50000</v>
      </c>
      <c r="L451" s="62" t="n">
        <v>350734</v>
      </c>
      <c r="N451" s="62" t="n">
        <v>10595</v>
      </c>
      <c r="P451" s="66"/>
      <c r="R451" s="66"/>
      <c r="V451" s="66"/>
      <c r="X451" s="72" t="n">
        <f aca="false">D451+H451+L451+P451+T451+W451</f>
        <v>355784</v>
      </c>
      <c r="Y451" s="62" t="n">
        <f aca="false">E451+I451+M451+Q451+U451</f>
        <v>0</v>
      </c>
      <c r="Z451" s="62" t="n">
        <f aca="false">F451+J451+N451+R451+V451</f>
        <v>10595</v>
      </c>
      <c r="AA451" s="72" t="n">
        <f aca="false">G451+K451+O451+S451+W451</f>
        <v>50000</v>
      </c>
      <c r="AB451" s="72" t="n">
        <f aca="false">X451+Y451+Z451-AA451</f>
        <v>316379</v>
      </c>
      <c r="AJ451" s="73" t="n">
        <f aca="false">AD451+AE451+AF451+AG451+AH451+AI451</f>
        <v>0</v>
      </c>
      <c r="AK451" s="62" t="n">
        <f aca="false">AB451-AJ451</f>
        <v>316379</v>
      </c>
    </row>
    <row r="452" customFormat="false" ht="8.25" hidden="false" customHeight="false" outlineLevel="0" collapsed="false">
      <c r="A452" s="61" t="n">
        <v>36873</v>
      </c>
      <c r="B452" s="62" t="n">
        <f aca="false">MONTH(A452)</f>
        <v>12</v>
      </c>
      <c r="C452" s="63" t="n">
        <f aca="false">YEAR(A452)</f>
        <v>2000</v>
      </c>
      <c r="H452" s="62" t="n">
        <v>5050</v>
      </c>
      <c r="J452" s="66"/>
      <c r="K452" s="64" t="n">
        <v>50000</v>
      </c>
      <c r="L452" s="62" t="n">
        <v>350734</v>
      </c>
      <c r="N452" s="62" t="n">
        <v>10595</v>
      </c>
      <c r="P452" s="66"/>
      <c r="R452" s="66"/>
      <c r="V452" s="66"/>
      <c r="X452" s="72" t="n">
        <f aca="false">D452+H452+L452+P452+T452+W452</f>
        <v>355784</v>
      </c>
      <c r="Y452" s="62" t="n">
        <f aca="false">E452+I452+M452+Q452+U452</f>
        <v>0</v>
      </c>
      <c r="Z452" s="62" t="n">
        <f aca="false">F452+J452+N452+R452+V452</f>
        <v>10595</v>
      </c>
      <c r="AA452" s="72" t="n">
        <f aca="false">G452+K452+O452+S452+W452</f>
        <v>50000</v>
      </c>
      <c r="AB452" s="72" t="n">
        <f aca="false">X452+Y452+Z452-AA452</f>
        <v>316379</v>
      </c>
      <c r="AJ452" s="73" t="n">
        <f aca="false">AD452+AE452+AF452+AG452+AH452+AI452</f>
        <v>0</v>
      </c>
      <c r="AK452" s="62" t="n">
        <f aca="false">AB452-AJ452</f>
        <v>316379</v>
      </c>
    </row>
    <row r="453" customFormat="false" ht="8.25" hidden="false" customHeight="false" outlineLevel="0" collapsed="false">
      <c r="A453" s="61" t="n">
        <v>36874</v>
      </c>
      <c r="B453" s="62" t="n">
        <f aca="false">MONTH(A453)</f>
        <v>12</v>
      </c>
      <c r="C453" s="63" t="n">
        <f aca="false">YEAR(A453)</f>
        <v>2000</v>
      </c>
      <c r="H453" s="62" t="n">
        <v>8050</v>
      </c>
      <c r="J453" s="66"/>
      <c r="K453" s="64" t="n">
        <v>50000</v>
      </c>
      <c r="L453" s="62" t="n">
        <v>347734</v>
      </c>
      <c r="N453" s="62" t="n">
        <v>10595</v>
      </c>
      <c r="P453" s="66"/>
      <c r="R453" s="66"/>
      <c r="V453" s="66"/>
      <c r="X453" s="72" t="n">
        <f aca="false">D453+H453+L453+P453+T453+W453</f>
        <v>355784</v>
      </c>
      <c r="Y453" s="62" t="n">
        <f aca="false">E453+I453+M453+Q453+U453</f>
        <v>0</v>
      </c>
      <c r="Z453" s="62" t="n">
        <f aca="false">F453+J453+N453+R453+V453</f>
        <v>10595</v>
      </c>
      <c r="AA453" s="72" t="n">
        <f aca="false">G453+K453+O453+S453+W453</f>
        <v>50000</v>
      </c>
      <c r="AB453" s="72" t="n">
        <f aca="false">X453+Y453+Z453-AA453</f>
        <v>316379</v>
      </c>
      <c r="AJ453" s="73" t="n">
        <f aca="false">AD453+AE453+AF453+AG453+AH453+AI453</f>
        <v>0</v>
      </c>
      <c r="AK453" s="62" t="n">
        <f aca="false">AB453-AJ453</f>
        <v>316379</v>
      </c>
    </row>
    <row r="454" customFormat="false" ht="8.25" hidden="false" customHeight="false" outlineLevel="0" collapsed="false">
      <c r="A454" s="61" t="n">
        <v>36875</v>
      </c>
      <c r="B454" s="62" t="n">
        <f aca="false">MONTH(A454)</f>
        <v>12</v>
      </c>
      <c r="C454" s="63" t="n">
        <f aca="false">YEAR(A454)</f>
        <v>2000</v>
      </c>
      <c r="H454" s="62" t="n">
        <v>8050</v>
      </c>
      <c r="J454" s="66"/>
      <c r="K454" s="64" t="n">
        <v>50000</v>
      </c>
      <c r="L454" s="62" t="n">
        <v>347734</v>
      </c>
      <c r="N454" s="62" t="n">
        <v>10595</v>
      </c>
      <c r="P454" s="66"/>
      <c r="R454" s="66"/>
      <c r="V454" s="66"/>
      <c r="X454" s="72" t="n">
        <f aca="false">D454+H454+L454+P454+T454+W454</f>
        <v>355784</v>
      </c>
      <c r="Y454" s="62" t="n">
        <f aca="false">E454+I454+M454+Q454+U454</f>
        <v>0</v>
      </c>
      <c r="Z454" s="62" t="n">
        <f aca="false">F454+J454+N454+R454+V454</f>
        <v>10595</v>
      </c>
      <c r="AA454" s="72" t="n">
        <f aca="false">G454+K454+O454+S454+W454</f>
        <v>50000</v>
      </c>
      <c r="AB454" s="72" t="n">
        <f aca="false">X454+Y454+Z454-AA454</f>
        <v>316379</v>
      </c>
      <c r="AJ454" s="73" t="n">
        <f aca="false">AD454+AE454+AF454+AG454+AH454+AI454</f>
        <v>0</v>
      </c>
      <c r="AK454" s="62" t="n">
        <f aca="false">AB454-AJ454</f>
        <v>316379</v>
      </c>
    </row>
    <row r="455" customFormat="false" ht="8.25" hidden="false" customHeight="false" outlineLevel="0" collapsed="false">
      <c r="A455" s="61" t="n">
        <v>36876</v>
      </c>
      <c r="B455" s="62" t="n">
        <f aca="false">MONTH(A455)</f>
        <v>12</v>
      </c>
      <c r="C455" s="63" t="n">
        <f aca="false">YEAR(A455)</f>
        <v>2000</v>
      </c>
      <c r="H455" s="62" t="n">
        <v>8050</v>
      </c>
      <c r="J455" s="66"/>
      <c r="K455" s="64" t="n">
        <v>50000</v>
      </c>
      <c r="L455" s="62" t="n">
        <v>347734</v>
      </c>
      <c r="N455" s="62" t="n">
        <v>10595</v>
      </c>
      <c r="P455" s="66"/>
      <c r="R455" s="66"/>
      <c r="V455" s="66"/>
      <c r="X455" s="72" t="n">
        <f aca="false">D455+H455+L455+P455+T455+W455</f>
        <v>355784</v>
      </c>
      <c r="Y455" s="62" t="n">
        <f aca="false">E455+I455+M455+Q455+U455</f>
        <v>0</v>
      </c>
      <c r="Z455" s="62" t="n">
        <f aca="false">F455+J455+N455+R455+V455</f>
        <v>10595</v>
      </c>
      <c r="AA455" s="72" t="n">
        <f aca="false">G455+K455+O455+S455+W455</f>
        <v>50000</v>
      </c>
      <c r="AB455" s="72" t="n">
        <f aca="false">X455+Y455+Z455-AA455</f>
        <v>316379</v>
      </c>
      <c r="AJ455" s="73" t="n">
        <f aca="false">AD455+AE455+AF455+AG455+AH455+AI455</f>
        <v>0</v>
      </c>
      <c r="AK455" s="62" t="n">
        <f aca="false">AB455-AJ455</f>
        <v>316379</v>
      </c>
    </row>
    <row r="456" customFormat="false" ht="8.25" hidden="false" customHeight="false" outlineLevel="0" collapsed="false">
      <c r="A456" s="61" t="n">
        <v>36877</v>
      </c>
      <c r="B456" s="62" t="n">
        <f aca="false">MONTH(A456)</f>
        <v>12</v>
      </c>
      <c r="C456" s="63" t="n">
        <f aca="false">YEAR(A456)</f>
        <v>2000</v>
      </c>
      <c r="H456" s="62" t="n">
        <v>8050</v>
      </c>
      <c r="J456" s="66"/>
      <c r="K456" s="64" t="n">
        <v>50000</v>
      </c>
      <c r="L456" s="62" t="n">
        <v>347734</v>
      </c>
      <c r="N456" s="62" t="n">
        <v>10595</v>
      </c>
      <c r="P456" s="66"/>
      <c r="R456" s="66"/>
      <c r="V456" s="66"/>
      <c r="X456" s="72" t="n">
        <f aca="false">D456+H456+L456+P456+T456+W456</f>
        <v>355784</v>
      </c>
      <c r="Y456" s="62" t="n">
        <f aca="false">E456+I456+M456+Q456+U456</f>
        <v>0</v>
      </c>
      <c r="Z456" s="62" t="n">
        <f aca="false">F456+J456+N456+R456+V456</f>
        <v>10595</v>
      </c>
      <c r="AA456" s="72" t="n">
        <f aca="false">G456+K456+O456+S456+W456</f>
        <v>50000</v>
      </c>
      <c r="AB456" s="72" t="n">
        <f aca="false">X456+Y456+Z456-AA456</f>
        <v>316379</v>
      </c>
      <c r="AJ456" s="73" t="n">
        <f aca="false">AD456+AE456+AF456+AG456+AH456+AI456</f>
        <v>0</v>
      </c>
      <c r="AK456" s="62" t="n">
        <f aca="false">AB456-AJ456</f>
        <v>316379</v>
      </c>
    </row>
    <row r="457" customFormat="false" ht="8.25" hidden="false" customHeight="false" outlineLevel="0" collapsed="false">
      <c r="A457" s="61" t="n">
        <v>36878</v>
      </c>
      <c r="B457" s="62" t="n">
        <f aca="false">MONTH(A457)</f>
        <v>12</v>
      </c>
      <c r="C457" s="63" t="n">
        <f aca="false">YEAR(A457)</f>
        <v>2000</v>
      </c>
      <c r="H457" s="62" t="n">
        <v>8050</v>
      </c>
      <c r="J457" s="66"/>
      <c r="K457" s="64" t="n">
        <v>50000</v>
      </c>
      <c r="L457" s="62" t="n">
        <v>347734</v>
      </c>
      <c r="N457" s="62" t="n">
        <v>10595</v>
      </c>
      <c r="P457" s="66"/>
      <c r="R457" s="66"/>
      <c r="V457" s="66"/>
      <c r="X457" s="72" t="n">
        <f aca="false">D457+H457+L457+P457+T457+W457</f>
        <v>355784</v>
      </c>
      <c r="Y457" s="62" t="n">
        <f aca="false">E457+I457+M457+Q457+U457</f>
        <v>0</v>
      </c>
      <c r="Z457" s="62" t="n">
        <f aca="false">F457+J457+N457+R457+V457</f>
        <v>10595</v>
      </c>
      <c r="AA457" s="72" t="n">
        <f aca="false">G457+K457+O457+S457+W457</f>
        <v>50000</v>
      </c>
      <c r="AB457" s="72" t="n">
        <f aca="false">X457+Y457+Z457-AA457</f>
        <v>316379</v>
      </c>
      <c r="AJ457" s="73" t="n">
        <f aca="false">AD457+AE457+AF457+AG457+AH457+AI457</f>
        <v>0</v>
      </c>
      <c r="AK457" s="62" t="n">
        <f aca="false">AB457-AJ457</f>
        <v>316379</v>
      </c>
    </row>
    <row r="458" customFormat="false" ht="8.25" hidden="false" customHeight="false" outlineLevel="0" collapsed="false">
      <c r="A458" s="61" t="n">
        <v>36879</v>
      </c>
      <c r="B458" s="62" t="n">
        <f aca="false">MONTH(A458)</f>
        <v>12</v>
      </c>
      <c r="C458" s="63" t="n">
        <f aca="false">YEAR(A458)</f>
        <v>2000</v>
      </c>
      <c r="H458" s="62" t="n">
        <v>8050</v>
      </c>
      <c r="J458" s="66"/>
      <c r="K458" s="64" t="n">
        <v>50000</v>
      </c>
      <c r="L458" s="62" t="n">
        <v>347734</v>
      </c>
      <c r="N458" s="62" t="n">
        <v>10595</v>
      </c>
      <c r="P458" s="66"/>
      <c r="R458" s="66"/>
      <c r="V458" s="66"/>
      <c r="X458" s="72" t="n">
        <f aca="false">D458+H458+L458+P458+T458+W458</f>
        <v>355784</v>
      </c>
      <c r="Y458" s="62" t="n">
        <f aca="false">E458+I458+M458+Q458+U458</f>
        <v>0</v>
      </c>
      <c r="Z458" s="62" t="n">
        <f aca="false">F458+J458+N458+R458+V458</f>
        <v>10595</v>
      </c>
      <c r="AA458" s="72" t="n">
        <f aca="false">G458+K458+O458+S458+W458</f>
        <v>50000</v>
      </c>
      <c r="AB458" s="72" t="n">
        <f aca="false">X458+Y458+Z458-AA458</f>
        <v>316379</v>
      </c>
      <c r="AJ458" s="73" t="n">
        <f aca="false">AD458+AE458+AF458+AG458+AH458+AI458</f>
        <v>0</v>
      </c>
      <c r="AK458" s="62" t="n">
        <f aca="false">AB458-AJ458</f>
        <v>316379</v>
      </c>
    </row>
    <row r="459" customFormat="false" ht="8.25" hidden="false" customHeight="false" outlineLevel="0" collapsed="false">
      <c r="A459" s="61" t="n">
        <v>36880</v>
      </c>
      <c r="B459" s="62" t="n">
        <f aca="false">MONTH(A459)</f>
        <v>12</v>
      </c>
      <c r="C459" s="63" t="n">
        <f aca="false">YEAR(A459)</f>
        <v>2000</v>
      </c>
      <c r="H459" s="62" t="n">
        <v>8050</v>
      </c>
      <c r="J459" s="66"/>
      <c r="K459" s="64" t="n">
        <v>50000</v>
      </c>
      <c r="L459" s="62" t="n">
        <v>347734</v>
      </c>
      <c r="N459" s="62" t="n">
        <v>10595</v>
      </c>
      <c r="P459" s="66"/>
      <c r="R459" s="66"/>
      <c r="V459" s="66"/>
      <c r="X459" s="72" t="n">
        <f aca="false">D459+H459+L459+P459+T459+W459</f>
        <v>355784</v>
      </c>
      <c r="Y459" s="62" t="n">
        <f aca="false">E459+I459+M459+Q459+U459</f>
        <v>0</v>
      </c>
      <c r="Z459" s="62" t="n">
        <f aca="false">F459+J459+N459+R459+V459</f>
        <v>10595</v>
      </c>
      <c r="AA459" s="72" t="n">
        <f aca="false">G459+K459+O459+S459+W459</f>
        <v>50000</v>
      </c>
      <c r="AB459" s="72" t="n">
        <f aca="false">X459+Y459+Z459-AA459</f>
        <v>316379</v>
      </c>
      <c r="AJ459" s="73" t="n">
        <f aca="false">AD459+AE459+AF459+AG459+AH459+AI459</f>
        <v>0</v>
      </c>
      <c r="AK459" s="62" t="n">
        <f aca="false">AB459-AJ459</f>
        <v>316379</v>
      </c>
    </row>
    <row r="460" customFormat="false" ht="8.25" hidden="false" customHeight="false" outlineLevel="0" collapsed="false">
      <c r="A460" s="61" t="n">
        <v>36881</v>
      </c>
      <c r="B460" s="62" t="n">
        <f aca="false">MONTH(A460)</f>
        <v>12</v>
      </c>
      <c r="C460" s="63" t="n">
        <f aca="false">YEAR(A460)</f>
        <v>2000</v>
      </c>
      <c r="H460" s="62" t="n">
        <v>8050</v>
      </c>
      <c r="J460" s="66"/>
      <c r="K460" s="64" t="n">
        <v>50000</v>
      </c>
      <c r="L460" s="62" t="n">
        <v>347734</v>
      </c>
      <c r="N460" s="62" t="n">
        <v>10595</v>
      </c>
      <c r="P460" s="66"/>
      <c r="R460" s="66"/>
      <c r="V460" s="66"/>
      <c r="X460" s="72" t="n">
        <f aca="false">D460+H460+L460+P460+T460+W460</f>
        <v>355784</v>
      </c>
      <c r="Y460" s="62" t="n">
        <f aca="false">E460+I460+M460+Q460+U460</f>
        <v>0</v>
      </c>
      <c r="Z460" s="62" t="n">
        <f aca="false">F460+J460+N460+R460+V460</f>
        <v>10595</v>
      </c>
      <c r="AA460" s="72" t="n">
        <f aca="false">G460+K460+O460+S460+W460</f>
        <v>50000</v>
      </c>
      <c r="AB460" s="72" t="n">
        <f aca="false">X460+Y460+Z460-AA460</f>
        <v>316379</v>
      </c>
      <c r="AJ460" s="73" t="n">
        <f aca="false">AD460+AE460+AF460+AG460+AH460+AI460</f>
        <v>0</v>
      </c>
      <c r="AK460" s="62" t="n">
        <f aca="false">AB460-AJ460</f>
        <v>316379</v>
      </c>
    </row>
    <row r="461" customFormat="false" ht="8.25" hidden="false" customHeight="false" outlineLevel="0" collapsed="false">
      <c r="A461" s="61" t="n">
        <v>36882</v>
      </c>
      <c r="B461" s="62" t="n">
        <f aca="false">MONTH(A461)</f>
        <v>12</v>
      </c>
      <c r="C461" s="63" t="n">
        <f aca="false">YEAR(A461)</f>
        <v>2000</v>
      </c>
      <c r="H461" s="62" t="n">
        <v>8050</v>
      </c>
      <c r="J461" s="66"/>
      <c r="K461" s="64" t="n">
        <v>50000</v>
      </c>
      <c r="L461" s="62" t="n">
        <v>347734</v>
      </c>
      <c r="N461" s="62" t="n">
        <v>10595</v>
      </c>
      <c r="P461" s="66"/>
      <c r="R461" s="66"/>
      <c r="V461" s="66"/>
      <c r="X461" s="72" t="n">
        <f aca="false">D461+H461+L461+P461+T461+W461</f>
        <v>355784</v>
      </c>
      <c r="Y461" s="62" t="n">
        <f aca="false">E461+I461+M461+Q461+U461</f>
        <v>0</v>
      </c>
      <c r="Z461" s="62" t="n">
        <f aca="false">F461+J461+N461+R461+V461</f>
        <v>10595</v>
      </c>
      <c r="AA461" s="72" t="n">
        <f aca="false">G461+K461+O461+S461+W461</f>
        <v>50000</v>
      </c>
      <c r="AB461" s="72" t="n">
        <f aca="false">X461+Y461+Z461-AA461</f>
        <v>316379</v>
      </c>
      <c r="AJ461" s="73" t="n">
        <f aca="false">AD461+AE461+AF461+AG461+AH461+AI461</f>
        <v>0</v>
      </c>
      <c r="AK461" s="62" t="n">
        <f aca="false">AB461-AJ461</f>
        <v>316379</v>
      </c>
    </row>
    <row r="462" customFormat="false" ht="8.25" hidden="false" customHeight="false" outlineLevel="0" collapsed="false">
      <c r="A462" s="61" t="n">
        <v>36883</v>
      </c>
      <c r="B462" s="62" t="n">
        <f aca="false">MONTH(A462)</f>
        <v>12</v>
      </c>
      <c r="C462" s="63" t="n">
        <f aca="false">YEAR(A462)</f>
        <v>2000</v>
      </c>
      <c r="H462" s="62" t="n">
        <v>8050</v>
      </c>
      <c r="J462" s="66"/>
      <c r="K462" s="64" t="n">
        <v>50000</v>
      </c>
      <c r="L462" s="62" t="n">
        <v>347734</v>
      </c>
      <c r="N462" s="62" t="n">
        <v>10595</v>
      </c>
      <c r="P462" s="66"/>
      <c r="R462" s="66"/>
      <c r="V462" s="66"/>
      <c r="X462" s="72" t="n">
        <f aca="false">D462+H462+L462+P462+T462+W462</f>
        <v>355784</v>
      </c>
      <c r="Y462" s="62" t="n">
        <f aca="false">E462+I462+M462+Q462+U462</f>
        <v>0</v>
      </c>
      <c r="Z462" s="62" t="n">
        <f aca="false">F462+J462+N462+R462+V462</f>
        <v>10595</v>
      </c>
      <c r="AA462" s="72" t="n">
        <f aca="false">G462+K462+O462+S462+W462</f>
        <v>50000</v>
      </c>
      <c r="AB462" s="72" t="n">
        <f aca="false">X462+Y462+Z462-AA462</f>
        <v>316379</v>
      </c>
      <c r="AJ462" s="73" t="n">
        <f aca="false">AD462+AE462+AF462+AG462+AH462+AI462</f>
        <v>0</v>
      </c>
      <c r="AK462" s="62" t="n">
        <f aca="false">AB462-AJ462</f>
        <v>316379</v>
      </c>
    </row>
    <row r="463" customFormat="false" ht="8.25" hidden="false" customHeight="false" outlineLevel="0" collapsed="false">
      <c r="A463" s="61" t="n">
        <v>36884</v>
      </c>
      <c r="B463" s="62" t="n">
        <f aca="false">MONTH(A463)</f>
        <v>12</v>
      </c>
      <c r="C463" s="63" t="n">
        <f aca="false">YEAR(A463)</f>
        <v>2000</v>
      </c>
      <c r="H463" s="62" t="n">
        <v>8050</v>
      </c>
      <c r="J463" s="66"/>
      <c r="K463" s="64" t="n">
        <v>50000</v>
      </c>
      <c r="L463" s="62" t="n">
        <v>347734</v>
      </c>
      <c r="N463" s="62" t="n">
        <v>10495</v>
      </c>
      <c r="P463" s="66"/>
      <c r="R463" s="66"/>
      <c r="V463" s="66"/>
      <c r="X463" s="72" t="n">
        <f aca="false">D463+H463+L463+P463+T463+W463</f>
        <v>355784</v>
      </c>
      <c r="Y463" s="62" t="n">
        <f aca="false">E463+I463+M463+Q463+U463</f>
        <v>0</v>
      </c>
      <c r="Z463" s="62" t="n">
        <f aca="false">F463+J463+N463+R463+V463</f>
        <v>10495</v>
      </c>
      <c r="AA463" s="72" t="n">
        <f aca="false">G463+K463+O463+S463+W463</f>
        <v>50000</v>
      </c>
      <c r="AB463" s="72" t="n">
        <f aca="false">X463+Y463+Z463-AA463</f>
        <v>316279</v>
      </c>
      <c r="AJ463" s="73" t="n">
        <f aca="false">AD463+AE463+AF463+AG463+AH463+AI463</f>
        <v>0</v>
      </c>
      <c r="AK463" s="62" t="n">
        <f aca="false">AB463-AJ463</f>
        <v>316279</v>
      </c>
    </row>
    <row r="464" customFormat="false" ht="8.25" hidden="false" customHeight="false" outlineLevel="0" collapsed="false">
      <c r="A464" s="61" t="n">
        <v>36885</v>
      </c>
      <c r="B464" s="62" t="n">
        <f aca="false">MONTH(A464)</f>
        <v>12</v>
      </c>
      <c r="C464" s="63" t="n">
        <f aca="false">YEAR(A464)</f>
        <v>2000</v>
      </c>
      <c r="H464" s="62" t="n">
        <v>8050</v>
      </c>
      <c r="J464" s="66"/>
      <c r="K464" s="64" t="n">
        <v>50000</v>
      </c>
      <c r="L464" s="62" t="n">
        <v>347734</v>
      </c>
      <c r="N464" s="62" t="n">
        <v>10495</v>
      </c>
      <c r="P464" s="66"/>
      <c r="R464" s="66"/>
      <c r="V464" s="66"/>
      <c r="X464" s="72" t="n">
        <f aca="false">D464+H464+L464+P464+T464+W464</f>
        <v>355784</v>
      </c>
      <c r="Y464" s="62" t="n">
        <f aca="false">E464+I464+M464+Q464+U464</f>
        <v>0</v>
      </c>
      <c r="Z464" s="62" t="n">
        <f aca="false">F464+J464+N464+R464+V464</f>
        <v>10495</v>
      </c>
      <c r="AA464" s="72" t="n">
        <f aca="false">G464+K464+O464+S464+W464</f>
        <v>50000</v>
      </c>
      <c r="AB464" s="72" t="n">
        <f aca="false">X464+Y464+Z464-AA464</f>
        <v>316279</v>
      </c>
      <c r="AJ464" s="73" t="n">
        <f aca="false">AD464+AE464+AF464+AG464+AH464+AI464</f>
        <v>0</v>
      </c>
      <c r="AK464" s="62" t="n">
        <f aca="false">AB464-AJ464</f>
        <v>316279</v>
      </c>
    </row>
    <row r="465" customFormat="false" ht="8.25" hidden="false" customHeight="false" outlineLevel="0" collapsed="false">
      <c r="A465" s="61" t="n">
        <v>36886</v>
      </c>
      <c r="B465" s="62" t="n">
        <f aca="false">MONTH(A465)</f>
        <v>12</v>
      </c>
      <c r="C465" s="63" t="n">
        <f aca="false">YEAR(A465)</f>
        <v>2000</v>
      </c>
      <c r="H465" s="62" t="n">
        <v>8050</v>
      </c>
      <c r="J465" s="66"/>
      <c r="K465" s="64" t="n">
        <v>50000</v>
      </c>
      <c r="L465" s="62" t="n">
        <v>347734</v>
      </c>
      <c r="N465" s="62" t="n">
        <v>10495</v>
      </c>
      <c r="P465" s="66"/>
      <c r="R465" s="66"/>
      <c r="V465" s="66"/>
      <c r="X465" s="72" t="n">
        <f aca="false">D465+H465+L465+P465+T465+W465</f>
        <v>355784</v>
      </c>
      <c r="Y465" s="62" t="n">
        <f aca="false">E465+I465+M465+Q465+U465</f>
        <v>0</v>
      </c>
      <c r="Z465" s="62" t="n">
        <f aca="false">F465+J465+N465+R465+V465</f>
        <v>10495</v>
      </c>
      <c r="AA465" s="72" t="n">
        <f aca="false">G465+K465+O465+S465+W465</f>
        <v>50000</v>
      </c>
      <c r="AB465" s="72" t="n">
        <f aca="false">X465+Y465+Z465-AA465</f>
        <v>316279</v>
      </c>
      <c r="AJ465" s="73" t="n">
        <f aca="false">AD465+AE465+AF465+AG465+AH465+AI465</f>
        <v>0</v>
      </c>
      <c r="AK465" s="62" t="n">
        <f aca="false">AB465-AJ465</f>
        <v>316279</v>
      </c>
    </row>
    <row r="466" customFormat="false" ht="7.5" hidden="false" customHeight="true" outlineLevel="0" collapsed="false">
      <c r="A466" s="61" t="n">
        <v>36887</v>
      </c>
      <c r="B466" s="62" t="n">
        <f aca="false">MONTH(A466)</f>
        <v>12</v>
      </c>
      <c r="C466" s="63" t="n">
        <f aca="false">YEAR(A466)</f>
        <v>2000</v>
      </c>
      <c r="H466" s="62" t="n">
        <v>8050</v>
      </c>
      <c r="J466" s="66"/>
      <c r="K466" s="64" t="n">
        <v>50000</v>
      </c>
      <c r="L466" s="62" t="n">
        <v>347734</v>
      </c>
      <c r="N466" s="62" t="n">
        <v>10595</v>
      </c>
      <c r="P466" s="66"/>
      <c r="R466" s="66"/>
      <c r="V466" s="66"/>
      <c r="X466" s="72" t="n">
        <f aca="false">D466+H466+L466+P466+T466+W466</f>
        <v>355784</v>
      </c>
      <c r="Y466" s="62" t="n">
        <f aca="false">E466+I466+M466+Q466+U466</f>
        <v>0</v>
      </c>
      <c r="Z466" s="62" t="n">
        <f aca="false">F466+J466+N466+R466+V466</f>
        <v>10595</v>
      </c>
      <c r="AA466" s="72" t="n">
        <f aca="false">G466+K466+O466+S466+W466</f>
        <v>50000</v>
      </c>
      <c r="AB466" s="72" t="n">
        <f aca="false">X466+Y466+Z466-AA466</f>
        <v>316379</v>
      </c>
      <c r="AJ466" s="73" t="n">
        <f aca="false">AD466+AE466+AF466+AG466+AH466+AI466</f>
        <v>0</v>
      </c>
      <c r="AK466" s="62" t="n">
        <f aca="false">AB466-AJ466</f>
        <v>316379</v>
      </c>
    </row>
    <row r="467" customFormat="false" ht="9.75" hidden="false" customHeight="true" outlineLevel="0" collapsed="false">
      <c r="A467" s="61" t="n">
        <v>36888</v>
      </c>
      <c r="B467" s="62" t="n">
        <f aca="false">MONTH(A467)</f>
        <v>12</v>
      </c>
      <c r="C467" s="63" t="n">
        <f aca="false">YEAR(A467)</f>
        <v>2000</v>
      </c>
      <c r="H467" s="62" t="n">
        <v>8050</v>
      </c>
      <c r="J467" s="66"/>
      <c r="K467" s="64" t="n">
        <v>50000</v>
      </c>
      <c r="L467" s="62" t="n">
        <v>347734</v>
      </c>
      <c r="N467" s="62" t="n">
        <v>10595</v>
      </c>
      <c r="P467" s="66"/>
      <c r="R467" s="66"/>
      <c r="V467" s="66"/>
      <c r="X467" s="72" t="n">
        <f aca="false">D467+H467+L467+P467+T467+W467</f>
        <v>355784</v>
      </c>
      <c r="Y467" s="62" t="n">
        <f aca="false">E467+I467+M467+Q467+U467</f>
        <v>0</v>
      </c>
      <c r="Z467" s="62" t="n">
        <f aca="false">F467+J467+N467+R467+V467</f>
        <v>10595</v>
      </c>
      <c r="AA467" s="72" t="n">
        <f aca="false">G467+K467+O467+S467+W467</f>
        <v>50000</v>
      </c>
      <c r="AB467" s="72" t="n">
        <f aca="false">X467+Y467+Z467-AA467</f>
        <v>316379</v>
      </c>
      <c r="AJ467" s="73" t="n">
        <f aca="false">AD467+AE467+AF467+AG467+AH467+AI467</f>
        <v>0</v>
      </c>
      <c r="AK467" s="62" t="n">
        <f aca="false">AB467-AJ467</f>
        <v>316379</v>
      </c>
    </row>
    <row r="468" customFormat="false" ht="9.75" hidden="false" customHeight="true" outlineLevel="0" collapsed="false">
      <c r="A468" s="61" t="n">
        <v>36889</v>
      </c>
      <c r="B468" s="62" t="n">
        <f aca="false">MONTH(A468)</f>
        <v>12</v>
      </c>
      <c r="C468" s="63" t="n">
        <f aca="false">YEAR(A468)</f>
        <v>2000</v>
      </c>
      <c r="H468" s="62" t="n">
        <v>8050</v>
      </c>
      <c r="J468" s="66"/>
      <c r="K468" s="64" t="n">
        <v>50000</v>
      </c>
      <c r="L468" s="62" t="n">
        <v>347734</v>
      </c>
      <c r="N468" s="62" t="n">
        <v>10595</v>
      </c>
      <c r="P468" s="66"/>
      <c r="R468" s="66"/>
      <c r="V468" s="66"/>
      <c r="X468" s="72" t="n">
        <f aca="false">D468+H468+L468+P468+T468+W468</f>
        <v>355784</v>
      </c>
      <c r="Y468" s="62" t="n">
        <f aca="false">E468+I468+M468+Q468+U468</f>
        <v>0</v>
      </c>
      <c r="Z468" s="62" t="n">
        <f aca="false">F468+J468+N468+R468+V468</f>
        <v>10595</v>
      </c>
      <c r="AA468" s="72" t="n">
        <f aca="false">G468+K468+O468+S468+W468</f>
        <v>50000</v>
      </c>
      <c r="AB468" s="72" t="n">
        <f aca="false">X468+Y468+Z468-AA468</f>
        <v>316379</v>
      </c>
      <c r="AJ468" s="73" t="n">
        <f aca="false">AD468+AE468+AF468+AG468+AH468+AI468</f>
        <v>0</v>
      </c>
      <c r="AK468" s="62" t="n">
        <f aca="false">AB468-AJ468</f>
        <v>316379</v>
      </c>
    </row>
    <row r="469" customFormat="false" ht="8.25" hidden="false" customHeight="false" outlineLevel="0" collapsed="false">
      <c r="A469" s="61" t="n">
        <v>36890</v>
      </c>
      <c r="B469" s="62" t="n">
        <f aca="false">MONTH(A469)</f>
        <v>12</v>
      </c>
      <c r="C469" s="63" t="n">
        <f aca="false">YEAR(A469)</f>
        <v>2000</v>
      </c>
      <c r="H469" s="62" t="n">
        <v>8050</v>
      </c>
      <c r="J469" s="66"/>
      <c r="K469" s="64" t="n">
        <v>50000</v>
      </c>
      <c r="L469" s="62" t="n">
        <v>347734</v>
      </c>
      <c r="N469" s="62" t="n">
        <v>10595</v>
      </c>
      <c r="P469" s="66"/>
      <c r="R469" s="66"/>
      <c r="V469" s="66"/>
      <c r="X469" s="72" t="n">
        <f aca="false">D469+H469+L469+P469+T469+W469</f>
        <v>355784</v>
      </c>
      <c r="Y469" s="62" t="n">
        <f aca="false">E469+I469+M469+Q469+U469</f>
        <v>0</v>
      </c>
      <c r="Z469" s="62" t="n">
        <f aca="false">F469+J469+N469+R469+V469</f>
        <v>10595</v>
      </c>
      <c r="AA469" s="72" t="n">
        <f aca="false">G469+K469+O469+S469+W469</f>
        <v>50000</v>
      </c>
      <c r="AB469" s="72" t="n">
        <f aca="false">X469+Y469+Z469-AA469</f>
        <v>316379</v>
      </c>
      <c r="AJ469" s="73" t="n">
        <f aca="false">AD469+AE469+AF469+AG469+AH469+AI469</f>
        <v>0</v>
      </c>
      <c r="AK469" s="62" t="n">
        <f aca="false">AB469-AJ469</f>
        <v>316379</v>
      </c>
    </row>
    <row r="470" customFormat="false" ht="8.25" hidden="false" customHeight="false" outlineLevel="0" collapsed="false">
      <c r="A470" s="61" t="n">
        <v>36891</v>
      </c>
      <c r="B470" s="62" t="n">
        <f aca="false">MONTH(A470)</f>
        <v>12</v>
      </c>
      <c r="C470" s="63" t="n">
        <f aca="false">YEAR(A470)</f>
        <v>2000</v>
      </c>
      <c r="H470" s="62" t="n">
        <v>8050</v>
      </c>
      <c r="J470" s="66"/>
      <c r="K470" s="64" t="n">
        <v>50000</v>
      </c>
      <c r="L470" s="62" t="n">
        <v>347734</v>
      </c>
      <c r="N470" s="62" t="n">
        <v>10595</v>
      </c>
      <c r="P470" s="66"/>
      <c r="R470" s="66"/>
      <c r="V470" s="66"/>
      <c r="X470" s="72" t="n">
        <f aca="false">D470+H470+L470+P470+T470+W470</f>
        <v>355784</v>
      </c>
      <c r="Y470" s="62" t="n">
        <f aca="false">E470+I470+M470+Q470+U470</f>
        <v>0</v>
      </c>
      <c r="Z470" s="62" t="n">
        <f aca="false">F470+J470+N470+R470+V470</f>
        <v>10595</v>
      </c>
      <c r="AA470" s="72" t="n">
        <f aca="false">G470+K470+O470+S470+W470</f>
        <v>50000</v>
      </c>
      <c r="AB470" s="72" t="n">
        <f aca="false">X470+Y470+Z470-AA470</f>
        <v>316379</v>
      </c>
      <c r="AJ470" s="73" t="n">
        <f aca="false">AD470+AE470+AF470+AG470+AH470+AI470</f>
        <v>0</v>
      </c>
      <c r="AK470" s="62" t="n">
        <f aca="false">AB470-AJ470</f>
        <v>316379</v>
      </c>
    </row>
    <row r="471" customFormat="false" ht="8.25" hidden="false" customHeight="false" outlineLevel="0" collapsed="false">
      <c r="A471" s="85" t="n">
        <v>36892</v>
      </c>
      <c r="B471" s="62" t="n">
        <f aca="false">MONTH(A471)</f>
        <v>1</v>
      </c>
      <c r="C471" s="63" t="n">
        <f aca="false">YEAR(A471)</f>
        <v>2001</v>
      </c>
      <c r="H471" s="62" t="n">
        <v>5050</v>
      </c>
      <c r="J471" s="66"/>
      <c r="K471" s="64" t="n">
        <v>0</v>
      </c>
      <c r="L471" s="62" t="n">
        <v>364549</v>
      </c>
      <c r="N471" s="62" t="n">
        <v>0</v>
      </c>
      <c r="P471" s="66"/>
      <c r="R471" s="66"/>
      <c r="V471" s="66"/>
      <c r="X471" s="72" t="n">
        <f aca="false">D471+H471+L471+P471+T471+W471</f>
        <v>369599</v>
      </c>
      <c r="Y471" s="62" t="n">
        <f aca="false">E471+I471+M471+Q471+U471</f>
        <v>0</v>
      </c>
      <c r="Z471" s="62" t="n">
        <f aca="false">F471+J471+N471+R471+V471</f>
        <v>0</v>
      </c>
      <c r="AA471" s="72" t="n">
        <f aca="false">G471+K471+O471+S471+W471</f>
        <v>0</v>
      </c>
      <c r="AB471" s="72" t="n">
        <f aca="false">X471+Y471+Z471-AA471</f>
        <v>369599</v>
      </c>
      <c r="AJ471" s="73" t="n">
        <f aca="false">AD471+AE471+AF471+AG471+AH471+AI471</f>
        <v>0</v>
      </c>
      <c r="AK471" s="62" t="n">
        <f aca="false">AB471-AJ471</f>
        <v>369599</v>
      </c>
    </row>
    <row r="472" customFormat="false" ht="8.25" hidden="false" customHeight="false" outlineLevel="0" collapsed="false">
      <c r="A472" s="85" t="n">
        <v>36893</v>
      </c>
      <c r="B472" s="62" t="n">
        <f aca="false">MONTH(A472)</f>
        <v>1</v>
      </c>
      <c r="C472" s="63" t="n">
        <f aca="false">YEAR(A472)</f>
        <v>2001</v>
      </c>
      <c r="H472" s="62" t="n">
        <v>5050</v>
      </c>
      <c r="J472" s="66"/>
      <c r="K472" s="68"/>
      <c r="L472" s="62" t="n">
        <v>364549</v>
      </c>
      <c r="P472" s="66"/>
      <c r="R472" s="66"/>
      <c r="V472" s="66"/>
      <c r="X472" s="72" t="n">
        <f aca="false">D472+H472+L472+P472+T472+W472</f>
        <v>369599</v>
      </c>
      <c r="Y472" s="62" t="n">
        <f aca="false">E472+I472+M472+Q472+U472</f>
        <v>0</v>
      </c>
      <c r="Z472" s="62" t="n">
        <f aca="false">F472+J472+N472+R472+V472</f>
        <v>0</v>
      </c>
      <c r="AA472" s="72" t="n">
        <f aca="false">G472+K472+O472+S472+W472</f>
        <v>0</v>
      </c>
      <c r="AB472" s="72" t="n">
        <f aca="false">X472+Y472+Z472-AA472</f>
        <v>369599</v>
      </c>
      <c r="AJ472" s="73" t="n">
        <f aca="false">AD472+AE472+AF472+AG472+AH472+AI472</f>
        <v>0</v>
      </c>
      <c r="AK472" s="62" t="n">
        <f aca="false">AB472-AJ472</f>
        <v>369599</v>
      </c>
    </row>
    <row r="473" customFormat="false" ht="8.25" hidden="false" customHeight="false" outlineLevel="0" collapsed="false">
      <c r="A473" s="85" t="n">
        <v>36894</v>
      </c>
      <c r="B473" s="62" t="n">
        <f aca="false">MONTH(A473)</f>
        <v>1</v>
      </c>
      <c r="C473" s="63" t="n">
        <f aca="false">YEAR(A473)</f>
        <v>2001</v>
      </c>
      <c r="H473" s="62" t="n">
        <v>5050</v>
      </c>
      <c r="J473" s="66"/>
      <c r="K473" s="68"/>
      <c r="L473" s="62" t="n">
        <v>364549</v>
      </c>
      <c r="P473" s="66"/>
      <c r="R473" s="66"/>
      <c r="V473" s="66"/>
      <c r="X473" s="72" t="n">
        <f aca="false">D473+H473+L473+P473+T473+W473</f>
        <v>369599</v>
      </c>
      <c r="Y473" s="62" t="n">
        <f aca="false">E473+I473+M473+Q473+U473</f>
        <v>0</v>
      </c>
      <c r="Z473" s="62" t="n">
        <f aca="false">F473+J473+N473+R473+V473</f>
        <v>0</v>
      </c>
      <c r="AA473" s="72" t="n">
        <f aca="false">G473+K473+O473+S473+W473</f>
        <v>0</v>
      </c>
      <c r="AB473" s="72" t="n">
        <f aca="false">X473+Y473+Z473-AA473</f>
        <v>369599</v>
      </c>
      <c r="AJ473" s="73" t="n">
        <f aca="false">AD473+AE473+AF473+AG473+AH473+AI473</f>
        <v>0</v>
      </c>
      <c r="AK473" s="62" t="n">
        <f aca="false">AB473-AJ473</f>
        <v>369599</v>
      </c>
    </row>
    <row r="474" customFormat="false" ht="8.25" hidden="false" customHeight="false" outlineLevel="0" collapsed="false">
      <c r="A474" s="85" t="n">
        <v>36895</v>
      </c>
      <c r="B474" s="62" t="n">
        <f aca="false">MONTH(A474)</f>
        <v>1</v>
      </c>
      <c r="C474" s="63" t="n">
        <f aca="false">YEAR(A474)</f>
        <v>2001</v>
      </c>
      <c r="H474" s="62" t="n">
        <v>5050</v>
      </c>
      <c r="J474" s="66"/>
      <c r="K474" s="68"/>
      <c r="L474" s="62" t="n">
        <v>364549</v>
      </c>
      <c r="P474" s="66"/>
      <c r="R474" s="66"/>
      <c r="V474" s="66"/>
      <c r="X474" s="72" t="n">
        <f aca="false">D474+H474+L474+P474+T474+W474</f>
        <v>369599</v>
      </c>
      <c r="Y474" s="62" t="n">
        <f aca="false">E474+I474+M474+Q474+U474</f>
        <v>0</v>
      </c>
      <c r="Z474" s="62" t="n">
        <f aca="false">F474+J474+N474+R474+V474</f>
        <v>0</v>
      </c>
      <c r="AA474" s="72" t="n">
        <f aca="false">G474+K474+O474+S474+W474</f>
        <v>0</v>
      </c>
      <c r="AB474" s="72" t="n">
        <f aca="false">X474+Y474+Z474-AA474</f>
        <v>369599</v>
      </c>
      <c r="AJ474" s="73" t="n">
        <f aca="false">AD474+AE474+AF474+AG474+AH474+AI474</f>
        <v>0</v>
      </c>
      <c r="AK474" s="62" t="n">
        <f aca="false">AB474-AJ474</f>
        <v>369599</v>
      </c>
    </row>
    <row r="475" customFormat="false" ht="8.25" hidden="false" customHeight="false" outlineLevel="0" collapsed="false">
      <c r="A475" s="85" t="n">
        <v>36896</v>
      </c>
      <c r="B475" s="62" t="n">
        <f aca="false">MONTH(A475)</f>
        <v>1</v>
      </c>
      <c r="C475" s="63" t="n">
        <f aca="false">YEAR(A475)</f>
        <v>2001</v>
      </c>
      <c r="H475" s="62" t="n">
        <v>5050</v>
      </c>
      <c r="J475" s="66"/>
      <c r="K475" s="68"/>
      <c r="L475" s="62" t="n">
        <v>364549</v>
      </c>
      <c r="P475" s="66"/>
      <c r="R475" s="66"/>
      <c r="V475" s="66"/>
      <c r="X475" s="72" t="n">
        <f aca="false">D475+H475+L475+P475+T475+W475</f>
        <v>369599</v>
      </c>
      <c r="Y475" s="62" t="n">
        <f aca="false">E475+I475+M475+Q475+U475</f>
        <v>0</v>
      </c>
      <c r="Z475" s="62" t="n">
        <f aca="false">F475+J475+N475+R475+V475</f>
        <v>0</v>
      </c>
      <c r="AA475" s="72" t="n">
        <f aca="false">G475+K475+O475+S475+W475</f>
        <v>0</v>
      </c>
      <c r="AB475" s="72" t="n">
        <f aca="false">X475+Y475+Z475-AA475</f>
        <v>369599</v>
      </c>
      <c r="AJ475" s="73" t="n">
        <f aca="false">AD475+AE475+AF475+AG475+AH475+AI475</f>
        <v>0</v>
      </c>
      <c r="AK475" s="62" t="n">
        <f aca="false">AB475-AJ475</f>
        <v>369599</v>
      </c>
    </row>
    <row r="476" customFormat="false" ht="8.25" hidden="false" customHeight="false" outlineLevel="0" collapsed="false">
      <c r="A476" s="85" t="n">
        <v>36897</v>
      </c>
      <c r="B476" s="62" t="n">
        <f aca="false">MONTH(A476)</f>
        <v>1</v>
      </c>
      <c r="C476" s="63" t="n">
        <f aca="false">YEAR(A476)</f>
        <v>2001</v>
      </c>
      <c r="H476" s="62" t="n">
        <v>5050</v>
      </c>
      <c r="J476" s="66"/>
      <c r="K476" s="68"/>
      <c r="L476" s="62" t="n">
        <v>364549</v>
      </c>
      <c r="P476" s="66"/>
      <c r="R476" s="66"/>
      <c r="V476" s="66"/>
      <c r="X476" s="72" t="n">
        <f aca="false">D476+H476+L476+P476+T476+W476</f>
        <v>369599</v>
      </c>
      <c r="Y476" s="62" t="n">
        <f aca="false">E476+I476+M476+Q476+U476</f>
        <v>0</v>
      </c>
      <c r="Z476" s="62" t="n">
        <f aca="false">F476+J476+N476+R476+V476</f>
        <v>0</v>
      </c>
      <c r="AA476" s="72" t="n">
        <f aca="false">G476+K476+O476+S476+W476</f>
        <v>0</v>
      </c>
      <c r="AB476" s="72" t="n">
        <f aca="false">X476+Y476+Z476-AA476</f>
        <v>369599</v>
      </c>
      <c r="AJ476" s="73" t="n">
        <f aca="false">AD476+AE476+AF476+AG476+AH476+AI476</f>
        <v>0</v>
      </c>
      <c r="AK476" s="62" t="n">
        <f aca="false">AB476-AJ476</f>
        <v>369599</v>
      </c>
    </row>
    <row r="477" customFormat="false" ht="8.25" hidden="false" customHeight="false" outlineLevel="0" collapsed="false">
      <c r="A477" s="85" t="n">
        <v>36898</v>
      </c>
      <c r="B477" s="62" t="n">
        <f aca="false">MONTH(A477)</f>
        <v>1</v>
      </c>
      <c r="C477" s="63" t="n">
        <f aca="false">YEAR(A477)</f>
        <v>2001</v>
      </c>
      <c r="H477" s="62" t="n">
        <v>5050</v>
      </c>
      <c r="J477" s="66"/>
      <c r="K477" s="68"/>
      <c r="L477" s="62" t="n">
        <v>364549</v>
      </c>
      <c r="P477" s="66"/>
      <c r="R477" s="66"/>
      <c r="V477" s="66"/>
      <c r="X477" s="72" t="n">
        <f aca="false">D477+H477+L477+P477+T477+W477</f>
        <v>369599</v>
      </c>
      <c r="Y477" s="62" t="n">
        <f aca="false">E477+I477+M477+Q477+U477</f>
        <v>0</v>
      </c>
      <c r="Z477" s="62" t="n">
        <f aca="false">F477+J477+N477+R477+V477</f>
        <v>0</v>
      </c>
      <c r="AA477" s="72" t="n">
        <f aca="false">G477+K477+O477+S477+W477</f>
        <v>0</v>
      </c>
      <c r="AB477" s="72" t="n">
        <f aca="false">X477+Y477+Z477-AA477</f>
        <v>369599</v>
      </c>
      <c r="AJ477" s="73" t="n">
        <f aca="false">AD477+AE477+AF477+AG477+AH477+AI477</f>
        <v>0</v>
      </c>
      <c r="AK477" s="62" t="n">
        <f aca="false">AB477-AJ477</f>
        <v>369599</v>
      </c>
    </row>
    <row r="478" customFormat="false" ht="8.25" hidden="false" customHeight="false" outlineLevel="0" collapsed="false">
      <c r="A478" s="85" t="n">
        <v>36899</v>
      </c>
      <c r="B478" s="62" t="n">
        <f aca="false">MONTH(A478)</f>
        <v>1</v>
      </c>
      <c r="C478" s="63" t="n">
        <f aca="false">YEAR(A478)</f>
        <v>2001</v>
      </c>
      <c r="H478" s="62" t="n">
        <v>5050</v>
      </c>
      <c r="J478" s="66"/>
      <c r="K478" s="68"/>
      <c r="L478" s="62" t="n">
        <v>364549</v>
      </c>
      <c r="P478" s="66"/>
      <c r="R478" s="66"/>
      <c r="V478" s="66"/>
      <c r="X478" s="72" t="n">
        <f aca="false">D478+H478+L478+P478+T478+W478</f>
        <v>369599</v>
      </c>
      <c r="Y478" s="62" t="n">
        <f aca="false">E478+I478+M478+Q478+U478</f>
        <v>0</v>
      </c>
      <c r="Z478" s="62" t="n">
        <f aca="false">F478+J478+N478+R478+V478</f>
        <v>0</v>
      </c>
      <c r="AA478" s="72" t="n">
        <f aca="false">G478+K478+O478+S478+W478</f>
        <v>0</v>
      </c>
      <c r="AB478" s="72" t="n">
        <f aca="false">X478+Y478+Z478-AA478</f>
        <v>369599</v>
      </c>
      <c r="AJ478" s="73" t="n">
        <f aca="false">AD478+AE478+AF478+AG478+AH478+AI478</f>
        <v>0</v>
      </c>
      <c r="AK478" s="62" t="n">
        <f aca="false">AB478-AJ478</f>
        <v>369599</v>
      </c>
    </row>
    <row r="479" customFormat="false" ht="8.25" hidden="false" customHeight="false" outlineLevel="0" collapsed="false">
      <c r="A479" s="85" t="n">
        <v>36900</v>
      </c>
      <c r="B479" s="62" t="n">
        <f aca="false">MONTH(A479)</f>
        <v>1</v>
      </c>
      <c r="C479" s="63" t="n">
        <f aca="false">YEAR(A479)</f>
        <v>2001</v>
      </c>
      <c r="H479" s="62" t="n">
        <v>5050</v>
      </c>
      <c r="J479" s="66"/>
      <c r="K479" s="68"/>
      <c r="L479" s="62" t="n">
        <v>364549</v>
      </c>
      <c r="P479" s="66"/>
      <c r="R479" s="66"/>
      <c r="V479" s="66"/>
      <c r="X479" s="72" t="n">
        <f aca="false">D479+H479+L479+P479+T479+W479</f>
        <v>369599</v>
      </c>
      <c r="Y479" s="62" t="n">
        <f aca="false">E479+I479+M479+Q479+U479</f>
        <v>0</v>
      </c>
      <c r="Z479" s="62" t="n">
        <f aca="false">F479+J479+N479+R479+V479</f>
        <v>0</v>
      </c>
      <c r="AA479" s="72" t="n">
        <f aca="false">G479+K479+O479+S479+W479</f>
        <v>0</v>
      </c>
      <c r="AB479" s="72" t="n">
        <f aca="false">X479+Y479+Z479-AA479</f>
        <v>369599</v>
      </c>
      <c r="AJ479" s="73" t="n">
        <f aca="false">AD479+AE479+AF479+AG479+AH479+AI479</f>
        <v>0</v>
      </c>
      <c r="AK479" s="62" t="n">
        <f aca="false">AB479-AJ479</f>
        <v>369599</v>
      </c>
    </row>
    <row r="480" customFormat="false" ht="8.25" hidden="false" customHeight="false" outlineLevel="0" collapsed="false">
      <c r="A480" s="85" t="n">
        <v>36901</v>
      </c>
      <c r="B480" s="62" t="n">
        <f aca="false">MONTH(A480)</f>
        <v>1</v>
      </c>
      <c r="C480" s="63" t="n">
        <f aca="false">YEAR(A480)</f>
        <v>2001</v>
      </c>
      <c r="H480" s="62" t="n">
        <v>5050</v>
      </c>
      <c r="J480" s="66"/>
      <c r="K480" s="68"/>
      <c r="L480" s="62" t="n">
        <v>364549</v>
      </c>
      <c r="P480" s="66"/>
      <c r="R480" s="66"/>
      <c r="V480" s="66"/>
      <c r="X480" s="72" t="n">
        <f aca="false">D480+H480+L480+P480+T480+W480</f>
        <v>369599</v>
      </c>
      <c r="Y480" s="62" t="n">
        <f aca="false">E480+I480+M480+Q480+U480</f>
        <v>0</v>
      </c>
      <c r="Z480" s="62" t="n">
        <f aca="false">F480+J480+N480+R480+V480</f>
        <v>0</v>
      </c>
      <c r="AA480" s="72" t="n">
        <f aca="false">G480+K480+O480+S480+W480</f>
        <v>0</v>
      </c>
      <c r="AB480" s="72" t="n">
        <f aca="false">X480+Y480+Z480-AA480</f>
        <v>369599</v>
      </c>
      <c r="AJ480" s="73" t="n">
        <f aca="false">AD480+AE480+AF480+AG480+AH480+AI480</f>
        <v>0</v>
      </c>
      <c r="AK480" s="62" t="n">
        <f aca="false">AB480-AJ480</f>
        <v>369599</v>
      </c>
    </row>
    <row r="481" customFormat="false" ht="8.25" hidden="false" customHeight="false" outlineLevel="0" collapsed="false">
      <c r="A481" s="85" t="n">
        <v>36902</v>
      </c>
      <c r="B481" s="62" t="n">
        <f aca="false">MONTH(A481)</f>
        <v>1</v>
      </c>
      <c r="C481" s="63" t="n">
        <f aca="false">YEAR(A481)</f>
        <v>2001</v>
      </c>
      <c r="H481" s="62" t="n">
        <v>5050</v>
      </c>
      <c r="J481" s="66"/>
      <c r="K481" s="68"/>
      <c r="L481" s="62" t="n">
        <v>364549</v>
      </c>
      <c r="P481" s="66"/>
      <c r="R481" s="66"/>
      <c r="V481" s="66"/>
      <c r="X481" s="72" t="n">
        <f aca="false">D481+H481+L481+P481+T481+W481</f>
        <v>369599</v>
      </c>
      <c r="Y481" s="62" t="n">
        <f aca="false">E481+I481+M481+Q481+U481</f>
        <v>0</v>
      </c>
      <c r="Z481" s="62" t="n">
        <f aca="false">F481+J481+N481+R481+V481</f>
        <v>0</v>
      </c>
      <c r="AA481" s="72" t="n">
        <f aca="false">G481+K481+O481+S481+W481</f>
        <v>0</v>
      </c>
      <c r="AB481" s="72" t="n">
        <f aca="false">X481+Y481+Z481-AA481</f>
        <v>369599</v>
      </c>
      <c r="AJ481" s="73" t="n">
        <f aca="false">AD481+AE481+AF481+AG481+AH481+AI481</f>
        <v>0</v>
      </c>
      <c r="AK481" s="62" t="n">
        <f aca="false">AB481-AJ481</f>
        <v>369599</v>
      </c>
    </row>
    <row r="482" customFormat="false" ht="8.25" hidden="false" customHeight="false" outlineLevel="0" collapsed="false">
      <c r="A482" s="85" t="n">
        <v>36903</v>
      </c>
      <c r="B482" s="62" t="n">
        <f aca="false">MONTH(A482)</f>
        <v>1</v>
      </c>
      <c r="C482" s="63" t="n">
        <f aca="false">YEAR(A482)</f>
        <v>2001</v>
      </c>
      <c r="H482" s="62" t="n">
        <v>5050</v>
      </c>
      <c r="J482" s="66"/>
      <c r="K482" s="68"/>
      <c r="L482" s="62" t="n">
        <v>364549</v>
      </c>
      <c r="P482" s="66"/>
      <c r="R482" s="66"/>
      <c r="V482" s="66"/>
      <c r="X482" s="72" t="n">
        <f aca="false">D482+H482+L482+P482+T482+W482</f>
        <v>369599</v>
      </c>
      <c r="Y482" s="62" t="n">
        <f aca="false">E482+I482+M482+Q482+U482</f>
        <v>0</v>
      </c>
      <c r="Z482" s="62" t="n">
        <f aca="false">F482+J482+N482+R482+V482</f>
        <v>0</v>
      </c>
      <c r="AA482" s="72" t="n">
        <f aca="false">G482+K482+O482+S482+W482</f>
        <v>0</v>
      </c>
      <c r="AB482" s="72" t="n">
        <f aca="false">X482+Y482+Z482-AA482</f>
        <v>369599</v>
      </c>
      <c r="AJ482" s="73" t="n">
        <f aca="false">AD482+AE482+AF482+AG482+AH482+AI482</f>
        <v>0</v>
      </c>
      <c r="AK482" s="62" t="n">
        <f aca="false">AB482-AJ482</f>
        <v>369599</v>
      </c>
    </row>
    <row r="483" customFormat="false" ht="8.25" hidden="false" customHeight="false" outlineLevel="0" collapsed="false">
      <c r="A483" s="85" t="n">
        <v>36904</v>
      </c>
      <c r="B483" s="62" t="n">
        <f aca="false">MONTH(A483)</f>
        <v>1</v>
      </c>
      <c r="C483" s="63" t="n">
        <f aca="false">YEAR(A483)</f>
        <v>2001</v>
      </c>
      <c r="H483" s="62" t="n">
        <v>5050</v>
      </c>
      <c r="J483" s="66"/>
      <c r="K483" s="68"/>
      <c r="L483" s="62" t="n">
        <v>364549</v>
      </c>
      <c r="P483" s="66"/>
      <c r="R483" s="66"/>
      <c r="V483" s="66"/>
      <c r="X483" s="72" t="n">
        <f aca="false">D483+H483+L483+P483+T483+W483</f>
        <v>369599</v>
      </c>
      <c r="Y483" s="62" t="n">
        <f aca="false">E483+I483+M483+Q483+U483</f>
        <v>0</v>
      </c>
      <c r="Z483" s="62" t="n">
        <f aca="false">F483+J483+N483+R483+V483</f>
        <v>0</v>
      </c>
      <c r="AA483" s="72" t="n">
        <f aca="false">G483+K483+O483+S483+W483</f>
        <v>0</v>
      </c>
      <c r="AB483" s="72" t="n">
        <f aca="false">X483+Y483+Z483-AA483</f>
        <v>369599</v>
      </c>
      <c r="AJ483" s="73" t="n">
        <f aca="false">AD483+AE483+AF483+AG483+AH483+AI483</f>
        <v>0</v>
      </c>
      <c r="AK483" s="62" t="n">
        <f aca="false">AB483-AJ483</f>
        <v>369599</v>
      </c>
    </row>
    <row r="484" customFormat="false" ht="8.25" hidden="false" customHeight="false" outlineLevel="0" collapsed="false">
      <c r="A484" s="85" t="n">
        <v>36905</v>
      </c>
      <c r="B484" s="62" t="n">
        <f aca="false">MONTH(A484)</f>
        <v>1</v>
      </c>
      <c r="C484" s="63" t="n">
        <f aca="false">YEAR(A484)</f>
        <v>2001</v>
      </c>
      <c r="H484" s="62" t="n">
        <v>5050</v>
      </c>
      <c r="J484" s="66"/>
      <c r="K484" s="68"/>
      <c r="L484" s="62" t="n">
        <v>364549</v>
      </c>
      <c r="P484" s="66"/>
      <c r="R484" s="66"/>
      <c r="V484" s="66"/>
      <c r="X484" s="72" t="n">
        <f aca="false">D484+H484+L484+P484+T484+W484</f>
        <v>369599</v>
      </c>
      <c r="Y484" s="62" t="n">
        <f aca="false">E484+I484+M484+Q484+U484</f>
        <v>0</v>
      </c>
      <c r="Z484" s="62" t="n">
        <f aca="false">F484+J484+N484+R484+V484</f>
        <v>0</v>
      </c>
      <c r="AA484" s="72" t="n">
        <f aca="false">G484+K484+O484+S484+W484</f>
        <v>0</v>
      </c>
      <c r="AB484" s="72" t="n">
        <f aca="false">X484+Y484+Z484-AA484</f>
        <v>369599</v>
      </c>
      <c r="AJ484" s="73" t="n">
        <f aca="false">AD484+AE484+AF484+AG484+AH484+AI484</f>
        <v>0</v>
      </c>
      <c r="AK484" s="62" t="n">
        <f aca="false">AB484-AJ484</f>
        <v>369599</v>
      </c>
    </row>
    <row r="485" customFormat="false" ht="8.25" hidden="false" customHeight="false" outlineLevel="0" collapsed="false">
      <c r="A485" s="85" t="n">
        <v>36906</v>
      </c>
      <c r="B485" s="62" t="n">
        <f aca="false">MONTH(A485)</f>
        <v>1</v>
      </c>
      <c r="C485" s="63" t="n">
        <f aca="false">YEAR(A485)</f>
        <v>2001</v>
      </c>
      <c r="H485" s="62" t="n">
        <v>5050</v>
      </c>
      <c r="J485" s="66"/>
      <c r="K485" s="68"/>
      <c r="L485" s="62" t="n">
        <v>364549</v>
      </c>
      <c r="P485" s="66"/>
      <c r="R485" s="66"/>
      <c r="V485" s="66"/>
      <c r="X485" s="72" t="n">
        <f aca="false">D485+H485+L485+P485+T485+W485</f>
        <v>369599</v>
      </c>
      <c r="Y485" s="62" t="n">
        <f aca="false">E485+I485+M485+Q485+U485</f>
        <v>0</v>
      </c>
      <c r="Z485" s="62" t="n">
        <f aca="false">F485+J485+N485+R485+V485</f>
        <v>0</v>
      </c>
      <c r="AA485" s="72" t="n">
        <f aca="false">G485+K485+O485+S485+W485</f>
        <v>0</v>
      </c>
      <c r="AB485" s="72" t="n">
        <f aca="false">X485+Y485+Z485-AA485</f>
        <v>369599</v>
      </c>
      <c r="AJ485" s="73" t="n">
        <f aca="false">AD485+AE485+AF485+AG485+AH485+AI485</f>
        <v>0</v>
      </c>
      <c r="AK485" s="62" t="n">
        <f aca="false">AB485-AJ485</f>
        <v>369599</v>
      </c>
    </row>
    <row r="486" customFormat="false" ht="8.25" hidden="false" customHeight="false" outlineLevel="0" collapsed="false">
      <c r="A486" s="85" t="n">
        <v>36907</v>
      </c>
      <c r="B486" s="62" t="n">
        <f aca="false">MONTH(A486)</f>
        <v>1</v>
      </c>
      <c r="C486" s="63" t="n">
        <f aca="false">YEAR(A486)</f>
        <v>2001</v>
      </c>
      <c r="H486" s="62" t="n">
        <v>5050</v>
      </c>
      <c r="J486" s="66"/>
      <c r="K486" s="68"/>
      <c r="L486" s="62" t="n">
        <v>364549</v>
      </c>
      <c r="P486" s="66"/>
      <c r="R486" s="66"/>
      <c r="V486" s="66"/>
      <c r="X486" s="72" t="n">
        <f aca="false">D486+H486+L486+P486+T486+W486</f>
        <v>369599</v>
      </c>
      <c r="Y486" s="62" t="n">
        <f aca="false">E486+I486+M486+Q486+U486</f>
        <v>0</v>
      </c>
      <c r="Z486" s="62" t="n">
        <f aca="false">F486+J486+N486+R486+V486</f>
        <v>0</v>
      </c>
      <c r="AA486" s="72" t="n">
        <f aca="false">G486+K486+O486+S486+W486</f>
        <v>0</v>
      </c>
      <c r="AB486" s="72" t="n">
        <f aca="false">X486+Y486+Z486-AA486</f>
        <v>369599</v>
      </c>
      <c r="AJ486" s="73" t="n">
        <f aca="false">AD486+AE486+AF486+AG486+AH486+AI486</f>
        <v>0</v>
      </c>
      <c r="AK486" s="62" t="n">
        <f aca="false">AB486-AJ486</f>
        <v>369599</v>
      </c>
    </row>
    <row r="487" customFormat="false" ht="8.25" hidden="false" customHeight="false" outlineLevel="0" collapsed="false">
      <c r="A487" s="85" t="n">
        <v>36908</v>
      </c>
      <c r="B487" s="62" t="n">
        <f aca="false">MONTH(A487)</f>
        <v>1</v>
      </c>
      <c r="C487" s="63" t="n">
        <f aca="false">YEAR(A487)</f>
        <v>2001</v>
      </c>
      <c r="H487" s="62" t="n">
        <v>5050</v>
      </c>
      <c r="J487" s="66"/>
      <c r="K487" s="68"/>
      <c r="L487" s="62" t="n">
        <v>364549</v>
      </c>
      <c r="P487" s="66"/>
      <c r="R487" s="66"/>
      <c r="V487" s="66"/>
      <c r="X487" s="72" t="n">
        <f aca="false">D487+H487+L487+P487+T487+W487</f>
        <v>369599</v>
      </c>
      <c r="Y487" s="62" t="n">
        <f aca="false">E487+I487+M487+Q487+U487</f>
        <v>0</v>
      </c>
      <c r="Z487" s="62" t="n">
        <f aca="false">F487+J487+N487+R487+V487</f>
        <v>0</v>
      </c>
      <c r="AA487" s="72" t="n">
        <f aca="false">G487+K487+O487+S487+W487</f>
        <v>0</v>
      </c>
      <c r="AB487" s="72" t="n">
        <f aca="false">X487+Y487+Z487-AA487</f>
        <v>369599</v>
      </c>
      <c r="AJ487" s="73" t="n">
        <f aca="false">AD487+AE487+AF487+AG487+AH487+AI487</f>
        <v>0</v>
      </c>
      <c r="AK487" s="62" t="n">
        <f aca="false">AB487-AJ487</f>
        <v>369599</v>
      </c>
    </row>
    <row r="488" customFormat="false" ht="8.25" hidden="false" customHeight="false" outlineLevel="0" collapsed="false">
      <c r="A488" s="85" t="n">
        <v>36909</v>
      </c>
      <c r="B488" s="62" t="n">
        <f aca="false">MONTH(A488)</f>
        <v>1</v>
      </c>
      <c r="C488" s="63" t="n">
        <f aca="false">YEAR(A488)</f>
        <v>2001</v>
      </c>
      <c r="H488" s="62" t="n">
        <v>5050</v>
      </c>
      <c r="J488" s="66"/>
      <c r="K488" s="68"/>
      <c r="L488" s="62" t="n">
        <v>364549</v>
      </c>
      <c r="P488" s="66"/>
      <c r="R488" s="66"/>
      <c r="V488" s="66"/>
      <c r="X488" s="72" t="n">
        <f aca="false">D488+H488+L488+P488+T488+W488</f>
        <v>369599</v>
      </c>
      <c r="Y488" s="62" t="n">
        <f aca="false">E488+I488+M488+Q488+U488</f>
        <v>0</v>
      </c>
      <c r="Z488" s="62" t="n">
        <f aca="false">F488+J488+N488+R488+V488</f>
        <v>0</v>
      </c>
      <c r="AA488" s="72" t="n">
        <f aca="false">G488+K488+O488+S488+W488</f>
        <v>0</v>
      </c>
      <c r="AB488" s="72" t="n">
        <f aca="false">X488+Y488+Z488-AA488</f>
        <v>369599</v>
      </c>
      <c r="AJ488" s="73" t="n">
        <f aca="false">AD488+AE488+AF488+AG488+AH488+AI488</f>
        <v>0</v>
      </c>
      <c r="AK488" s="62" t="n">
        <f aca="false">AB488-AJ488</f>
        <v>369599</v>
      </c>
    </row>
    <row r="489" customFormat="false" ht="8.25" hidden="false" customHeight="false" outlineLevel="0" collapsed="false">
      <c r="A489" s="85" t="n">
        <v>36910</v>
      </c>
      <c r="B489" s="62" t="n">
        <f aca="false">MONTH(A489)</f>
        <v>1</v>
      </c>
      <c r="C489" s="63" t="n">
        <f aca="false">YEAR(A489)</f>
        <v>2001</v>
      </c>
      <c r="H489" s="62" t="n">
        <v>5050</v>
      </c>
      <c r="J489" s="66"/>
      <c r="K489" s="68"/>
      <c r="L489" s="62" t="n">
        <v>364549</v>
      </c>
      <c r="P489" s="66"/>
      <c r="R489" s="66"/>
      <c r="V489" s="66"/>
      <c r="X489" s="72" t="n">
        <f aca="false">D489+H489+L489+P489+T489+W489</f>
        <v>369599</v>
      </c>
      <c r="Y489" s="62" t="n">
        <f aca="false">E489+I489+M489+Q489+U489</f>
        <v>0</v>
      </c>
      <c r="Z489" s="62" t="n">
        <f aca="false">F489+J489+N489+R489+V489</f>
        <v>0</v>
      </c>
      <c r="AA489" s="72" t="n">
        <f aca="false">G489+K489+O489+S489+W489</f>
        <v>0</v>
      </c>
      <c r="AB489" s="72" t="n">
        <f aca="false">X489+Y489+Z489-AA489</f>
        <v>369599</v>
      </c>
      <c r="AJ489" s="73" t="n">
        <f aca="false">AD489+AE489+AF489+AG489+AH489+AI489</f>
        <v>0</v>
      </c>
      <c r="AK489" s="62" t="n">
        <f aca="false">AB489-AJ489</f>
        <v>369599</v>
      </c>
    </row>
    <row r="490" customFormat="false" ht="8.25" hidden="false" customHeight="false" outlineLevel="0" collapsed="false">
      <c r="A490" s="85" t="n">
        <v>36911</v>
      </c>
      <c r="B490" s="62" t="n">
        <f aca="false">MONTH(A490)</f>
        <v>1</v>
      </c>
      <c r="C490" s="63" t="n">
        <f aca="false">YEAR(A490)</f>
        <v>2001</v>
      </c>
      <c r="H490" s="62" t="n">
        <v>5050</v>
      </c>
      <c r="J490" s="66"/>
      <c r="K490" s="68"/>
      <c r="L490" s="62" t="n">
        <v>364549</v>
      </c>
      <c r="P490" s="66"/>
      <c r="R490" s="66"/>
      <c r="V490" s="66"/>
      <c r="X490" s="72" t="n">
        <f aca="false">D490+H490+L490+P490+T490+W490</f>
        <v>369599</v>
      </c>
      <c r="Y490" s="62" t="n">
        <f aca="false">E490+I490+M490+Q490+U490</f>
        <v>0</v>
      </c>
      <c r="Z490" s="62" t="n">
        <f aca="false">F490+J490+N490+R490+V490</f>
        <v>0</v>
      </c>
      <c r="AA490" s="72" t="n">
        <f aca="false">G490+K490+O490+S490+W490</f>
        <v>0</v>
      </c>
      <c r="AB490" s="72" t="n">
        <f aca="false">X490+Y490+Z490-AA490</f>
        <v>369599</v>
      </c>
      <c r="AJ490" s="73" t="n">
        <f aca="false">AD490+AE490+AF490+AG490+AH490+AI490</f>
        <v>0</v>
      </c>
      <c r="AK490" s="62" t="n">
        <f aca="false">AB490-AJ490</f>
        <v>369599</v>
      </c>
    </row>
    <row r="491" customFormat="false" ht="8.25" hidden="false" customHeight="false" outlineLevel="0" collapsed="false">
      <c r="A491" s="85" t="n">
        <v>36912</v>
      </c>
      <c r="B491" s="62" t="n">
        <f aca="false">MONTH(A491)</f>
        <v>1</v>
      </c>
      <c r="C491" s="63" t="n">
        <f aca="false">YEAR(A491)</f>
        <v>2001</v>
      </c>
      <c r="H491" s="62" t="n">
        <v>5050</v>
      </c>
      <c r="L491" s="62" t="n">
        <v>364549</v>
      </c>
      <c r="X491" s="72" t="n">
        <f aca="false">D491+H491+L491+P491+T491+W491</f>
        <v>369599</v>
      </c>
      <c r="Y491" s="62" t="n">
        <f aca="false">E491+I491+M491+Q491+U491</f>
        <v>0</v>
      </c>
      <c r="Z491" s="62" t="n">
        <f aca="false">F491+J491+N491+R491+V491</f>
        <v>0</v>
      </c>
      <c r="AA491" s="72" t="n">
        <f aca="false">G491+K491+O491+S491+W491</f>
        <v>0</v>
      </c>
      <c r="AB491" s="72" t="n">
        <f aca="false">X491+Y491+Z491-AA491</f>
        <v>369599</v>
      </c>
      <c r="AJ491" s="73" t="n">
        <f aca="false">AD491+AE491+AF491+AG491+AH491+AI491</f>
        <v>0</v>
      </c>
      <c r="AK491" s="62" t="n">
        <f aca="false">AB491-AJ491</f>
        <v>369599</v>
      </c>
    </row>
    <row r="492" customFormat="false" ht="8.25" hidden="false" customHeight="false" outlineLevel="0" collapsed="false">
      <c r="A492" s="85" t="n">
        <v>36913</v>
      </c>
      <c r="B492" s="62" t="n">
        <f aca="false">MONTH(A492)</f>
        <v>1</v>
      </c>
      <c r="C492" s="63" t="n">
        <f aca="false">YEAR(A492)</f>
        <v>2001</v>
      </c>
      <c r="H492" s="62" t="n">
        <v>5050</v>
      </c>
      <c r="L492" s="62" t="n">
        <v>364549</v>
      </c>
      <c r="X492" s="72" t="n">
        <f aca="false">D492+H492+L492+P492+T492+W492</f>
        <v>369599</v>
      </c>
      <c r="Y492" s="62" t="n">
        <f aca="false">E492+I492+M492+Q492+U492</f>
        <v>0</v>
      </c>
      <c r="Z492" s="62" t="n">
        <f aca="false">F492+J492+N492+R492+V492</f>
        <v>0</v>
      </c>
      <c r="AA492" s="72" t="n">
        <f aca="false">G492+K492+O492+S492+W492</f>
        <v>0</v>
      </c>
      <c r="AB492" s="72" t="n">
        <f aca="false">X492+Y492+Z492-AA492</f>
        <v>369599</v>
      </c>
      <c r="AJ492" s="73" t="n">
        <f aca="false">AD492+AE492+AF492+AG492+AH492+AI492</f>
        <v>0</v>
      </c>
      <c r="AK492" s="62" t="n">
        <f aca="false">AB492-AJ492</f>
        <v>369599</v>
      </c>
    </row>
    <row r="493" customFormat="false" ht="8.25" hidden="false" customHeight="false" outlineLevel="0" collapsed="false">
      <c r="A493" s="85" t="n">
        <v>36914</v>
      </c>
      <c r="B493" s="62" t="n">
        <f aca="false">MONTH(A493)</f>
        <v>1</v>
      </c>
      <c r="C493" s="63" t="n">
        <f aca="false">YEAR(A493)</f>
        <v>2001</v>
      </c>
      <c r="H493" s="62" t="n">
        <v>5050</v>
      </c>
      <c r="L493" s="62" t="n">
        <v>364549</v>
      </c>
      <c r="X493" s="72" t="n">
        <f aca="false">D493+H493+L493+P493+T493+W493</f>
        <v>369599</v>
      </c>
      <c r="Y493" s="62" t="n">
        <f aca="false">E493+I493+M493+Q493+U493</f>
        <v>0</v>
      </c>
      <c r="Z493" s="62" t="n">
        <f aca="false">F493+J493+N493+R493+V493</f>
        <v>0</v>
      </c>
      <c r="AA493" s="72" t="n">
        <f aca="false">G493+K493+O493+S493+W493</f>
        <v>0</v>
      </c>
      <c r="AB493" s="72" t="n">
        <f aca="false">X493+Y493+Z493-AA493</f>
        <v>369599</v>
      </c>
      <c r="AJ493" s="73" t="n">
        <f aca="false">AD493+AE493+AF493+AG493+AH493+AI493</f>
        <v>0</v>
      </c>
      <c r="AK493" s="62" t="n">
        <f aca="false">AB493-AJ493</f>
        <v>369599</v>
      </c>
    </row>
    <row r="494" customFormat="false" ht="8.25" hidden="false" customHeight="false" outlineLevel="0" collapsed="false">
      <c r="A494" s="85" t="n">
        <v>36915</v>
      </c>
      <c r="B494" s="62" t="n">
        <f aca="false">MONTH(A494)</f>
        <v>1</v>
      </c>
      <c r="C494" s="63" t="n">
        <f aca="false">YEAR(A494)</f>
        <v>2001</v>
      </c>
      <c r="H494" s="62" t="n">
        <v>5050</v>
      </c>
      <c r="L494" s="62" t="n">
        <v>364549</v>
      </c>
      <c r="X494" s="72" t="n">
        <f aca="false">D494+H494+L494+P494+T494+W494</f>
        <v>369599</v>
      </c>
      <c r="Y494" s="62" t="n">
        <f aca="false">E494+I494+M494+Q494+U494</f>
        <v>0</v>
      </c>
      <c r="Z494" s="62" t="n">
        <f aca="false">F494+J494+N494+R494+V494</f>
        <v>0</v>
      </c>
      <c r="AA494" s="72" t="n">
        <f aca="false">G494+K494+O494+S494+W494</f>
        <v>0</v>
      </c>
      <c r="AB494" s="72" t="n">
        <f aca="false">X494+Y494+Z494-AA494</f>
        <v>369599</v>
      </c>
      <c r="AJ494" s="73" t="n">
        <f aca="false">AD494+AE494+AF494+AG494+AH494+AI494</f>
        <v>0</v>
      </c>
      <c r="AK494" s="62" t="n">
        <f aca="false">AB494-AJ494</f>
        <v>369599</v>
      </c>
    </row>
    <row r="495" customFormat="false" ht="8.25" hidden="false" customHeight="false" outlineLevel="0" collapsed="false">
      <c r="A495" s="85" t="n">
        <v>36916</v>
      </c>
      <c r="B495" s="62" t="n">
        <f aca="false">MONTH(A495)</f>
        <v>1</v>
      </c>
      <c r="C495" s="63" t="n">
        <f aca="false">YEAR(A495)</f>
        <v>2001</v>
      </c>
      <c r="H495" s="62" t="n">
        <v>5050</v>
      </c>
      <c r="L495" s="62" t="n">
        <v>364549</v>
      </c>
      <c r="X495" s="72" t="n">
        <f aca="false">D495+H495+L495+P495+T495+W495</f>
        <v>369599</v>
      </c>
      <c r="Y495" s="62" t="n">
        <f aca="false">E495+I495+M495+Q495+U495</f>
        <v>0</v>
      </c>
      <c r="Z495" s="62" t="n">
        <f aca="false">F495+J495+N495+R495+V495</f>
        <v>0</v>
      </c>
      <c r="AA495" s="72" t="n">
        <f aca="false">G495+K495+O495+S495+W495</f>
        <v>0</v>
      </c>
      <c r="AB495" s="72" t="n">
        <f aca="false">X495+Y495+Z495-AA495</f>
        <v>369599</v>
      </c>
      <c r="AJ495" s="73" t="n">
        <f aca="false">AD495+AE495+AF495+AG495+AH495+AI495</f>
        <v>0</v>
      </c>
      <c r="AK495" s="62" t="n">
        <f aca="false">AB495-AJ495</f>
        <v>369599</v>
      </c>
    </row>
    <row r="496" customFormat="false" ht="8.25" hidden="false" customHeight="false" outlineLevel="0" collapsed="false">
      <c r="A496" s="85" t="n">
        <v>36917</v>
      </c>
      <c r="B496" s="62" t="n">
        <f aca="false">MONTH(A496)</f>
        <v>1</v>
      </c>
      <c r="C496" s="63" t="n">
        <f aca="false">YEAR(A496)</f>
        <v>2001</v>
      </c>
      <c r="H496" s="62" t="n">
        <v>5050</v>
      </c>
      <c r="L496" s="62" t="n">
        <v>364549</v>
      </c>
      <c r="X496" s="72" t="n">
        <f aca="false">D496+H496+L496+P496+T496+W496</f>
        <v>369599</v>
      </c>
      <c r="Y496" s="62" t="n">
        <f aca="false">E496+I496+M496+Q496+U496</f>
        <v>0</v>
      </c>
      <c r="Z496" s="62" t="n">
        <f aca="false">F496+J496+N496+R496+V496</f>
        <v>0</v>
      </c>
      <c r="AA496" s="72" t="n">
        <f aca="false">G496+K496+O496+S496+W496</f>
        <v>0</v>
      </c>
      <c r="AB496" s="72" t="n">
        <f aca="false">X496+Y496+Z496-AA496</f>
        <v>369599</v>
      </c>
      <c r="AJ496" s="73" t="n">
        <f aca="false">AD496+AE496+AF496+AG496+AH496+AI496</f>
        <v>0</v>
      </c>
      <c r="AK496" s="62" t="n">
        <f aca="false">AB496-AJ496</f>
        <v>369599</v>
      </c>
    </row>
    <row r="497" customFormat="false" ht="8.25" hidden="false" customHeight="false" outlineLevel="0" collapsed="false">
      <c r="A497" s="85" t="n">
        <v>36918</v>
      </c>
      <c r="B497" s="62" t="n">
        <f aca="false">MONTH(A497)</f>
        <v>1</v>
      </c>
      <c r="C497" s="63" t="n">
        <f aca="false">YEAR(A497)</f>
        <v>2001</v>
      </c>
      <c r="H497" s="62" t="n">
        <v>5050</v>
      </c>
      <c r="L497" s="62" t="n">
        <v>364549</v>
      </c>
      <c r="X497" s="72" t="n">
        <f aca="false">D497+H497+L497+P497+T497+W497</f>
        <v>369599</v>
      </c>
      <c r="Y497" s="62" t="n">
        <f aca="false">E497+I497+M497+Q497+U497</f>
        <v>0</v>
      </c>
      <c r="Z497" s="62" t="n">
        <f aca="false">F497+J497+N497+R497+V497</f>
        <v>0</v>
      </c>
      <c r="AA497" s="72" t="n">
        <f aca="false">G497+K497+O497+S497+W497</f>
        <v>0</v>
      </c>
      <c r="AB497" s="72" t="n">
        <f aca="false">X497+Y497+Z497-AA497</f>
        <v>369599</v>
      </c>
      <c r="AJ497" s="73" t="n">
        <f aca="false">AD497+AE497+AF497+AG497+AH497+AI497</f>
        <v>0</v>
      </c>
      <c r="AK497" s="62" t="n">
        <f aca="false">AB497-AJ497</f>
        <v>369599</v>
      </c>
    </row>
    <row r="498" customFormat="false" ht="8.25" hidden="false" customHeight="false" outlineLevel="0" collapsed="false">
      <c r="A498" s="85" t="n">
        <v>36919</v>
      </c>
      <c r="B498" s="62" t="n">
        <f aca="false">MONTH(A498)</f>
        <v>1</v>
      </c>
      <c r="C498" s="63" t="n">
        <f aca="false">YEAR(A498)</f>
        <v>2001</v>
      </c>
      <c r="H498" s="62" t="n">
        <v>5050</v>
      </c>
      <c r="L498" s="62" t="n">
        <v>364549</v>
      </c>
      <c r="X498" s="72" t="n">
        <f aca="false">D498+H498+L498+P498+T498+W498</f>
        <v>369599</v>
      </c>
      <c r="Y498" s="62" t="n">
        <f aca="false">E498+I498+M498+Q498+U498</f>
        <v>0</v>
      </c>
      <c r="Z498" s="62" t="n">
        <f aca="false">F498+J498+N498+R498+V498</f>
        <v>0</v>
      </c>
      <c r="AA498" s="72" t="n">
        <f aca="false">G498+K498+O498+S498+W498</f>
        <v>0</v>
      </c>
      <c r="AB498" s="72" t="n">
        <f aca="false">X498+Y498+Z498-AA498</f>
        <v>369599</v>
      </c>
      <c r="AJ498" s="73" t="n">
        <f aca="false">AD498+AE498+AF498+AG498+AH498+AI498</f>
        <v>0</v>
      </c>
      <c r="AK498" s="62" t="n">
        <f aca="false">AB498-AJ498</f>
        <v>369599</v>
      </c>
    </row>
    <row r="499" customFormat="false" ht="8.25" hidden="false" customHeight="false" outlineLevel="0" collapsed="false">
      <c r="A499" s="85" t="n">
        <v>36920</v>
      </c>
      <c r="B499" s="62" t="n">
        <f aca="false">MONTH(A499)</f>
        <v>1</v>
      </c>
      <c r="C499" s="63" t="n">
        <f aca="false">YEAR(A499)</f>
        <v>2001</v>
      </c>
      <c r="H499" s="62" t="n">
        <v>5050</v>
      </c>
      <c r="L499" s="62" t="n">
        <v>364549</v>
      </c>
      <c r="X499" s="72" t="n">
        <f aca="false">D499+H499+L499+P499+T499+W499</f>
        <v>369599</v>
      </c>
      <c r="Y499" s="62" t="n">
        <f aca="false">E499+I499+M499+Q499+U499</f>
        <v>0</v>
      </c>
      <c r="Z499" s="62" t="n">
        <f aca="false">F499+J499+N499+R499+V499</f>
        <v>0</v>
      </c>
      <c r="AA499" s="72" t="n">
        <f aca="false">G499+K499+O499+S499+W499</f>
        <v>0</v>
      </c>
      <c r="AB499" s="72" t="n">
        <f aca="false">X499+Y499+Z499-AA499</f>
        <v>369599</v>
      </c>
      <c r="AJ499" s="73" t="n">
        <f aca="false">AD499+AE499+AF499+AG499+AH499+AI499</f>
        <v>0</v>
      </c>
      <c r="AK499" s="62" t="n">
        <f aca="false">AB499-AJ499</f>
        <v>369599</v>
      </c>
    </row>
    <row r="500" customFormat="false" ht="8.25" hidden="false" customHeight="false" outlineLevel="0" collapsed="false">
      <c r="A500" s="85" t="n">
        <v>36921</v>
      </c>
      <c r="B500" s="62" t="n">
        <f aca="false">MONTH(A500)</f>
        <v>1</v>
      </c>
      <c r="C500" s="63" t="n">
        <f aca="false">YEAR(A500)</f>
        <v>2001</v>
      </c>
      <c r="H500" s="62" t="n">
        <v>5050</v>
      </c>
      <c r="L500" s="62" t="n">
        <v>364549</v>
      </c>
      <c r="X500" s="72" t="n">
        <f aca="false">D500+H500+L500+P500+T500+W500</f>
        <v>369599</v>
      </c>
      <c r="Y500" s="62" t="n">
        <f aca="false">E500+I500+M500+Q500+U500</f>
        <v>0</v>
      </c>
      <c r="Z500" s="62" t="n">
        <f aca="false">F500+J500+N500+R500+V500</f>
        <v>0</v>
      </c>
      <c r="AA500" s="72" t="n">
        <f aca="false">G500+K500+O500+S500+W500</f>
        <v>0</v>
      </c>
      <c r="AB500" s="72" t="n">
        <f aca="false">X500+Y500+Z500-AA500</f>
        <v>369599</v>
      </c>
      <c r="AJ500" s="73" t="n">
        <f aca="false">AD500+AE500+AF500+AG500+AH500+AI500</f>
        <v>0</v>
      </c>
      <c r="AK500" s="62" t="n">
        <f aca="false">AB500-AJ500</f>
        <v>369599</v>
      </c>
    </row>
    <row r="501" customFormat="false" ht="8.25" hidden="false" customHeight="false" outlineLevel="0" collapsed="false">
      <c r="A501" s="85" t="n">
        <v>36922</v>
      </c>
      <c r="B501" s="62" t="n">
        <f aca="false">MONTH(A501)</f>
        <v>1</v>
      </c>
      <c r="C501" s="63" t="n">
        <f aca="false">YEAR(A501)</f>
        <v>2001</v>
      </c>
      <c r="H501" s="62" t="n">
        <v>5050</v>
      </c>
      <c r="L501" s="62" t="n">
        <v>364549</v>
      </c>
      <c r="X501" s="72" t="n">
        <f aca="false">D501+H501+L501+P501+T501+W501</f>
        <v>369599</v>
      </c>
      <c r="Y501" s="62" t="n">
        <f aca="false">E501+I501+M501+Q501+U501</f>
        <v>0</v>
      </c>
      <c r="Z501" s="62" t="n">
        <f aca="false">F501+J501+N501+R501+V501</f>
        <v>0</v>
      </c>
      <c r="AA501" s="72" t="n">
        <f aca="false">G501+K501+O501+S501+W501</f>
        <v>0</v>
      </c>
      <c r="AB501" s="72" t="n">
        <f aca="false">X501+Y501+Z501-AA501</f>
        <v>369599</v>
      </c>
      <c r="AJ501" s="73" t="n">
        <f aca="false">AD501+AE501+AF501+AG501+AH501+AI501</f>
        <v>0</v>
      </c>
      <c r="AK501" s="62" t="n">
        <f aca="false">AB501-AJ501</f>
        <v>369599</v>
      </c>
    </row>
    <row r="502" customFormat="false" ht="8.25" hidden="false" customHeight="false" outlineLevel="0" collapsed="false">
      <c r="A502" s="85" t="n">
        <v>36923</v>
      </c>
      <c r="H502" s="62" t="n">
        <v>5050</v>
      </c>
      <c r="L502" s="62" t="n">
        <v>364549</v>
      </c>
      <c r="O502" s="64" t="n">
        <v>50000</v>
      </c>
      <c r="AJ502" s="73" t="n">
        <f aca="false">AD502+AE502+AF502+AG502+AH502+AI502</f>
        <v>0</v>
      </c>
      <c r="AK502" s="62" t="n">
        <f aca="false">AB502-AJ502</f>
        <v>0</v>
      </c>
    </row>
    <row r="503" customFormat="false" ht="8.25" hidden="false" customHeight="false" outlineLevel="0" collapsed="false">
      <c r="A503" s="85" t="n">
        <v>36924</v>
      </c>
      <c r="H503" s="62" t="n">
        <v>5050</v>
      </c>
      <c r="L503" s="62" t="n">
        <v>364549</v>
      </c>
      <c r="O503" s="64" t="n">
        <v>100000</v>
      </c>
      <c r="AJ503" s="73" t="n">
        <f aca="false">AD503+AE503+AF503+AG503+AH503+AI503</f>
        <v>0</v>
      </c>
      <c r="AK503" s="62" t="n">
        <f aca="false">AB503-AJ503</f>
        <v>0</v>
      </c>
    </row>
    <row r="504" customFormat="false" ht="8.25" hidden="false" customHeight="false" outlineLevel="0" collapsed="false">
      <c r="A504" s="85" t="n">
        <v>36925</v>
      </c>
      <c r="H504" s="62" t="n">
        <v>5050</v>
      </c>
      <c r="L504" s="62" t="n">
        <v>364549</v>
      </c>
      <c r="O504" s="64" t="n">
        <v>100000</v>
      </c>
      <c r="AJ504" s="73" t="n">
        <f aca="false">AD504+AE504+AF504+AG504+AH504+AI504</f>
        <v>0</v>
      </c>
      <c r="AK504" s="62" t="n">
        <f aca="false">AB504-AJ504</f>
        <v>0</v>
      </c>
    </row>
    <row r="505" customFormat="false" ht="8.25" hidden="false" customHeight="false" outlineLevel="0" collapsed="false">
      <c r="A505" s="85" t="n">
        <v>36926</v>
      </c>
      <c r="H505" s="62" t="n">
        <v>5050</v>
      </c>
      <c r="L505" s="62" t="n">
        <v>364549</v>
      </c>
      <c r="O505" s="64" t="n">
        <v>100000</v>
      </c>
      <c r="AJ505" s="73" t="n">
        <f aca="false">AD505+AE505+AF505+AG505+AH505+AI505</f>
        <v>0</v>
      </c>
      <c r="AK505" s="62" t="n">
        <f aca="false">AB505-AJ505</f>
        <v>0</v>
      </c>
    </row>
    <row r="506" customFormat="false" ht="8.25" hidden="false" customHeight="false" outlineLevel="0" collapsed="false">
      <c r="A506" s="85" t="n">
        <v>36927</v>
      </c>
      <c r="H506" s="62" t="n">
        <v>5050</v>
      </c>
      <c r="L506" s="62" t="n">
        <v>364549</v>
      </c>
      <c r="O506" s="64" t="n">
        <v>100000</v>
      </c>
      <c r="AJ506" s="73" t="n">
        <f aca="false">AD506+AE506+AF506+AG506+AH506+AI506</f>
        <v>0</v>
      </c>
      <c r="AK506" s="62" t="n">
        <f aca="false">AB506-AJ506</f>
        <v>0</v>
      </c>
    </row>
    <row r="507" customFormat="false" ht="8.25" hidden="false" customHeight="false" outlineLevel="0" collapsed="false">
      <c r="A507" s="85" t="n">
        <v>36928</v>
      </c>
      <c r="H507" s="62" t="n">
        <v>5050</v>
      </c>
      <c r="L507" s="62" t="n">
        <v>364549</v>
      </c>
      <c r="O507" s="64" t="n">
        <v>50000</v>
      </c>
      <c r="AJ507" s="73" t="n">
        <f aca="false">AD507+AE507+AF507+AG507+AH507+AI507</f>
        <v>0</v>
      </c>
      <c r="AK507" s="62" t="n">
        <f aca="false">AB507-AJ507</f>
        <v>0</v>
      </c>
    </row>
    <row r="508" customFormat="false" ht="8.25" hidden="false" customHeight="false" outlineLevel="0" collapsed="false">
      <c r="A508" s="85" t="n">
        <v>36929</v>
      </c>
      <c r="H508" s="62" t="n">
        <v>5050</v>
      </c>
      <c r="L508" s="62" t="n">
        <v>364549</v>
      </c>
      <c r="O508" s="64" t="n">
        <v>100000</v>
      </c>
      <c r="AJ508" s="73" t="n">
        <f aca="false">AD508+AE508+AF508+AG508+AH508+AI508</f>
        <v>0</v>
      </c>
      <c r="AK508" s="62" t="n">
        <f aca="false">AB508-AJ508</f>
        <v>0</v>
      </c>
    </row>
    <row r="509" customFormat="false" ht="8.25" hidden="false" customHeight="false" outlineLevel="0" collapsed="false">
      <c r="A509" s="85" t="n">
        <v>36930</v>
      </c>
      <c r="H509" s="62" t="n">
        <v>5050</v>
      </c>
      <c r="L509" s="62" t="n">
        <v>364549</v>
      </c>
      <c r="O509" s="64" t="n">
        <v>100000</v>
      </c>
      <c r="AJ509" s="73" t="n">
        <f aca="false">AD509+AE509+AF509+AG509+AH509+AI509</f>
        <v>0</v>
      </c>
      <c r="AK509" s="62" t="n">
        <f aca="false">AB509-AJ509</f>
        <v>0</v>
      </c>
    </row>
    <row r="510" customFormat="false" ht="8.25" hidden="false" customHeight="false" outlineLevel="0" collapsed="false">
      <c r="A510" s="85" t="n">
        <v>36931</v>
      </c>
      <c r="H510" s="62" t="n">
        <v>5050</v>
      </c>
      <c r="L510" s="62" t="n">
        <v>364549</v>
      </c>
      <c r="O510" s="64" t="n">
        <v>100000</v>
      </c>
      <c r="AJ510" s="73" t="n">
        <f aca="false">AD510+AE510+AF510+AG510+AH510+AI510</f>
        <v>0</v>
      </c>
      <c r="AK510" s="62" t="n">
        <f aca="false">AB510-AJ510</f>
        <v>0</v>
      </c>
    </row>
    <row r="511" customFormat="false" ht="8.25" hidden="false" customHeight="false" outlineLevel="0" collapsed="false">
      <c r="A511" s="85" t="n">
        <v>36932</v>
      </c>
      <c r="H511" s="62" t="n">
        <v>5050</v>
      </c>
      <c r="L511" s="62" t="n">
        <v>364549</v>
      </c>
      <c r="AJ511" s="73" t="n">
        <f aca="false">AD511+AE511+AF511+AG511+AH511+AI511</f>
        <v>0</v>
      </c>
      <c r="AK511" s="62" t="n">
        <f aca="false">AB511-AJ511</f>
        <v>0</v>
      </c>
    </row>
    <row r="512" customFormat="false" ht="8.25" hidden="false" customHeight="false" outlineLevel="0" collapsed="false">
      <c r="A512" s="85" t="n">
        <v>36933</v>
      </c>
      <c r="H512" s="62" t="n">
        <v>5050</v>
      </c>
      <c r="L512" s="62" t="n">
        <v>364549</v>
      </c>
      <c r="AJ512" s="73" t="n">
        <f aca="false">AD512+AE512+AF512+AG512+AH512+AI512</f>
        <v>0</v>
      </c>
      <c r="AK512" s="62" t="n">
        <f aca="false">AB512-AJ512</f>
        <v>0</v>
      </c>
    </row>
    <row r="513" customFormat="false" ht="8.25" hidden="false" customHeight="false" outlineLevel="0" collapsed="false">
      <c r="A513" s="85" t="n">
        <v>36934</v>
      </c>
      <c r="H513" s="62" t="n">
        <v>5050</v>
      </c>
      <c r="L513" s="62" t="n">
        <v>364549</v>
      </c>
      <c r="AJ513" s="73" t="n">
        <f aca="false">AD513+AE513+AF513+AG513+AH513+AI513</f>
        <v>0</v>
      </c>
      <c r="AK513" s="62" t="n">
        <f aca="false">AB513-AJ513</f>
        <v>0</v>
      </c>
    </row>
    <row r="514" customFormat="false" ht="8.25" hidden="false" customHeight="false" outlineLevel="0" collapsed="false">
      <c r="A514" s="85" t="n">
        <v>36935</v>
      </c>
      <c r="H514" s="62" t="n">
        <v>5050</v>
      </c>
      <c r="L514" s="62" t="n">
        <v>364549</v>
      </c>
      <c r="AJ514" s="73" t="n">
        <f aca="false">AD514+AE514+AF514+AG514+AH514+AI514</f>
        <v>0</v>
      </c>
      <c r="AK514" s="62" t="n">
        <f aca="false">AB514-AJ514</f>
        <v>0</v>
      </c>
    </row>
    <row r="515" customFormat="false" ht="8.25" hidden="false" customHeight="false" outlineLevel="0" collapsed="false">
      <c r="A515" s="85" t="n">
        <v>36936</v>
      </c>
      <c r="H515" s="62" t="n">
        <v>5050</v>
      </c>
      <c r="L515" s="62" t="n">
        <v>364549</v>
      </c>
      <c r="O515" s="64" t="n">
        <v>100000</v>
      </c>
      <c r="AJ515" s="73" t="n">
        <f aca="false">AD515+AE515+AF515+AG515+AH515+AI515</f>
        <v>0</v>
      </c>
      <c r="AK515" s="62" t="n">
        <f aca="false">AB515-AJ515</f>
        <v>0</v>
      </c>
    </row>
    <row r="516" customFormat="false" ht="8.25" hidden="false" customHeight="false" outlineLevel="0" collapsed="false">
      <c r="A516" s="85" t="n">
        <v>36937</v>
      </c>
      <c r="H516" s="62" t="n">
        <v>5050</v>
      </c>
      <c r="L516" s="62" t="n">
        <v>364549</v>
      </c>
      <c r="O516" s="64" t="n">
        <v>100000</v>
      </c>
      <c r="AJ516" s="73" t="n">
        <f aca="false">AD516+AE516+AF516+AG516+AH516+AI516</f>
        <v>0</v>
      </c>
      <c r="AK516" s="62" t="n">
        <f aca="false">AB516-AJ516</f>
        <v>0</v>
      </c>
    </row>
    <row r="517" customFormat="false" ht="8.25" hidden="false" customHeight="false" outlineLevel="0" collapsed="false">
      <c r="A517" s="85" t="n">
        <v>36938</v>
      </c>
      <c r="H517" s="62" t="n">
        <v>5050</v>
      </c>
      <c r="L517" s="62" t="n">
        <v>364549</v>
      </c>
      <c r="O517" s="64" t="n">
        <v>50000</v>
      </c>
      <c r="AJ517" s="73" t="n">
        <f aca="false">AD517+AE517+AF517+AG517+AH517+AI517</f>
        <v>0</v>
      </c>
      <c r="AK517" s="62" t="n">
        <f aca="false">AB517-AJ517</f>
        <v>0</v>
      </c>
    </row>
    <row r="518" customFormat="false" ht="8.25" hidden="false" customHeight="false" outlineLevel="0" collapsed="false">
      <c r="A518" s="85" t="n">
        <v>36939</v>
      </c>
      <c r="H518" s="62" t="n">
        <v>5050</v>
      </c>
      <c r="L518" s="62" t="n">
        <v>364549</v>
      </c>
      <c r="AJ518" s="73" t="n">
        <f aca="false">AD518+AE518+AF518+AG518+AH518+AI518</f>
        <v>0</v>
      </c>
      <c r="AK518" s="62" t="n">
        <f aca="false">AB518-AJ518</f>
        <v>0</v>
      </c>
    </row>
    <row r="519" customFormat="false" ht="8.25" hidden="false" customHeight="false" outlineLevel="0" collapsed="false">
      <c r="A519" s="85" t="n">
        <v>36940</v>
      </c>
      <c r="H519" s="62" t="n">
        <v>5050</v>
      </c>
      <c r="L519" s="62" t="n">
        <v>364549</v>
      </c>
      <c r="AJ519" s="73" t="n">
        <f aca="false">AD519+AE519+AF519+AG519+AH519+AI519</f>
        <v>0</v>
      </c>
      <c r="AK519" s="62" t="n">
        <f aca="false">AB519-AJ519</f>
        <v>0</v>
      </c>
    </row>
    <row r="520" customFormat="false" ht="8.25" hidden="false" customHeight="false" outlineLevel="0" collapsed="false">
      <c r="A520" s="85" t="n">
        <v>36941</v>
      </c>
      <c r="H520" s="62" t="n">
        <v>5050</v>
      </c>
      <c r="L520" s="62" t="n">
        <v>364549</v>
      </c>
      <c r="AJ520" s="73" t="n">
        <f aca="false">AD520+AE520+AF520+AG520+AH520+AI520</f>
        <v>0</v>
      </c>
      <c r="AK520" s="62" t="n">
        <f aca="false">AB520-AJ520</f>
        <v>0</v>
      </c>
    </row>
    <row r="521" customFormat="false" ht="8.25" hidden="false" customHeight="false" outlineLevel="0" collapsed="false">
      <c r="A521" s="85" t="n">
        <v>36942</v>
      </c>
      <c r="H521" s="62" t="n">
        <v>5050</v>
      </c>
      <c r="L521" s="62" t="n">
        <v>364549</v>
      </c>
      <c r="AJ521" s="73" t="n">
        <f aca="false">AD521+AE521+AF521+AG521+AH521+AI521</f>
        <v>0</v>
      </c>
      <c r="AK521" s="62" t="n">
        <f aca="false">AB521-AJ521</f>
        <v>0</v>
      </c>
    </row>
    <row r="522" customFormat="false" ht="8.25" hidden="false" customHeight="false" outlineLevel="0" collapsed="false">
      <c r="A522" s="85" t="n">
        <v>36943</v>
      </c>
      <c r="H522" s="62" t="n">
        <v>5050</v>
      </c>
      <c r="L522" s="62" t="n">
        <v>364549</v>
      </c>
      <c r="AJ522" s="73" t="n">
        <f aca="false">AD522+AE522+AF522+AG522+AH522+AI522</f>
        <v>0</v>
      </c>
      <c r="AK522" s="62" t="n">
        <f aca="false">AB522-AJ522</f>
        <v>0</v>
      </c>
    </row>
    <row r="523" customFormat="false" ht="8.25" hidden="false" customHeight="false" outlineLevel="0" collapsed="false">
      <c r="A523" s="85" t="n">
        <v>36944</v>
      </c>
      <c r="H523" s="62" t="n">
        <v>5050</v>
      </c>
      <c r="L523" s="62" t="n">
        <v>364549</v>
      </c>
      <c r="AJ523" s="73" t="n">
        <f aca="false">AD523+AE523+AF523+AG523+AH523+AI523</f>
        <v>0</v>
      </c>
      <c r="AK523" s="62" t="n">
        <f aca="false">AB523-AJ523</f>
        <v>0</v>
      </c>
    </row>
    <row r="524" customFormat="false" ht="8.25" hidden="false" customHeight="false" outlineLevel="0" collapsed="false">
      <c r="A524" s="85" t="n">
        <v>36945</v>
      </c>
      <c r="H524" s="62" t="n">
        <v>5050</v>
      </c>
      <c r="L524" s="62" t="n">
        <v>364549</v>
      </c>
      <c r="AJ524" s="73" t="n">
        <f aca="false">AD524+AE524+AF524+AG524+AH524+AI524</f>
        <v>0</v>
      </c>
      <c r="AK524" s="62" t="n">
        <f aca="false">AB524-AJ524</f>
        <v>0</v>
      </c>
    </row>
    <row r="525" customFormat="false" ht="8.25" hidden="false" customHeight="false" outlineLevel="0" collapsed="false">
      <c r="A525" s="85" t="n">
        <v>36946</v>
      </c>
      <c r="H525" s="62" t="n">
        <v>5050</v>
      </c>
      <c r="L525" s="62" t="n">
        <v>364549</v>
      </c>
      <c r="AJ525" s="73" t="n">
        <f aca="false">AD525+AE525+AF525+AG525+AH525+AI525</f>
        <v>0</v>
      </c>
      <c r="AK525" s="62" t="n">
        <f aca="false">AB525-AJ525</f>
        <v>0</v>
      </c>
    </row>
    <row r="526" customFormat="false" ht="8.25" hidden="false" customHeight="false" outlineLevel="0" collapsed="false">
      <c r="A526" s="85" t="n">
        <v>36947</v>
      </c>
      <c r="H526" s="62" t="n">
        <v>5050</v>
      </c>
      <c r="L526" s="62" t="n">
        <v>364549</v>
      </c>
      <c r="AJ526" s="73" t="n">
        <f aca="false">AD526+AE526+AF526+AG526+AH526+AI526</f>
        <v>0</v>
      </c>
      <c r="AK526" s="62" t="n">
        <f aca="false">AB526-AJ526</f>
        <v>0</v>
      </c>
    </row>
    <row r="527" customFormat="false" ht="8.25" hidden="false" customHeight="false" outlineLevel="0" collapsed="false">
      <c r="A527" s="85" t="n">
        <v>36948</v>
      </c>
      <c r="H527" s="62" t="n">
        <v>5050</v>
      </c>
      <c r="L527" s="62" t="n">
        <v>364549</v>
      </c>
      <c r="AJ527" s="73" t="n">
        <f aca="false">AD527+AE527+AF527+AG527+AH527+AI527</f>
        <v>0</v>
      </c>
      <c r="AK527" s="62" t="n">
        <f aca="false">AB527-AJ527</f>
        <v>0</v>
      </c>
    </row>
    <row r="528" customFormat="false" ht="8.25" hidden="false" customHeight="false" outlineLevel="0" collapsed="false">
      <c r="A528" s="85" t="n">
        <v>36949</v>
      </c>
      <c r="H528" s="62" t="n">
        <v>5050</v>
      </c>
      <c r="L528" s="62" t="n">
        <v>364549</v>
      </c>
      <c r="AJ528" s="73" t="n">
        <f aca="false">AD528+AE528+AF528+AG528+AH528+AI528</f>
        <v>0</v>
      </c>
      <c r="AK528" s="62" t="n">
        <f aca="false">AB528-AJ528</f>
        <v>0</v>
      </c>
    </row>
    <row r="529" customFormat="false" ht="8.25" hidden="false" customHeight="false" outlineLevel="0" collapsed="false">
      <c r="A529" s="85" t="n">
        <v>36950</v>
      </c>
      <c r="H529" s="62" t="n">
        <v>5050</v>
      </c>
      <c r="L529" s="62" t="n">
        <v>364549</v>
      </c>
      <c r="AJ529" s="73" t="n">
        <f aca="false">AD529+AE529+AF529+AG529+AH529+AI529</f>
        <v>0</v>
      </c>
      <c r="AK529" s="62" t="n">
        <f aca="false">AB529-AJ529</f>
        <v>0</v>
      </c>
    </row>
    <row r="530" customFormat="false" ht="8.25" hidden="false" customHeight="false" outlineLevel="0" collapsed="false">
      <c r="AJ530" s="73" t="n">
        <f aca="false">AD530+AE530+AF530+AG530+AH530+AI530</f>
        <v>0</v>
      </c>
      <c r="AK530" s="62" t="n">
        <f aca="false">AB530-AJ530</f>
        <v>0</v>
      </c>
    </row>
    <row r="531" customFormat="false" ht="8.25" hidden="false" customHeight="false" outlineLevel="0" collapsed="false">
      <c r="AJ531" s="73" t="n">
        <f aca="false">AD531+AE531+AF531+AG531+AH531+AI531</f>
        <v>0</v>
      </c>
      <c r="AK531" s="62" t="n">
        <f aca="false">AB531-AJ531</f>
        <v>0</v>
      </c>
    </row>
    <row r="532" customFormat="false" ht="8.25" hidden="false" customHeight="false" outlineLevel="0" collapsed="false">
      <c r="AJ532" s="73" t="n">
        <f aca="false">AD532+AE532+AF532+AG532+AH532+AI532</f>
        <v>0</v>
      </c>
      <c r="AK532" s="62" t="n">
        <f aca="false">AB532-AJ532</f>
        <v>0</v>
      </c>
    </row>
    <row r="533" customFormat="false" ht="8.25" hidden="false" customHeight="false" outlineLevel="0" collapsed="false">
      <c r="AJ533" s="73" t="n">
        <f aca="false">AD533+AE533+AF533+AG533+AH533+AI533</f>
        <v>0</v>
      </c>
      <c r="AK533" s="62" t="n">
        <f aca="false">AB533-AJ533</f>
        <v>0</v>
      </c>
    </row>
    <row r="534" customFormat="false" ht="8.25" hidden="false" customHeight="false" outlineLevel="0" collapsed="false">
      <c r="AJ534" s="73" t="n">
        <f aca="false">AD534+AE534+AF534+AG534+AH534+AI534</f>
        <v>0</v>
      </c>
      <c r="AK534" s="62" t="n">
        <f aca="false">AB534-AJ534</f>
        <v>0</v>
      </c>
    </row>
    <row r="535" customFormat="false" ht="8.25" hidden="false" customHeight="false" outlineLevel="0" collapsed="false">
      <c r="AJ535" s="73" t="n">
        <f aca="false">AD535+AE535+AF535+AG535+AH535+AI535</f>
        <v>0</v>
      </c>
      <c r="AK535" s="62" t="n">
        <f aca="false">AB535-AJ535</f>
        <v>0</v>
      </c>
    </row>
    <row r="536" customFormat="false" ht="8.25" hidden="false" customHeight="false" outlineLevel="0" collapsed="false">
      <c r="AJ536" s="73" t="n">
        <f aca="false">AD536+AE536+AF536+AG536+AH536+AI536</f>
        <v>0</v>
      </c>
      <c r="AK536" s="62" t="n">
        <f aca="false">AB536-AJ536</f>
        <v>0</v>
      </c>
    </row>
    <row r="537" customFormat="false" ht="8.25" hidden="false" customHeight="false" outlineLevel="0" collapsed="false">
      <c r="AJ537" s="73" t="n">
        <f aca="false">AD537+AE537+AF537+AG537+AH537+AI537</f>
        <v>0</v>
      </c>
      <c r="AK537" s="62" t="n">
        <f aca="false">AB537-AJ537</f>
        <v>0</v>
      </c>
    </row>
    <row r="538" customFormat="false" ht="8.25" hidden="false" customHeight="false" outlineLevel="0" collapsed="false">
      <c r="AJ538" s="73" t="n">
        <f aca="false">AD538+AE538+AF538+AG538+AH538+AI538</f>
        <v>0</v>
      </c>
      <c r="AK538" s="62" t="n">
        <f aca="false">AB538-AJ538</f>
        <v>0</v>
      </c>
    </row>
    <row r="539" customFormat="false" ht="8.25" hidden="false" customHeight="false" outlineLevel="0" collapsed="false">
      <c r="AJ539" s="73" t="n">
        <f aca="false">AD539+AE539+AF539+AG539+AH539+AI539</f>
        <v>0</v>
      </c>
      <c r="AK539" s="62" t="n">
        <f aca="false">AB539-AJ539</f>
        <v>0</v>
      </c>
    </row>
    <row r="540" customFormat="false" ht="8.25" hidden="false" customHeight="false" outlineLevel="0" collapsed="false">
      <c r="AJ540" s="73" t="n">
        <f aca="false">AD540+AE540+AF540+AG540+AH540+AI540</f>
        <v>0</v>
      </c>
      <c r="AK540" s="62" t="n">
        <f aca="false">AB540-AJ540</f>
        <v>0</v>
      </c>
    </row>
    <row r="541" customFormat="false" ht="8.25" hidden="false" customHeight="false" outlineLevel="0" collapsed="false">
      <c r="AJ541" s="73" t="n">
        <f aca="false">AD541+AE541+AF541+AG541+AH541+AI541</f>
        <v>0</v>
      </c>
      <c r="AK541" s="62" t="n">
        <f aca="false">AB541-AJ541</f>
        <v>0</v>
      </c>
    </row>
    <row r="542" customFormat="false" ht="8.25" hidden="false" customHeight="false" outlineLevel="0" collapsed="false">
      <c r="AJ542" s="73" t="n">
        <f aca="false">AD542+AE542+AF542+AG542+AH542+AI542</f>
        <v>0</v>
      </c>
      <c r="AK542" s="62" t="n">
        <f aca="false">AB542-AJ542</f>
        <v>0</v>
      </c>
    </row>
    <row r="543" customFormat="false" ht="8.25" hidden="false" customHeight="false" outlineLevel="0" collapsed="false">
      <c r="AJ543" s="73" t="n">
        <f aca="false">AD543+AE543+AF543+AG543+AH543+AI543</f>
        <v>0</v>
      </c>
      <c r="AK543" s="62" t="n">
        <f aca="false">AB543-AJ543</f>
        <v>0</v>
      </c>
    </row>
    <row r="544" customFormat="false" ht="8.25" hidden="false" customHeight="false" outlineLevel="0" collapsed="false">
      <c r="AJ544" s="73" t="n">
        <f aca="false">AD544+AE544+AF544+AG544+AH544+AI544</f>
        <v>0</v>
      </c>
      <c r="AK544" s="62" t="n">
        <f aca="false">AB544-AJ544</f>
        <v>0</v>
      </c>
    </row>
    <row r="545" customFormat="false" ht="8.25" hidden="false" customHeight="false" outlineLevel="0" collapsed="false">
      <c r="AJ545" s="73" t="n">
        <f aca="false">AD545+AE545+AF545+AG545+AH545+AI545</f>
        <v>0</v>
      </c>
      <c r="AK545" s="62" t="n">
        <f aca="false">AB545-AJ545</f>
        <v>0</v>
      </c>
    </row>
    <row r="546" customFormat="false" ht="8.25" hidden="false" customHeight="false" outlineLevel="0" collapsed="false">
      <c r="AJ546" s="73" t="n">
        <f aca="false">AD546+AE546+AF546+AG546+AH546+AI546</f>
        <v>0</v>
      </c>
      <c r="AK546" s="62" t="n">
        <f aca="false">AB546-AJ546</f>
        <v>0</v>
      </c>
    </row>
    <row r="547" customFormat="false" ht="8.25" hidden="false" customHeight="false" outlineLevel="0" collapsed="false">
      <c r="AJ547" s="73" t="n">
        <f aca="false">AD547+AE547+AF547+AG547+AH547+AI547</f>
        <v>0</v>
      </c>
      <c r="AK547" s="62" t="n">
        <f aca="false">AB547-AJ547</f>
        <v>0</v>
      </c>
    </row>
    <row r="548" customFormat="false" ht="8.25" hidden="false" customHeight="false" outlineLevel="0" collapsed="false">
      <c r="AJ548" s="73" t="n">
        <f aca="false">AD548+AE548+AF548+AG548+AH548+AI548</f>
        <v>0</v>
      </c>
      <c r="AK548" s="62" t="n">
        <f aca="false">AB548-AJ548</f>
        <v>0</v>
      </c>
    </row>
    <row r="549" customFormat="false" ht="8.25" hidden="false" customHeight="false" outlineLevel="0" collapsed="false">
      <c r="AJ549" s="73" t="n">
        <f aca="false">AD549+AE549+AF549+AG549+AH549+AI549</f>
        <v>0</v>
      </c>
      <c r="AK549" s="62" t="n">
        <f aca="false">AB549-AJ549</f>
        <v>0</v>
      </c>
    </row>
    <row r="550" customFormat="false" ht="8.25" hidden="false" customHeight="false" outlineLevel="0" collapsed="false">
      <c r="AJ550" s="73" t="n">
        <f aca="false">AD550+AE550+AF550+AG550+AH550+AI550</f>
        <v>0</v>
      </c>
      <c r="AK550" s="62" t="n">
        <f aca="false">AB550-AJ550</f>
        <v>0</v>
      </c>
    </row>
    <row r="551" customFormat="false" ht="8.25" hidden="false" customHeight="false" outlineLevel="0" collapsed="false">
      <c r="AJ551" s="73" t="n">
        <f aca="false">AD551+AE551+AF551+AG551+AH551+AI551</f>
        <v>0</v>
      </c>
      <c r="AK551" s="62" t="n">
        <f aca="false">AB551-AJ551</f>
        <v>0</v>
      </c>
    </row>
    <row r="552" customFormat="false" ht="8.25" hidden="false" customHeight="false" outlineLevel="0" collapsed="false">
      <c r="AJ552" s="73" t="n">
        <f aca="false">AD552+AE552+AF552+AG552+AH552+AI552</f>
        <v>0</v>
      </c>
      <c r="AK552" s="62" t="n">
        <f aca="false">AB552-AJ552</f>
        <v>0</v>
      </c>
    </row>
    <row r="553" customFormat="false" ht="8.25" hidden="false" customHeight="false" outlineLevel="0" collapsed="false">
      <c r="AJ553" s="73" t="n">
        <f aca="false">AD553+AE553+AF553+AG553+AH553+AI553</f>
        <v>0</v>
      </c>
      <c r="AK553" s="62" t="n">
        <f aca="false">AB553-AJ553</f>
        <v>0</v>
      </c>
    </row>
    <row r="554" customFormat="false" ht="8.25" hidden="false" customHeight="false" outlineLevel="0" collapsed="false">
      <c r="AJ554" s="73" t="n">
        <f aca="false">AD554+AE554+AF554+AG554+AH554+AI554</f>
        <v>0</v>
      </c>
      <c r="AK554" s="62" t="n">
        <f aca="false">AB554-AJ554</f>
        <v>0</v>
      </c>
    </row>
    <row r="555" customFormat="false" ht="8.25" hidden="false" customHeight="false" outlineLevel="0" collapsed="false">
      <c r="AJ555" s="73" t="n">
        <f aca="false">AD555+AE555+AF555+AG555+AH555+AI555</f>
        <v>0</v>
      </c>
      <c r="AK555" s="62" t="n">
        <f aca="false">AB555-AJ555</f>
        <v>0</v>
      </c>
    </row>
    <row r="556" customFormat="false" ht="8.25" hidden="false" customHeight="false" outlineLevel="0" collapsed="false">
      <c r="AJ556" s="73" t="n">
        <f aca="false">AD556+AE556+AF556+AG556+AH556+AI556</f>
        <v>0</v>
      </c>
      <c r="AK556" s="62" t="n">
        <f aca="false">AB556-AJ556</f>
        <v>0</v>
      </c>
    </row>
    <row r="557" customFormat="false" ht="8.25" hidden="false" customHeight="false" outlineLevel="0" collapsed="false">
      <c r="AJ557" s="73" t="n">
        <f aca="false">AD557+AE557+AF557+AG557+AH557+AI557</f>
        <v>0</v>
      </c>
      <c r="AK557" s="62" t="n">
        <f aca="false">AB557-AJ557</f>
        <v>0</v>
      </c>
    </row>
    <row r="558" customFormat="false" ht="8.25" hidden="false" customHeight="false" outlineLevel="0" collapsed="false">
      <c r="AJ558" s="73" t="n">
        <f aca="false">AD558+AE558+AF558+AG558+AH558+AI558</f>
        <v>0</v>
      </c>
      <c r="AK558" s="62" t="n">
        <f aca="false">AB558-AJ558</f>
        <v>0</v>
      </c>
    </row>
    <row r="559" customFormat="false" ht="8.25" hidden="false" customHeight="false" outlineLevel="0" collapsed="false">
      <c r="AJ559" s="73" t="n">
        <f aca="false">AD559+AE559+AF559+AG559+AH559+AI559</f>
        <v>0</v>
      </c>
      <c r="AK559" s="62" t="n">
        <f aca="false">AB559-AJ559</f>
        <v>0</v>
      </c>
    </row>
    <row r="560" customFormat="false" ht="8.25" hidden="false" customHeight="false" outlineLevel="0" collapsed="false">
      <c r="AJ560" s="73" t="n">
        <f aca="false">AD560+AE560+AF560+AG560+AH560+AI560</f>
        <v>0</v>
      </c>
      <c r="AK560" s="62" t="n">
        <f aca="false">AB560-AJ560</f>
        <v>0</v>
      </c>
    </row>
    <row r="561" customFormat="false" ht="8.25" hidden="false" customHeight="false" outlineLevel="0" collapsed="false">
      <c r="AJ561" s="73" t="n">
        <f aca="false">AD561+AE561+AF561+AG561+AH561+AI561</f>
        <v>0</v>
      </c>
      <c r="AK561" s="62" t="n">
        <f aca="false">AB561-AJ561</f>
        <v>0</v>
      </c>
    </row>
    <row r="562" customFormat="false" ht="8.25" hidden="false" customHeight="false" outlineLevel="0" collapsed="false">
      <c r="AJ562" s="73" t="n">
        <f aca="false">AD562+AE562+AF562+AG562+AH562+AI562</f>
        <v>0</v>
      </c>
      <c r="AK562" s="62" t="n">
        <f aca="false">AB562-AJ562</f>
        <v>0</v>
      </c>
    </row>
    <row r="563" customFormat="false" ht="8.25" hidden="false" customHeight="false" outlineLevel="0" collapsed="false">
      <c r="AJ563" s="73" t="n">
        <f aca="false">AD563+AE563+AF563+AG563+AH563+AI563</f>
        <v>0</v>
      </c>
      <c r="AK563" s="62" t="n">
        <f aca="false">AB563-AJ563</f>
        <v>0</v>
      </c>
    </row>
    <row r="564" customFormat="false" ht="8.25" hidden="false" customHeight="false" outlineLevel="0" collapsed="false">
      <c r="AJ564" s="73" t="n">
        <f aca="false">AD564+AE564+AF564+AG564+AH564+AI564</f>
        <v>0</v>
      </c>
      <c r="AK564" s="62" t="n">
        <f aca="false">AB564-AJ564</f>
        <v>0</v>
      </c>
    </row>
    <row r="565" customFormat="false" ht="8.25" hidden="false" customHeight="false" outlineLevel="0" collapsed="false">
      <c r="AJ565" s="73" t="n">
        <f aca="false">AD565+AE565+AF565+AG565+AH565+AI565</f>
        <v>0</v>
      </c>
      <c r="AK565" s="62" t="n">
        <f aca="false">AB565-AJ565</f>
        <v>0</v>
      </c>
    </row>
    <row r="566" customFormat="false" ht="8.25" hidden="false" customHeight="false" outlineLevel="0" collapsed="false">
      <c r="AJ566" s="73" t="n">
        <f aca="false">AD566+AE566+AF566+AG566+AH566+AI566</f>
        <v>0</v>
      </c>
      <c r="AK566" s="62" t="n">
        <f aca="false">AB566-AJ566</f>
        <v>0</v>
      </c>
    </row>
    <row r="567" customFormat="false" ht="8.25" hidden="false" customHeight="false" outlineLevel="0" collapsed="false">
      <c r="AJ567" s="73" t="n">
        <f aca="false">AD567+AE567+AF567+AG567+AH567+AI567</f>
        <v>0</v>
      </c>
      <c r="AK567" s="62" t="n">
        <f aca="false">AB567-AJ567</f>
        <v>0</v>
      </c>
    </row>
    <row r="568" customFormat="false" ht="8.25" hidden="false" customHeight="false" outlineLevel="0" collapsed="false">
      <c r="AJ568" s="73" t="n">
        <f aca="false">AD568+AE568+AF568+AG568+AH568+AI568</f>
        <v>0</v>
      </c>
      <c r="AK568" s="62" t="n">
        <f aca="false">AB568-AJ568</f>
        <v>0</v>
      </c>
    </row>
    <row r="569" customFormat="false" ht="8.25" hidden="false" customHeight="false" outlineLevel="0" collapsed="false">
      <c r="AJ569" s="73" t="n">
        <f aca="false">AD569+AE569+AF569+AG569+AH569+AI569</f>
        <v>0</v>
      </c>
      <c r="AK569" s="62" t="n">
        <f aca="false">AB569-AJ569</f>
        <v>0</v>
      </c>
    </row>
    <row r="570" customFormat="false" ht="8.25" hidden="false" customHeight="false" outlineLevel="0" collapsed="false">
      <c r="AJ570" s="73" t="n">
        <f aca="false">AD570+AE570+AF570+AG570+AH570+AI570</f>
        <v>0</v>
      </c>
      <c r="AK570" s="62" t="n">
        <f aca="false">AB570-AJ570</f>
        <v>0</v>
      </c>
    </row>
    <row r="571" customFormat="false" ht="8.25" hidden="false" customHeight="false" outlineLevel="0" collapsed="false">
      <c r="AJ571" s="73" t="n">
        <f aca="false">AD571+AE571+AF571+AG571+AH571+AI571</f>
        <v>0</v>
      </c>
      <c r="AK571" s="62" t="n">
        <f aca="false">AB571-AJ571</f>
        <v>0</v>
      </c>
    </row>
    <row r="572" customFormat="false" ht="8.25" hidden="false" customHeight="false" outlineLevel="0" collapsed="false">
      <c r="AJ572" s="73" t="n">
        <f aca="false">AD572+AE572+AF572+AG572+AH572+AI572</f>
        <v>0</v>
      </c>
      <c r="AK572" s="62" t="n">
        <f aca="false">AB572-AJ572</f>
        <v>0</v>
      </c>
    </row>
    <row r="573" customFormat="false" ht="8.25" hidden="false" customHeight="false" outlineLevel="0" collapsed="false">
      <c r="AJ573" s="73" t="n">
        <f aca="false">AD573+AE573+AF573+AG573+AH573+AI573</f>
        <v>0</v>
      </c>
      <c r="AK573" s="62" t="n">
        <f aca="false">AB573-AJ573</f>
        <v>0</v>
      </c>
    </row>
    <row r="574" customFormat="false" ht="8.25" hidden="false" customHeight="false" outlineLevel="0" collapsed="false">
      <c r="AJ574" s="73" t="n">
        <f aca="false">AD574+AE574+AF574+AG574+AH574+AI574</f>
        <v>0</v>
      </c>
      <c r="AK574" s="62" t="n">
        <f aca="false">AB574-AJ574</f>
        <v>0</v>
      </c>
    </row>
    <row r="575" customFormat="false" ht="8.25" hidden="false" customHeight="false" outlineLevel="0" collapsed="false">
      <c r="AJ575" s="73" t="n">
        <f aca="false">AD575+AE575+AF575+AG575+AH575+AI575</f>
        <v>0</v>
      </c>
      <c r="AK575" s="62" t="n">
        <f aca="false">AB575-AJ575</f>
        <v>0</v>
      </c>
    </row>
    <row r="576" customFormat="false" ht="8.25" hidden="false" customHeight="false" outlineLevel="0" collapsed="false">
      <c r="AJ576" s="73" t="n">
        <f aca="false">AD576+AE576+AF576+AG576+AH576+AI576</f>
        <v>0</v>
      </c>
      <c r="AK576" s="62" t="n">
        <f aca="false">AB576-AJ576</f>
        <v>0</v>
      </c>
    </row>
    <row r="577" customFormat="false" ht="8.25" hidden="false" customHeight="false" outlineLevel="0" collapsed="false">
      <c r="AJ577" s="73" t="n">
        <f aca="false">AD577+AE577+AF577+AG577+AH577+AI577</f>
        <v>0</v>
      </c>
      <c r="AK577" s="62" t="n">
        <f aca="false">AB577-AJ577</f>
        <v>0</v>
      </c>
    </row>
    <row r="578" customFormat="false" ht="8.25" hidden="false" customHeight="false" outlineLevel="0" collapsed="false">
      <c r="AJ578" s="73" t="n">
        <f aca="false">AD578+AE578+AF578+AG578+AH578+AI578</f>
        <v>0</v>
      </c>
      <c r="AK578" s="62" t="n">
        <f aca="false">AB578-AJ578</f>
        <v>0</v>
      </c>
    </row>
    <row r="579" customFormat="false" ht="8.25" hidden="false" customHeight="false" outlineLevel="0" collapsed="false">
      <c r="AJ579" s="73" t="n">
        <f aca="false">AD579+AE579+AF579+AG579+AH579+AI579</f>
        <v>0</v>
      </c>
      <c r="AK579" s="62" t="n">
        <f aca="false">AB579-AJ579</f>
        <v>0</v>
      </c>
    </row>
    <row r="580" customFormat="false" ht="8.25" hidden="false" customHeight="false" outlineLevel="0" collapsed="false">
      <c r="AJ580" s="73" t="n">
        <f aca="false">AD580+AE580+AF580+AG580+AH580+AI580</f>
        <v>0</v>
      </c>
      <c r="AK580" s="62" t="n">
        <f aca="false">AB580-AJ580</f>
        <v>0</v>
      </c>
    </row>
    <row r="581" customFormat="false" ht="8.25" hidden="false" customHeight="false" outlineLevel="0" collapsed="false">
      <c r="AJ581" s="73" t="n">
        <f aca="false">AD581+AE581+AF581+AG581+AH581+AI581</f>
        <v>0</v>
      </c>
      <c r="AK581" s="62" t="n">
        <f aca="false">AB581-AJ581</f>
        <v>0</v>
      </c>
    </row>
    <row r="582" customFormat="false" ht="8.25" hidden="false" customHeight="false" outlineLevel="0" collapsed="false">
      <c r="AJ582" s="73" t="n">
        <f aca="false">AD582+AE582+AF582+AG582+AH582+AI582</f>
        <v>0</v>
      </c>
      <c r="AK582" s="62" t="n">
        <f aca="false">AB582-AJ582</f>
        <v>0</v>
      </c>
    </row>
    <row r="583" customFormat="false" ht="8.25" hidden="false" customHeight="false" outlineLevel="0" collapsed="false">
      <c r="AJ583" s="73" t="n">
        <f aca="false">AD583+AE583+AF583+AG583+AH583+AI583</f>
        <v>0</v>
      </c>
      <c r="AK583" s="62" t="n">
        <f aca="false">AB583-AJ583</f>
        <v>0</v>
      </c>
    </row>
    <row r="584" customFormat="false" ht="8.25" hidden="false" customHeight="false" outlineLevel="0" collapsed="false">
      <c r="AJ584" s="73" t="n">
        <f aca="false">AD584+AE584+AF584+AG584+AH584+AI584</f>
        <v>0</v>
      </c>
      <c r="AK584" s="62" t="n">
        <f aca="false">AB584-AJ584</f>
        <v>0</v>
      </c>
    </row>
    <row r="585" customFormat="false" ht="8.25" hidden="false" customHeight="false" outlineLevel="0" collapsed="false">
      <c r="AJ585" s="73" t="n">
        <f aca="false">AD585+AE585+AF585+AG585+AH585+AI585</f>
        <v>0</v>
      </c>
      <c r="AK585" s="62" t="n">
        <f aca="false">AB585-AJ585</f>
        <v>0</v>
      </c>
    </row>
    <row r="586" customFormat="false" ht="8.25" hidden="false" customHeight="false" outlineLevel="0" collapsed="false">
      <c r="AJ586" s="73" t="n">
        <f aca="false">AD586+AE586+AF586+AG586+AH586+AI586</f>
        <v>0</v>
      </c>
      <c r="AK586" s="62" t="n">
        <f aca="false">AB586-AJ586</f>
        <v>0</v>
      </c>
    </row>
    <row r="587" customFormat="false" ht="8.25" hidden="false" customHeight="false" outlineLevel="0" collapsed="false">
      <c r="AJ587" s="73" t="n">
        <f aca="false">AD587+AE587+AF587+AG587+AH587+AI587</f>
        <v>0</v>
      </c>
      <c r="AK587" s="62" t="n">
        <f aca="false">AB587-AJ587</f>
        <v>0</v>
      </c>
    </row>
    <row r="588" customFormat="false" ht="8.25" hidden="false" customHeight="false" outlineLevel="0" collapsed="false">
      <c r="AJ588" s="73" t="n">
        <f aca="false">AD588+AE588+AF588+AG588+AH588+AI588</f>
        <v>0</v>
      </c>
      <c r="AK588" s="62" t="n">
        <f aca="false">AB588-AJ588</f>
        <v>0</v>
      </c>
    </row>
    <row r="589" customFormat="false" ht="8.25" hidden="false" customHeight="false" outlineLevel="0" collapsed="false">
      <c r="AJ589" s="73" t="n">
        <f aca="false">AD589+AE589+AF589+AG589+AH589+AI589</f>
        <v>0</v>
      </c>
      <c r="AK589" s="62" t="n">
        <f aca="false">AB589-AJ589</f>
        <v>0</v>
      </c>
    </row>
    <row r="590" customFormat="false" ht="8.25" hidden="false" customHeight="false" outlineLevel="0" collapsed="false">
      <c r="AJ590" s="73" t="n">
        <f aca="false">AD590+AE590+AF590+AG590+AH590+AI590</f>
        <v>0</v>
      </c>
      <c r="AK590" s="62" t="n">
        <f aca="false">AB590-AJ590</f>
        <v>0</v>
      </c>
    </row>
    <row r="591" customFormat="false" ht="8.25" hidden="false" customHeight="false" outlineLevel="0" collapsed="false">
      <c r="AJ591" s="73" t="n">
        <f aca="false">AD591+AE591+AF591+AG591+AH591+AI591</f>
        <v>0</v>
      </c>
      <c r="AK591" s="62" t="n">
        <f aca="false">AB591-AJ591</f>
        <v>0</v>
      </c>
    </row>
    <row r="592" customFormat="false" ht="8.25" hidden="false" customHeight="false" outlineLevel="0" collapsed="false">
      <c r="AJ592" s="73" t="n">
        <f aca="false">AD592+AE592+AF592+AG592+AH592+AI592</f>
        <v>0</v>
      </c>
      <c r="AK592" s="62" t="n">
        <f aca="false">AB592-AJ592</f>
        <v>0</v>
      </c>
    </row>
    <row r="593" customFormat="false" ht="8.25" hidden="false" customHeight="false" outlineLevel="0" collapsed="false">
      <c r="AJ593" s="73" t="n">
        <f aca="false">AD593+AE593+AF593+AG593+AH593+AI593</f>
        <v>0</v>
      </c>
      <c r="AK593" s="62" t="n">
        <f aca="false">AB593-AJ593</f>
        <v>0</v>
      </c>
    </row>
    <row r="594" customFormat="false" ht="8.25" hidden="false" customHeight="false" outlineLevel="0" collapsed="false">
      <c r="AJ594" s="73" t="n">
        <f aca="false">AD594+AE594+AF594+AG594+AH594+AI594</f>
        <v>0</v>
      </c>
      <c r="AK594" s="62" t="n">
        <f aca="false">AB594-AJ594</f>
        <v>0</v>
      </c>
    </row>
    <row r="595" customFormat="false" ht="8.25" hidden="false" customHeight="false" outlineLevel="0" collapsed="false">
      <c r="AJ595" s="73" t="n">
        <f aca="false">AD595+AE595+AF595+AG595+AH595+AI595</f>
        <v>0</v>
      </c>
      <c r="AK595" s="62" t="n">
        <f aca="false">AB595-AJ595</f>
        <v>0</v>
      </c>
    </row>
    <row r="596" customFormat="false" ht="8.25" hidden="false" customHeight="false" outlineLevel="0" collapsed="false">
      <c r="AJ596" s="73" t="n">
        <f aca="false">AD596+AE596+AF596+AG596+AH596+AI596</f>
        <v>0</v>
      </c>
      <c r="AK596" s="62" t="n">
        <f aca="false">AB596-AJ596</f>
        <v>0</v>
      </c>
    </row>
    <row r="597" customFormat="false" ht="8.25" hidden="false" customHeight="false" outlineLevel="0" collapsed="false">
      <c r="AJ597" s="73" t="n">
        <f aca="false">AD597+AE597+AF597+AG597+AH597+AI597</f>
        <v>0</v>
      </c>
      <c r="AK597" s="62" t="n">
        <f aca="false">AB597-AJ597</f>
        <v>0</v>
      </c>
    </row>
    <row r="598" customFormat="false" ht="8.25" hidden="false" customHeight="false" outlineLevel="0" collapsed="false">
      <c r="AJ598" s="73" t="n">
        <f aca="false">AD598+AE598+AF598+AG598+AH598+AI598</f>
        <v>0</v>
      </c>
      <c r="AK598" s="62" t="n">
        <f aca="false">AB598-AJ598</f>
        <v>0</v>
      </c>
    </row>
    <row r="599" customFormat="false" ht="8.25" hidden="false" customHeight="false" outlineLevel="0" collapsed="false">
      <c r="AJ599" s="73" t="n">
        <f aca="false">AD599+AE599+AF599+AG599+AH599+AI599</f>
        <v>0</v>
      </c>
      <c r="AK599" s="62" t="n">
        <f aca="false">AB599-AJ599</f>
        <v>0</v>
      </c>
    </row>
    <row r="600" customFormat="false" ht="8.25" hidden="false" customHeight="false" outlineLevel="0" collapsed="false">
      <c r="AJ600" s="73" t="n">
        <f aca="false">AD600+AE600+AF600+AG600+AH600+AI600</f>
        <v>0</v>
      </c>
      <c r="AK600" s="62" t="n">
        <f aca="false">AB600-AJ600</f>
        <v>0</v>
      </c>
    </row>
    <row r="601" customFormat="false" ht="8.25" hidden="false" customHeight="false" outlineLevel="0" collapsed="false">
      <c r="AJ601" s="73" t="n">
        <f aca="false">AD601+AE601+AF601+AG601+AH601+AI601</f>
        <v>0</v>
      </c>
      <c r="AK601" s="62" t="n">
        <f aca="false">AB601-AJ601</f>
        <v>0</v>
      </c>
    </row>
    <row r="602" customFormat="false" ht="8.25" hidden="false" customHeight="false" outlineLevel="0" collapsed="false">
      <c r="AJ602" s="73" t="n">
        <f aca="false">AD602+AE602+AF602+AG602+AH602+AI602</f>
        <v>0</v>
      </c>
      <c r="AK602" s="62" t="n">
        <f aca="false">AB602-AJ602</f>
        <v>0</v>
      </c>
    </row>
    <row r="603" customFormat="false" ht="8.25" hidden="false" customHeight="false" outlineLevel="0" collapsed="false">
      <c r="AJ603" s="73" t="n">
        <f aca="false">AD603+AE603+AF603+AG603+AH603+AI603</f>
        <v>0</v>
      </c>
      <c r="AK603" s="62" t="n">
        <f aca="false">AB603-AJ603</f>
        <v>0</v>
      </c>
    </row>
    <row r="604" customFormat="false" ht="8.25" hidden="false" customHeight="false" outlineLevel="0" collapsed="false">
      <c r="AJ604" s="73" t="n">
        <f aca="false">AD604+AE604+AF604+AG604+AH604+AI604</f>
        <v>0</v>
      </c>
      <c r="AK604" s="62" t="n">
        <f aca="false">AB604-AJ604</f>
        <v>0</v>
      </c>
    </row>
    <row r="605" customFormat="false" ht="8.25" hidden="false" customHeight="false" outlineLevel="0" collapsed="false">
      <c r="AJ605" s="73" t="n">
        <f aca="false">AD605+AE605+AF605+AG605+AH605+AI605</f>
        <v>0</v>
      </c>
      <c r="AK605" s="62" t="n">
        <f aca="false">AB605-AJ605</f>
        <v>0</v>
      </c>
    </row>
    <row r="606" customFormat="false" ht="8.25" hidden="false" customHeight="false" outlineLevel="0" collapsed="false">
      <c r="AJ606" s="73" t="n">
        <f aca="false">AD606+AE606+AF606+AG606+AH606+AI606</f>
        <v>0</v>
      </c>
      <c r="AK606" s="62" t="n">
        <f aca="false">AB606-AJ606</f>
        <v>0</v>
      </c>
    </row>
    <row r="607" customFormat="false" ht="8.25" hidden="false" customHeight="false" outlineLevel="0" collapsed="false">
      <c r="AJ607" s="73" t="n">
        <f aca="false">AD607+AE607+AF607+AG607+AH607+AI607</f>
        <v>0</v>
      </c>
      <c r="AK607" s="62" t="n">
        <f aca="false">AB607-AJ607</f>
        <v>0</v>
      </c>
    </row>
    <row r="608" customFormat="false" ht="8.25" hidden="false" customHeight="false" outlineLevel="0" collapsed="false">
      <c r="AJ608" s="73" t="n">
        <f aca="false">AD608+AE608+AF608+AG608+AH608+AI608</f>
        <v>0</v>
      </c>
      <c r="AK608" s="62" t="n">
        <f aca="false">AB608-AJ608</f>
        <v>0</v>
      </c>
    </row>
    <row r="609" customFormat="false" ht="8.25" hidden="false" customHeight="false" outlineLevel="0" collapsed="false">
      <c r="AJ609" s="73" t="n">
        <f aca="false">AD609+AE609+AF609+AG609+AH609+AI609</f>
        <v>0</v>
      </c>
      <c r="AK609" s="62" t="n">
        <f aca="false">AB609-AJ609</f>
        <v>0</v>
      </c>
    </row>
    <row r="610" customFormat="false" ht="8.25" hidden="false" customHeight="false" outlineLevel="0" collapsed="false">
      <c r="AJ610" s="73" t="n">
        <f aca="false">AD610+AE610+AF610+AG610+AH610+AI610</f>
        <v>0</v>
      </c>
      <c r="AK610" s="62" t="n">
        <f aca="false">AB610-AJ610</f>
        <v>0</v>
      </c>
    </row>
    <row r="611" customFormat="false" ht="8.25" hidden="false" customHeight="false" outlineLevel="0" collapsed="false">
      <c r="AJ611" s="73" t="n">
        <f aca="false">AD611+AE611+AF611+AG611+AH611+AI611</f>
        <v>0</v>
      </c>
      <c r="AK611" s="62" t="n">
        <f aca="false">AB611-AJ611</f>
        <v>0</v>
      </c>
    </row>
    <row r="612" customFormat="false" ht="8.25" hidden="false" customHeight="false" outlineLevel="0" collapsed="false">
      <c r="AJ612" s="73" t="n">
        <f aca="false">AD612+AE612+AF612+AG612+AH612+AI612</f>
        <v>0</v>
      </c>
      <c r="AK612" s="62" t="n">
        <f aca="false">AB612-AJ612</f>
        <v>0</v>
      </c>
    </row>
    <row r="613" customFormat="false" ht="8.25" hidden="false" customHeight="false" outlineLevel="0" collapsed="false">
      <c r="AJ613" s="73" t="n">
        <f aca="false">AD613+AE613+AF613+AG613+AH613+AI613</f>
        <v>0</v>
      </c>
      <c r="AK613" s="62" t="n">
        <f aca="false">AB613-AJ613</f>
        <v>0</v>
      </c>
    </row>
    <row r="614" customFormat="false" ht="8.25" hidden="false" customHeight="false" outlineLevel="0" collapsed="false">
      <c r="AJ614" s="73" t="n">
        <f aca="false">AD614+AE614+AF614+AG614+AH614+AI614</f>
        <v>0</v>
      </c>
      <c r="AK614" s="62" t="n">
        <f aca="false">AB614-AJ614</f>
        <v>0</v>
      </c>
    </row>
    <row r="615" customFormat="false" ht="8.25" hidden="false" customHeight="false" outlineLevel="0" collapsed="false">
      <c r="AJ615" s="73" t="n">
        <f aca="false">AD615+AE615+AF615+AG615+AH615+AI615</f>
        <v>0</v>
      </c>
      <c r="AK615" s="62" t="n">
        <f aca="false">AB615-AJ615</f>
        <v>0</v>
      </c>
    </row>
    <row r="616" customFormat="false" ht="8.25" hidden="false" customHeight="false" outlineLevel="0" collapsed="false">
      <c r="AJ616" s="73" t="n">
        <f aca="false">AD616+AE616+AF616+AG616+AH616+AI616</f>
        <v>0</v>
      </c>
      <c r="AK616" s="62" t="n">
        <f aca="false">AB616-AJ616</f>
        <v>0</v>
      </c>
    </row>
    <row r="617" customFormat="false" ht="8.25" hidden="false" customHeight="false" outlineLevel="0" collapsed="false">
      <c r="AJ617" s="73" t="n">
        <f aca="false">AD617+AE617+AF617+AG617+AH617+AI617</f>
        <v>0</v>
      </c>
      <c r="AK617" s="62" t="n">
        <f aca="false">AB617-AJ617</f>
        <v>0</v>
      </c>
    </row>
    <row r="618" customFormat="false" ht="8.25" hidden="false" customHeight="false" outlineLevel="0" collapsed="false">
      <c r="AJ618" s="73" t="n">
        <f aca="false">AD618+AE618+AF618+AG618+AH618+AI618</f>
        <v>0</v>
      </c>
      <c r="AK618" s="62" t="n">
        <f aca="false">AB618-AJ618</f>
        <v>0</v>
      </c>
    </row>
    <row r="619" customFormat="false" ht="8.25" hidden="false" customHeight="false" outlineLevel="0" collapsed="false">
      <c r="AJ619" s="73" t="n">
        <f aca="false">AD619+AE619+AF619+AG619+AH619+AI619</f>
        <v>0</v>
      </c>
      <c r="AK619" s="62" t="n">
        <f aca="false">AB619-AJ619</f>
        <v>0</v>
      </c>
    </row>
    <row r="620" customFormat="false" ht="8.25" hidden="false" customHeight="false" outlineLevel="0" collapsed="false">
      <c r="AJ620" s="73" t="n">
        <f aca="false">AD620+AE620+AF620+AG620+AH620+AI620</f>
        <v>0</v>
      </c>
      <c r="AK620" s="62" t="n">
        <f aca="false">AB620-AJ620</f>
        <v>0</v>
      </c>
    </row>
    <row r="621" customFormat="false" ht="8.25" hidden="false" customHeight="false" outlineLevel="0" collapsed="false">
      <c r="AJ621" s="73" t="n">
        <f aca="false">AD621+AE621+AF621+AG621+AH621+AI621</f>
        <v>0</v>
      </c>
      <c r="AK621" s="62" t="n">
        <f aca="false">AB621-AJ621</f>
        <v>0</v>
      </c>
    </row>
    <row r="622" customFormat="false" ht="8.25" hidden="false" customHeight="false" outlineLevel="0" collapsed="false">
      <c r="AJ622" s="73" t="n">
        <f aca="false">AD622+AE622+AF622+AG622+AH622+AI622</f>
        <v>0</v>
      </c>
      <c r="AK622" s="62" t="n">
        <f aca="false">AB622-AJ622</f>
        <v>0</v>
      </c>
    </row>
    <row r="623" customFormat="false" ht="8.25" hidden="false" customHeight="false" outlineLevel="0" collapsed="false">
      <c r="AJ623" s="73" t="n">
        <f aca="false">AD623+AE623+AF623+AG623+AH623+AI623</f>
        <v>0</v>
      </c>
      <c r="AK623" s="62" t="n">
        <f aca="false">AB623-AJ623</f>
        <v>0</v>
      </c>
    </row>
    <row r="624" customFormat="false" ht="8.25" hidden="false" customHeight="false" outlineLevel="0" collapsed="false">
      <c r="AJ624" s="73" t="n">
        <f aca="false">AD624+AE624+AF624+AG624+AH624+AI624</f>
        <v>0</v>
      </c>
      <c r="AK624" s="62" t="n">
        <f aca="false">AB624-AJ624</f>
        <v>0</v>
      </c>
    </row>
    <row r="625" customFormat="false" ht="8.25" hidden="false" customHeight="false" outlineLevel="0" collapsed="false">
      <c r="AJ625" s="73" t="n">
        <f aca="false">AD625+AE625+AF625+AG625+AH625+AI625</f>
        <v>0</v>
      </c>
      <c r="AK625" s="62" t="n">
        <f aca="false">AB625-AJ625</f>
        <v>0</v>
      </c>
    </row>
    <row r="626" customFormat="false" ht="8.25" hidden="false" customHeight="false" outlineLevel="0" collapsed="false">
      <c r="AJ626" s="73" t="n">
        <f aca="false">AD626+AE626+AF626+AG626+AH626+AI626</f>
        <v>0</v>
      </c>
      <c r="AK626" s="62" t="n">
        <f aca="false">AB626-AJ626</f>
        <v>0</v>
      </c>
    </row>
    <row r="627" customFormat="false" ht="8.25" hidden="false" customHeight="false" outlineLevel="0" collapsed="false">
      <c r="AJ627" s="73" t="n">
        <f aca="false">AD627+AE627+AF627+AG627+AH627+AI627</f>
        <v>0</v>
      </c>
      <c r="AK627" s="62" t="n">
        <f aca="false">AB627-AJ627</f>
        <v>0</v>
      </c>
    </row>
    <row r="628" customFormat="false" ht="8.25" hidden="false" customHeight="false" outlineLevel="0" collapsed="false">
      <c r="AJ628" s="73" t="n">
        <f aca="false">AD628+AE628+AF628+AG628+AH628+AI628</f>
        <v>0</v>
      </c>
      <c r="AK628" s="62" t="n">
        <f aca="false">AB628-AJ628</f>
        <v>0</v>
      </c>
    </row>
    <row r="629" customFormat="false" ht="8.25" hidden="false" customHeight="false" outlineLevel="0" collapsed="false">
      <c r="AJ629" s="73" t="n">
        <f aca="false">AD629+AE629+AF629+AG629+AH629+AI629</f>
        <v>0</v>
      </c>
      <c r="AK629" s="62" t="n">
        <f aca="false">AB629-AJ629</f>
        <v>0</v>
      </c>
    </row>
    <row r="630" customFormat="false" ht="8.25" hidden="false" customHeight="false" outlineLevel="0" collapsed="false">
      <c r="AJ630" s="73" t="n">
        <f aca="false">AD630+AE630+AF630+AG630+AH630+AI630</f>
        <v>0</v>
      </c>
      <c r="AK630" s="62" t="n">
        <f aca="false">AB630-AJ630</f>
        <v>0</v>
      </c>
    </row>
    <row r="631" customFormat="false" ht="8.25" hidden="false" customHeight="false" outlineLevel="0" collapsed="false">
      <c r="AJ631" s="73" t="n">
        <f aca="false">AD631+AE631+AF631+AG631+AH631+AI631</f>
        <v>0</v>
      </c>
      <c r="AK631" s="62" t="n">
        <f aca="false">AB631-AJ631</f>
        <v>0</v>
      </c>
    </row>
    <row r="632" customFormat="false" ht="8.25" hidden="false" customHeight="false" outlineLevel="0" collapsed="false">
      <c r="AJ632" s="73" t="n">
        <f aca="false">AD632+AE632+AF632+AG632+AH632+AI632</f>
        <v>0</v>
      </c>
      <c r="AK632" s="62" t="n">
        <f aca="false">AB632-AJ632</f>
        <v>0</v>
      </c>
    </row>
    <row r="633" customFormat="false" ht="8.25" hidden="false" customHeight="false" outlineLevel="0" collapsed="false">
      <c r="AJ633" s="73" t="n">
        <f aca="false">AD633+AE633+AF633+AG633+AH633+AI633</f>
        <v>0</v>
      </c>
      <c r="AK633" s="62" t="n">
        <f aca="false">AB633-AJ633</f>
        <v>0</v>
      </c>
    </row>
    <row r="634" customFormat="false" ht="8.25" hidden="false" customHeight="false" outlineLevel="0" collapsed="false">
      <c r="AJ634" s="73" t="n">
        <f aca="false">AD634+AE634+AF634+AG634+AH634+AI634</f>
        <v>0</v>
      </c>
      <c r="AK634" s="62" t="n">
        <f aca="false">AB634-AJ634</f>
        <v>0</v>
      </c>
    </row>
    <row r="635" customFormat="false" ht="8.25" hidden="false" customHeight="false" outlineLevel="0" collapsed="false">
      <c r="AJ635" s="73" t="n">
        <f aca="false">AD635+AE635+AF635+AG635+AH635+AI635</f>
        <v>0</v>
      </c>
      <c r="AK635" s="62" t="n">
        <f aca="false">AB635-AJ635</f>
        <v>0</v>
      </c>
    </row>
    <row r="636" customFormat="false" ht="8.25" hidden="false" customHeight="false" outlineLevel="0" collapsed="false">
      <c r="AJ636" s="73" t="n">
        <f aca="false">AD636+AE636+AF636+AG636+AH636+AI636</f>
        <v>0</v>
      </c>
      <c r="AK636" s="62" t="n">
        <f aca="false">AB636-AJ636</f>
        <v>0</v>
      </c>
    </row>
    <row r="637" customFormat="false" ht="8.25" hidden="false" customHeight="false" outlineLevel="0" collapsed="false">
      <c r="AJ637" s="73" t="n">
        <f aca="false">AD637+AE637+AF637+AG637+AH637+AI637</f>
        <v>0</v>
      </c>
      <c r="AK637" s="62" t="n">
        <f aca="false">AB637-AJ637</f>
        <v>0</v>
      </c>
    </row>
    <row r="638" customFormat="false" ht="8.25" hidden="false" customHeight="false" outlineLevel="0" collapsed="false">
      <c r="AJ638" s="73" t="n">
        <f aca="false">AD638+AE638+AF638+AG638+AH638+AI638</f>
        <v>0</v>
      </c>
      <c r="AK638" s="62" t="n">
        <f aca="false">AB638-AJ638</f>
        <v>0</v>
      </c>
    </row>
    <row r="639" customFormat="false" ht="8.25" hidden="false" customHeight="false" outlineLevel="0" collapsed="false">
      <c r="AJ639" s="73" t="n">
        <f aca="false">AD639+AE639+AF639+AG639+AH639+AI639</f>
        <v>0</v>
      </c>
      <c r="AK639" s="62" t="n">
        <f aca="false">AB639-AJ639</f>
        <v>0</v>
      </c>
    </row>
    <row r="640" customFormat="false" ht="8.25" hidden="false" customHeight="false" outlineLevel="0" collapsed="false">
      <c r="AJ640" s="73" t="n">
        <f aca="false">AD640+AE640+AF640+AG640+AH640+AI640</f>
        <v>0</v>
      </c>
      <c r="AK640" s="62" t="n">
        <f aca="false">AB640-AJ640</f>
        <v>0</v>
      </c>
    </row>
    <row r="641" customFormat="false" ht="8.25" hidden="false" customHeight="false" outlineLevel="0" collapsed="false">
      <c r="AJ641" s="73" t="n">
        <f aca="false">AD641+AE641+AF641+AG641+AH641+AI641</f>
        <v>0</v>
      </c>
      <c r="AK641" s="62" t="n">
        <f aca="false">AB641-AJ641</f>
        <v>0</v>
      </c>
    </row>
    <row r="642" customFormat="false" ht="8.25" hidden="false" customHeight="false" outlineLevel="0" collapsed="false">
      <c r="AJ642" s="73" t="n">
        <f aca="false">AD642+AE642+AF642+AG642+AH642+AI642</f>
        <v>0</v>
      </c>
      <c r="AK642" s="62" t="n">
        <f aca="false">AB642-AJ642</f>
        <v>0</v>
      </c>
    </row>
    <row r="643" customFormat="false" ht="8.25" hidden="false" customHeight="false" outlineLevel="0" collapsed="false">
      <c r="AJ643" s="73" t="n">
        <f aca="false">AD643+AE643+AF643+AG643+AH643+AI643</f>
        <v>0</v>
      </c>
      <c r="AK643" s="62" t="n">
        <f aca="false">AB643-AJ643</f>
        <v>0</v>
      </c>
    </row>
    <row r="644" customFormat="false" ht="8.25" hidden="false" customHeight="false" outlineLevel="0" collapsed="false">
      <c r="AJ644" s="73" t="n">
        <f aca="false">AD644+AE644+AF644+AG644+AH644+AI644</f>
        <v>0</v>
      </c>
      <c r="AK644" s="62" t="n">
        <f aca="false">AB644-AJ644</f>
        <v>0</v>
      </c>
    </row>
    <row r="645" customFormat="false" ht="8.25" hidden="false" customHeight="false" outlineLevel="0" collapsed="false">
      <c r="AJ645" s="73" t="n">
        <f aca="false">AD645+AE645+AF645+AG645+AH645+AI645</f>
        <v>0</v>
      </c>
      <c r="AK645" s="62" t="n">
        <f aca="false">AB645-AJ645</f>
        <v>0</v>
      </c>
    </row>
    <row r="646" customFormat="false" ht="8.25" hidden="false" customHeight="false" outlineLevel="0" collapsed="false">
      <c r="AJ646" s="73" t="n">
        <f aca="false">AD646+AE646+AF646+AG646+AH646+AI646</f>
        <v>0</v>
      </c>
      <c r="AK646" s="62" t="n">
        <f aca="false">AB646-AJ646</f>
        <v>0</v>
      </c>
    </row>
    <row r="647" customFormat="false" ht="8.25" hidden="false" customHeight="false" outlineLevel="0" collapsed="false">
      <c r="AJ647" s="73" t="n">
        <f aca="false">AD647+AE647+AF647+AG647+AH647+AI647</f>
        <v>0</v>
      </c>
      <c r="AK647" s="62" t="n">
        <f aca="false">AB647-AJ647</f>
        <v>0</v>
      </c>
    </row>
    <row r="648" customFormat="false" ht="8.25" hidden="false" customHeight="false" outlineLevel="0" collapsed="false">
      <c r="AJ648" s="73" t="n">
        <f aca="false">AD648+AE648+AF648+AG648+AH648+AI648</f>
        <v>0</v>
      </c>
      <c r="AK648" s="62" t="n">
        <f aca="false">AB648-AJ648</f>
        <v>0</v>
      </c>
    </row>
    <row r="649" customFormat="false" ht="8.25" hidden="false" customHeight="false" outlineLevel="0" collapsed="false">
      <c r="AJ649" s="73" t="n">
        <f aca="false">AD649+AE649+AF649+AG649+AH649+AI649</f>
        <v>0</v>
      </c>
      <c r="AK649" s="62" t="n">
        <f aca="false">AB649-AJ649</f>
        <v>0</v>
      </c>
    </row>
    <row r="650" customFormat="false" ht="8.25" hidden="false" customHeight="false" outlineLevel="0" collapsed="false">
      <c r="AJ650" s="73" t="n">
        <f aca="false">AD650+AE650+AF650+AG650+AH650+AI650</f>
        <v>0</v>
      </c>
      <c r="AK650" s="62" t="n">
        <f aca="false">AB650-AJ650</f>
        <v>0</v>
      </c>
    </row>
    <row r="651" customFormat="false" ht="8.25" hidden="false" customHeight="false" outlineLevel="0" collapsed="false">
      <c r="AJ651" s="73" t="n">
        <f aca="false">AD651+AE651+AF651+AG651+AH651+AI651</f>
        <v>0</v>
      </c>
      <c r="AK651" s="62" t="n">
        <f aca="false">AB651-AJ651</f>
        <v>0</v>
      </c>
    </row>
    <row r="652" customFormat="false" ht="8.25" hidden="false" customHeight="false" outlineLevel="0" collapsed="false">
      <c r="AJ652" s="73" t="n">
        <f aca="false">AD652+AE652+AF652+AG652+AH652+AI652</f>
        <v>0</v>
      </c>
      <c r="AK652" s="62" t="n">
        <f aca="false">AB652-AJ652</f>
        <v>0</v>
      </c>
    </row>
    <row r="653" customFormat="false" ht="8.25" hidden="false" customHeight="false" outlineLevel="0" collapsed="false">
      <c r="AJ653" s="73" t="n">
        <f aca="false">AD653+AE653+AF653+AG653+AH653+AI653</f>
        <v>0</v>
      </c>
      <c r="AK653" s="62" t="n">
        <f aca="false">AB653-AJ653</f>
        <v>0</v>
      </c>
    </row>
    <row r="654" customFormat="false" ht="8.25" hidden="false" customHeight="false" outlineLevel="0" collapsed="false">
      <c r="AJ654" s="73" t="n">
        <f aca="false">AD654+AE654+AF654+AG654+AH654+AI654</f>
        <v>0</v>
      </c>
      <c r="AK654" s="62" t="n">
        <f aca="false">AB654-AJ654</f>
        <v>0</v>
      </c>
    </row>
    <row r="655" customFormat="false" ht="8.25" hidden="false" customHeight="false" outlineLevel="0" collapsed="false">
      <c r="AJ655" s="73" t="n">
        <f aca="false">AD655+AE655+AF655+AG655+AH655+AI655</f>
        <v>0</v>
      </c>
      <c r="AK655" s="62" t="n">
        <f aca="false">AB655-AJ655</f>
        <v>0</v>
      </c>
    </row>
    <row r="656" customFormat="false" ht="8.25" hidden="false" customHeight="false" outlineLevel="0" collapsed="false">
      <c r="AJ656" s="73" t="n">
        <f aca="false">AD656+AE656+AF656+AG656+AH656+AI656</f>
        <v>0</v>
      </c>
      <c r="AK656" s="62" t="n">
        <f aca="false">AB656-AJ656</f>
        <v>0</v>
      </c>
    </row>
    <row r="657" customFormat="false" ht="8.25" hidden="false" customHeight="false" outlineLevel="0" collapsed="false">
      <c r="AJ657" s="73" t="n">
        <f aca="false">AD657+AE657+AF657+AG657+AH657+AI657</f>
        <v>0</v>
      </c>
      <c r="AK657" s="62" t="n">
        <f aca="false">AB657-AJ657</f>
        <v>0</v>
      </c>
    </row>
    <row r="658" customFormat="false" ht="8.25" hidden="false" customHeight="false" outlineLevel="0" collapsed="false">
      <c r="AJ658" s="73" t="n">
        <f aca="false">AD658+AE658+AF658+AG658+AH658+AI658</f>
        <v>0</v>
      </c>
      <c r="AK658" s="62" t="n">
        <f aca="false">AB658-AJ658</f>
        <v>0</v>
      </c>
    </row>
    <row r="659" customFormat="false" ht="8.25" hidden="false" customHeight="false" outlineLevel="0" collapsed="false">
      <c r="AJ659" s="73" t="n">
        <f aca="false">AD659+AE659+AF659+AG659+AH659+AI659</f>
        <v>0</v>
      </c>
      <c r="AK659" s="62" t="n">
        <f aca="false">AB659-AJ659</f>
        <v>0</v>
      </c>
    </row>
    <row r="660" customFormat="false" ht="8.25" hidden="false" customHeight="false" outlineLevel="0" collapsed="false">
      <c r="AJ660" s="73" t="n">
        <f aca="false">AD660+AE660+AF660+AG660+AH660+AI660</f>
        <v>0</v>
      </c>
      <c r="AK660" s="62" t="n">
        <f aca="false">AB660-AJ660</f>
        <v>0</v>
      </c>
    </row>
    <row r="661" customFormat="false" ht="8.25" hidden="false" customHeight="false" outlineLevel="0" collapsed="false">
      <c r="AJ661" s="73" t="n">
        <f aca="false">AD661+AE661+AF661+AG661+AH661+AI661</f>
        <v>0</v>
      </c>
      <c r="AK661" s="62" t="n">
        <f aca="false">AB661-AJ661</f>
        <v>0</v>
      </c>
    </row>
    <row r="662" customFormat="false" ht="8.25" hidden="false" customHeight="false" outlineLevel="0" collapsed="false">
      <c r="AJ662" s="73" t="n">
        <f aca="false">AD662+AE662+AF662+AG662+AH662+AI662</f>
        <v>0</v>
      </c>
      <c r="AK662" s="62" t="n">
        <f aca="false">AB662-AJ662</f>
        <v>0</v>
      </c>
    </row>
    <row r="663" customFormat="false" ht="8.25" hidden="false" customHeight="false" outlineLevel="0" collapsed="false">
      <c r="AJ663" s="73" t="n">
        <f aca="false">AD663+AE663+AF663+AG663+AH663+AI663</f>
        <v>0</v>
      </c>
      <c r="AK663" s="62" t="n">
        <f aca="false">AB663-AJ663</f>
        <v>0</v>
      </c>
    </row>
    <row r="664" customFormat="false" ht="8.25" hidden="false" customHeight="false" outlineLevel="0" collapsed="false">
      <c r="AJ664" s="73" t="n">
        <f aca="false">AD664+AE664+AF664+AG664+AH664+AI664</f>
        <v>0</v>
      </c>
      <c r="AK664" s="62" t="n">
        <f aca="false">AB664-AJ664</f>
        <v>0</v>
      </c>
    </row>
    <row r="665" customFormat="false" ht="8.25" hidden="false" customHeight="false" outlineLevel="0" collapsed="false">
      <c r="AJ665" s="73" t="n">
        <f aca="false">AD665+AE665+AF665+AG665+AH665+AI665</f>
        <v>0</v>
      </c>
      <c r="AK665" s="62" t="n">
        <f aca="false">AB665-AJ665</f>
        <v>0</v>
      </c>
    </row>
    <row r="666" customFormat="false" ht="8.25" hidden="false" customHeight="false" outlineLevel="0" collapsed="false">
      <c r="AJ666" s="73" t="n">
        <f aca="false">AD666+AE666+AF666+AG666+AH666+AI666</f>
        <v>0</v>
      </c>
      <c r="AK666" s="62" t="n">
        <f aca="false">AB666-AJ666</f>
        <v>0</v>
      </c>
    </row>
    <row r="667" customFormat="false" ht="8.25" hidden="false" customHeight="false" outlineLevel="0" collapsed="false">
      <c r="AJ667" s="73" t="n">
        <f aca="false">AD667+AE667+AF667+AG667+AH667+AI667</f>
        <v>0</v>
      </c>
      <c r="AK667" s="62" t="n">
        <f aca="false">AB667-AJ667</f>
        <v>0</v>
      </c>
    </row>
    <row r="668" customFormat="false" ht="8.25" hidden="false" customHeight="false" outlineLevel="0" collapsed="false">
      <c r="AJ668" s="73" t="n">
        <f aca="false">AD668+AE668+AF668+AG668+AH668+AI668</f>
        <v>0</v>
      </c>
      <c r="AK668" s="62" t="n">
        <f aca="false">AB668-AJ668</f>
        <v>0</v>
      </c>
    </row>
    <row r="669" customFormat="false" ht="8.25" hidden="false" customHeight="false" outlineLevel="0" collapsed="false">
      <c r="AJ669" s="73" t="n">
        <f aca="false">AD669+AE669+AF669+AG669+AH669+AI669</f>
        <v>0</v>
      </c>
      <c r="AK669" s="62" t="n">
        <f aca="false">AB669-AJ669</f>
        <v>0</v>
      </c>
    </row>
    <row r="670" customFormat="false" ht="8.25" hidden="false" customHeight="false" outlineLevel="0" collapsed="false">
      <c r="AJ670" s="73" t="n">
        <f aca="false">AD670+AE670+AF670+AG670+AH670+AI670</f>
        <v>0</v>
      </c>
      <c r="AK670" s="62" t="n">
        <f aca="false">AB670-AJ670</f>
        <v>0</v>
      </c>
    </row>
    <row r="671" customFormat="false" ht="8.25" hidden="false" customHeight="false" outlineLevel="0" collapsed="false">
      <c r="AJ671" s="73" t="n">
        <f aca="false">AD671+AE671+AF671+AG671+AH671+AI671</f>
        <v>0</v>
      </c>
      <c r="AK671" s="62" t="n">
        <f aca="false">AB671-AJ671</f>
        <v>0</v>
      </c>
    </row>
    <row r="672" customFormat="false" ht="8.25" hidden="false" customHeight="false" outlineLevel="0" collapsed="false">
      <c r="AJ672" s="73" t="n">
        <f aca="false">AD672+AE672+AF672+AG672+AH672+AI672</f>
        <v>0</v>
      </c>
      <c r="AK672" s="62" t="n">
        <f aca="false">AB672-AJ672</f>
        <v>0</v>
      </c>
    </row>
    <row r="673" customFormat="false" ht="8.25" hidden="false" customHeight="false" outlineLevel="0" collapsed="false">
      <c r="AJ673" s="73" t="n">
        <f aca="false">AD673+AE673+AF673+AG673+AH673+AI673</f>
        <v>0</v>
      </c>
      <c r="AK673" s="62" t="n">
        <f aca="false">AB673-AJ673</f>
        <v>0</v>
      </c>
    </row>
    <row r="674" customFormat="false" ht="8.25" hidden="false" customHeight="false" outlineLevel="0" collapsed="false">
      <c r="AJ674" s="73" t="n">
        <f aca="false">AD674+AE674+AF674+AG674+AH674+AI674</f>
        <v>0</v>
      </c>
      <c r="AK674" s="62" t="n">
        <f aca="false">AB674-AJ674</f>
        <v>0</v>
      </c>
    </row>
    <row r="675" customFormat="false" ht="8.25" hidden="false" customHeight="false" outlineLevel="0" collapsed="false">
      <c r="AJ675" s="73" t="n">
        <f aca="false">AD675+AE675+AF675+AG675+AH675+AI675</f>
        <v>0</v>
      </c>
      <c r="AK675" s="62" t="n">
        <f aca="false">AB675-AJ675</f>
        <v>0</v>
      </c>
    </row>
    <row r="676" customFormat="false" ht="8.25" hidden="false" customHeight="false" outlineLevel="0" collapsed="false">
      <c r="AJ676" s="73" t="n">
        <f aca="false">AD676+AE676+AF676+AG676+AH676+AI676</f>
        <v>0</v>
      </c>
      <c r="AK676" s="62" t="n">
        <f aca="false">AB676-AJ676</f>
        <v>0</v>
      </c>
    </row>
    <row r="677" customFormat="false" ht="8.25" hidden="false" customHeight="false" outlineLevel="0" collapsed="false">
      <c r="AJ677" s="73" t="n">
        <f aca="false">AD677+AE677+AF677+AG677+AH677+AI677</f>
        <v>0</v>
      </c>
      <c r="AK677" s="62" t="n">
        <f aca="false">AB677-AJ677</f>
        <v>0</v>
      </c>
    </row>
    <row r="678" customFormat="false" ht="8.25" hidden="false" customHeight="false" outlineLevel="0" collapsed="false">
      <c r="AJ678" s="73" t="n">
        <f aca="false">AD678+AE678+AF678+AG678+AH678+AI678</f>
        <v>0</v>
      </c>
      <c r="AK678" s="62" t="n">
        <f aca="false">AB678-AJ678</f>
        <v>0</v>
      </c>
    </row>
    <row r="679" customFormat="false" ht="8.25" hidden="false" customHeight="false" outlineLevel="0" collapsed="false">
      <c r="AJ679" s="73" t="n">
        <f aca="false">AD679+AE679+AF679+AG679+AH679+AI679</f>
        <v>0</v>
      </c>
      <c r="AK679" s="62" t="n">
        <f aca="false">AB679-AJ679</f>
        <v>0</v>
      </c>
    </row>
    <row r="680" customFormat="false" ht="8.25" hidden="false" customHeight="false" outlineLevel="0" collapsed="false">
      <c r="AJ680" s="73" t="n">
        <f aca="false">AD680+AE680+AF680+AG680+AH680+AI680</f>
        <v>0</v>
      </c>
      <c r="AK680" s="62" t="n">
        <f aca="false">AB680-AJ680</f>
        <v>0</v>
      </c>
    </row>
    <row r="681" customFormat="false" ht="8.25" hidden="false" customHeight="false" outlineLevel="0" collapsed="false">
      <c r="AJ681" s="73" t="n">
        <f aca="false">AD681+AE681+AF681+AG681+AH681+AI681</f>
        <v>0</v>
      </c>
      <c r="AK681" s="62" t="n">
        <f aca="false">AB681-AJ681</f>
        <v>0</v>
      </c>
    </row>
    <row r="682" customFormat="false" ht="8.25" hidden="false" customHeight="false" outlineLevel="0" collapsed="false">
      <c r="AJ682" s="73" t="n">
        <f aca="false">AD682+AE682+AF682+AG682+AH682+AI682</f>
        <v>0</v>
      </c>
      <c r="AK682" s="62" t="n">
        <f aca="false">AB682-AJ682</f>
        <v>0</v>
      </c>
    </row>
    <row r="683" customFormat="false" ht="8.25" hidden="false" customHeight="false" outlineLevel="0" collapsed="false">
      <c r="AJ683" s="73" t="n">
        <f aca="false">AD683+AE683+AF683+AG683+AH683+AI683</f>
        <v>0</v>
      </c>
      <c r="AK683" s="62" t="n">
        <f aca="false">AB683-AJ683</f>
        <v>0</v>
      </c>
    </row>
    <row r="684" customFormat="false" ht="8.25" hidden="false" customHeight="false" outlineLevel="0" collapsed="false">
      <c r="AJ684" s="73" t="n">
        <f aca="false">AD684+AE684+AF684+AG684+AH684+AI684</f>
        <v>0</v>
      </c>
      <c r="AK684" s="62" t="n">
        <f aca="false">AB684-AJ684</f>
        <v>0</v>
      </c>
    </row>
    <row r="685" customFormat="false" ht="8.25" hidden="false" customHeight="false" outlineLevel="0" collapsed="false">
      <c r="AJ685" s="73" t="n">
        <f aca="false">AD685+AE685+AF685+AG685+AH685+AI685</f>
        <v>0</v>
      </c>
      <c r="AK685" s="62" t="n">
        <f aca="false">AB685-AJ685</f>
        <v>0</v>
      </c>
    </row>
    <row r="686" customFormat="false" ht="8.25" hidden="false" customHeight="false" outlineLevel="0" collapsed="false">
      <c r="AJ686" s="73" t="n">
        <f aca="false">AD686+AE686+AF686+AG686+AH686+AI686</f>
        <v>0</v>
      </c>
      <c r="AK686" s="62" t="n">
        <f aca="false">AB686-AJ686</f>
        <v>0</v>
      </c>
    </row>
    <row r="687" customFormat="false" ht="8.25" hidden="false" customHeight="false" outlineLevel="0" collapsed="false">
      <c r="AJ687" s="73" t="n">
        <f aca="false">AD687+AE687+AF687+AG687+AH687+AI687</f>
        <v>0</v>
      </c>
      <c r="AK687" s="62" t="n">
        <f aca="false">AB687-AJ687</f>
        <v>0</v>
      </c>
    </row>
    <row r="688" customFormat="false" ht="8.25" hidden="false" customHeight="false" outlineLevel="0" collapsed="false">
      <c r="AJ688" s="73" t="n">
        <f aca="false">AD688+AE688+AF688+AG688+AH688+AI688</f>
        <v>0</v>
      </c>
      <c r="AK688" s="62" t="n">
        <f aca="false">AB688-AJ688</f>
        <v>0</v>
      </c>
    </row>
    <row r="689" customFormat="false" ht="8.25" hidden="false" customHeight="false" outlineLevel="0" collapsed="false">
      <c r="AJ689" s="73" t="n">
        <f aca="false">AD689+AE689+AF689+AG689+AH689+AI689</f>
        <v>0</v>
      </c>
      <c r="AK689" s="62" t="n">
        <f aca="false">AB689-AJ689</f>
        <v>0</v>
      </c>
    </row>
    <row r="690" customFormat="false" ht="8.25" hidden="false" customHeight="false" outlineLevel="0" collapsed="false">
      <c r="AJ690" s="73" t="n">
        <f aca="false">AD690+AE690+AF690+AG690+AH690+AI690</f>
        <v>0</v>
      </c>
      <c r="AK690" s="62" t="n">
        <f aca="false">AB690-AJ690</f>
        <v>0</v>
      </c>
    </row>
    <row r="691" customFormat="false" ht="8.25" hidden="false" customHeight="false" outlineLevel="0" collapsed="false">
      <c r="AJ691" s="73" t="n">
        <f aca="false">AD691+AE691+AF691+AG691+AH691+AI691</f>
        <v>0</v>
      </c>
      <c r="AK691" s="62" t="n">
        <f aca="false">AB691-AJ691</f>
        <v>0</v>
      </c>
    </row>
    <row r="692" customFormat="false" ht="8.25" hidden="false" customHeight="false" outlineLevel="0" collapsed="false">
      <c r="AJ692" s="73" t="n">
        <f aca="false">AD692+AE692+AF692+AG692+AH692+AI692</f>
        <v>0</v>
      </c>
      <c r="AK692" s="62" t="n">
        <f aca="false">AB692-AJ692</f>
        <v>0</v>
      </c>
    </row>
    <row r="693" customFormat="false" ht="8.25" hidden="false" customHeight="false" outlineLevel="0" collapsed="false">
      <c r="AJ693" s="73" t="n">
        <f aca="false">AD693+AE693+AF693+AG693+AH693+AI693</f>
        <v>0</v>
      </c>
      <c r="AK693" s="62" t="n">
        <f aca="false">AB693-AJ693</f>
        <v>0</v>
      </c>
    </row>
    <row r="694" customFormat="false" ht="8.25" hidden="false" customHeight="false" outlineLevel="0" collapsed="false">
      <c r="AJ694" s="73" t="n">
        <f aca="false">AD694+AE694+AF694+AG694+AH694+AI694</f>
        <v>0</v>
      </c>
      <c r="AK694" s="62" t="n">
        <f aca="false">AB694-AJ694</f>
        <v>0</v>
      </c>
    </row>
    <row r="695" customFormat="false" ht="8.25" hidden="false" customHeight="false" outlineLevel="0" collapsed="false">
      <c r="AJ695" s="73" t="n">
        <f aca="false">AD695+AE695+AF695+AG695+AH695+AI695</f>
        <v>0</v>
      </c>
      <c r="AK695" s="62" t="n">
        <f aca="false">AB695-AJ695</f>
        <v>0</v>
      </c>
    </row>
    <row r="696" customFormat="false" ht="8.25" hidden="false" customHeight="false" outlineLevel="0" collapsed="false">
      <c r="AJ696" s="73" t="n">
        <f aca="false">AD696+AE696+AF696+AG696+AH696+AI696</f>
        <v>0</v>
      </c>
      <c r="AK696" s="62" t="n">
        <f aca="false">AB696-AJ696</f>
        <v>0</v>
      </c>
    </row>
    <row r="697" customFormat="false" ht="8.25" hidden="false" customHeight="false" outlineLevel="0" collapsed="false">
      <c r="AJ697" s="73" t="n">
        <f aca="false">AD697+AE697+AF697+AG697+AH697+AI697</f>
        <v>0</v>
      </c>
      <c r="AK697" s="62" t="n">
        <f aca="false">AB697-AJ697</f>
        <v>0</v>
      </c>
    </row>
    <row r="698" customFormat="false" ht="8.25" hidden="false" customHeight="false" outlineLevel="0" collapsed="false">
      <c r="AJ698" s="73" t="n">
        <f aca="false">AD698+AE698+AF698+AG698+AH698+AI698</f>
        <v>0</v>
      </c>
      <c r="AK698" s="62" t="n">
        <f aca="false">AB698-AJ698</f>
        <v>0</v>
      </c>
    </row>
    <row r="699" customFormat="false" ht="8.25" hidden="false" customHeight="false" outlineLevel="0" collapsed="false">
      <c r="AJ699" s="73" t="n">
        <f aca="false">AD699+AE699+AF699+AG699+AH699+AI699</f>
        <v>0</v>
      </c>
      <c r="AK699" s="62" t="n">
        <f aca="false">AB699-AJ699</f>
        <v>0</v>
      </c>
    </row>
    <row r="700" customFormat="false" ht="8.25" hidden="false" customHeight="false" outlineLevel="0" collapsed="false">
      <c r="AJ700" s="73" t="n">
        <f aca="false">AD700+AE700+AF700+AG700+AH700+AI700</f>
        <v>0</v>
      </c>
      <c r="AK700" s="62" t="n">
        <f aca="false">AB700-AJ700</f>
        <v>0</v>
      </c>
    </row>
    <row r="701" customFormat="false" ht="8.25" hidden="false" customHeight="false" outlineLevel="0" collapsed="false">
      <c r="AJ701" s="73" t="n">
        <f aca="false">AD701+AE701+AF701+AG701+AH701+AI701</f>
        <v>0</v>
      </c>
      <c r="AK701" s="62" t="n">
        <f aca="false">AB701-AJ701</f>
        <v>0</v>
      </c>
    </row>
    <row r="702" customFormat="false" ht="8.25" hidden="false" customHeight="false" outlineLevel="0" collapsed="false">
      <c r="AJ702" s="73" t="n">
        <f aca="false">AD702+AE702+AF702+AG702+AH702+AI702</f>
        <v>0</v>
      </c>
      <c r="AK702" s="62" t="n">
        <f aca="false">AB702-AJ702</f>
        <v>0</v>
      </c>
    </row>
    <row r="703" customFormat="false" ht="8.25" hidden="false" customHeight="false" outlineLevel="0" collapsed="false">
      <c r="AJ703" s="73" t="n">
        <f aca="false">AD703+AE703+AF703+AG703+AH703+AI703</f>
        <v>0</v>
      </c>
      <c r="AK703" s="62" t="n">
        <f aca="false">AB703-AJ703</f>
        <v>0</v>
      </c>
    </row>
    <row r="704" customFormat="false" ht="8.25" hidden="false" customHeight="false" outlineLevel="0" collapsed="false">
      <c r="AJ704" s="73" t="n">
        <f aca="false">AD704+AE704+AF704+AG704+AH704+AI704</f>
        <v>0</v>
      </c>
      <c r="AK704" s="62" t="n">
        <f aca="false">AB704-AJ704</f>
        <v>0</v>
      </c>
    </row>
    <row r="705" customFormat="false" ht="8.25" hidden="false" customHeight="false" outlineLevel="0" collapsed="false">
      <c r="AJ705" s="73" t="n">
        <f aca="false">AD705+AE705+AF705+AG705+AH705+AI705</f>
        <v>0</v>
      </c>
      <c r="AK705" s="62" t="n">
        <f aca="false">AB705-AJ705</f>
        <v>0</v>
      </c>
    </row>
    <row r="706" customFormat="false" ht="8.25" hidden="false" customHeight="false" outlineLevel="0" collapsed="false">
      <c r="AJ706" s="73" t="n">
        <f aca="false">AD706+AE706+AF706+AG706+AH706+AI706</f>
        <v>0</v>
      </c>
      <c r="AK706" s="62" t="n">
        <f aca="false">AB706-AJ706</f>
        <v>0</v>
      </c>
    </row>
    <row r="707" customFormat="false" ht="8.25" hidden="false" customHeight="false" outlineLevel="0" collapsed="false">
      <c r="AJ707" s="73" t="n">
        <f aca="false">AD707+AE707+AF707+AG707+AH707+AI707</f>
        <v>0</v>
      </c>
      <c r="AK707" s="62" t="n">
        <f aca="false">AB707-AJ707</f>
        <v>0</v>
      </c>
    </row>
    <row r="708" customFormat="false" ht="8.25" hidden="false" customHeight="false" outlineLevel="0" collapsed="false">
      <c r="AJ708" s="73" t="n">
        <f aca="false">AD708+AE708+AF708+AG708+AH708+AI708</f>
        <v>0</v>
      </c>
      <c r="AK708" s="62" t="n">
        <f aca="false">AB708-AJ708</f>
        <v>0</v>
      </c>
    </row>
    <row r="709" customFormat="false" ht="8.25" hidden="false" customHeight="false" outlineLevel="0" collapsed="false">
      <c r="AJ709" s="73" t="n">
        <f aca="false">AD709+AE709+AF709+AG709+AH709+AI709</f>
        <v>0</v>
      </c>
      <c r="AK709" s="62" t="n">
        <f aca="false">AB709-AJ709</f>
        <v>0</v>
      </c>
    </row>
    <row r="710" customFormat="false" ht="8.25" hidden="false" customHeight="false" outlineLevel="0" collapsed="false">
      <c r="AJ710" s="73" t="n">
        <f aca="false">AD710+AE710+AF710+AG710+AH710+AI710</f>
        <v>0</v>
      </c>
      <c r="AK710" s="62" t="n">
        <f aca="false">AB710-AJ710</f>
        <v>0</v>
      </c>
    </row>
    <row r="711" customFormat="false" ht="8.25" hidden="false" customHeight="false" outlineLevel="0" collapsed="false">
      <c r="AJ711" s="73" t="n">
        <f aca="false">AD711+AE711+AF711+AG711+AH711+AI711</f>
        <v>0</v>
      </c>
      <c r="AK711" s="62" t="n">
        <f aca="false">AB711-AJ711</f>
        <v>0</v>
      </c>
    </row>
    <row r="712" customFormat="false" ht="8.25" hidden="false" customHeight="false" outlineLevel="0" collapsed="false">
      <c r="AJ712" s="73" t="n">
        <f aca="false">AD712+AE712+AF712+AG712+AH712+AI712</f>
        <v>0</v>
      </c>
      <c r="AK712" s="62" t="n">
        <f aca="false">AB712-AJ712</f>
        <v>0</v>
      </c>
    </row>
    <row r="713" customFormat="false" ht="8.25" hidden="false" customHeight="false" outlineLevel="0" collapsed="false">
      <c r="AJ713" s="73" t="n">
        <f aca="false">AD713+AE713+AF713+AG713+AH713+AI713</f>
        <v>0</v>
      </c>
      <c r="AK713" s="62" t="n">
        <f aca="false">AB713-AJ713</f>
        <v>0</v>
      </c>
    </row>
    <row r="714" customFormat="false" ht="8.25" hidden="false" customHeight="false" outlineLevel="0" collapsed="false">
      <c r="AJ714" s="73" t="n">
        <f aca="false">AD714+AE714+AF714+AG714+AH714+AI714</f>
        <v>0</v>
      </c>
      <c r="AK714" s="62" t="n">
        <f aca="false">AB714-AJ714</f>
        <v>0</v>
      </c>
    </row>
    <row r="715" customFormat="false" ht="8.25" hidden="false" customHeight="false" outlineLevel="0" collapsed="false">
      <c r="AJ715" s="73" t="n">
        <f aca="false">AD715+AE715+AF715+AG715+AH715+AI715</f>
        <v>0</v>
      </c>
      <c r="AK715" s="62" t="n">
        <f aca="false">AB715-AJ715</f>
        <v>0</v>
      </c>
    </row>
    <row r="716" customFormat="false" ht="8.25" hidden="false" customHeight="false" outlineLevel="0" collapsed="false">
      <c r="AJ716" s="73" t="n">
        <f aca="false">AD716+AE716+AF716+AG716+AH716+AI716</f>
        <v>0</v>
      </c>
      <c r="AK716" s="62" t="n">
        <f aca="false">AB716-AJ716</f>
        <v>0</v>
      </c>
    </row>
    <row r="717" customFormat="false" ht="8.25" hidden="false" customHeight="false" outlineLevel="0" collapsed="false">
      <c r="AJ717" s="73" t="n">
        <f aca="false">AD717+AE717+AF717+AG717+AH717+AI717</f>
        <v>0</v>
      </c>
      <c r="AK717" s="62" t="n">
        <f aca="false">AB717-AJ717</f>
        <v>0</v>
      </c>
    </row>
    <row r="718" customFormat="false" ht="8.25" hidden="false" customHeight="false" outlineLevel="0" collapsed="false">
      <c r="AJ718" s="73" t="n">
        <f aca="false">AD718+AE718+AF718+AG718+AH718+AI718</f>
        <v>0</v>
      </c>
      <c r="AK718" s="62" t="n">
        <f aca="false">AB718-AJ718</f>
        <v>0</v>
      </c>
    </row>
    <row r="719" customFormat="false" ht="8.25" hidden="false" customHeight="false" outlineLevel="0" collapsed="false">
      <c r="AJ719" s="73" t="n">
        <f aca="false">AD719+AE719+AF719+AG719+AH719+AI719</f>
        <v>0</v>
      </c>
      <c r="AK719" s="62" t="n">
        <f aca="false">AB719-AJ719</f>
        <v>0</v>
      </c>
    </row>
    <row r="720" customFormat="false" ht="8.25" hidden="false" customHeight="false" outlineLevel="0" collapsed="false">
      <c r="AJ720" s="73" t="n">
        <f aca="false">AD720+AE720+AF720+AG720+AH720+AI720</f>
        <v>0</v>
      </c>
      <c r="AK720" s="62" t="n">
        <f aca="false">AB720-AJ720</f>
        <v>0</v>
      </c>
    </row>
    <row r="721" customFormat="false" ht="8.25" hidden="false" customHeight="false" outlineLevel="0" collapsed="false">
      <c r="AJ721" s="73" t="n">
        <f aca="false">AD721+AE721+AF721+AG721+AH721+AI721</f>
        <v>0</v>
      </c>
      <c r="AK721" s="62" t="n">
        <f aca="false">AB721-AJ721</f>
        <v>0</v>
      </c>
    </row>
    <row r="722" customFormat="false" ht="8.25" hidden="false" customHeight="false" outlineLevel="0" collapsed="false">
      <c r="AJ722" s="73" t="n">
        <f aca="false">AD722+AE722+AF722+AG722+AH722+AI722</f>
        <v>0</v>
      </c>
      <c r="AK722" s="62" t="n">
        <f aca="false">AB722-AJ722</f>
        <v>0</v>
      </c>
    </row>
    <row r="723" customFormat="false" ht="8.25" hidden="false" customHeight="false" outlineLevel="0" collapsed="false">
      <c r="AJ723" s="73" t="n">
        <f aca="false">AD723+AE723+AF723+AG723+AH723+AI723</f>
        <v>0</v>
      </c>
      <c r="AK723" s="62" t="n">
        <f aca="false">AB723-AJ723</f>
        <v>0</v>
      </c>
    </row>
    <row r="724" customFormat="false" ht="8.25" hidden="false" customHeight="false" outlineLevel="0" collapsed="false">
      <c r="AJ724" s="73" t="n">
        <f aca="false">AD724+AE724+AF724+AG724+AH724+AI724</f>
        <v>0</v>
      </c>
      <c r="AK724" s="62" t="n">
        <f aca="false">AB724-AJ724</f>
        <v>0</v>
      </c>
    </row>
    <row r="725" customFormat="false" ht="8.25" hidden="false" customHeight="false" outlineLevel="0" collapsed="false">
      <c r="AJ725" s="73" t="n">
        <f aca="false">AD725+AE725+AF725+AG725+AH725+AI725</f>
        <v>0</v>
      </c>
      <c r="AK725" s="62" t="n">
        <f aca="false">AB725-AJ725</f>
        <v>0</v>
      </c>
    </row>
    <row r="726" customFormat="false" ht="8.25" hidden="false" customHeight="false" outlineLevel="0" collapsed="false">
      <c r="AJ726" s="73" t="n">
        <f aca="false">AD726+AE726+AF726+AG726+AH726+AI726</f>
        <v>0</v>
      </c>
      <c r="AK726" s="62" t="n">
        <f aca="false">AB726-AJ726</f>
        <v>0</v>
      </c>
    </row>
    <row r="727" customFormat="false" ht="8.25" hidden="false" customHeight="false" outlineLevel="0" collapsed="false">
      <c r="AJ727" s="73" t="n">
        <f aca="false">AD727+AE727+AF727+AG727+AH727+AI727</f>
        <v>0</v>
      </c>
      <c r="AK727" s="62" t="n">
        <f aca="false">AB727-AJ727</f>
        <v>0</v>
      </c>
    </row>
    <row r="728" customFormat="false" ht="8.25" hidden="false" customHeight="false" outlineLevel="0" collapsed="false">
      <c r="AJ728" s="73" t="n">
        <f aca="false">AD728+AE728+AF728+AG728+AH728+AI728</f>
        <v>0</v>
      </c>
      <c r="AK728" s="62" t="n">
        <f aca="false">AB728-AJ728</f>
        <v>0</v>
      </c>
    </row>
    <row r="729" customFormat="false" ht="8.25" hidden="false" customHeight="false" outlineLevel="0" collapsed="false">
      <c r="AJ729" s="73" t="n">
        <f aca="false">AD729+AE729+AF729+AG729+AH729+AI729</f>
        <v>0</v>
      </c>
      <c r="AK729" s="62" t="n">
        <f aca="false">AB729-AJ729</f>
        <v>0</v>
      </c>
    </row>
    <row r="730" customFormat="false" ht="8.25" hidden="false" customHeight="false" outlineLevel="0" collapsed="false">
      <c r="AJ730" s="73" t="n">
        <f aca="false">AD730+AE730+AF730+AG730+AH730+AI730</f>
        <v>0</v>
      </c>
      <c r="AK730" s="62" t="n">
        <f aca="false">AB730-AJ730</f>
        <v>0</v>
      </c>
    </row>
    <row r="731" customFormat="false" ht="8.25" hidden="false" customHeight="false" outlineLevel="0" collapsed="false">
      <c r="AJ731" s="73" t="n">
        <f aca="false">AD731+AE731+AF731+AG731+AH731+AI731</f>
        <v>0</v>
      </c>
      <c r="AK731" s="62" t="n">
        <f aca="false">AB731-AJ731</f>
        <v>0</v>
      </c>
    </row>
    <row r="732" customFormat="false" ht="8.25" hidden="false" customHeight="false" outlineLevel="0" collapsed="false">
      <c r="AJ732" s="73" t="n">
        <f aca="false">AD732+AE732+AF732+AG732+AH732+AI732</f>
        <v>0</v>
      </c>
      <c r="AK732" s="62" t="n">
        <f aca="false">AB732-AJ732</f>
        <v>0</v>
      </c>
    </row>
    <row r="733" customFormat="false" ht="8.25" hidden="false" customHeight="false" outlineLevel="0" collapsed="false">
      <c r="AJ733" s="73" t="n">
        <f aca="false">AD733+AE733+AF733+AG733+AH733+AI733</f>
        <v>0</v>
      </c>
      <c r="AK733" s="62" t="n">
        <f aca="false">AB733-AJ733</f>
        <v>0</v>
      </c>
    </row>
    <row r="734" customFormat="false" ht="8.25" hidden="false" customHeight="false" outlineLevel="0" collapsed="false">
      <c r="AJ734" s="73" t="n">
        <f aca="false">AD734+AE734+AF734+AG734+AH734+AI734</f>
        <v>0</v>
      </c>
      <c r="AK734" s="62" t="n">
        <f aca="false">AB734-AJ734</f>
        <v>0</v>
      </c>
    </row>
    <row r="735" customFormat="false" ht="8.25" hidden="false" customHeight="false" outlineLevel="0" collapsed="false">
      <c r="AJ735" s="73" t="n">
        <f aca="false">AD735+AE735+AF735+AG735+AH735+AI735</f>
        <v>0</v>
      </c>
      <c r="AK735" s="62" t="n">
        <f aca="false">AB735-AJ735</f>
        <v>0</v>
      </c>
    </row>
    <row r="736" customFormat="false" ht="8.25" hidden="false" customHeight="false" outlineLevel="0" collapsed="false">
      <c r="AJ736" s="73" t="n">
        <f aca="false">AD736+AE736+AF736+AG736+AH736+AI736</f>
        <v>0</v>
      </c>
      <c r="AK736" s="62" t="n">
        <f aca="false">AB736-AJ736</f>
        <v>0</v>
      </c>
    </row>
    <row r="737" customFormat="false" ht="8.25" hidden="false" customHeight="false" outlineLevel="0" collapsed="false">
      <c r="AJ737" s="73" t="n">
        <f aca="false">AD737+AE737+AF737+AG737+AH737+AI737</f>
        <v>0</v>
      </c>
      <c r="AK737" s="62" t="n">
        <f aca="false">AB737-AJ737</f>
        <v>0</v>
      </c>
    </row>
    <row r="738" customFormat="false" ht="8.25" hidden="false" customHeight="false" outlineLevel="0" collapsed="false">
      <c r="AJ738" s="73" t="n">
        <f aca="false">AD738+AE738+AF738+AG738+AH738+AI738</f>
        <v>0</v>
      </c>
      <c r="AK738" s="62" t="n">
        <f aca="false">AB738-AJ738</f>
        <v>0</v>
      </c>
    </row>
    <row r="739" customFormat="false" ht="8.25" hidden="false" customHeight="false" outlineLevel="0" collapsed="false">
      <c r="AJ739" s="73" t="n">
        <f aca="false">AD739+AE739+AF739+AG739+AH739+AI739</f>
        <v>0</v>
      </c>
      <c r="AK739" s="62" t="n">
        <f aca="false">AB739-AJ739</f>
        <v>0</v>
      </c>
    </row>
    <row r="740" customFormat="false" ht="8.25" hidden="false" customHeight="false" outlineLevel="0" collapsed="false">
      <c r="AJ740" s="73" t="n">
        <f aca="false">AD740+AE740+AF740+AG740+AH740+AI740</f>
        <v>0</v>
      </c>
      <c r="AK740" s="62" t="n">
        <f aca="false">AB740-AJ740</f>
        <v>0</v>
      </c>
    </row>
    <row r="741" customFormat="false" ht="8.25" hidden="false" customHeight="false" outlineLevel="0" collapsed="false">
      <c r="AJ741" s="73" t="n">
        <f aca="false">AD741+AE741+AF741+AG741+AH741+AI741</f>
        <v>0</v>
      </c>
      <c r="AK741" s="62" t="n">
        <f aca="false">AB741-AJ741</f>
        <v>0</v>
      </c>
    </row>
    <row r="742" customFormat="false" ht="8.25" hidden="false" customHeight="false" outlineLevel="0" collapsed="false">
      <c r="AJ742" s="73" t="n">
        <f aca="false">AD742+AE742+AF742+AG742+AH742+AI742</f>
        <v>0</v>
      </c>
      <c r="AK742" s="62" t="n">
        <f aca="false">AB742-AJ742</f>
        <v>0</v>
      </c>
    </row>
    <row r="743" customFormat="false" ht="8.25" hidden="false" customHeight="false" outlineLevel="0" collapsed="false">
      <c r="AJ743" s="73" t="n">
        <f aca="false">AD743+AE743+AF743+AG743+AH743+AI743</f>
        <v>0</v>
      </c>
      <c r="AK743" s="62" t="n">
        <f aca="false">AB743-AJ743</f>
        <v>0</v>
      </c>
    </row>
    <row r="744" customFormat="false" ht="8.25" hidden="false" customHeight="false" outlineLevel="0" collapsed="false">
      <c r="AJ744" s="73" t="n">
        <f aca="false">AD744+AE744+AF744+AG744+AH744+AI744</f>
        <v>0</v>
      </c>
      <c r="AK744" s="62" t="n">
        <f aca="false">AB744-AJ744</f>
        <v>0</v>
      </c>
    </row>
    <row r="745" customFormat="false" ht="8.25" hidden="false" customHeight="false" outlineLevel="0" collapsed="false">
      <c r="AJ745" s="73" t="n">
        <f aca="false">AD745+AE745+AF745+AG745+AH745+AI745</f>
        <v>0</v>
      </c>
      <c r="AK745" s="62" t="n">
        <f aca="false">AB745-AJ745</f>
        <v>0</v>
      </c>
    </row>
    <row r="746" customFormat="false" ht="8.25" hidden="false" customHeight="false" outlineLevel="0" collapsed="false">
      <c r="AJ746" s="73" t="n">
        <f aca="false">AD746+AE746+AF746+AG746+AH746+AI746</f>
        <v>0</v>
      </c>
      <c r="AK746" s="62" t="n">
        <f aca="false">AB746-AJ746</f>
        <v>0</v>
      </c>
    </row>
    <row r="747" customFormat="false" ht="8.25" hidden="false" customHeight="false" outlineLevel="0" collapsed="false">
      <c r="AJ747" s="73" t="n">
        <f aca="false">AD747+AE747+AF747+AG747+AH747+AI747</f>
        <v>0</v>
      </c>
      <c r="AK747" s="62" t="n">
        <f aca="false">AB747-AJ747</f>
        <v>0</v>
      </c>
    </row>
    <row r="748" customFormat="false" ht="8.25" hidden="false" customHeight="false" outlineLevel="0" collapsed="false">
      <c r="AJ748" s="73" t="n">
        <f aca="false">AD748+AE748+AF748+AG748+AH748+AI748</f>
        <v>0</v>
      </c>
      <c r="AK748" s="62" t="n">
        <f aca="false">AB748-AJ748</f>
        <v>0</v>
      </c>
    </row>
    <row r="749" customFormat="false" ht="8.25" hidden="false" customHeight="false" outlineLevel="0" collapsed="false">
      <c r="AJ749" s="73" t="n">
        <f aca="false">AD749+AE749+AF749+AG749+AH749+AI749</f>
        <v>0</v>
      </c>
      <c r="AK749" s="62" t="n">
        <f aca="false">AB749-AJ749</f>
        <v>0</v>
      </c>
    </row>
    <row r="750" customFormat="false" ht="8.25" hidden="false" customHeight="false" outlineLevel="0" collapsed="false">
      <c r="AK750" s="62" t="n">
        <f aca="false">AB750-AJ750</f>
        <v>0</v>
      </c>
    </row>
    <row r="751" customFormat="false" ht="8.25" hidden="false" customHeight="false" outlineLevel="0" collapsed="false">
      <c r="AK751" s="62" t="n">
        <f aca="false">AB751-AJ751</f>
        <v>0</v>
      </c>
    </row>
    <row r="752" customFormat="false" ht="8.25" hidden="false" customHeight="false" outlineLevel="0" collapsed="false">
      <c r="AK752" s="62" t="n">
        <f aca="false">AB752-AJ752</f>
        <v>0</v>
      </c>
    </row>
    <row r="753" customFormat="false" ht="8.25" hidden="false" customHeight="false" outlineLevel="0" collapsed="false">
      <c r="AK753" s="62" t="n">
        <f aca="false">AB753-AJ753</f>
        <v>0</v>
      </c>
    </row>
    <row r="754" customFormat="false" ht="8.25" hidden="false" customHeight="false" outlineLevel="0" collapsed="false">
      <c r="AK754" s="62" t="n">
        <f aca="false">AB754-AJ754</f>
        <v>0</v>
      </c>
    </row>
    <row r="755" customFormat="false" ht="8.25" hidden="false" customHeight="false" outlineLevel="0" collapsed="false">
      <c r="AK755" s="62" t="n">
        <f aca="false">AB755-AJ755</f>
        <v>0</v>
      </c>
    </row>
    <row r="756" customFormat="false" ht="8.25" hidden="false" customHeight="false" outlineLevel="0" collapsed="false">
      <c r="AK756" s="62" t="n">
        <f aca="false">AB756-AJ756</f>
        <v>0</v>
      </c>
    </row>
    <row r="757" customFormat="false" ht="8.25" hidden="false" customHeight="false" outlineLevel="0" collapsed="false">
      <c r="AK757" s="62" t="n">
        <f aca="false">AB757-AJ757</f>
        <v>0</v>
      </c>
    </row>
    <row r="758" customFormat="false" ht="8.25" hidden="false" customHeight="false" outlineLevel="0" collapsed="false">
      <c r="AK758" s="62" t="n">
        <f aca="false">AB758-AJ758</f>
        <v>0</v>
      </c>
    </row>
    <row r="759" customFormat="false" ht="8.25" hidden="false" customHeight="false" outlineLevel="0" collapsed="false">
      <c r="AK759" s="62" t="n">
        <f aca="false">AB759-AJ759</f>
        <v>0</v>
      </c>
    </row>
    <row r="760" customFormat="false" ht="8.25" hidden="false" customHeight="false" outlineLevel="0" collapsed="false">
      <c r="AK760" s="62" t="n">
        <f aca="false">AB760-AJ760</f>
        <v>0</v>
      </c>
    </row>
    <row r="761" customFormat="false" ht="8.25" hidden="false" customHeight="false" outlineLevel="0" collapsed="false">
      <c r="AK761" s="62" t="n">
        <f aca="false">AB761-AJ761</f>
        <v>0</v>
      </c>
    </row>
    <row r="762" customFormat="false" ht="8.25" hidden="false" customHeight="false" outlineLevel="0" collapsed="false">
      <c r="AK762" s="62" t="n">
        <f aca="false">AB762-AJ762</f>
        <v>0</v>
      </c>
    </row>
    <row r="763" customFormat="false" ht="8.25" hidden="false" customHeight="false" outlineLevel="0" collapsed="false">
      <c r="AK763" s="62" t="n">
        <f aca="false">AB763-AJ763</f>
        <v>0</v>
      </c>
    </row>
    <row r="764" customFormat="false" ht="8.25" hidden="false" customHeight="false" outlineLevel="0" collapsed="false">
      <c r="AK764" s="62" t="n">
        <f aca="false">AB764-AJ764</f>
        <v>0</v>
      </c>
    </row>
    <row r="765" customFormat="false" ht="8.25" hidden="false" customHeight="false" outlineLevel="0" collapsed="false">
      <c r="AK765" s="62" t="n">
        <f aca="false">AB765-AJ765</f>
        <v>0</v>
      </c>
    </row>
    <row r="766" customFormat="false" ht="8.25" hidden="false" customHeight="false" outlineLevel="0" collapsed="false">
      <c r="AK766" s="62" t="n">
        <f aca="false">AB766-AJ766</f>
        <v>0</v>
      </c>
    </row>
    <row r="767" customFormat="false" ht="8.25" hidden="false" customHeight="false" outlineLevel="0" collapsed="false">
      <c r="AK767" s="62" t="n">
        <f aca="false">AB767-AJ767</f>
        <v>0</v>
      </c>
    </row>
    <row r="768" customFormat="false" ht="8.25" hidden="false" customHeight="false" outlineLevel="0" collapsed="false">
      <c r="AK768" s="62" t="n">
        <f aca="false">AB768-AJ768</f>
        <v>0</v>
      </c>
    </row>
    <row r="769" customFormat="false" ht="8.25" hidden="false" customHeight="false" outlineLevel="0" collapsed="false">
      <c r="AK769" s="62" t="n">
        <f aca="false">AB769-AJ769</f>
        <v>0</v>
      </c>
    </row>
    <row r="770" customFormat="false" ht="8.25" hidden="false" customHeight="false" outlineLevel="0" collapsed="false">
      <c r="AK770" s="62" t="n">
        <f aca="false">AB770-AJ770</f>
        <v>0</v>
      </c>
    </row>
    <row r="771" customFormat="false" ht="8.25" hidden="false" customHeight="false" outlineLevel="0" collapsed="false">
      <c r="AK771" s="62" t="n">
        <f aca="false">AB771-AJ771</f>
        <v>0</v>
      </c>
    </row>
    <row r="772" customFormat="false" ht="8.25" hidden="false" customHeight="false" outlineLevel="0" collapsed="false">
      <c r="AK772" s="62" t="n">
        <f aca="false">AB772-AJ772</f>
        <v>0</v>
      </c>
    </row>
    <row r="773" customFormat="false" ht="8.25" hidden="false" customHeight="false" outlineLevel="0" collapsed="false">
      <c r="AK773" s="62" t="n">
        <f aca="false">AB773-AJ773</f>
        <v>0</v>
      </c>
    </row>
    <row r="774" customFormat="false" ht="8.25" hidden="false" customHeight="false" outlineLevel="0" collapsed="false">
      <c r="AK774" s="62" t="n">
        <f aca="false">AB774-AJ774</f>
        <v>0</v>
      </c>
    </row>
    <row r="775" customFormat="false" ht="8.25" hidden="false" customHeight="false" outlineLevel="0" collapsed="false">
      <c r="AK775" s="62" t="n">
        <f aca="false">AB775-AJ775</f>
        <v>0</v>
      </c>
    </row>
    <row r="776" customFormat="false" ht="8.25" hidden="false" customHeight="false" outlineLevel="0" collapsed="false">
      <c r="AK776" s="62" t="n">
        <f aca="false">AB776-AJ776</f>
        <v>0</v>
      </c>
    </row>
    <row r="777" customFormat="false" ht="8.25" hidden="false" customHeight="false" outlineLevel="0" collapsed="false">
      <c r="AK777" s="62" t="n">
        <f aca="false">AB777-AJ777</f>
        <v>0</v>
      </c>
    </row>
    <row r="778" customFormat="false" ht="8.25" hidden="false" customHeight="false" outlineLevel="0" collapsed="false">
      <c r="AK778" s="62" t="n">
        <f aca="false">AB778-AJ778</f>
        <v>0</v>
      </c>
    </row>
    <row r="779" customFormat="false" ht="8.25" hidden="false" customHeight="false" outlineLevel="0" collapsed="false">
      <c r="AK779" s="62" t="n">
        <f aca="false">AB779-AJ779</f>
        <v>0</v>
      </c>
    </row>
    <row r="780" customFormat="false" ht="8.25" hidden="false" customHeight="false" outlineLevel="0" collapsed="false">
      <c r="AK780" s="62" t="n">
        <f aca="false">AB780-AJ780</f>
        <v>0</v>
      </c>
    </row>
    <row r="781" customFormat="false" ht="8.25" hidden="false" customHeight="false" outlineLevel="0" collapsed="false">
      <c r="AK781" s="62" t="n">
        <f aca="false">AB781-AJ781</f>
        <v>0</v>
      </c>
    </row>
    <row r="782" customFormat="false" ht="8.25" hidden="false" customHeight="false" outlineLevel="0" collapsed="false">
      <c r="AK782" s="62" t="n">
        <f aca="false">AB782-AJ782</f>
        <v>0</v>
      </c>
    </row>
    <row r="783" customFormat="false" ht="8.25" hidden="false" customHeight="false" outlineLevel="0" collapsed="false">
      <c r="AK783" s="62" t="n">
        <f aca="false">AB783-AJ783</f>
        <v>0</v>
      </c>
    </row>
    <row r="784" customFormat="false" ht="8.25" hidden="false" customHeight="false" outlineLevel="0" collapsed="false">
      <c r="AK784" s="62" t="n">
        <f aca="false">AB784-AJ784</f>
        <v>0</v>
      </c>
    </row>
    <row r="785" customFormat="false" ht="8.25" hidden="false" customHeight="false" outlineLevel="0" collapsed="false">
      <c r="AK785" s="62" t="n">
        <f aca="false">AB785-AJ785</f>
        <v>0</v>
      </c>
    </row>
    <row r="786" customFormat="false" ht="8.25" hidden="false" customHeight="false" outlineLevel="0" collapsed="false">
      <c r="AK786" s="62" t="n">
        <f aca="false">AB786-AJ786</f>
        <v>0</v>
      </c>
    </row>
    <row r="787" customFormat="false" ht="8.25" hidden="false" customHeight="false" outlineLevel="0" collapsed="false">
      <c r="AK787" s="62" t="n">
        <f aca="false">AB787-AJ787</f>
        <v>0</v>
      </c>
    </row>
    <row r="788" customFormat="false" ht="8.25" hidden="false" customHeight="false" outlineLevel="0" collapsed="false">
      <c r="AK788" s="62" t="n">
        <f aca="false">AB788-AJ788</f>
        <v>0</v>
      </c>
    </row>
    <row r="789" customFormat="false" ht="8.25" hidden="false" customHeight="false" outlineLevel="0" collapsed="false">
      <c r="AK789" s="62" t="n">
        <f aca="false">AB789-AJ789</f>
        <v>0</v>
      </c>
    </row>
    <row r="790" customFormat="false" ht="8.25" hidden="false" customHeight="false" outlineLevel="0" collapsed="false">
      <c r="AK790" s="62" t="n">
        <f aca="false">AB790-AJ790</f>
        <v>0</v>
      </c>
    </row>
    <row r="791" customFormat="false" ht="8.25" hidden="false" customHeight="false" outlineLevel="0" collapsed="false">
      <c r="AK791" s="62" t="n">
        <f aca="false">AB791-AJ791</f>
        <v>0</v>
      </c>
    </row>
    <row r="792" customFormat="false" ht="8.25" hidden="false" customHeight="false" outlineLevel="0" collapsed="false">
      <c r="AK792" s="62" t="n">
        <f aca="false">AB792-AJ792</f>
        <v>0</v>
      </c>
    </row>
    <row r="793" customFormat="false" ht="8.25" hidden="false" customHeight="false" outlineLevel="0" collapsed="false">
      <c r="AK793" s="62" t="n">
        <f aca="false">AB793-AJ793</f>
        <v>0</v>
      </c>
    </row>
    <row r="794" customFormat="false" ht="8.25" hidden="false" customHeight="false" outlineLevel="0" collapsed="false">
      <c r="AK794" s="62" t="n">
        <f aca="false">AB794-AJ794</f>
        <v>0</v>
      </c>
    </row>
    <row r="795" customFormat="false" ht="8.25" hidden="false" customHeight="false" outlineLevel="0" collapsed="false">
      <c r="AK795" s="62" t="n">
        <f aca="false">AB795-AJ795</f>
        <v>0</v>
      </c>
    </row>
    <row r="796" customFormat="false" ht="8.25" hidden="false" customHeight="false" outlineLevel="0" collapsed="false">
      <c r="AK796" s="62" t="n">
        <f aca="false">AB796-AJ796</f>
        <v>0</v>
      </c>
    </row>
    <row r="797" customFormat="false" ht="8.25" hidden="false" customHeight="false" outlineLevel="0" collapsed="false">
      <c r="AK797" s="62" t="n">
        <f aca="false">AB797-AJ797</f>
        <v>0</v>
      </c>
    </row>
    <row r="798" customFormat="false" ht="8.25" hidden="false" customHeight="false" outlineLevel="0" collapsed="false">
      <c r="AK798" s="62" t="n">
        <f aca="false">AB798-AJ798</f>
        <v>0</v>
      </c>
    </row>
    <row r="799" customFormat="false" ht="8.25" hidden="false" customHeight="false" outlineLevel="0" collapsed="false">
      <c r="AK799" s="62" t="n">
        <f aca="false">AB799-AJ799</f>
        <v>0</v>
      </c>
    </row>
    <row r="800" customFormat="false" ht="8.25" hidden="false" customHeight="false" outlineLevel="0" collapsed="false">
      <c r="AK800" s="62" t="n">
        <f aca="false">AB800-AJ800</f>
        <v>0</v>
      </c>
    </row>
    <row r="801" customFormat="false" ht="8.25" hidden="false" customHeight="false" outlineLevel="0" collapsed="false">
      <c r="AK801" s="62" t="n">
        <f aca="false">AB801-AJ801</f>
        <v>0</v>
      </c>
    </row>
    <row r="802" customFormat="false" ht="8.25" hidden="false" customHeight="false" outlineLevel="0" collapsed="false">
      <c r="AK802" s="62" t="n">
        <f aca="false">AB802-AJ802</f>
        <v>0</v>
      </c>
    </row>
    <row r="803" customFormat="false" ht="8.25" hidden="false" customHeight="false" outlineLevel="0" collapsed="false">
      <c r="AK803" s="62" t="n">
        <f aca="false">AB803-AJ803</f>
        <v>0</v>
      </c>
    </row>
    <row r="804" customFormat="false" ht="8.25" hidden="false" customHeight="false" outlineLevel="0" collapsed="false">
      <c r="AK804" s="62" t="n">
        <f aca="false">AB804-AJ804</f>
        <v>0</v>
      </c>
    </row>
    <row r="805" customFormat="false" ht="8.25" hidden="false" customHeight="false" outlineLevel="0" collapsed="false">
      <c r="AK805" s="62" t="n">
        <f aca="false">AB805-AJ805</f>
        <v>0</v>
      </c>
    </row>
    <row r="806" customFormat="false" ht="8.25" hidden="false" customHeight="false" outlineLevel="0" collapsed="false">
      <c r="AK806" s="62" t="n">
        <f aca="false">AB806-AJ806</f>
        <v>0</v>
      </c>
    </row>
    <row r="807" customFormat="false" ht="8.25" hidden="false" customHeight="false" outlineLevel="0" collapsed="false">
      <c r="AK807" s="62" t="n">
        <f aca="false">AB807-AJ807</f>
        <v>0</v>
      </c>
    </row>
    <row r="808" customFormat="false" ht="8.25" hidden="false" customHeight="false" outlineLevel="0" collapsed="false">
      <c r="AK808" s="62" t="n">
        <f aca="false">AB808-AJ808</f>
        <v>0</v>
      </c>
    </row>
    <row r="809" customFormat="false" ht="8.25" hidden="false" customHeight="false" outlineLevel="0" collapsed="false">
      <c r="AK809" s="62" t="n">
        <f aca="false">AB809-AJ809</f>
        <v>0</v>
      </c>
    </row>
    <row r="810" customFormat="false" ht="8.25" hidden="false" customHeight="false" outlineLevel="0" collapsed="false">
      <c r="AK810" s="62" t="n">
        <f aca="false">AB810-AJ810</f>
        <v>0</v>
      </c>
    </row>
    <row r="811" customFormat="false" ht="8.25" hidden="false" customHeight="false" outlineLevel="0" collapsed="false">
      <c r="AK811" s="62" t="n">
        <f aca="false">AB811-AJ811</f>
        <v>0</v>
      </c>
    </row>
    <row r="812" customFormat="false" ht="8.25" hidden="false" customHeight="false" outlineLevel="0" collapsed="false">
      <c r="AK812" s="62" t="n">
        <f aca="false">AB812-AJ812</f>
        <v>0</v>
      </c>
    </row>
    <row r="813" customFormat="false" ht="8.25" hidden="false" customHeight="false" outlineLevel="0" collapsed="false">
      <c r="AK813" s="62" t="n">
        <f aca="false">AB813-AJ813</f>
        <v>0</v>
      </c>
    </row>
    <row r="814" customFormat="false" ht="8.25" hidden="false" customHeight="false" outlineLevel="0" collapsed="false">
      <c r="AK814" s="62" t="n">
        <f aca="false">AB814-AJ814</f>
        <v>0</v>
      </c>
    </row>
    <row r="815" customFormat="false" ht="8.25" hidden="false" customHeight="false" outlineLevel="0" collapsed="false">
      <c r="AK815" s="62" t="n">
        <f aca="false">AB815-AJ815</f>
        <v>0</v>
      </c>
    </row>
    <row r="816" customFormat="false" ht="8.25" hidden="false" customHeight="false" outlineLevel="0" collapsed="false">
      <c r="AK816" s="62" t="n">
        <f aca="false">AB816-AJ816</f>
        <v>0</v>
      </c>
    </row>
    <row r="817" customFormat="false" ht="8.25" hidden="false" customHeight="false" outlineLevel="0" collapsed="false">
      <c r="AK817" s="62" t="n">
        <f aca="false">AB817-AJ817</f>
        <v>0</v>
      </c>
    </row>
    <row r="818" customFormat="false" ht="8.25" hidden="false" customHeight="false" outlineLevel="0" collapsed="false">
      <c r="AK818" s="62" t="n">
        <f aca="false">AB818-AJ818</f>
        <v>0</v>
      </c>
    </row>
    <row r="819" customFormat="false" ht="8.25" hidden="false" customHeight="false" outlineLevel="0" collapsed="false">
      <c r="AK819" s="62" t="n">
        <f aca="false">AB819-AJ819</f>
        <v>0</v>
      </c>
    </row>
    <row r="820" customFormat="false" ht="8.25" hidden="false" customHeight="false" outlineLevel="0" collapsed="false">
      <c r="AK820" s="62" t="n">
        <f aca="false">AB820-AJ820</f>
        <v>0</v>
      </c>
    </row>
    <row r="821" customFormat="false" ht="8.25" hidden="false" customHeight="false" outlineLevel="0" collapsed="false">
      <c r="AK821" s="62" t="n">
        <f aca="false">AB821-AJ821</f>
        <v>0</v>
      </c>
    </row>
    <row r="822" customFormat="false" ht="8.25" hidden="false" customHeight="false" outlineLevel="0" collapsed="false">
      <c r="AK822" s="62" t="n">
        <f aca="false">AB822-AJ822</f>
        <v>0</v>
      </c>
    </row>
    <row r="823" customFormat="false" ht="8.25" hidden="false" customHeight="false" outlineLevel="0" collapsed="false">
      <c r="AK823" s="62" t="n">
        <f aca="false">AB823-AJ823</f>
        <v>0</v>
      </c>
    </row>
    <row r="824" customFormat="false" ht="8.25" hidden="false" customHeight="false" outlineLevel="0" collapsed="false">
      <c r="AK824" s="62" t="n">
        <f aca="false">AB824-AJ824</f>
        <v>0</v>
      </c>
    </row>
    <row r="825" customFormat="false" ht="8.25" hidden="false" customHeight="false" outlineLevel="0" collapsed="false">
      <c r="AK825" s="62" t="n">
        <f aca="false">AB825-AJ825</f>
        <v>0</v>
      </c>
    </row>
    <row r="826" customFormat="false" ht="8.25" hidden="false" customHeight="false" outlineLevel="0" collapsed="false">
      <c r="AK826" s="62" t="n">
        <f aca="false">AB826-AJ826</f>
        <v>0</v>
      </c>
    </row>
    <row r="827" customFormat="false" ht="8.25" hidden="false" customHeight="false" outlineLevel="0" collapsed="false">
      <c r="AK827" s="62" t="n">
        <f aca="false">AB827-AJ827</f>
        <v>0</v>
      </c>
    </row>
    <row r="828" customFormat="false" ht="8.25" hidden="false" customHeight="false" outlineLevel="0" collapsed="false">
      <c r="AK828" s="62" t="n">
        <f aca="false">AB828-AJ828</f>
        <v>0</v>
      </c>
    </row>
    <row r="829" customFormat="false" ht="8.25" hidden="false" customHeight="false" outlineLevel="0" collapsed="false">
      <c r="AK829" s="62" t="n">
        <f aca="false">AB829-AJ829</f>
        <v>0</v>
      </c>
    </row>
    <row r="830" customFormat="false" ht="8.25" hidden="false" customHeight="false" outlineLevel="0" collapsed="false">
      <c r="AK830" s="62" t="n">
        <f aca="false">AB830-AJ830</f>
        <v>0</v>
      </c>
    </row>
    <row r="831" customFormat="false" ht="8.25" hidden="false" customHeight="false" outlineLevel="0" collapsed="false">
      <c r="AK831" s="62" t="n">
        <f aca="false">AB831-AJ831</f>
        <v>0</v>
      </c>
    </row>
    <row r="832" customFormat="false" ht="8.25" hidden="false" customHeight="false" outlineLevel="0" collapsed="false">
      <c r="AK832" s="62" t="n">
        <f aca="false">AB832-AJ832</f>
        <v>0</v>
      </c>
    </row>
    <row r="833" customFormat="false" ht="8.25" hidden="false" customHeight="false" outlineLevel="0" collapsed="false">
      <c r="AK833" s="62" t="n">
        <f aca="false">AB833-AJ833</f>
        <v>0</v>
      </c>
    </row>
    <row r="834" customFormat="false" ht="8.25" hidden="false" customHeight="false" outlineLevel="0" collapsed="false">
      <c r="AK834" s="62" t="n">
        <f aca="false">AB834-AJ834</f>
        <v>0</v>
      </c>
    </row>
    <row r="835" customFormat="false" ht="8.25" hidden="false" customHeight="false" outlineLevel="0" collapsed="false">
      <c r="AK835" s="62" t="n">
        <f aca="false">AB835-AJ835</f>
        <v>0</v>
      </c>
    </row>
    <row r="836" customFormat="false" ht="8.25" hidden="false" customHeight="false" outlineLevel="0" collapsed="false">
      <c r="AK836" s="62" t="n">
        <f aca="false">AB836-AJ836</f>
        <v>0</v>
      </c>
    </row>
    <row r="837" customFormat="false" ht="8.25" hidden="false" customHeight="false" outlineLevel="0" collapsed="false">
      <c r="AK837" s="62" t="n">
        <f aca="false">AB837-AJ837</f>
        <v>0</v>
      </c>
    </row>
    <row r="838" customFormat="false" ht="8.25" hidden="false" customHeight="false" outlineLevel="0" collapsed="false">
      <c r="AK838" s="62" t="n">
        <f aca="false">AB838-AJ838</f>
        <v>0</v>
      </c>
    </row>
    <row r="839" customFormat="false" ht="8.25" hidden="false" customHeight="false" outlineLevel="0" collapsed="false">
      <c r="AK839" s="62" t="n">
        <f aca="false">AB839-AJ839</f>
        <v>0</v>
      </c>
    </row>
    <row r="840" customFormat="false" ht="8.25" hidden="false" customHeight="false" outlineLevel="0" collapsed="false">
      <c r="AK840" s="62" t="n">
        <f aca="false">AB840-AJ840</f>
        <v>0</v>
      </c>
    </row>
    <row r="841" customFormat="false" ht="8.25" hidden="false" customHeight="false" outlineLevel="0" collapsed="false">
      <c r="AK841" s="62" t="n">
        <f aca="false">AB841-AJ841</f>
        <v>0</v>
      </c>
    </row>
    <row r="842" customFormat="false" ht="8.25" hidden="false" customHeight="false" outlineLevel="0" collapsed="false">
      <c r="AK842" s="62" t="n">
        <f aca="false">AB842-AJ842</f>
        <v>0</v>
      </c>
    </row>
    <row r="843" customFormat="false" ht="8.25" hidden="false" customHeight="false" outlineLevel="0" collapsed="false">
      <c r="AK843" s="62" t="n">
        <f aca="false">AB843-AJ843</f>
        <v>0</v>
      </c>
    </row>
    <row r="844" customFormat="false" ht="8.25" hidden="false" customHeight="false" outlineLevel="0" collapsed="false">
      <c r="AK844" s="62" t="n">
        <f aca="false">AB844-AJ844</f>
        <v>0</v>
      </c>
    </row>
    <row r="845" customFormat="false" ht="8.25" hidden="false" customHeight="false" outlineLevel="0" collapsed="false">
      <c r="AK845" s="62" t="n">
        <f aca="false">AB845-AJ845</f>
        <v>0</v>
      </c>
    </row>
    <row r="846" customFormat="false" ht="8.25" hidden="false" customHeight="false" outlineLevel="0" collapsed="false">
      <c r="AK846" s="62" t="n">
        <f aca="false">AB846-AJ846</f>
        <v>0</v>
      </c>
    </row>
    <row r="847" customFormat="false" ht="8.25" hidden="false" customHeight="false" outlineLevel="0" collapsed="false">
      <c r="AK847" s="62" t="n">
        <f aca="false">AB847-AJ847</f>
        <v>0</v>
      </c>
    </row>
    <row r="848" customFormat="false" ht="8.25" hidden="false" customHeight="false" outlineLevel="0" collapsed="false">
      <c r="AK848" s="62" t="n">
        <f aca="false">AB848-AJ848</f>
        <v>0</v>
      </c>
    </row>
    <row r="849" customFormat="false" ht="8.25" hidden="false" customHeight="false" outlineLevel="0" collapsed="false">
      <c r="AK849" s="62" t="n">
        <f aca="false">AB849-AJ849</f>
        <v>0</v>
      </c>
    </row>
    <row r="850" customFormat="false" ht="8.25" hidden="false" customHeight="false" outlineLevel="0" collapsed="false">
      <c r="AK850" s="62" t="n">
        <f aca="false">AB850-AJ850</f>
        <v>0</v>
      </c>
    </row>
    <row r="851" customFormat="false" ht="8.25" hidden="false" customHeight="false" outlineLevel="0" collapsed="false">
      <c r="AK851" s="62" t="n">
        <f aca="false">AB851-AJ851</f>
        <v>0</v>
      </c>
    </row>
    <row r="852" customFormat="false" ht="8.25" hidden="false" customHeight="false" outlineLevel="0" collapsed="false">
      <c r="AK852" s="62" t="n">
        <f aca="false">AB852-AJ852</f>
        <v>0</v>
      </c>
    </row>
    <row r="853" customFormat="false" ht="8.25" hidden="false" customHeight="false" outlineLevel="0" collapsed="false">
      <c r="AK853" s="62" t="n">
        <f aca="false">AB853-AJ853</f>
        <v>0</v>
      </c>
    </row>
    <row r="854" customFormat="false" ht="8.25" hidden="false" customHeight="false" outlineLevel="0" collapsed="false">
      <c r="AK854" s="62" t="n">
        <f aca="false">AB854-AJ854</f>
        <v>0</v>
      </c>
    </row>
    <row r="855" customFormat="false" ht="8.25" hidden="false" customHeight="false" outlineLevel="0" collapsed="false">
      <c r="AK855" s="62" t="n">
        <f aca="false">AB855-AJ855</f>
        <v>0</v>
      </c>
    </row>
    <row r="856" customFormat="false" ht="8.25" hidden="false" customHeight="false" outlineLevel="0" collapsed="false">
      <c r="AK856" s="62" t="n">
        <f aca="false">AB856-AJ856</f>
        <v>0</v>
      </c>
    </row>
    <row r="857" customFormat="false" ht="8.25" hidden="false" customHeight="false" outlineLevel="0" collapsed="false">
      <c r="AK857" s="62" t="n">
        <f aca="false">AB857-AJ857</f>
        <v>0</v>
      </c>
    </row>
    <row r="858" customFormat="false" ht="8.25" hidden="false" customHeight="false" outlineLevel="0" collapsed="false">
      <c r="AK858" s="62" t="n">
        <f aca="false">AB858-AJ858</f>
        <v>0</v>
      </c>
    </row>
    <row r="859" customFormat="false" ht="8.25" hidden="false" customHeight="false" outlineLevel="0" collapsed="false">
      <c r="AK859" s="62" t="n">
        <f aca="false">AB859-AJ859</f>
        <v>0</v>
      </c>
    </row>
    <row r="860" customFormat="false" ht="8.25" hidden="false" customHeight="false" outlineLevel="0" collapsed="false">
      <c r="AK860" s="62" t="n">
        <f aca="false">AB860-AJ860</f>
        <v>0</v>
      </c>
    </row>
    <row r="861" customFormat="false" ht="8.25" hidden="false" customHeight="false" outlineLevel="0" collapsed="false">
      <c r="AK861" s="62" t="n">
        <f aca="false">AB861-AJ861</f>
        <v>0</v>
      </c>
    </row>
    <row r="862" customFormat="false" ht="8.25" hidden="false" customHeight="false" outlineLevel="0" collapsed="false">
      <c r="AK862" s="62" t="n">
        <f aca="false">AB862-AJ862</f>
        <v>0</v>
      </c>
    </row>
    <row r="863" customFormat="false" ht="8.25" hidden="false" customHeight="false" outlineLevel="0" collapsed="false">
      <c r="AK863" s="62" t="n">
        <f aca="false">AB863-AJ863</f>
        <v>0</v>
      </c>
    </row>
    <row r="864" customFormat="false" ht="8.25" hidden="false" customHeight="false" outlineLevel="0" collapsed="false">
      <c r="AK864" s="62" t="n">
        <f aca="false">AB864-AJ864</f>
        <v>0</v>
      </c>
    </row>
    <row r="865" customFormat="false" ht="8.25" hidden="false" customHeight="false" outlineLevel="0" collapsed="false">
      <c r="AK865" s="62" t="n">
        <f aca="false">AB865-AJ865</f>
        <v>0</v>
      </c>
    </row>
    <row r="866" customFormat="false" ht="8.25" hidden="false" customHeight="false" outlineLevel="0" collapsed="false">
      <c r="AK866" s="62" t="n">
        <f aca="false">AB866-AJ866</f>
        <v>0</v>
      </c>
    </row>
    <row r="867" customFormat="false" ht="8.25" hidden="false" customHeight="false" outlineLevel="0" collapsed="false">
      <c r="AK867" s="62" t="n">
        <f aca="false">AB867-AJ867</f>
        <v>0</v>
      </c>
    </row>
    <row r="868" customFormat="false" ht="8.25" hidden="false" customHeight="false" outlineLevel="0" collapsed="false">
      <c r="AK868" s="62" t="n">
        <f aca="false">AB868-AJ868</f>
        <v>0</v>
      </c>
    </row>
    <row r="869" customFormat="false" ht="8.25" hidden="false" customHeight="false" outlineLevel="0" collapsed="false">
      <c r="AK869" s="62" t="n">
        <f aca="false">AB869-AJ869</f>
        <v>0</v>
      </c>
    </row>
    <row r="870" customFormat="false" ht="8.25" hidden="false" customHeight="false" outlineLevel="0" collapsed="false">
      <c r="AK870" s="62" t="n">
        <f aca="false">AB870-AJ870</f>
        <v>0</v>
      </c>
    </row>
    <row r="871" customFormat="false" ht="8.25" hidden="false" customHeight="false" outlineLevel="0" collapsed="false">
      <c r="AK871" s="62" t="n">
        <f aca="false">AB871-AJ871</f>
        <v>0</v>
      </c>
    </row>
    <row r="872" customFormat="false" ht="8.25" hidden="false" customHeight="false" outlineLevel="0" collapsed="false">
      <c r="AK872" s="62" t="n">
        <f aca="false">AB872-AJ872</f>
        <v>0</v>
      </c>
    </row>
    <row r="873" customFormat="false" ht="8.25" hidden="false" customHeight="false" outlineLevel="0" collapsed="false">
      <c r="AK873" s="62" t="n">
        <f aca="false">AB873-AJ873</f>
        <v>0</v>
      </c>
    </row>
    <row r="874" customFormat="false" ht="8.25" hidden="false" customHeight="false" outlineLevel="0" collapsed="false">
      <c r="AK874" s="62" t="n">
        <f aca="false">AB874-AJ874</f>
        <v>0</v>
      </c>
    </row>
    <row r="875" customFormat="false" ht="8.25" hidden="false" customHeight="false" outlineLevel="0" collapsed="false">
      <c r="AK875" s="62" t="n">
        <f aca="false">AB875-AJ875</f>
        <v>0</v>
      </c>
    </row>
    <row r="876" customFormat="false" ht="8.25" hidden="false" customHeight="false" outlineLevel="0" collapsed="false">
      <c r="AK876" s="62" t="n">
        <f aca="false">AB876-AJ876</f>
        <v>0</v>
      </c>
    </row>
    <row r="877" customFormat="false" ht="8.25" hidden="false" customHeight="false" outlineLevel="0" collapsed="false">
      <c r="AK877" s="62" t="n">
        <f aca="false">AB877-AJ877</f>
        <v>0</v>
      </c>
    </row>
    <row r="878" customFormat="false" ht="8.25" hidden="false" customHeight="false" outlineLevel="0" collapsed="false">
      <c r="AK878" s="62" t="n">
        <f aca="false">AB878-AJ878</f>
        <v>0</v>
      </c>
    </row>
    <row r="879" customFormat="false" ht="8.25" hidden="false" customHeight="false" outlineLevel="0" collapsed="false">
      <c r="AK879" s="62" t="n">
        <f aca="false">AB879-AJ879</f>
        <v>0</v>
      </c>
    </row>
    <row r="880" customFormat="false" ht="8.25" hidden="false" customHeight="false" outlineLevel="0" collapsed="false">
      <c r="AK880" s="62" t="n">
        <f aca="false">AB880-AJ880</f>
        <v>0</v>
      </c>
    </row>
    <row r="881" customFormat="false" ht="8.25" hidden="false" customHeight="false" outlineLevel="0" collapsed="false">
      <c r="AK881" s="62" t="n">
        <f aca="false">AB881-AJ881</f>
        <v>0</v>
      </c>
    </row>
    <row r="882" customFormat="false" ht="8.25" hidden="false" customHeight="false" outlineLevel="0" collapsed="false">
      <c r="AK882" s="62" t="n">
        <f aca="false">AB882-AJ882</f>
        <v>0</v>
      </c>
    </row>
    <row r="883" customFormat="false" ht="8.25" hidden="false" customHeight="false" outlineLevel="0" collapsed="false">
      <c r="AK883" s="62" t="n">
        <f aca="false">AB883-AJ883</f>
        <v>0</v>
      </c>
    </row>
    <row r="884" customFormat="false" ht="8.25" hidden="false" customHeight="false" outlineLevel="0" collapsed="false">
      <c r="AK884" s="62" t="n">
        <f aca="false">AB884-AJ884</f>
        <v>0</v>
      </c>
    </row>
    <row r="885" customFormat="false" ht="8.25" hidden="false" customHeight="false" outlineLevel="0" collapsed="false">
      <c r="AK885" s="62" t="n">
        <f aca="false">AB885-AJ885</f>
        <v>0</v>
      </c>
    </row>
    <row r="886" customFormat="false" ht="8.25" hidden="false" customHeight="false" outlineLevel="0" collapsed="false">
      <c r="AK886" s="62" t="n">
        <f aca="false">AB886-AJ886</f>
        <v>0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R49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1" ySplit="3" topLeftCell="B455" activePane="bottomRight" state="frozen"/>
      <selection pane="topLeft" activeCell="A6" activeCellId="0" sqref="A6"/>
      <selection pane="topRight" activeCell="B6" activeCellId="0" sqref="B6"/>
      <selection pane="bottomLeft" activeCell="A455" activeCellId="0" sqref="A455"/>
      <selection pane="bottomRight" activeCell="G492" activeCellId="0" sqref="G492"/>
    </sheetView>
  </sheetViews>
  <sheetFormatPr defaultColWidth="9.13671875" defaultRowHeight="8.25" customHeight="true" zeroHeight="false" outlineLevelRow="0" outlineLevelCol="0"/>
  <cols>
    <col collapsed="false" customWidth="true" hidden="false" outlineLevel="0" max="1" min="1" style="61" width="8.14"/>
    <col collapsed="false" customWidth="true" hidden="false" outlineLevel="0" max="2" min="2" style="62" width="8.14"/>
    <col collapsed="false" customWidth="true" hidden="false" outlineLevel="0" max="3" min="3" style="63" width="8.14"/>
    <col collapsed="false" customWidth="true" hidden="false" outlineLevel="0" max="4" min="4" style="62" width="7.99"/>
    <col collapsed="false" customWidth="true" hidden="false" outlineLevel="0" max="5" min="5" style="62" width="9.85"/>
    <col collapsed="false" customWidth="true" hidden="false" outlineLevel="0" max="6" min="6" style="62" width="7.7"/>
    <col collapsed="false" customWidth="true" hidden="false" outlineLevel="0" max="7" min="7" style="64" width="6.99"/>
    <col collapsed="false" customWidth="true" hidden="false" outlineLevel="0" max="8" min="8" style="62" width="7.7"/>
    <col collapsed="false" customWidth="true" hidden="false" outlineLevel="0" max="9" min="9" style="62" width="10.13"/>
    <col collapsed="false" customWidth="true" hidden="false" outlineLevel="0" max="10" min="10" style="62" width="7.99"/>
    <col collapsed="false" customWidth="true" hidden="false" outlineLevel="0" max="11" min="11" style="64" width="7.28"/>
    <col collapsed="false" customWidth="true" hidden="false" outlineLevel="0" max="12" min="12" style="62" width="8.99"/>
    <col collapsed="false" customWidth="true" hidden="false" outlineLevel="0" max="13" min="13" style="62" width="7.7"/>
    <col collapsed="false" customWidth="true" hidden="false" outlineLevel="0" max="14" min="14" style="62" width="9.41"/>
    <col collapsed="false" customWidth="true" hidden="false" outlineLevel="0" max="17" min="15" style="62" width="8.14"/>
    <col collapsed="false" customWidth="false" hidden="false" outlineLevel="0" max="81" min="18" style="62" width="9.14"/>
    <col collapsed="false" customWidth="true" hidden="false" outlineLevel="0" max="82" min="82" style="62" width="7.85"/>
    <col collapsed="false" customWidth="true" hidden="false" outlineLevel="0" max="83" min="83" style="62" width="10.56"/>
    <col collapsed="false" customWidth="false" hidden="false" outlineLevel="0" max="257" min="84" style="62" width="9.14"/>
  </cols>
  <sheetData>
    <row r="1" customFormat="false" ht="8.25" hidden="false" customHeight="false" outlineLevel="0" collapsed="false">
      <c r="A1" s="65"/>
      <c r="B1" s="66"/>
      <c r="C1" s="67"/>
      <c r="D1" s="66"/>
      <c r="E1" s="66"/>
      <c r="F1" s="66"/>
      <c r="G1" s="68"/>
      <c r="H1" s="66"/>
      <c r="I1" s="66"/>
      <c r="J1" s="66"/>
      <c r="K1" s="68"/>
      <c r="L1" s="66"/>
      <c r="M1" s="66"/>
      <c r="N1" s="66"/>
      <c r="O1" s="66"/>
      <c r="P1" s="66"/>
      <c r="Q1" s="66"/>
      <c r="R1" s="66"/>
    </row>
    <row r="3" customFormat="false" ht="8.25" hidden="false" customHeight="false" outlineLevel="0" collapsed="false">
      <c r="CB3" s="69"/>
      <c r="CG3" s="69"/>
    </row>
    <row r="4" customFormat="false" ht="8.25" hidden="false" customHeight="false" outlineLevel="0" collapsed="false">
      <c r="BZ4" s="66"/>
      <c r="CE4" s="66"/>
    </row>
    <row r="5" customFormat="false" ht="8.25" hidden="false" customHeight="false" outlineLevel="0" collapsed="false">
      <c r="BZ5" s="66"/>
      <c r="CE5" s="66"/>
    </row>
    <row r="6" customFormat="false" ht="9" hidden="false" customHeight="true" outlineLevel="0" collapsed="false">
      <c r="A6" s="61" t="n">
        <v>1</v>
      </c>
      <c r="B6" s="62" t="n">
        <v>2</v>
      </c>
      <c r="C6" s="62" t="n">
        <v>3</v>
      </c>
    </row>
    <row r="7" customFormat="false" ht="8.25" hidden="false" customHeight="false" outlineLevel="0" collapsed="false">
      <c r="A7" s="65" t="s">
        <v>43</v>
      </c>
      <c r="B7" s="66" t="s">
        <v>44</v>
      </c>
      <c r="C7" s="67" t="s">
        <v>45</v>
      </c>
      <c r="D7" s="66" t="s">
        <v>54</v>
      </c>
      <c r="E7" s="66" t="s">
        <v>55</v>
      </c>
      <c r="F7" s="66" t="s">
        <v>56</v>
      </c>
      <c r="G7" s="68" t="s">
        <v>57</v>
      </c>
      <c r="H7" s="66" t="s">
        <v>50</v>
      </c>
      <c r="I7" s="66" t="s">
        <v>51</v>
      </c>
      <c r="J7" s="66" t="s">
        <v>52</v>
      </c>
      <c r="K7" s="68" t="s">
        <v>53</v>
      </c>
      <c r="L7" s="66" t="s">
        <v>66</v>
      </c>
      <c r="M7" s="66" t="s">
        <v>67</v>
      </c>
      <c r="N7" s="66" t="s">
        <v>68</v>
      </c>
      <c r="O7" s="66" t="s">
        <v>69</v>
      </c>
      <c r="P7" s="66" t="s">
        <v>70</v>
      </c>
      <c r="Q7" s="66"/>
      <c r="R7" s="66"/>
      <c r="BS7" s="65"/>
      <c r="BT7" s="66"/>
      <c r="BU7" s="67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</row>
    <row r="8" customFormat="false" ht="8.25" hidden="false" customHeight="false" outlineLevel="0" collapsed="false">
      <c r="D8" s="71"/>
      <c r="E8" s="71"/>
      <c r="F8" s="71"/>
      <c r="J8" s="71"/>
      <c r="L8" s="72"/>
      <c r="O8" s="72"/>
      <c r="P8" s="72"/>
      <c r="W8" s="73"/>
      <c r="BS8" s="61"/>
      <c r="BU8" s="63"/>
      <c r="BX8" s="71"/>
      <c r="BY8" s="71"/>
      <c r="BZ8" s="71"/>
      <c r="CA8" s="71"/>
      <c r="CD8" s="71"/>
      <c r="CE8" s="71"/>
      <c r="CH8" s="71"/>
      <c r="CI8" s="71"/>
      <c r="CJ8" s="71"/>
      <c r="CK8" s="71"/>
      <c r="CL8" s="71"/>
      <c r="CM8" s="72"/>
      <c r="CP8" s="72"/>
    </row>
    <row r="9" customFormat="false" ht="8.25" hidden="false" customHeight="false" outlineLevel="0" collapsed="false">
      <c r="F9" s="71"/>
      <c r="J9" s="71"/>
      <c r="L9" s="72"/>
      <c r="M9" s="72"/>
      <c r="N9" s="72"/>
      <c r="O9" s="72"/>
      <c r="P9" s="72"/>
      <c r="BS9" s="61"/>
      <c r="BU9" s="63"/>
      <c r="BX9" s="71"/>
      <c r="BY9" s="71"/>
      <c r="BZ9" s="71"/>
      <c r="CA9" s="71"/>
      <c r="CD9" s="71"/>
      <c r="CE9" s="71"/>
      <c r="CH9" s="71"/>
      <c r="CI9" s="71"/>
      <c r="CJ9" s="71"/>
      <c r="CK9" s="71"/>
      <c r="CL9" s="71"/>
      <c r="CM9" s="72"/>
      <c r="CP9" s="72"/>
    </row>
    <row r="10" customFormat="false" ht="8.25" hidden="false" customHeight="false" outlineLevel="0" collapsed="false">
      <c r="A10" s="61" t="n">
        <v>36465</v>
      </c>
      <c r="B10" s="62" t="n">
        <f aca="false">MONTH(A10)</f>
        <v>11</v>
      </c>
      <c r="C10" s="63" t="n">
        <f aca="false">YEAR(A10)</f>
        <v>1999</v>
      </c>
      <c r="D10" s="62" t="n">
        <v>17527</v>
      </c>
      <c r="E10" s="62" t="n">
        <v>10000</v>
      </c>
      <c r="F10" s="71" t="n">
        <v>0</v>
      </c>
      <c r="G10" s="64" t="n">
        <v>10000</v>
      </c>
      <c r="H10" s="62" t="n">
        <v>40548</v>
      </c>
      <c r="J10" s="71"/>
      <c r="L10" s="72" t="n">
        <f aca="false">D10+H10</f>
        <v>58075</v>
      </c>
      <c r="M10" s="72" t="n">
        <f aca="false">E10+I10</f>
        <v>10000</v>
      </c>
      <c r="N10" s="72" t="n">
        <f aca="false">F10+J10</f>
        <v>0</v>
      </c>
      <c r="O10" s="72" t="n">
        <f aca="false">G10+K10</f>
        <v>10000</v>
      </c>
      <c r="P10" s="72" t="n">
        <f aca="false">L10+M10+N10-O10</f>
        <v>58075</v>
      </c>
      <c r="BS10" s="61"/>
      <c r="BU10" s="63"/>
      <c r="BX10" s="71"/>
      <c r="BY10" s="71"/>
      <c r="BZ10" s="71"/>
      <c r="CA10" s="71"/>
      <c r="CD10" s="71"/>
      <c r="CE10" s="71"/>
      <c r="CH10" s="71"/>
      <c r="CI10" s="71"/>
      <c r="CJ10" s="71"/>
      <c r="CK10" s="71"/>
      <c r="CL10" s="71"/>
      <c r="CM10" s="72"/>
      <c r="CP10" s="72"/>
    </row>
    <row r="11" customFormat="false" ht="8.25" hidden="false" customHeight="false" outlineLevel="0" collapsed="false">
      <c r="A11" s="61" t="n">
        <v>36466</v>
      </c>
      <c r="B11" s="62" t="n">
        <f aca="false">MONTH(A11)</f>
        <v>11</v>
      </c>
      <c r="C11" s="63" t="n">
        <f aca="false">YEAR(A11)</f>
        <v>1999</v>
      </c>
      <c r="D11" s="62" t="n">
        <v>17527</v>
      </c>
      <c r="E11" s="62" t="n">
        <v>10000</v>
      </c>
      <c r="F11" s="71" t="n">
        <v>10000</v>
      </c>
      <c r="G11" s="64" t="n">
        <v>0</v>
      </c>
      <c r="H11" s="62" t="n">
        <v>40548</v>
      </c>
      <c r="J11" s="71"/>
      <c r="L11" s="72" t="n">
        <f aca="false">D11+H11</f>
        <v>58075</v>
      </c>
      <c r="M11" s="72" t="n">
        <f aca="false">E11+I11</f>
        <v>10000</v>
      </c>
      <c r="N11" s="72" t="n">
        <f aca="false">F11+J11</f>
        <v>10000</v>
      </c>
      <c r="O11" s="72" t="n">
        <f aca="false">G11+K11</f>
        <v>0</v>
      </c>
      <c r="P11" s="72" t="n">
        <f aca="false">L11+M11+N11-O11</f>
        <v>78075</v>
      </c>
      <c r="BS11" s="61"/>
      <c r="BU11" s="63"/>
      <c r="BX11" s="71"/>
      <c r="BY11" s="71"/>
      <c r="BZ11" s="71"/>
      <c r="CA11" s="71"/>
      <c r="CD11" s="71"/>
      <c r="CE11" s="71"/>
      <c r="CH11" s="71"/>
      <c r="CI11" s="71"/>
      <c r="CJ11" s="71"/>
      <c r="CK11" s="71"/>
      <c r="CL11" s="71"/>
      <c r="CM11" s="72"/>
      <c r="CP11" s="72"/>
    </row>
    <row r="12" customFormat="false" ht="8.25" hidden="false" customHeight="false" outlineLevel="0" collapsed="false">
      <c r="A12" s="61" t="n">
        <v>36467</v>
      </c>
      <c r="B12" s="62" t="n">
        <f aca="false">MONTH(A12)</f>
        <v>11</v>
      </c>
      <c r="C12" s="63" t="n">
        <f aca="false">YEAR(A12)</f>
        <v>1999</v>
      </c>
      <c r="D12" s="62" t="n">
        <v>17527</v>
      </c>
      <c r="E12" s="62" t="n">
        <v>10000</v>
      </c>
      <c r="F12" s="71" t="n">
        <v>28031</v>
      </c>
      <c r="G12" s="64" t="n">
        <v>0</v>
      </c>
      <c r="H12" s="62" t="n">
        <v>40548</v>
      </c>
      <c r="I12" s="62" t="n">
        <v>0</v>
      </c>
      <c r="J12" s="71" t="n">
        <v>0</v>
      </c>
      <c r="K12" s="64" t="n">
        <v>0</v>
      </c>
      <c r="L12" s="72" t="n">
        <f aca="false">D12+H12</f>
        <v>58075</v>
      </c>
      <c r="M12" s="72" t="n">
        <f aca="false">E12+I12</f>
        <v>10000</v>
      </c>
      <c r="N12" s="72" t="n">
        <f aca="false">F12+J12</f>
        <v>28031</v>
      </c>
      <c r="O12" s="72" t="n">
        <f aca="false">G12+K12</f>
        <v>0</v>
      </c>
      <c r="P12" s="72" t="n">
        <f aca="false">L12+M12+N12-O12</f>
        <v>96106</v>
      </c>
      <c r="BS12" s="61"/>
      <c r="BU12" s="63"/>
      <c r="BX12" s="71"/>
      <c r="BY12" s="71"/>
      <c r="BZ12" s="71"/>
      <c r="CA12" s="71"/>
      <c r="CD12" s="71"/>
      <c r="CE12" s="71"/>
      <c r="CH12" s="71"/>
      <c r="CI12" s="71"/>
      <c r="CJ12" s="71"/>
      <c r="CK12" s="71"/>
      <c r="CL12" s="71"/>
      <c r="CM12" s="72"/>
      <c r="CP12" s="72"/>
    </row>
    <row r="13" customFormat="false" ht="8.25" hidden="false" customHeight="false" outlineLevel="0" collapsed="false">
      <c r="A13" s="61" t="n">
        <v>36468</v>
      </c>
      <c r="B13" s="62" t="n">
        <f aca="false">MONTH(A13)</f>
        <v>11</v>
      </c>
      <c r="C13" s="63" t="n">
        <f aca="false">YEAR(A13)</f>
        <v>1999</v>
      </c>
      <c r="D13" s="62" t="n">
        <v>17527</v>
      </c>
      <c r="E13" s="62" t="n">
        <v>10000</v>
      </c>
      <c r="F13" s="71" t="n">
        <v>0</v>
      </c>
      <c r="G13" s="64" t="n">
        <v>0</v>
      </c>
      <c r="H13" s="62" t="n">
        <v>40548</v>
      </c>
      <c r="I13" s="62" t="n">
        <v>0</v>
      </c>
      <c r="J13" s="71" t="n">
        <v>0</v>
      </c>
      <c r="K13" s="64" t="n">
        <v>0</v>
      </c>
      <c r="L13" s="72" t="n">
        <f aca="false">D13+H13</f>
        <v>58075</v>
      </c>
      <c r="M13" s="72" t="n">
        <f aca="false">E13+I13</f>
        <v>10000</v>
      </c>
      <c r="N13" s="72" t="n">
        <f aca="false">F13+J13</f>
        <v>0</v>
      </c>
      <c r="O13" s="72" t="n">
        <f aca="false">G13+K13</f>
        <v>0</v>
      </c>
      <c r="P13" s="72" t="n">
        <f aca="false">L13+M13+N13-O13</f>
        <v>68075</v>
      </c>
      <c r="BS13" s="61"/>
      <c r="BU13" s="63"/>
      <c r="BX13" s="71"/>
      <c r="BY13" s="71"/>
      <c r="BZ13" s="71"/>
      <c r="CA13" s="71"/>
      <c r="CD13" s="71"/>
      <c r="CE13" s="71"/>
      <c r="CH13" s="71"/>
      <c r="CI13" s="71"/>
      <c r="CJ13" s="71"/>
      <c r="CK13" s="71"/>
      <c r="CL13" s="71"/>
      <c r="CM13" s="72"/>
      <c r="CP13" s="72"/>
    </row>
    <row r="14" customFormat="false" ht="8.25" hidden="false" customHeight="false" outlineLevel="0" collapsed="false">
      <c r="A14" s="61" t="n">
        <v>36469</v>
      </c>
      <c r="B14" s="62" t="n">
        <f aca="false">MONTH(A14)</f>
        <v>11</v>
      </c>
      <c r="C14" s="63" t="n">
        <f aca="false">YEAR(A14)</f>
        <v>1999</v>
      </c>
      <c r="D14" s="62" t="n">
        <v>17527</v>
      </c>
      <c r="E14" s="62" t="n">
        <v>10000</v>
      </c>
      <c r="F14" s="71" t="n">
        <v>0</v>
      </c>
      <c r="G14" s="64" t="n">
        <v>10000</v>
      </c>
      <c r="H14" s="62" t="n">
        <v>40548</v>
      </c>
      <c r="I14" s="62" t="n">
        <v>0</v>
      </c>
      <c r="J14" s="71" t="n">
        <v>0</v>
      </c>
      <c r="K14" s="64" t="n">
        <v>0</v>
      </c>
      <c r="L14" s="72" t="n">
        <f aca="false">D14+H14</f>
        <v>58075</v>
      </c>
      <c r="M14" s="72" t="n">
        <f aca="false">E14+I14</f>
        <v>10000</v>
      </c>
      <c r="N14" s="72" t="n">
        <f aca="false">F14+J14</f>
        <v>0</v>
      </c>
      <c r="O14" s="72" t="n">
        <f aca="false">G14+K14</f>
        <v>10000</v>
      </c>
      <c r="P14" s="72" t="n">
        <f aca="false">L14+M14+N14-O14</f>
        <v>58075</v>
      </c>
      <c r="BS14" s="61"/>
      <c r="BU14" s="63"/>
      <c r="BX14" s="71"/>
      <c r="BY14" s="71"/>
      <c r="BZ14" s="71"/>
      <c r="CA14" s="71"/>
      <c r="CD14" s="71"/>
      <c r="CE14" s="71"/>
      <c r="CH14" s="71"/>
      <c r="CI14" s="71"/>
      <c r="CJ14" s="71"/>
      <c r="CK14" s="71"/>
      <c r="CL14" s="71"/>
      <c r="CM14" s="72"/>
      <c r="CP14" s="72"/>
    </row>
    <row r="15" customFormat="false" ht="8.25" hidden="false" customHeight="false" outlineLevel="0" collapsed="false">
      <c r="A15" s="61" t="n">
        <v>36470</v>
      </c>
      <c r="B15" s="62" t="n">
        <f aca="false">MONTH(A15)</f>
        <v>11</v>
      </c>
      <c r="C15" s="63" t="n">
        <f aca="false">YEAR(A15)</f>
        <v>1999</v>
      </c>
      <c r="D15" s="62" t="n">
        <v>17527</v>
      </c>
      <c r="E15" s="62" t="n">
        <v>10000</v>
      </c>
      <c r="F15" s="71" t="n">
        <v>0</v>
      </c>
      <c r="G15" s="64" t="n">
        <v>10000</v>
      </c>
      <c r="H15" s="62" t="n">
        <v>40548</v>
      </c>
      <c r="I15" s="62" t="n">
        <v>0</v>
      </c>
      <c r="J15" s="71" t="n">
        <v>0</v>
      </c>
      <c r="K15" s="64" t="n">
        <v>0</v>
      </c>
      <c r="L15" s="72" t="n">
        <f aca="false">D15+H15</f>
        <v>58075</v>
      </c>
      <c r="M15" s="72" t="n">
        <f aca="false">E15+I15</f>
        <v>10000</v>
      </c>
      <c r="N15" s="72" t="n">
        <f aca="false">F15+J15</f>
        <v>0</v>
      </c>
      <c r="O15" s="72" t="n">
        <f aca="false">G15+K15</f>
        <v>10000</v>
      </c>
      <c r="P15" s="72" t="n">
        <f aca="false">L15+M15+N15-O15</f>
        <v>58075</v>
      </c>
      <c r="BS15" s="61"/>
      <c r="BU15" s="63"/>
      <c r="BX15" s="71"/>
      <c r="BY15" s="71"/>
      <c r="BZ15" s="71"/>
      <c r="CA15" s="71"/>
      <c r="CD15" s="71"/>
      <c r="CE15" s="71"/>
      <c r="CH15" s="71"/>
      <c r="CI15" s="71"/>
      <c r="CJ15" s="71"/>
      <c r="CK15" s="71"/>
      <c r="CL15" s="71"/>
      <c r="CM15" s="72"/>
      <c r="CP15" s="72"/>
    </row>
    <row r="16" customFormat="false" ht="8.25" hidden="false" customHeight="false" outlineLevel="0" collapsed="false">
      <c r="A16" s="61" t="n">
        <v>36471</v>
      </c>
      <c r="B16" s="62" t="n">
        <f aca="false">MONTH(A16)</f>
        <v>11</v>
      </c>
      <c r="C16" s="63" t="n">
        <f aca="false">YEAR(A16)</f>
        <v>1999</v>
      </c>
      <c r="D16" s="62" t="n">
        <v>17527</v>
      </c>
      <c r="E16" s="62" t="n">
        <v>10000</v>
      </c>
      <c r="F16" s="71" t="n">
        <v>0</v>
      </c>
      <c r="G16" s="64" t="n">
        <v>10000</v>
      </c>
      <c r="H16" s="62" t="n">
        <v>40548</v>
      </c>
      <c r="I16" s="62" t="n">
        <v>0</v>
      </c>
      <c r="J16" s="71" t="n">
        <v>0</v>
      </c>
      <c r="K16" s="64" t="n">
        <v>0</v>
      </c>
      <c r="L16" s="72" t="n">
        <f aca="false">D16+H16</f>
        <v>58075</v>
      </c>
      <c r="M16" s="72" t="n">
        <f aca="false">E16+I16</f>
        <v>10000</v>
      </c>
      <c r="N16" s="72" t="n">
        <f aca="false">F16+J16</f>
        <v>0</v>
      </c>
      <c r="O16" s="72" t="n">
        <f aca="false">G16+K16</f>
        <v>10000</v>
      </c>
      <c r="P16" s="72" t="n">
        <f aca="false">L16+M16+N16-O16</f>
        <v>58075</v>
      </c>
      <c r="BS16" s="61"/>
      <c r="BU16" s="63"/>
      <c r="BX16" s="71"/>
      <c r="BY16" s="71"/>
      <c r="BZ16" s="71"/>
      <c r="CA16" s="71"/>
      <c r="CD16" s="71"/>
      <c r="CE16" s="71"/>
      <c r="CH16" s="71"/>
      <c r="CI16" s="71"/>
      <c r="CJ16" s="71"/>
      <c r="CK16" s="71"/>
      <c r="CL16" s="71"/>
      <c r="CM16" s="72"/>
      <c r="CP16" s="72"/>
    </row>
    <row r="17" customFormat="false" ht="8.25" hidden="false" customHeight="false" outlineLevel="0" collapsed="false">
      <c r="A17" s="61" t="n">
        <v>36472</v>
      </c>
      <c r="B17" s="62" t="n">
        <f aca="false">MONTH(A17)</f>
        <v>11</v>
      </c>
      <c r="C17" s="63" t="n">
        <f aca="false">YEAR(A17)</f>
        <v>1999</v>
      </c>
      <c r="D17" s="62" t="n">
        <v>17527</v>
      </c>
      <c r="E17" s="62" t="n">
        <v>10000</v>
      </c>
      <c r="F17" s="71" t="n">
        <v>0</v>
      </c>
      <c r="G17" s="64" t="n">
        <v>10000</v>
      </c>
      <c r="H17" s="62" t="n">
        <v>40548</v>
      </c>
      <c r="I17" s="62" t="n">
        <v>0</v>
      </c>
      <c r="J17" s="71" t="n">
        <v>0</v>
      </c>
      <c r="K17" s="64" t="n">
        <v>0</v>
      </c>
      <c r="L17" s="72" t="n">
        <f aca="false">D17+H17</f>
        <v>58075</v>
      </c>
      <c r="M17" s="72" t="n">
        <f aca="false">E17+I17</f>
        <v>10000</v>
      </c>
      <c r="N17" s="72" t="n">
        <f aca="false">F17+J17</f>
        <v>0</v>
      </c>
      <c r="O17" s="72" t="n">
        <f aca="false">G17+K17</f>
        <v>10000</v>
      </c>
      <c r="P17" s="72" t="n">
        <f aca="false">L17+M17+N17-O17</f>
        <v>58075</v>
      </c>
      <c r="BS17" s="61"/>
      <c r="BU17" s="63"/>
      <c r="BX17" s="71"/>
      <c r="BY17" s="71"/>
      <c r="BZ17" s="71"/>
      <c r="CA17" s="71"/>
      <c r="CD17" s="71"/>
      <c r="CE17" s="71"/>
      <c r="CH17" s="71"/>
      <c r="CI17" s="71"/>
      <c r="CJ17" s="71"/>
      <c r="CK17" s="71"/>
      <c r="CL17" s="71"/>
      <c r="CM17" s="72"/>
      <c r="CP17" s="72"/>
    </row>
    <row r="18" customFormat="false" ht="8.25" hidden="false" customHeight="false" outlineLevel="0" collapsed="false">
      <c r="A18" s="61" t="n">
        <v>36473</v>
      </c>
      <c r="B18" s="62" t="n">
        <f aca="false">MONTH(A18)</f>
        <v>11</v>
      </c>
      <c r="C18" s="63" t="n">
        <f aca="false">YEAR(A18)</f>
        <v>1999</v>
      </c>
      <c r="D18" s="62" t="n">
        <v>17527</v>
      </c>
      <c r="E18" s="62" t="n">
        <v>10000</v>
      </c>
      <c r="F18" s="71" t="n">
        <v>0</v>
      </c>
      <c r="G18" s="64" t="n">
        <v>10000</v>
      </c>
      <c r="H18" s="62" t="n">
        <v>40548</v>
      </c>
      <c r="I18" s="62" t="n">
        <v>0</v>
      </c>
      <c r="J18" s="71" t="n">
        <v>0</v>
      </c>
      <c r="K18" s="64" t="n">
        <v>0</v>
      </c>
      <c r="L18" s="72" t="n">
        <f aca="false">D18+H18</f>
        <v>58075</v>
      </c>
      <c r="M18" s="72" t="n">
        <f aca="false">E18+I18</f>
        <v>10000</v>
      </c>
      <c r="N18" s="72" t="n">
        <f aca="false">F18+J18</f>
        <v>0</v>
      </c>
      <c r="O18" s="72" t="n">
        <f aca="false">G18+K18</f>
        <v>10000</v>
      </c>
      <c r="P18" s="72" t="n">
        <f aca="false">L18+M18+N18-O18</f>
        <v>58075</v>
      </c>
      <c r="BS18" s="61"/>
      <c r="BU18" s="63"/>
      <c r="BX18" s="71"/>
      <c r="BY18" s="71"/>
      <c r="BZ18" s="71"/>
      <c r="CA18" s="71"/>
      <c r="CD18" s="71"/>
      <c r="CE18" s="71"/>
      <c r="CH18" s="71"/>
      <c r="CI18" s="71"/>
      <c r="CJ18" s="71"/>
      <c r="CK18" s="71"/>
      <c r="CL18" s="71"/>
      <c r="CM18" s="72"/>
      <c r="CP18" s="72"/>
    </row>
    <row r="19" customFormat="false" ht="8.25" hidden="false" customHeight="false" outlineLevel="0" collapsed="false">
      <c r="A19" s="61" t="n">
        <v>36474</v>
      </c>
      <c r="B19" s="62" t="n">
        <f aca="false">MONTH(A19)</f>
        <v>11</v>
      </c>
      <c r="C19" s="63" t="n">
        <f aca="false">YEAR(A19)</f>
        <v>1999</v>
      </c>
      <c r="D19" s="62" t="n">
        <v>17527</v>
      </c>
      <c r="E19" s="62" t="n">
        <v>10000</v>
      </c>
      <c r="F19" s="71" t="n">
        <v>0</v>
      </c>
      <c r="G19" s="64" t="n">
        <v>10000</v>
      </c>
      <c r="H19" s="62" t="n">
        <v>40548</v>
      </c>
      <c r="I19" s="62" t="n">
        <v>0</v>
      </c>
      <c r="J19" s="71" t="n">
        <v>0</v>
      </c>
      <c r="K19" s="64" t="n">
        <v>0</v>
      </c>
      <c r="L19" s="72" t="n">
        <f aca="false">D19+H19</f>
        <v>58075</v>
      </c>
      <c r="M19" s="72" t="n">
        <f aca="false">E19+I19</f>
        <v>10000</v>
      </c>
      <c r="N19" s="72" t="n">
        <f aca="false">F19+J19</f>
        <v>0</v>
      </c>
      <c r="O19" s="72" t="n">
        <f aca="false">G19+K19</f>
        <v>10000</v>
      </c>
      <c r="P19" s="72" t="n">
        <f aca="false">L19+M19+N19-O19</f>
        <v>58075</v>
      </c>
      <c r="BS19" s="61"/>
      <c r="BU19" s="63"/>
      <c r="BX19" s="71"/>
      <c r="BY19" s="71"/>
      <c r="BZ19" s="71"/>
      <c r="CA19" s="71"/>
      <c r="CD19" s="71"/>
      <c r="CE19" s="71"/>
      <c r="CH19" s="71"/>
      <c r="CI19" s="71"/>
      <c r="CJ19" s="71"/>
      <c r="CK19" s="71"/>
      <c r="CL19" s="71"/>
      <c r="CM19" s="72"/>
      <c r="CP19" s="72"/>
    </row>
    <row r="20" customFormat="false" ht="8.25" hidden="false" customHeight="false" outlineLevel="0" collapsed="false">
      <c r="A20" s="61" t="n">
        <v>36475</v>
      </c>
      <c r="B20" s="62" t="n">
        <f aca="false">MONTH(A20)</f>
        <v>11</v>
      </c>
      <c r="C20" s="63" t="n">
        <f aca="false">YEAR(A20)</f>
        <v>1999</v>
      </c>
      <c r="D20" s="62" t="n">
        <v>17527</v>
      </c>
      <c r="E20" s="62" t="n">
        <v>10000</v>
      </c>
      <c r="F20" s="71" t="n">
        <v>0</v>
      </c>
      <c r="G20" s="64" t="n">
        <v>10000</v>
      </c>
      <c r="H20" s="62" t="n">
        <v>40548</v>
      </c>
      <c r="I20" s="62" t="n">
        <v>0</v>
      </c>
      <c r="J20" s="71" t="n">
        <v>0</v>
      </c>
      <c r="K20" s="64" t="n">
        <v>0</v>
      </c>
      <c r="L20" s="72" t="n">
        <f aca="false">D20+H20</f>
        <v>58075</v>
      </c>
      <c r="M20" s="72" t="n">
        <f aca="false">E20+I20</f>
        <v>10000</v>
      </c>
      <c r="N20" s="72" t="n">
        <f aca="false">F20+J20</f>
        <v>0</v>
      </c>
      <c r="O20" s="72" t="n">
        <f aca="false">G20+K20</f>
        <v>10000</v>
      </c>
      <c r="P20" s="72" t="n">
        <f aca="false">L20+M20+N20-O20</f>
        <v>58075</v>
      </c>
      <c r="BS20" s="61"/>
      <c r="BU20" s="63"/>
      <c r="BX20" s="71"/>
      <c r="BY20" s="71"/>
      <c r="BZ20" s="71"/>
      <c r="CA20" s="71"/>
      <c r="CD20" s="71"/>
      <c r="CE20" s="71"/>
      <c r="CH20" s="71"/>
      <c r="CI20" s="71"/>
      <c r="CJ20" s="71"/>
      <c r="CK20" s="71"/>
      <c r="CL20" s="71"/>
      <c r="CM20" s="72"/>
      <c r="CP20" s="72"/>
    </row>
    <row r="21" customFormat="false" ht="8.25" hidden="false" customHeight="false" outlineLevel="0" collapsed="false">
      <c r="A21" s="61" t="n">
        <v>36476</v>
      </c>
      <c r="B21" s="62" t="n">
        <f aca="false">MONTH(A21)</f>
        <v>11</v>
      </c>
      <c r="C21" s="63" t="n">
        <f aca="false">YEAR(A21)</f>
        <v>1999</v>
      </c>
      <c r="D21" s="62" t="n">
        <v>17527</v>
      </c>
      <c r="E21" s="62" t="n">
        <v>10000</v>
      </c>
      <c r="F21" s="71" t="n">
        <v>0</v>
      </c>
      <c r="G21" s="64" t="n">
        <v>10000</v>
      </c>
      <c r="H21" s="62" t="n">
        <v>40548</v>
      </c>
      <c r="I21" s="62" t="n">
        <v>0</v>
      </c>
      <c r="J21" s="71" t="n">
        <v>0</v>
      </c>
      <c r="K21" s="64" t="n">
        <v>0</v>
      </c>
      <c r="L21" s="72" t="n">
        <f aca="false">D21+H21</f>
        <v>58075</v>
      </c>
      <c r="M21" s="72" t="n">
        <f aca="false">E21+I21</f>
        <v>10000</v>
      </c>
      <c r="N21" s="72" t="n">
        <f aca="false">F21+J21</f>
        <v>0</v>
      </c>
      <c r="O21" s="72" t="n">
        <f aca="false">G21+K21</f>
        <v>10000</v>
      </c>
      <c r="P21" s="72" t="n">
        <f aca="false">L21+M21+N21-O21</f>
        <v>58075</v>
      </c>
      <c r="BS21" s="61"/>
      <c r="BU21" s="63"/>
      <c r="BX21" s="71"/>
      <c r="BY21" s="71"/>
      <c r="BZ21" s="71"/>
      <c r="CA21" s="71"/>
      <c r="CD21" s="71"/>
      <c r="CE21" s="71"/>
      <c r="CH21" s="71"/>
      <c r="CI21" s="71"/>
      <c r="CJ21" s="71"/>
      <c r="CK21" s="71"/>
      <c r="CL21" s="71"/>
      <c r="CM21" s="72"/>
      <c r="CP21" s="72"/>
    </row>
    <row r="22" customFormat="false" ht="8.25" hidden="false" customHeight="false" outlineLevel="0" collapsed="false">
      <c r="A22" s="61" t="n">
        <v>36477</v>
      </c>
      <c r="B22" s="62" t="n">
        <f aca="false">MONTH(A22)</f>
        <v>11</v>
      </c>
      <c r="C22" s="63" t="n">
        <f aca="false">YEAR(A22)</f>
        <v>1999</v>
      </c>
      <c r="D22" s="62" t="n">
        <v>17527</v>
      </c>
      <c r="E22" s="62" t="n">
        <v>10000</v>
      </c>
      <c r="F22" s="71" t="n">
        <v>0</v>
      </c>
      <c r="G22" s="64" t="n">
        <v>10000</v>
      </c>
      <c r="H22" s="62" t="n">
        <v>40548</v>
      </c>
      <c r="I22" s="62" t="n">
        <v>0</v>
      </c>
      <c r="J22" s="71" t="n">
        <v>0</v>
      </c>
      <c r="K22" s="64" t="n">
        <v>0</v>
      </c>
      <c r="L22" s="72" t="n">
        <f aca="false">D22+H22</f>
        <v>58075</v>
      </c>
      <c r="M22" s="72" t="n">
        <f aca="false">E22+I22</f>
        <v>10000</v>
      </c>
      <c r="N22" s="72" t="n">
        <f aca="false">F22+J22</f>
        <v>0</v>
      </c>
      <c r="O22" s="72" t="n">
        <f aca="false">G22+K22</f>
        <v>10000</v>
      </c>
      <c r="P22" s="72" t="n">
        <f aca="false">L22+M22+N22-O22</f>
        <v>58075</v>
      </c>
      <c r="BS22" s="61"/>
      <c r="BU22" s="63"/>
      <c r="BX22" s="71"/>
      <c r="BY22" s="71"/>
      <c r="BZ22" s="71"/>
      <c r="CA22" s="71"/>
      <c r="CD22" s="71"/>
      <c r="CE22" s="71"/>
      <c r="CH22" s="71"/>
      <c r="CI22" s="71"/>
      <c r="CJ22" s="71"/>
      <c r="CK22" s="71"/>
      <c r="CL22" s="71"/>
      <c r="CM22" s="72"/>
      <c r="CP22" s="72"/>
    </row>
    <row r="23" customFormat="false" ht="8.25" hidden="false" customHeight="false" outlineLevel="0" collapsed="false">
      <c r="A23" s="61" t="n">
        <v>36478</v>
      </c>
      <c r="B23" s="62" t="n">
        <f aca="false">MONTH(A23)</f>
        <v>11</v>
      </c>
      <c r="C23" s="63" t="n">
        <f aca="false">YEAR(A23)</f>
        <v>1999</v>
      </c>
      <c r="D23" s="62" t="n">
        <v>17527</v>
      </c>
      <c r="E23" s="62" t="n">
        <v>10000</v>
      </c>
      <c r="F23" s="71" t="n">
        <v>0</v>
      </c>
      <c r="G23" s="64" t="n">
        <v>10000</v>
      </c>
      <c r="H23" s="62" t="n">
        <v>40548</v>
      </c>
      <c r="I23" s="62" t="n">
        <v>0</v>
      </c>
      <c r="J23" s="71" t="n">
        <v>0</v>
      </c>
      <c r="K23" s="64" t="n">
        <v>0</v>
      </c>
      <c r="L23" s="72" t="n">
        <f aca="false">D23+H23</f>
        <v>58075</v>
      </c>
      <c r="M23" s="72" t="n">
        <f aca="false">E23+I23</f>
        <v>10000</v>
      </c>
      <c r="N23" s="72" t="n">
        <f aca="false">F23+J23</f>
        <v>0</v>
      </c>
      <c r="O23" s="72" t="n">
        <f aca="false">G23+K23</f>
        <v>10000</v>
      </c>
      <c r="P23" s="72" t="n">
        <f aca="false">L23+M23+N23-O23</f>
        <v>58075</v>
      </c>
      <c r="BS23" s="61"/>
      <c r="BU23" s="63"/>
      <c r="BX23" s="71"/>
      <c r="BY23" s="71"/>
      <c r="BZ23" s="71"/>
      <c r="CA23" s="71"/>
      <c r="CD23" s="71"/>
      <c r="CE23" s="71"/>
      <c r="CH23" s="71"/>
      <c r="CI23" s="71"/>
      <c r="CJ23" s="71"/>
      <c r="CK23" s="71"/>
      <c r="CL23" s="71"/>
      <c r="CM23" s="72"/>
      <c r="CP23" s="72"/>
    </row>
    <row r="24" customFormat="false" ht="8.25" hidden="false" customHeight="false" outlineLevel="0" collapsed="false">
      <c r="A24" s="61" t="n">
        <v>36479</v>
      </c>
      <c r="B24" s="62" t="n">
        <f aca="false">MONTH(A24)</f>
        <v>11</v>
      </c>
      <c r="C24" s="63" t="n">
        <f aca="false">YEAR(A24)</f>
        <v>1999</v>
      </c>
      <c r="D24" s="62" t="n">
        <v>17527</v>
      </c>
      <c r="E24" s="62" t="n">
        <v>10000</v>
      </c>
      <c r="F24" s="71" t="n">
        <v>0</v>
      </c>
      <c r="G24" s="64" t="n">
        <v>10000</v>
      </c>
      <c r="H24" s="62" t="n">
        <v>40548</v>
      </c>
      <c r="I24" s="62" t="n">
        <v>0</v>
      </c>
      <c r="J24" s="71" t="n">
        <v>0</v>
      </c>
      <c r="K24" s="64" t="n">
        <v>0</v>
      </c>
      <c r="L24" s="72" t="n">
        <f aca="false">D24+H24</f>
        <v>58075</v>
      </c>
      <c r="M24" s="72" t="n">
        <f aca="false">E24+I24</f>
        <v>10000</v>
      </c>
      <c r="N24" s="72" t="n">
        <f aca="false">F24+J24</f>
        <v>0</v>
      </c>
      <c r="O24" s="72" t="n">
        <f aca="false">G24+K24</f>
        <v>10000</v>
      </c>
      <c r="P24" s="72" t="n">
        <f aca="false">L24+M24+N24-O24</f>
        <v>58075</v>
      </c>
      <c r="BS24" s="61"/>
      <c r="BU24" s="63"/>
      <c r="BX24" s="71"/>
      <c r="BY24" s="71"/>
      <c r="BZ24" s="71"/>
      <c r="CA24" s="71"/>
      <c r="CD24" s="71"/>
      <c r="CE24" s="71"/>
      <c r="CH24" s="71"/>
      <c r="CI24" s="71"/>
      <c r="CJ24" s="71"/>
      <c r="CK24" s="71"/>
      <c r="CL24" s="71"/>
      <c r="CM24" s="72"/>
      <c r="CP24" s="72"/>
    </row>
    <row r="25" customFormat="false" ht="8.25" hidden="false" customHeight="false" outlineLevel="0" collapsed="false">
      <c r="A25" s="61" t="n">
        <v>36480</v>
      </c>
      <c r="B25" s="62" t="n">
        <f aca="false">MONTH(A25)</f>
        <v>11</v>
      </c>
      <c r="C25" s="63" t="n">
        <f aca="false">YEAR(A25)</f>
        <v>1999</v>
      </c>
      <c r="D25" s="62" t="n">
        <v>17527</v>
      </c>
      <c r="E25" s="62" t="n">
        <v>10000</v>
      </c>
      <c r="F25" s="71" t="n">
        <v>0</v>
      </c>
      <c r="G25" s="64" t="n">
        <v>0</v>
      </c>
      <c r="H25" s="62" t="n">
        <v>40548</v>
      </c>
      <c r="I25" s="62" t="n">
        <v>0</v>
      </c>
      <c r="J25" s="71" t="n">
        <v>0</v>
      </c>
      <c r="K25" s="64" t="n">
        <v>0</v>
      </c>
      <c r="L25" s="72" t="n">
        <f aca="false">D25+H25</f>
        <v>58075</v>
      </c>
      <c r="M25" s="72" t="n">
        <f aca="false">E25+I25</f>
        <v>10000</v>
      </c>
      <c r="N25" s="72" t="n">
        <f aca="false">F25+J25</f>
        <v>0</v>
      </c>
      <c r="O25" s="72" t="n">
        <f aca="false">G25+K25</f>
        <v>0</v>
      </c>
      <c r="P25" s="72" t="n">
        <f aca="false">L25+M25+N25-O25</f>
        <v>68075</v>
      </c>
      <c r="BS25" s="61"/>
      <c r="BU25" s="63"/>
      <c r="BX25" s="71"/>
      <c r="BY25" s="71"/>
      <c r="BZ25" s="71"/>
      <c r="CA25" s="71"/>
      <c r="CD25" s="71"/>
      <c r="CE25" s="71"/>
      <c r="CH25" s="71"/>
      <c r="CI25" s="71"/>
      <c r="CJ25" s="71"/>
      <c r="CK25" s="71"/>
      <c r="CL25" s="71"/>
      <c r="CM25" s="72"/>
      <c r="CP25" s="72"/>
    </row>
    <row r="26" customFormat="false" ht="8.25" hidden="false" customHeight="false" outlineLevel="0" collapsed="false">
      <c r="A26" s="61" t="n">
        <v>36481</v>
      </c>
      <c r="B26" s="62" t="n">
        <f aca="false">MONTH(A26)</f>
        <v>11</v>
      </c>
      <c r="C26" s="63" t="n">
        <f aca="false">YEAR(A26)</f>
        <v>1999</v>
      </c>
      <c r="D26" s="62" t="n">
        <v>17527</v>
      </c>
      <c r="E26" s="62" t="n">
        <v>10000</v>
      </c>
      <c r="F26" s="71" t="n">
        <v>0</v>
      </c>
      <c r="G26" s="64" t="n">
        <v>0</v>
      </c>
      <c r="H26" s="62" t="n">
        <v>40548</v>
      </c>
      <c r="I26" s="62" t="n">
        <v>0</v>
      </c>
      <c r="J26" s="71" t="n">
        <v>0</v>
      </c>
      <c r="K26" s="64" t="n">
        <v>0</v>
      </c>
      <c r="L26" s="72" t="n">
        <f aca="false">D26+H26</f>
        <v>58075</v>
      </c>
      <c r="M26" s="72" t="n">
        <f aca="false">E26+I26</f>
        <v>10000</v>
      </c>
      <c r="N26" s="72" t="n">
        <f aca="false">F26+J26</f>
        <v>0</v>
      </c>
      <c r="O26" s="72" t="n">
        <f aca="false">G26+K26</f>
        <v>0</v>
      </c>
      <c r="P26" s="72" t="n">
        <f aca="false">L26+M26+N26-O26</f>
        <v>68075</v>
      </c>
      <c r="BS26" s="61"/>
      <c r="BU26" s="63"/>
      <c r="BX26" s="71"/>
      <c r="BY26" s="71"/>
      <c r="BZ26" s="71"/>
      <c r="CA26" s="71"/>
      <c r="CD26" s="71"/>
      <c r="CE26" s="71"/>
      <c r="CH26" s="71"/>
      <c r="CI26" s="71"/>
      <c r="CJ26" s="71"/>
      <c r="CK26" s="71"/>
      <c r="CL26" s="71"/>
      <c r="CM26" s="72"/>
      <c r="CP26" s="72"/>
    </row>
    <row r="27" customFormat="false" ht="8.25" hidden="false" customHeight="false" outlineLevel="0" collapsed="false">
      <c r="A27" s="61" t="n">
        <v>36482</v>
      </c>
      <c r="B27" s="62" t="n">
        <f aca="false">MONTH(A27)</f>
        <v>11</v>
      </c>
      <c r="C27" s="63" t="n">
        <f aca="false">YEAR(A27)</f>
        <v>1999</v>
      </c>
      <c r="D27" s="62" t="n">
        <v>17527</v>
      </c>
      <c r="E27" s="62" t="n">
        <v>10000</v>
      </c>
      <c r="F27" s="71" t="n">
        <v>0</v>
      </c>
      <c r="G27" s="64" t="n">
        <v>10000</v>
      </c>
      <c r="H27" s="62" t="n">
        <v>40548</v>
      </c>
      <c r="I27" s="62" t="n">
        <v>0</v>
      </c>
      <c r="J27" s="71" t="n">
        <v>0</v>
      </c>
      <c r="K27" s="64" t="n">
        <v>0</v>
      </c>
      <c r="L27" s="72" t="n">
        <f aca="false">D27+H27</f>
        <v>58075</v>
      </c>
      <c r="M27" s="72" t="n">
        <f aca="false">E27+I27</f>
        <v>10000</v>
      </c>
      <c r="N27" s="72" t="n">
        <f aca="false">F27+J27</f>
        <v>0</v>
      </c>
      <c r="O27" s="72" t="n">
        <f aca="false">G27+K27</f>
        <v>10000</v>
      </c>
      <c r="P27" s="72" t="n">
        <f aca="false">L27+M27+N27-O27</f>
        <v>58075</v>
      </c>
      <c r="BS27" s="61"/>
      <c r="BU27" s="63"/>
      <c r="BX27" s="71"/>
      <c r="BY27" s="71"/>
      <c r="BZ27" s="71"/>
      <c r="CA27" s="71"/>
      <c r="CD27" s="71"/>
      <c r="CE27" s="71"/>
      <c r="CH27" s="71"/>
      <c r="CI27" s="71"/>
      <c r="CJ27" s="71"/>
      <c r="CK27" s="71"/>
      <c r="CL27" s="71"/>
      <c r="CM27" s="72"/>
      <c r="CP27" s="72"/>
    </row>
    <row r="28" customFormat="false" ht="8.25" hidden="false" customHeight="false" outlineLevel="0" collapsed="false">
      <c r="A28" s="61" t="n">
        <v>36483</v>
      </c>
      <c r="B28" s="62" t="n">
        <f aca="false">MONTH(A28)</f>
        <v>11</v>
      </c>
      <c r="C28" s="63" t="n">
        <f aca="false">YEAR(A28)</f>
        <v>1999</v>
      </c>
      <c r="D28" s="62" t="n">
        <v>17527</v>
      </c>
      <c r="E28" s="62" t="n">
        <v>10000</v>
      </c>
      <c r="F28" s="71" t="n">
        <v>0</v>
      </c>
      <c r="G28" s="64" t="n">
        <v>10000</v>
      </c>
      <c r="H28" s="62" t="n">
        <v>40548</v>
      </c>
      <c r="I28" s="62" t="n">
        <v>0</v>
      </c>
      <c r="J28" s="71" t="n">
        <v>0</v>
      </c>
      <c r="K28" s="64" t="n">
        <v>0</v>
      </c>
      <c r="L28" s="72" t="n">
        <f aca="false">D28+H28</f>
        <v>58075</v>
      </c>
      <c r="M28" s="72" t="n">
        <f aca="false">E28+I28</f>
        <v>10000</v>
      </c>
      <c r="N28" s="72" t="n">
        <f aca="false">F28+J28</f>
        <v>0</v>
      </c>
      <c r="O28" s="72" t="n">
        <f aca="false">G28+K28</f>
        <v>10000</v>
      </c>
      <c r="P28" s="72" t="n">
        <f aca="false">L28+M28+N28-O28</f>
        <v>58075</v>
      </c>
      <c r="BS28" s="61"/>
      <c r="BU28" s="63"/>
      <c r="BX28" s="71"/>
      <c r="BY28" s="71"/>
      <c r="BZ28" s="71"/>
      <c r="CA28" s="71"/>
      <c r="CD28" s="71"/>
      <c r="CE28" s="71"/>
      <c r="CH28" s="71"/>
      <c r="CI28" s="71"/>
      <c r="CJ28" s="71"/>
      <c r="CK28" s="71"/>
      <c r="CL28" s="71"/>
      <c r="CM28" s="72"/>
      <c r="CP28" s="72"/>
    </row>
    <row r="29" customFormat="false" ht="8.25" hidden="false" customHeight="false" outlineLevel="0" collapsed="false">
      <c r="A29" s="61" t="n">
        <v>36484</v>
      </c>
      <c r="B29" s="62" t="n">
        <f aca="false">MONTH(A29)</f>
        <v>11</v>
      </c>
      <c r="C29" s="63" t="n">
        <f aca="false">YEAR(A29)</f>
        <v>1999</v>
      </c>
      <c r="D29" s="62" t="n">
        <v>17527</v>
      </c>
      <c r="E29" s="62" t="n">
        <v>10000</v>
      </c>
      <c r="F29" s="71" t="n">
        <v>0</v>
      </c>
      <c r="G29" s="64" t="n">
        <v>0</v>
      </c>
      <c r="H29" s="62" t="n">
        <v>40548</v>
      </c>
      <c r="I29" s="62" t="n">
        <v>0</v>
      </c>
      <c r="J29" s="71" t="n">
        <v>0</v>
      </c>
      <c r="K29" s="64" t="n">
        <v>0</v>
      </c>
      <c r="L29" s="72" t="n">
        <f aca="false">D29+H29</f>
        <v>58075</v>
      </c>
      <c r="M29" s="72" t="n">
        <f aca="false">E29+I29</f>
        <v>10000</v>
      </c>
      <c r="N29" s="72" t="n">
        <f aca="false">F29+J29</f>
        <v>0</v>
      </c>
      <c r="O29" s="72" t="n">
        <f aca="false">G29+K29</f>
        <v>0</v>
      </c>
      <c r="P29" s="72" t="n">
        <f aca="false">L29+M29+N29-O29</f>
        <v>68075</v>
      </c>
      <c r="BS29" s="61"/>
      <c r="BU29" s="63"/>
      <c r="BX29" s="71"/>
      <c r="BY29" s="71"/>
      <c r="BZ29" s="71"/>
      <c r="CA29" s="71"/>
      <c r="CD29" s="71"/>
      <c r="CE29" s="71"/>
      <c r="CH29" s="71"/>
      <c r="CI29" s="71"/>
      <c r="CJ29" s="71"/>
      <c r="CK29" s="71"/>
      <c r="CL29" s="71"/>
      <c r="CM29" s="72"/>
      <c r="CP29" s="72"/>
    </row>
    <row r="30" customFormat="false" ht="8.25" hidden="false" customHeight="false" outlineLevel="0" collapsed="false">
      <c r="A30" s="61" t="n">
        <v>36485</v>
      </c>
      <c r="B30" s="62" t="n">
        <f aca="false">MONTH(A30)</f>
        <v>11</v>
      </c>
      <c r="C30" s="63" t="n">
        <f aca="false">YEAR(A30)</f>
        <v>1999</v>
      </c>
      <c r="D30" s="62" t="n">
        <v>17527</v>
      </c>
      <c r="E30" s="62" t="n">
        <v>10000</v>
      </c>
      <c r="F30" s="71" t="n">
        <v>0</v>
      </c>
      <c r="G30" s="64" t="n">
        <v>0</v>
      </c>
      <c r="H30" s="62" t="n">
        <v>40548</v>
      </c>
      <c r="I30" s="62" t="n">
        <v>0</v>
      </c>
      <c r="J30" s="71" t="n">
        <v>0</v>
      </c>
      <c r="K30" s="64" t="n">
        <v>0</v>
      </c>
      <c r="L30" s="72" t="n">
        <f aca="false">D30+H30</f>
        <v>58075</v>
      </c>
      <c r="M30" s="72" t="n">
        <f aca="false">E30+I30</f>
        <v>10000</v>
      </c>
      <c r="N30" s="72" t="n">
        <f aca="false">F30+J30</f>
        <v>0</v>
      </c>
      <c r="O30" s="72" t="n">
        <f aca="false">G30+K30</f>
        <v>0</v>
      </c>
      <c r="P30" s="72" t="n">
        <f aca="false">L30+M30+N30-O30</f>
        <v>68075</v>
      </c>
      <c r="BS30" s="61"/>
      <c r="BU30" s="63"/>
      <c r="BX30" s="71"/>
      <c r="BY30" s="71"/>
      <c r="BZ30" s="71"/>
      <c r="CA30" s="71"/>
      <c r="CD30" s="71"/>
      <c r="CE30" s="71"/>
      <c r="CH30" s="71"/>
      <c r="CI30" s="71"/>
      <c r="CJ30" s="71"/>
      <c r="CK30" s="71"/>
      <c r="CL30" s="71"/>
      <c r="CM30" s="72"/>
      <c r="CP30" s="72"/>
    </row>
    <row r="31" customFormat="false" ht="8.25" hidden="false" customHeight="false" outlineLevel="0" collapsed="false">
      <c r="A31" s="61" t="n">
        <v>36486</v>
      </c>
      <c r="B31" s="62" t="n">
        <f aca="false">MONTH(A31)</f>
        <v>11</v>
      </c>
      <c r="C31" s="63" t="n">
        <f aca="false">YEAR(A31)</f>
        <v>1999</v>
      </c>
      <c r="D31" s="62" t="n">
        <v>17527</v>
      </c>
      <c r="E31" s="62" t="n">
        <v>10000</v>
      </c>
      <c r="F31" s="71" t="n">
        <v>0</v>
      </c>
      <c r="G31" s="64" t="n">
        <v>0</v>
      </c>
      <c r="H31" s="62" t="n">
        <v>40548</v>
      </c>
      <c r="I31" s="62" t="n">
        <v>0</v>
      </c>
      <c r="J31" s="71" t="n">
        <v>0</v>
      </c>
      <c r="K31" s="64" t="n">
        <v>0</v>
      </c>
      <c r="L31" s="72" t="n">
        <f aca="false">D31+H31</f>
        <v>58075</v>
      </c>
      <c r="M31" s="72" t="n">
        <f aca="false">E31+I31</f>
        <v>10000</v>
      </c>
      <c r="N31" s="72" t="n">
        <f aca="false">F31+J31</f>
        <v>0</v>
      </c>
      <c r="O31" s="72" t="n">
        <f aca="false">G31+K31</f>
        <v>0</v>
      </c>
      <c r="P31" s="72" t="n">
        <f aca="false">L31+M31+N31-O31</f>
        <v>68075</v>
      </c>
      <c r="BS31" s="61"/>
      <c r="BU31" s="63"/>
      <c r="BX31" s="71"/>
      <c r="BY31" s="71"/>
      <c r="BZ31" s="71"/>
      <c r="CA31" s="71"/>
      <c r="CD31" s="71"/>
      <c r="CE31" s="71"/>
      <c r="CH31" s="71"/>
      <c r="CI31" s="71"/>
      <c r="CJ31" s="71"/>
      <c r="CK31" s="71"/>
      <c r="CL31" s="71"/>
      <c r="CM31" s="72"/>
      <c r="CP31" s="72"/>
    </row>
    <row r="32" customFormat="false" ht="8.25" hidden="false" customHeight="false" outlineLevel="0" collapsed="false">
      <c r="A32" s="61" t="n">
        <v>36487</v>
      </c>
      <c r="B32" s="62" t="n">
        <f aca="false">MONTH(A32)</f>
        <v>11</v>
      </c>
      <c r="C32" s="63" t="n">
        <f aca="false">YEAR(A32)</f>
        <v>1999</v>
      </c>
      <c r="D32" s="62" t="n">
        <v>17527</v>
      </c>
      <c r="E32" s="62" t="n">
        <v>10000</v>
      </c>
      <c r="F32" s="71" t="n">
        <v>0</v>
      </c>
      <c r="G32" s="64" t="n">
        <v>10000</v>
      </c>
      <c r="H32" s="62" t="n">
        <v>40548</v>
      </c>
      <c r="I32" s="62" t="n">
        <v>0</v>
      </c>
      <c r="J32" s="71" t="n">
        <v>0</v>
      </c>
      <c r="K32" s="64" t="n">
        <v>0</v>
      </c>
      <c r="L32" s="72" t="n">
        <f aca="false">D32+H32</f>
        <v>58075</v>
      </c>
      <c r="M32" s="72" t="n">
        <f aca="false">E32+I32</f>
        <v>10000</v>
      </c>
      <c r="N32" s="72" t="n">
        <f aca="false">F32+J32</f>
        <v>0</v>
      </c>
      <c r="O32" s="72" t="n">
        <f aca="false">G32+K32</f>
        <v>10000</v>
      </c>
      <c r="P32" s="72" t="n">
        <f aca="false">L32+M32+N32-O32</f>
        <v>58075</v>
      </c>
      <c r="BS32" s="61"/>
      <c r="BU32" s="63"/>
      <c r="BX32" s="71"/>
      <c r="BY32" s="71"/>
      <c r="BZ32" s="71"/>
      <c r="CA32" s="71"/>
      <c r="CD32" s="71"/>
      <c r="CE32" s="71"/>
      <c r="CH32" s="71"/>
      <c r="CI32" s="71"/>
      <c r="CJ32" s="71"/>
      <c r="CK32" s="71"/>
      <c r="CL32" s="71"/>
      <c r="CM32" s="72"/>
      <c r="CP32" s="72"/>
    </row>
    <row r="33" customFormat="false" ht="8.25" hidden="false" customHeight="false" outlineLevel="0" collapsed="false">
      <c r="A33" s="61" t="n">
        <v>36488</v>
      </c>
      <c r="B33" s="62" t="n">
        <f aca="false">MONTH(A33)</f>
        <v>11</v>
      </c>
      <c r="C33" s="63" t="n">
        <f aca="false">YEAR(A33)</f>
        <v>1999</v>
      </c>
      <c r="D33" s="62" t="n">
        <v>17527</v>
      </c>
      <c r="E33" s="62" t="n">
        <v>10000</v>
      </c>
      <c r="F33" s="71" t="n">
        <v>0</v>
      </c>
      <c r="G33" s="64" t="n">
        <v>0</v>
      </c>
      <c r="H33" s="62" t="n">
        <v>40548</v>
      </c>
      <c r="I33" s="62" t="n">
        <v>0</v>
      </c>
      <c r="J33" s="71" t="n">
        <v>0</v>
      </c>
      <c r="K33" s="64" t="n">
        <v>0</v>
      </c>
      <c r="L33" s="72" t="n">
        <f aca="false">D33+H33</f>
        <v>58075</v>
      </c>
      <c r="M33" s="72" t="n">
        <f aca="false">E33+I33</f>
        <v>10000</v>
      </c>
      <c r="N33" s="72" t="n">
        <f aca="false">F33+J33</f>
        <v>0</v>
      </c>
      <c r="O33" s="72" t="n">
        <f aca="false">G33+K33</f>
        <v>0</v>
      </c>
      <c r="P33" s="72" t="n">
        <f aca="false">L33+M33+N33-O33</f>
        <v>68075</v>
      </c>
      <c r="BS33" s="61"/>
      <c r="BU33" s="63"/>
      <c r="BX33" s="71"/>
      <c r="BY33" s="71"/>
      <c r="BZ33" s="71"/>
      <c r="CA33" s="71"/>
      <c r="CD33" s="71"/>
      <c r="CE33" s="71"/>
      <c r="CH33" s="71"/>
      <c r="CI33" s="71"/>
      <c r="CJ33" s="71"/>
      <c r="CK33" s="71"/>
      <c r="CL33" s="71"/>
      <c r="CM33" s="72"/>
      <c r="CP33" s="72"/>
    </row>
    <row r="34" customFormat="false" ht="8.25" hidden="false" customHeight="false" outlineLevel="0" collapsed="false">
      <c r="A34" s="61" t="n">
        <v>36489</v>
      </c>
      <c r="B34" s="62" t="n">
        <f aca="false">MONTH(A34)</f>
        <v>11</v>
      </c>
      <c r="C34" s="63" t="n">
        <f aca="false">YEAR(A34)</f>
        <v>1999</v>
      </c>
      <c r="D34" s="62" t="n">
        <v>17527</v>
      </c>
      <c r="E34" s="62" t="n">
        <v>10000</v>
      </c>
      <c r="F34" s="71" t="n">
        <v>12000</v>
      </c>
      <c r="G34" s="64" t="n">
        <v>0</v>
      </c>
      <c r="H34" s="62" t="n">
        <v>40548</v>
      </c>
      <c r="I34" s="62" t="n">
        <v>0</v>
      </c>
      <c r="J34" s="71" t="n">
        <v>0</v>
      </c>
      <c r="K34" s="64" t="n">
        <v>0</v>
      </c>
      <c r="L34" s="72" t="n">
        <f aca="false">D34+H34</f>
        <v>58075</v>
      </c>
      <c r="M34" s="72" t="n">
        <f aca="false">E34+I34</f>
        <v>10000</v>
      </c>
      <c r="N34" s="72" t="n">
        <f aca="false">F34+J34</f>
        <v>12000</v>
      </c>
      <c r="O34" s="72" t="n">
        <f aca="false">G34+K34</f>
        <v>0</v>
      </c>
      <c r="P34" s="72" t="n">
        <f aca="false">L34+M34+N34-O34</f>
        <v>80075</v>
      </c>
      <c r="BS34" s="61"/>
      <c r="BU34" s="63"/>
      <c r="BX34" s="71"/>
      <c r="BY34" s="71"/>
      <c r="BZ34" s="71"/>
      <c r="CA34" s="71"/>
      <c r="CD34" s="71"/>
      <c r="CE34" s="71"/>
      <c r="CH34" s="71"/>
      <c r="CI34" s="71"/>
      <c r="CJ34" s="71"/>
      <c r="CK34" s="71"/>
      <c r="CL34" s="71"/>
      <c r="CM34" s="72"/>
      <c r="CP34" s="72"/>
    </row>
    <row r="35" customFormat="false" ht="8.25" hidden="false" customHeight="false" outlineLevel="0" collapsed="false">
      <c r="A35" s="61" t="n">
        <v>36490</v>
      </c>
      <c r="B35" s="62" t="n">
        <f aca="false">MONTH(A35)</f>
        <v>11</v>
      </c>
      <c r="C35" s="63" t="n">
        <f aca="false">YEAR(A35)</f>
        <v>1999</v>
      </c>
      <c r="D35" s="62" t="n">
        <v>17527</v>
      </c>
      <c r="E35" s="62" t="n">
        <v>10000</v>
      </c>
      <c r="F35" s="71" t="n">
        <v>12000</v>
      </c>
      <c r="G35" s="64" t="n">
        <v>0</v>
      </c>
      <c r="H35" s="62" t="n">
        <v>40548</v>
      </c>
      <c r="I35" s="62" t="n">
        <v>0</v>
      </c>
      <c r="J35" s="71" t="n">
        <v>0</v>
      </c>
      <c r="K35" s="64" t="n">
        <v>0</v>
      </c>
      <c r="L35" s="72" t="n">
        <f aca="false">D35+H35</f>
        <v>58075</v>
      </c>
      <c r="M35" s="72" t="n">
        <f aca="false">E35+I35</f>
        <v>10000</v>
      </c>
      <c r="N35" s="72" t="n">
        <f aca="false">F35+J35</f>
        <v>12000</v>
      </c>
      <c r="O35" s="72" t="n">
        <f aca="false">G35+K35</f>
        <v>0</v>
      </c>
      <c r="P35" s="72" t="n">
        <f aca="false">L35+M35+N35-O35</f>
        <v>80075</v>
      </c>
      <c r="BS35" s="61"/>
      <c r="BU35" s="63"/>
      <c r="BX35" s="71"/>
      <c r="BY35" s="71"/>
      <c r="BZ35" s="71"/>
      <c r="CA35" s="71"/>
      <c r="CD35" s="71"/>
      <c r="CE35" s="71"/>
      <c r="CH35" s="71"/>
      <c r="CI35" s="71"/>
      <c r="CJ35" s="71"/>
      <c r="CK35" s="71"/>
      <c r="CL35" s="71"/>
      <c r="CM35" s="72"/>
      <c r="CP35" s="72"/>
    </row>
    <row r="36" customFormat="false" ht="8.25" hidden="false" customHeight="false" outlineLevel="0" collapsed="false">
      <c r="A36" s="61" t="n">
        <v>36491</v>
      </c>
      <c r="B36" s="62" t="n">
        <f aca="false">MONTH(A36)</f>
        <v>11</v>
      </c>
      <c r="C36" s="63" t="n">
        <f aca="false">YEAR(A36)</f>
        <v>1999</v>
      </c>
      <c r="D36" s="62" t="n">
        <v>17527</v>
      </c>
      <c r="E36" s="62" t="n">
        <v>10000</v>
      </c>
      <c r="F36" s="71" t="n">
        <v>12000</v>
      </c>
      <c r="G36" s="64" t="n">
        <v>0</v>
      </c>
      <c r="H36" s="62" t="n">
        <v>40548</v>
      </c>
      <c r="I36" s="62" t="n">
        <v>0</v>
      </c>
      <c r="J36" s="71" t="n">
        <v>0</v>
      </c>
      <c r="K36" s="64" t="n">
        <v>0</v>
      </c>
      <c r="L36" s="72" t="n">
        <f aca="false">D36+H36</f>
        <v>58075</v>
      </c>
      <c r="M36" s="72" t="n">
        <f aca="false">E36+I36</f>
        <v>10000</v>
      </c>
      <c r="N36" s="72" t="n">
        <f aca="false">F36+J36</f>
        <v>12000</v>
      </c>
      <c r="O36" s="72" t="n">
        <f aca="false">G36+K36</f>
        <v>0</v>
      </c>
      <c r="P36" s="72" t="n">
        <f aca="false">L36+M36+N36-O36</f>
        <v>80075</v>
      </c>
      <c r="BS36" s="61"/>
      <c r="BU36" s="63"/>
      <c r="BX36" s="71"/>
      <c r="BY36" s="71"/>
      <c r="BZ36" s="71"/>
      <c r="CA36" s="71"/>
      <c r="CD36" s="71"/>
      <c r="CE36" s="71"/>
      <c r="CH36" s="71"/>
      <c r="CI36" s="71"/>
      <c r="CJ36" s="71"/>
      <c r="CK36" s="71"/>
      <c r="CL36" s="71"/>
      <c r="CM36" s="72"/>
      <c r="CP36" s="72"/>
    </row>
    <row r="37" customFormat="false" ht="8.25" hidden="false" customHeight="false" outlineLevel="0" collapsed="false">
      <c r="A37" s="61" t="n">
        <v>36492</v>
      </c>
      <c r="B37" s="62" t="n">
        <f aca="false">MONTH(A37)</f>
        <v>11</v>
      </c>
      <c r="C37" s="63" t="n">
        <f aca="false">YEAR(A37)</f>
        <v>1999</v>
      </c>
      <c r="D37" s="62" t="n">
        <v>17527</v>
      </c>
      <c r="E37" s="62" t="n">
        <v>10000</v>
      </c>
      <c r="F37" s="71" t="n">
        <v>12000</v>
      </c>
      <c r="G37" s="64" t="n">
        <v>0</v>
      </c>
      <c r="H37" s="62" t="n">
        <v>40548</v>
      </c>
      <c r="I37" s="62" t="n">
        <v>0</v>
      </c>
      <c r="J37" s="71" t="n">
        <v>0</v>
      </c>
      <c r="K37" s="64" t="n">
        <v>0</v>
      </c>
      <c r="L37" s="72" t="n">
        <f aca="false">D37+H37</f>
        <v>58075</v>
      </c>
      <c r="M37" s="72" t="n">
        <f aca="false">E37+I37</f>
        <v>10000</v>
      </c>
      <c r="N37" s="72" t="n">
        <f aca="false">F37+J37</f>
        <v>12000</v>
      </c>
      <c r="O37" s="72" t="n">
        <f aca="false">G37+K37</f>
        <v>0</v>
      </c>
      <c r="P37" s="72" t="n">
        <f aca="false">L37+M37+N37-O37</f>
        <v>80075</v>
      </c>
      <c r="BS37" s="61"/>
      <c r="BU37" s="63"/>
      <c r="BX37" s="71"/>
      <c r="BY37" s="71"/>
      <c r="BZ37" s="71"/>
      <c r="CA37" s="71"/>
      <c r="CD37" s="71"/>
      <c r="CE37" s="71"/>
      <c r="CH37" s="71"/>
      <c r="CI37" s="71"/>
      <c r="CJ37" s="71"/>
      <c r="CK37" s="71"/>
      <c r="CL37" s="71"/>
      <c r="CM37" s="72"/>
      <c r="CP37" s="72"/>
    </row>
    <row r="38" customFormat="false" ht="8.25" hidden="false" customHeight="false" outlineLevel="0" collapsed="false">
      <c r="A38" s="61" t="n">
        <v>36493</v>
      </c>
      <c r="B38" s="62" t="n">
        <f aca="false">MONTH(A38)</f>
        <v>11</v>
      </c>
      <c r="C38" s="63" t="n">
        <f aca="false">YEAR(A38)</f>
        <v>1999</v>
      </c>
      <c r="D38" s="62" t="n">
        <v>17527</v>
      </c>
      <c r="E38" s="62" t="n">
        <v>10000</v>
      </c>
      <c r="F38" s="71" t="n">
        <v>12000</v>
      </c>
      <c r="G38" s="64" t="n">
        <v>0</v>
      </c>
      <c r="H38" s="62" t="n">
        <v>40548</v>
      </c>
      <c r="I38" s="62" t="n">
        <v>0</v>
      </c>
      <c r="J38" s="71" t="n">
        <v>0</v>
      </c>
      <c r="K38" s="64" t="n">
        <v>0</v>
      </c>
      <c r="L38" s="72" t="n">
        <f aca="false">D38+H38</f>
        <v>58075</v>
      </c>
      <c r="M38" s="72" t="n">
        <f aca="false">E38+I38</f>
        <v>10000</v>
      </c>
      <c r="N38" s="72" t="n">
        <f aca="false">F38+J38</f>
        <v>12000</v>
      </c>
      <c r="O38" s="72" t="n">
        <f aca="false">G38+K38</f>
        <v>0</v>
      </c>
      <c r="P38" s="72" t="n">
        <f aca="false">L38+M38+N38-O38</f>
        <v>80075</v>
      </c>
      <c r="BS38" s="61"/>
      <c r="BU38" s="63"/>
      <c r="BX38" s="71"/>
      <c r="BY38" s="71"/>
      <c r="BZ38" s="71"/>
      <c r="CA38" s="71"/>
      <c r="CD38" s="71"/>
      <c r="CE38" s="71"/>
      <c r="CH38" s="71"/>
      <c r="CI38" s="71"/>
      <c r="CJ38" s="71"/>
      <c r="CK38" s="71"/>
      <c r="CL38" s="71"/>
      <c r="CM38" s="72"/>
      <c r="CP38" s="72"/>
    </row>
    <row r="39" customFormat="false" ht="8.25" hidden="false" customHeight="false" outlineLevel="0" collapsed="false">
      <c r="A39" s="61" t="n">
        <v>36494</v>
      </c>
      <c r="B39" s="62" t="n">
        <f aca="false">MONTH(A39)</f>
        <v>11</v>
      </c>
      <c r="C39" s="63" t="n">
        <f aca="false">YEAR(A39)</f>
        <v>1999</v>
      </c>
      <c r="D39" s="62" t="n">
        <v>17527</v>
      </c>
      <c r="E39" s="62" t="n">
        <v>10000</v>
      </c>
      <c r="F39" s="71" t="n">
        <v>15000</v>
      </c>
      <c r="G39" s="64" t="n">
        <v>0</v>
      </c>
      <c r="H39" s="62" t="n">
        <v>40548</v>
      </c>
      <c r="I39" s="62" t="n">
        <v>0</v>
      </c>
      <c r="J39" s="71" t="n">
        <v>0</v>
      </c>
      <c r="K39" s="64" t="n">
        <v>0</v>
      </c>
      <c r="L39" s="72" t="n">
        <f aca="false">D39+H39</f>
        <v>58075</v>
      </c>
      <c r="M39" s="72" t="n">
        <f aca="false">E39+I39</f>
        <v>10000</v>
      </c>
      <c r="N39" s="72" t="n">
        <f aca="false">F39+J39</f>
        <v>15000</v>
      </c>
      <c r="O39" s="72" t="n">
        <f aca="false">G39+K39</f>
        <v>0</v>
      </c>
      <c r="P39" s="72" t="n">
        <f aca="false">L39+M39+N39-O39</f>
        <v>83075</v>
      </c>
      <c r="BS39" s="61"/>
      <c r="BU39" s="63"/>
      <c r="BX39" s="71"/>
      <c r="BY39" s="71"/>
      <c r="BZ39" s="71"/>
      <c r="CA39" s="71"/>
      <c r="CD39" s="71"/>
      <c r="CE39" s="71"/>
      <c r="CH39" s="71"/>
      <c r="CI39" s="71"/>
      <c r="CJ39" s="71"/>
      <c r="CK39" s="71"/>
      <c r="CL39" s="71"/>
      <c r="CM39" s="72"/>
      <c r="CP39" s="72"/>
    </row>
    <row r="40" customFormat="false" ht="8.25" hidden="false" customHeight="false" outlineLevel="0" collapsed="false">
      <c r="A40" s="61" t="n">
        <v>36495</v>
      </c>
      <c r="B40" s="62" t="n">
        <f aca="false">MONTH(A40)</f>
        <v>12</v>
      </c>
      <c r="C40" s="63" t="n">
        <f aca="false">YEAR(A40)</f>
        <v>1999</v>
      </c>
      <c r="D40" s="62" t="n">
        <v>43768</v>
      </c>
      <c r="E40" s="62" t="n">
        <v>0</v>
      </c>
      <c r="F40" s="71" t="n">
        <v>0</v>
      </c>
      <c r="G40" s="64" t="n">
        <v>0</v>
      </c>
      <c r="H40" s="62" t="n">
        <v>40548</v>
      </c>
      <c r="I40" s="62" t="n">
        <v>0</v>
      </c>
      <c r="J40" s="71" t="n">
        <v>0</v>
      </c>
      <c r="K40" s="64" t="n">
        <v>0</v>
      </c>
      <c r="L40" s="72" t="n">
        <f aca="false">D40+H40</f>
        <v>84316</v>
      </c>
      <c r="M40" s="72" t="n">
        <f aca="false">E40+I40</f>
        <v>0</v>
      </c>
      <c r="N40" s="72" t="n">
        <f aca="false">F40+J40</f>
        <v>0</v>
      </c>
      <c r="O40" s="72" t="n">
        <f aca="false">G40+K40</f>
        <v>0</v>
      </c>
      <c r="P40" s="72" t="n">
        <f aca="false">L40+M40+N40-O40</f>
        <v>84316</v>
      </c>
      <c r="BS40" s="61"/>
      <c r="BU40" s="63"/>
      <c r="BX40" s="71"/>
      <c r="BY40" s="71"/>
      <c r="BZ40" s="71"/>
      <c r="CA40" s="71"/>
      <c r="CD40" s="71"/>
      <c r="CE40" s="71"/>
      <c r="CH40" s="71"/>
      <c r="CI40" s="71"/>
      <c r="CJ40" s="71"/>
      <c r="CK40" s="71"/>
      <c r="CL40" s="71"/>
      <c r="CM40" s="72"/>
      <c r="CP40" s="72"/>
    </row>
    <row r="41" customFormat="false" ht="8.25" hidden="false" customHeight="false" outlineLevel="0" collapsed="false">
      <c r="A41" s="61" t="n">
        <v>36496</v>
      </c>
      <c r="B41" s="62" t="n">
        <f aca="false">MONTH(A41)</f>
        <v>12</v>
      </c>
      <c r="C41" s="63" t="n">
        <f aca="false">YEAR(A41)</f>
        <v>1999</v>
      </c>
      <c r="D41" s="62" t="n">
        <v>43768</v>
      </c>
      <c r="E41" s="62" t="n">
        <v>0</v>
      </c>
      <c r="F41" s="71" t="n">
        <v>0</v>
      </c>
      <c r="G41" s="64" t="n">
        <v>0</v>
      </c>
      <c r="H41" s="62" t="n">
        <v>40548</v>
      </c>
      <c r="I41" s="62" t="n">
        <v>0</v>
      </c>
      <c r="J41" s="71" t="n">
        <v>0</v>
      </c>
      <c r="K41" s="64" t="n">
        <v>0</v>
      </c>
      <c r="L41" s="72" t="n">
        <f aca="false">D41+H41</f>
        <v>84316</v>
      </c>
      <c r="M41" s="72" t="n">
        <f aca="false">E41+I41</f>
        <v>0</v>
      </c>
      <c r="N41" s="72" t="n">
        <f aca="false">F41+J41</f>
        <v>0</v>
      </c>
      <c r="O41" s="72" t="n">
        <f aca="false">G41+K41</f>
        <v>0</v>
      </c>
      <c r="P41" s="72" t="n">
        <f aca="false">L41+M41+N41-O41</f>
        <v>84316</v>
      </c>
      <c r="BS41" s="61"/>
      <c r="BU41" s="63"/>
      <c r="BX41" s="71"/>
      <c r="BY41" s="71"/>
      <c r="BZ41" s="71"/>
      <c r="CA41" s="71"/>
      <c r="CD41" s="71"/>
      <c r="CE41" s="71"/>
      <c r="CH41" s="71"/>
      <c r="CI41" s="71"/>
      <c r="CJ41" s="71"/>
      <c r="CK41" s="71"/>
      <c r="CL41" s="71"/>
      <c r="CM41" s="72"/>
      <c r="CP41" s="72"/>
    </row>
    <row r="42" customFormat="false" ht="8.25" hidden="false" customHeight="false" outlineLevel="0" collapsed="false">
      <c r="A42" s="61" t="n">
        <v>36497</v>
      </c>
      <c r="B42" s="62" t="n">
        <f aca="false">MONTH(A42)</f>
        <v>12</v>
      </c>
      <c r="C42" s="63" t="n">
        <f aca="false">YEAR(A42)</f>
        <v>1999</v>
      </c>
      <c r="D42" s="62" t="n">
        <v>43768</v>
      </c>
      <c r="E42" s="62" t="n">
        <v>0</v>
      </c>
      <c r="F42" s="71" t="n">
        <v>0</v>
      </c>
      <c r="G42" s="64" t="n">
        <v>0</v>
      </c>
      <c r="H42" s="62" t="n">
        <v>40548</v>
      </c>
      <c r="I42" s="62" t="n">
        <v>0</v>
      </c>
      <c r="J42" s="71" t="n">
        <v>0</v>
      </c>
      <c r="K42" s="64" t="n">
        <v>0</v>
      </c>
      <c r="L42" s="72" t="n">
        <f aca="false">D42+H42</f>
        <v>84316</v>
      </c>
      <c r="M42" s="72" t="n">
        <f aca="false">E42+I42</f>
        <v>0</v>
      </c>
      <c r="N42" s="72" t="n">
        <f aca="false">F42+J42</f>
        <v>0</v>
      </c>
      <c r="O42" s="72" t="n">
        <f aca="false">G42+K42</f>
        <v>0</v>
      </c>
      <c r="P42" s="72" t="n">
        <f aca="false">L42+M42+N42-O42</f>
        <v>84316</v>
      </c>
      <c r="BS42" s="61"/>
      <c r="BU42" s="63"/>
      <c r="BX42" s="71"/>
      <c r="BY42" s="71"/>
      <c r="BZ42" s="71"/>
      <c r="CA42" s="71"/>
      <c r="CD42" s="71"/>
      <c r="CE42" s="71"/>
      <c r="CH42" s="71"/>
      <c r="CI42" s="71"/>
      <c r="CJ42" s="71"/>
      <c r="CK42" s="71"/>
      <c r="CL42" s="71"/>
      <c r="CM42" s="72"/>
      <c r="CP42" s="72"/>
    </row>
    <row r="43" customFormat="false" ht="8.25" hidden="false" customHeight="false" outlineLevel="0" collapsed="false">
      <c r="A43" s="61" t="n">
        <v>36498</v>
      </c>
      <c r="B43" s="62" t="n">
        <f aca="false">MONTH(A43)</f>
        <v>12</v>
      </c>
      <c r="C43" s="63" t="n">
        <f aca="false">YEAR(A43)</f>
        <v>1999</v>
      </c>
      <c r="D43" s="62" t="n">
        <v>43768</v>
      </c>
      <c r="E43" s="62" t="n">
        <v>0</v>
      </c>
      <c r="F43" s="71" t="n">
        <v>0</v>
      </c>
      <c r="G43" s="64" t="n">
        <v>25000</v>
      </c>
      <c r="H43" s="62" t="n">
        <v>40548</v>
      </c>
      <c r="I43" s="62" t="n">
        <v>0</v>
      </c>
      <c r="J43" s="71" t="n">
        <v>0</v>
      </c>
      <c r="K43" s="64" t="n">
        <v>0</v>
      </c>
      <c r="L43" s="72" t="n">
        <f aca="false">D43+H43</f>
        <v>84316</v>
      </c>
      <c r="M43" s="72" t="n">
        <f aca="false">E43+I43</f>
        <v>0</v>
      </c>
      <c r="N43" s="72" t="n">
        <f aca="false">F43+J43</f>
        <v>0</v>
      </c>
      <c r="O43" s="72" t="n">
        <f aca="false">G43+K43</f>
        <v>25000</v>
      </c>
      <c r="P43" s="72" t="n">
        <f aca="false">L43+M43+N43-O43</f>
        <v>59316</v>
      </c>
      <c r="BS43" s="61"/>
      <c r="BU43" s="63"/>
      <c r="BX43" s="71"/>
      <c r="BY43" s="71"/>
      <c r="BZ43" s="71"/>
      <c r="CA43" s="71"/>
      <c r="CD43" s="71"/>
      <c r="CE43" s="71"/>
      <c r="CH43" s="71"/>
      <c r="CI43" s="71"/>
      <c r="CJ43" s="71"/>
      <c r="CK43" s="71"/>
      <c r="CL43" s="71"/>
      <c r="CM43" s="72"/>
      <c r="CP43" s="72"/>
    </row>
    <row r="44" customFormat="false" ht="8.25" hidden="false" customHeight="false" outlineLevel="0" collapsed="false">
      <c r="A44" s="61" t="n">
        <v>36499</v>
      </c>
      <c r="B44" s="62" t="n">
        <f aca="false">MONTH(A44)</f>
        <v>12</v>
      </c>
      <c r="C44" s="63" t="n">
        <f aca="false">YEAR(A44)</f>
        <v>1999</v>
      </c>
      <c r="D44" s="62" t="n">
        <v>43768</v>
      </c>
      <c r="E44" s="62" t="n">
        <v>0</v>
      </c>
      <c r="F44" s="71" t="n">
        <v>0</v>
      </c>
      <c r="G44" s="64" t="n">
        <v>25000</v>
      </c>
      <c r="H44" s="62" t="n">
        <v>40548</v>
      </c>
      <c r="I44" s="62" t="n">
        <v>0</v>
      </c>
      <c r="J44" s="71" t="n">
        <v>0</v>
      </c>
      <c r="K44" s="64" t="n">
        <v>0</v>
      </c>
      <c r="L44" s="72" t="n">
        <f aca="false">D44+H44</f>
        <v>84316</v>
      </c>
      <c r="M44" s="72" t="n">
        <f aca="false">E44+I44</f>
        <v>0</v>
      </c>
      <c r="N44" s="72" t="n">
        <f aca="false">F44+J44</f>
        <v>0</v>
      </c>
      <c r="O44" s="72" t="n">
        <f aca="false">G44+K44</f>
        <v>25000</v>
      </c>
      <c r="P44" s="72" t="n">
        <f aca="false">L44+M44+N44-O44</f>
        <v>59316</v>
      </c>
      <c r="BS44" s="61"/>
      <c r="BU44" s="63"/>
      <c r="BX44" s="71"/>
      <c r="BY44" s="71"/>
      <c r="BZ44" s="71"/>
      <c r="CA44" s="71"/>
      <c r="CD44" s="71"/>
      <c r="CE44" s="71"/>
      <c r="CH44" s="71"/>
      <c r="CI44" s="71"/>
      <c r="CJ44" s="71"/>
      <c r="CK44" s="71"/>
      <c r="CL44" s="71"/>
      <c r="CM44" s="72"/>
      <c r="CP44" s="72"/>
    </row>
    <row r="45" customFormat="false" ht="8.25" hidden="false" customHeight="false" outlineLevel="0" collapsed="false">
      <c r="A45" s="61" t="n">
        <v>36500</v>
      </c>
      <c r="B45" s="62" t="n">
        <f aca="false">MONTH(A45)</f>
        <v>12</v>
      </c>
      <c r="C45" s="63" t="n">
        <f aca="false">YEAR(A45)</f>
        <v>1999</v>
      </c>
      <c r="D45" s="62" t="n">
        <v>43768</v>
      </c>
      <c r="E45" s="62" t="n">
        <v>0</v>
      </c>
      <c r="F45" s="71" t="n">
        <v>0</v>
      </c>
      <c r="G45" s="64" t="n">
        <v>25000</v>
      </c>
      <c r="H45" s="62" t="n">
        <v>40548</v>
      </c>
      <c r="I45" s="62" t="n">
        <v>0</v>
      </c>
      <c r="J45" s="71" t="n">
        <v>0</v>
      </c>
      <c r="K45" s="64" t="n">
        <v>0</v>
      </c>
      <c r="L45" s="72" t="n">
        <f aca="false">D45+H45</f>
        <v>84316</v>
      </c>
      <c r="M45" s="72" t="n">
        <f aca="false">E45+I45</f>
        <v>0</v>
      </c>
      <c r="N45" s="72" t="n">
        <f aca="false">F45+J45</f>
        <v>0</v>
      </c>
      <c r="O45" s="72" t="n">
        <f aca="false">G45+K45</f>
        <v>25000</v>
      </c>
      <c r="P45" s="72" t="n">
        <f aca="false">L45+M45+N45-O45</f>
        <v>59316</v>
      </c>
      <c r="BS45" s="61"/>
      <c r="BU45" s="63"/>
      <c r="BX45" s="71"/>
      <c r="BY45" s="71"/>
      <c r="BZ45" s="71"/>
      <c r="CA45" s="71"/>
      <c r="CD45" s="71"/>
      <c r="CE45" s="71"/>
      <c r="CH45" s="71"/>
      <c r="CI45" s="71"/>
      <c r="CJ45" s="71"/>
      <c r="CK45" s="71"/>
      <c r="CL45" s="71"/>
      <c r="CM45" s="72"/>
      <c r="CP45" s="72"/>
    </row>
    <row r="46" customFormat="false" ht="8.25" hidden="false" customHeight="false" outlineLevel="0" collapsed="false">
      <c r="A46" s="61" t="n">
        <v>36501</v>
      </c>
      <c r="B46" s="62" t="n">
        <f aca="false">MONTH(A46)</f>
        <v>12</v>
      </c>
      <c r="C46" s="63" t="n">
        <f aca="false">YEAR(A46)</f>
        <v>1999</v>
      </c>
      <c r="D46" s="62" t="n">
        <v>43768</v>
      </c>
      <c r="E46" s="62" t="n">
        <v>0</v>
      </c>
      <c r="F46" s="71" t="n">
        <v>0</v>
      </c>
      <c r="G46" s="64" t="n">
        <v>0</v>
      </c>
      <c r="H46" s="62" t="n">
        <v>40548</v>
      </c>
      <c r="I46" s="62" t="n">
        <v>0</v>
      </c>
      <c r="J46" s="71" t="n">
        <v>0</v>
      </c>
      <c r="K46" s="64" t="n">
        <v>0</v>
      </c>
      <c r="L46" s="72" t="n">
        <f aca="false">D46+H46</f>
        <v>84316</v>
      </c>
      <c r="M46" s="72" t="n">
        <f aca="false">E46+I46</f>
        <v>0</v>
      </c>
      <c r="N46" s="72" t="n">
        <f aca="false">F46+J46</f>
        <v>0</v>
      </c>
      <c r="O46" s="72" t="n">
        <f aca="false">G46+K46</f>
        <v>0</v>
      </c>
      <c r="P46" s="72" t="n">
        <f aca="false">L46+M46+N46-O46</f>
        <v>84316</v>
      </c>
      <c r="BS46" s="61"/>
      <c r="BU46" s="63"/>
      <c r="BX46" s="71"/>
      <c r="BY46" s="71"/>
      <c r="BZ46" s="71"/>
      <c r="CA46" s="71"/>
      <c r="CD46" s="71"/>
      <c r="CE46" s="71"/>
      <c r="CH46" s="71"/>
      <c r="CI46" s="71"/>
      <c r="CJ46" s="71"/>
      <c r="CK46" s="71"/>
      <c r="CL46" s="71"/>
      <c r="CM46" s="72"/>
      <c r="CP46" s="72"/>
    </row>
    <row r="47" customFormat="false" ht="8.25" hidden="false" customHeight="false" outlineLevel="0" collapsed="false">
      <c r="A47" s="61" t="n">
        <v>36502</v>
      </c>
      <c r="B47" s="62" t="n">
        <f aca="false">MONTH(A47)</f>
        <v>12</v>
      </c>
      <c r="C47" s="63" t="n">
        <f aca="false">YEAR(A47)</f>
        <v>1999</v>
      </c>
      <c r="D47" s="62" t="n">
        <v>43768</v>
      </c>
      <c r="E47" s="62" t="n">
        <v>0</v>
      </c>
      <c r="F47" s="71" t="n">
        <v>0</v>
      </c>
      <c r="G47" s="64" t="n">
        <v>0</v>
      </c>
      <c r="H47" s="62" t="n">
        <v>40548</v>
      </c>
      <c r="I47" s="62" t="n">
        <v>0</v>
      </c>
      <c r="J47" s="71" t="n">
        <v>0</v>
      </c>
      <c r="K47" s="64" t="n">
        <v>0</v>
      </c>
      <c r="L47" s="72" t="n">
        <f aca="false">D47+H47</f>
        <v>84316</v>
      </c>
      <c r="M47" s="72" t="n">
        <f aca="false">E47+I47</f>
        <v>0</v>
      </c>
      <c r="N47" s="72" t="n">
        <f aca="false">F47+J47</f>
        <v>0</v>
      </c>
      <c r="O47" s="72" t="n">
        <f aca="false">G47+K47</f>
        <v>0</v>
      </c>
      <c r="P47" s="72" t="n">
        <f aca="false">L47+M47+N47-O47</f>
        <v>84316</v>
      </c>
      <c r="BS47" s="61"/>
      <c r="BU47" s="63"/>
      <c r="BX47" s="71"/>
      <c r="BY47" s="71"/>
      <c r="BZ47" s="71"/>
      <c r="CA47" s="71"/>
      <c r="CD47" s="71"/>
      <c r="CE47" s="71"/>
      <c r="CH47" s="71"/>
      <c r="CI47" s="71"/>
      <c r="CJ47" s="71"/>
      <c r="CK47" s="71"/>
      <c r="CL47" s="71"/>
      <c r="CM47" s="72"/>
      <c r="CP47" s="72"/>
    </row>
    <row r="48" customFormat="false" ht="8.25" hidden="false" customHeight="false" outlineLevel="0" collapsed="false">
      <c r="A48" s="61" t="n">
        <v>36503</v>
      </c>
      <c r="B48" s="62" t="n">
        <f aca="false">MONTH(A48)</f>
        <v>12</v>
      </c>
      <c r="C48" s="63" t="n">
        <f aca="false">YEAR(A48)</f>
        <v>1999</v>
      </c>
      <c r="D48" s="62" t="n">
        <v>43768</v>
      </c>
      <c r="E48" s="62" t="n">
        <v>0</v>
      </c>
      <c r="F48" s="71" t="n">
        <v>0</v>
      </c>
      <c r="G48" s="64" t="n">
        <v>0</v>
      </c>
      <c r="H48" s="62" t="n">
        <v>40548</v>
      </c>
      <c r="I48" s="62" t="n">
        <v>0</v>
      </c>
      <c r="J48" s="71" t="n">
        <v>0</v>
      </c>
      <c r="K48" s="64" t="n">
        <v>0</v>
      </c>
      <c r="L48" s="72" t="n">
        <f aca="false">D48+H48</f>
        <v>84316</v>
      </c>
      <c r="M48" s="72" t="n">
        <f aca="false">E48+I48</f>
        <v>0</v>
      </c>
      <c r="N48" s="72" t="n">
        <f aca="false">F48+J48</f>
        <v>0</v>
      </c>
      <c r="O48" s="72" t="n">
        <f aca="false">G48+K48</f>
        <v>0</v>
      </c>
      <c r="P48" s="72" t="n">
        <f aca="false">L48+M48+N48-O48</f>
        <v>84316</v>
      </c>
      <c r="BS48" s="61"/>
      <c r="BU48" s="63"/>
      <c r="BX48" s="71"/>
      <c r="BY48" s="71"/>
      <c r="BZ48" s="71"/>
      <c r="CA48" s="71"/>
      <c r="CD48" s="71"/>
      <c r="CE48" s="71"/>
      <c r="CH48" s="71"/>
      <c r="CI48" s="71"/>
      <c r="CJ48" s="71"/>
      <c r="CK48" s="71"/>
      <c r="CL48" s="71"/>
      <c r="CM48" s="72"/>
      <c r="CP48" s="72"/>
    </row>
    <row r="49" customFormat="false" ht="8.25" hidden="false" customHeight="false" outlineLevel="0" collapsed="false">
      <c r="A49" s="61" t="n">
        <v>36504</v>
      </c>
      <c r="B49" s="62" t="n">
        <f aca="false">MONTH(A49)</f>
        <v>12</v>
      </c>
      <c r="C49" s="63" t="n">
        <f aca="false">YEAR(A49)</f>
        <v>1999</v>
      </c>
      <c r="D49" s="62" t="n">
        <v>43768</v>
      </c>
      <c r="E49" s="62" t="n">
        <v>0</v>
      </c>
      <c r="F49" s="71" t="n">
        <v>0</v>
      </c>
      <c r="G49" s="64" t="n">
        <v>0</v>
      </c>
      <c r="H49" s="62" t="n">
        <v>40548</v>
      </c>
      <c r="I49" s="62" t="n">
        <v>0</v>
      </c>
      <c r="J49" s="71" t="n">
        <v>0</v>
      </c>
      <c r="K49" s="64" t="n">
        <v>0</v>
      </c>
      <c r="L49" s="72" t="n">
        <f aca="false">D49+H49</f>
        <v>84316</v>
      </c>
      <c r="M49" s="72" t="n">
        <f aca="false">E49+I49</f>
        <v>0</v>
      </c>
      <c r="N49" s="72" t="n">
        <f aca="false">F49+J49</f>
        <v>0</v>
      </c>
      <c r="O49" s="72" t="n">
        <f aca="false">G49+K49</f>
        <v>0</v>
      </c>
      <c r="P49" s="72" t="n">
        <f aca="false">L49+M49+N49-O49</f>
        <v>84316</v>
      </c>
      <c r="BS49" s="61"/>
      <c r="BU49" s="63"/>
      <c r="BX49" s="71"/>
      <c r="BY49" s="71"/>
      <c r="BZ49" s="71"/>
      <c r="CA49" s="71"/>
      <c r="CD49" s="71"/>
      <c r="CE49" s="71"/>
      <c r="CH49" s="71"/>
      <c r="CI49" s="71"/>
      <c r="CJ49" s="71"/>
      <c r="CK49" s="71"/>
      <c r="CL49" s="71"/>
      <c r="CM49" s="72"/>
      <c r="CP49" s="72"/>
    </row>
    <row r="50" customFormat="false" ht="8.25" hidden="false" customHeight="false" outlineLevel="0" collapsed="false">
      <c r="A50" s="61" t="n">
        <v>36505</v>
      </c>
      <c r="B50" s="62" t="n">
        <f aca="false">MONTH(A50)</f>
        <v>12</v>
      </c>
      <c r="C50" s="63" t="n">
        <f aca="false">YEAR(A50)</f>
        <v>1999</v>
      </c>
      <c r="D50" s="62" t="n">
        <v>43768</v>
      </c>
      <c r="E50" s="62" t="n">
        <v>0</v>
      </c>
      <c r="F50" s="71" t="n">
        <v>0</v>
      </c>
      <c r="G50" s="64" t="n">
        <v>0</v>
      </c>
      <c r="H50" s="62" t="n">
        <v>40548</v>
      </c>
      <c r="I50" s="62" t="n">
        <v>0</v>
      </c>
      <c r="J50" s="71" t="n">
        <v>0</v>
      </c>
      <c r="K50" s="64" t="n">
        <v>0</v>
      </c>
      <c r="L50" s="72" t="n">
        <f aca="false">D50+H50</f>
        <v>84316</v>
      </c>
      <c r="M50" s="72" t="n">
        <f aca="false">E50+I50</f>
        <v>0</v>
      </c>
      <c r="N50" s="72" t="n">
        <f aca="false">F50+J50</f>
        <v>0</v>
      </c>
      <c r="O50" s="72" t="n">
        <f aca="false">G50+K50</f>
        <v>0</v>
      </c>
      <c r="P50" s="72" t="n">
        <f aca="false">L50+M50+N50-O50</f>
        <v>84316</v>
      </c>
      <c r="BS50" s="61"/>
      <c r="BU50" s="63"/>
      <c r="BX50" s="71"/>
      <c r="BY50" s="71"/>
      <c r="BZ50" s="71"/>
      <c r="CA50" s="71"/>
      <c r="CD50" s="71"/>
      <c r="CE50" s="71"/>
      <c r="CH50" s="71"/>
      <c r="CI50" s="71"/>
      <c r="CJ50" s="71"/>
      <c r="CK50" s="71"/>
      <c r="CL50" s="71"/>
      <c r="CM50" s="72"/>
      <c r="CP50" s="72"/>
    </row>
    <row r="51" customFormat="false" ht="8.25" hidden="false" customHeight="false" outlineLevel="0" collapsed="false">
      <c r="A51" s="61" t="n">
        <v>36506</v>
      </c>
      <c r="B51" s="62" t="n">
        <f aca="false">MONTH(A51)</f>
        <v>12</v>
      </c>
      <c r="C51" s="63" t="n">
        <f aca="false">YEAR(A51)</f>
        <v>1999</v>
      </c>
      <c r="D51" s="62" t="n">
        <v>43768</v>
      </c>
      <c r="E51" s="62" t="n">
        <v>0</v>
      </c>
      <c r="F51" s="71" t="n">
        <v>0</v>
      </c>
      <c r="G51" s="64" t="n">
        <v>0</v>
      </c>
      <c r="H51" s="62" t="n">
        <v>40548</v>
      </c>
      <c r="I51" s="62" t="n">
        <v>0</v>
      </c>
      <c r="J51" s="71" t="n">
        <v>0</v>
      </c>
      <c r="K51" s="64" t="n">
        <v>0</v>
      </c>
      <c r="L51" s="72" t="n">
        <f aca="false">D51+H51</f>
        <v>84316</v>
      </c>
      <c r="M51" s="72" t="n">
        <f aca="false">E51+I51</f>
        <v>0</v>
      </c>
      <c r="N51" s="72" t="n">
        <f aca="false">F51+J51</f>
        <v>0</v>
      </c>
      <c r="O51" s="72" t="n">
        <f aca="false">G51+K51</f>
        <v>0</v>
      </c>
      <c r="P51" s="72" t="n">
        <f aca="false">L51+M51+N51-O51</f>
        <v>84316</v>
      </c>
      <c r="BS51" s="61"/>
      <c r="BU51" s="63"/>
      <c r="BX51" s="71"/>
      <c r="BY51" s="71"/>
      <c r="BZ51" s="71"/>
      <c r="CA51" s="71"/>
      <c r="CD51" s="71"/>
      <c r="CE51" s="71"/>
      <c r="CH51" s="71"/>
      <c r="CI51" s="71"/>
      <c r="CJ51" s="71"/>
      <c r="CK51" s="71"/>
      <c r="CL51" s="71"/>
      <c r="CM51" s="72"/>
      <c r="CP51" s="72"/>
    </row>
    <row r="52" customFormat="false" ht="8.25" hidden="false" customHeight="false" outlineLevel="0" collapsed="false">
      <c r="A52" s="61" t="n">
        <v>36507</v>
      </c>
      <c r="B52" s="62" t="n">
        <f aca="false">MONTH(A52)</f>
        <v>12</v>
      </c>
      <c r="C52" s="63" t="n">
        <f aca="false">YEAR(A52)</f>
        <v>1999</v>
      </c>
      <c r="D52" s="62" t="n">
        <v>43768</v>
      </c>
      <c r="E52" s="62" t="n">
        <v>0</v>
      </c>
      <c r="F52" s="71" t="n">
        <v>0</v>
      </c>
      <c r="G52" s="64" t="n">
        <v>0</v>
      </c>
      <c r="H52" s="62" t="n">
        <v>40548</v>
      </c>
      <c r="I52" s="62" t="n">
        <v>0</v>
      </c>
      <c r="J52" s="71" t="n">
        <v>0</v>
      </c>
      <c r="K52" s="64" t="n">
        <v>0</v>
      </c>
      <c r="L52" s="72" t="n">
        <f aca="false">D52+H52</f>
        <v>84316</v>
      </c>
      <c r="M52" s="72" t="n">
        <f aca="false">E52+I52</f>
        <v>0</v>
      </c>
      <c r="N52" s="72" t="n">
        <f aca="false">F52+J52</f>
        <v>0</v>
      </c>
      <c r="O52" s="72" t="n">
        <f aca="false">G52+K52</f>
        <v>0</v>
      </c>
      <c r="P52" s="72" t="n">
        <f aca="false">L52+M52+N52-O52</f>
        <v>84316</v>
      </c>
      <c r="BS52" s="61"/>
      <c r="BU52" s="63"/>
      <c r="BX52" s="71"/>
      <c r="BY52" s="71"/>
      <c r="BZ52" s="71"/>
      <c r="CA52" s="71"/>
      <c r="CD52" s="71"/>
      <c r="CE52" s="71"/>
      <c r="CH52" s="71"/>
      <c r="CI52" s="71"/>
      <c r="CJ52" s="71"/>
      <c r="CK52" s="71"/>
      <c r="CL52" s="71"/>
      <c r="CM52" s="72"/>
      <c r="CP52" s="72"/>
    </row>
    <row r="53" customFormat="false" ht="8.25" hidden="false" customHeight="false" outlineLevel="0" collapsed="false">
      <c r="A53" s="61" t="n">
        <v>36508</v>
      </c>
      <c r="B53" s="62" t="n">
        <f aca="false">MONTH(A53)</f>
        <v>12</v>
      </c>
      <c r="C53" s="63" t="n">
        <f aca="false">YEAR(A53)</f>
        <v>1999</v>
      </c>
      <c r="D53" s="62" t="n">
        <v>43768</v>
      </c>
      <c r="E53" s="62" t="n">
        <v>0</v>
      </c>
      <c r="F53" s="71" t="n">
        <v>0</v>
      </c>
      <c r="G53" s="64" t="n">
        <v>0</v>
      </c>
      <c r="H53" s="62" t="n">
        <v>40548</v>
      </c>
      <c r="I53" s="62" t="n">
        <v>0</v>
      </c>
      <c r="J53" s="71" t="n">
        <v>0</v>
      </c>
      <c r="K53" s="64" t="n">
        <v>0</v>
      </c>
      <c r="L53" s="72" t="n">
        <f aca="false">D53+H53</f>
        <v>84316</v>
      </c>
      <c r="M53" s="72" t="n">
        <f aca="false">E53+I53</f>
        <v>0</v>
      </c>
      <c r="N53" s="72" t="n">
        <f aca="false">F53+J53</f>
        <v>0</v>
      </c>
      <c r="O53" s="72" t="n">
        <f aca="false">G53+K53</f>
        <v>0</v>
      </c>
      <c r="P53" s="72" t="n">
        <f aca="false">L53+M53+N53-O53</f>
        <v>84316</v>
      </c>
      <c r="BS53" s="61"/>
      <c r="BU53" s="63"/>
      <c r="BX53" s="71"/>
      <c r="BY53" s="71"/>
      <c r="BZ53" s="71"/>
      <c r="CA53" s="71"/>
      <c r="CD53" s="71"/>
      <c r="CE53" s="71"/>
      <c r="CH53" s="71"/>
      <c r="CI53" s="71"/>
      <c r="CJ53" s="71"/>
      <c r="CK53" s="71"/>
      <c r="CL53" s="71"/>
      <c r="CM53" s="72"/>
      <c r="CP53" s="72"/>
    </row>
    <row r="54" customFormat="false" ht="8.25" hidden="false" customHeight="false" outlineLevel="0" collapsed="false">
      <c r="A54" s="61" t="n">
        <v>36509</v>
      </c>
      <c r="B54" s="62" t="n">
        <f aca="false">MONTH(A54)</f>
        <v>12</v>
      </c>
      <c r="C54" s="63" t="n">
        <f aca="false">YEAR(A54)</f>
        <v>1999</v>
      </c>
      <c r="D54" s="62" t="n">
        <v>43768</v>
      </c>
      <c r="E54" s="62" t="n">
        <v>0</v>
      </c>
      <c r="F54" s="71" t="n">
        <v>0</v>
      </c>
      <c r="G54" s="64" t="n">
        <v>0</v>
      </c>
      <c r="H54" s="62" t="n">
        <v>40548</v>
      </c>
      <c r="I54" s="62" t="n">
        <v>0</v>
      </c>
      <c r="J54" s="71" t="n">
        <v>0</v>
      </c>
      <c r="K54" s="64" t="n">
        <v>0</v>
      </c>
      <c r="L54" s="72" t="n">
        <f aca="false">D54+H54</f>
        <v>84316</v>
      </c>
      <c r="M54" s="72" t="n">
        <f aca="false">E54+I54</f>
        <v>0</v>
      </c>
      <c r="N54" s="72" t="n">
        <f aca="false">F54+J54</f>
        <v>0</v>
      </c>
      <c r="O54" s="72" t="n">
        <f aca="false">G54+K54</f>
        <v>0</v>
      </c>
      <c r="P54" s="72" t="n">
        <f aca="false">L54+M54+N54-O54</f>
        <v>84316</v>
      </c>
      <c r="BS54" s="61"/>
      <c r="BU54" s="63"/>
      <c r="BX54" s="71"/>
      <c r="BY54" s="71"/>
      <c r="BZ54" s="71"/>
      <c r="CA54" s="71"/>
      <c r="CD54" s="71"/>
      <c r="CE54" s="71"/>
      <c r="CH54" s="71"/>
      <c r="CI54" s="71"/>
      <c r="CJ54" s="71"/>
      <c r="CK54" s="71"/>
      <c r="CL54" s="71"/>
      <c r="CM54" s="72"/>
      <c r="CP54" s="72"/>
    </row>
    <row r="55" customFormat="false" ht="8.25" hidden="false" customHeight="false" outlineLevel="0" collapsed="false">
      <c r="A55" s="61" t="n">
        <v>36510</v>
      </c>
      <c r="B55" s="62" t="n">
        <f aca="false">MONTH(A55)</f>
        <v>12</v>
      </c>
      <c r="C55" s="63" t="n">
        <f aca="false">YEAR(A55)</f>
        <v>1999</v>
      </c>
      <c r="D55" s="62" t="n">
        <v>43768</v>
      </c>
      <c r="E55" s="62" t="n">
        <v>0</v>
      </c>
      <c r="F55" s="71" t="n">
        <v>0</v>
      </c>
      <c r="G55" s="64" t="n">
        <v>0</v>
      </c>
      <c r="H55" s="62" t="n">
        <v>40548</v>
      </c>
      <c r="I55" s="62" t="n">
        <v>0</v>
      </c>
      <c r="J55" s="71" t="n">
        <v>0</v>
      </c>
      <c r="K55" s="64" t="n">
        <v>0</v>
      </c>
      <c r="L55" s="72" t="n">
        <f aca="false">D55+H55</f>
        <v>84316</v>
      </c>
      <c r="M55" s="72" t="n">
        <f aca="false">E55+I55</f>
        <v>0</v>
      </c>
      <c r="N55" s="72" t="n">
        <f aca="false">F55+J55</f>
        <v>0</v>
      </c>
      <c r="O55" s="72" t="n">
        <f aca="false">G55+K55</f>
        <v>0</v>
      </c>
      <c r="P55" s="72" t="n">
        <f aca="false">L55+M55+N55-O55</f>
        <v>84316</v>
      </c>
      <c r="BS55" s="61"/>
      <c r="BU55" s="63"/>
      <c r="BX55" s="71"/>
      <c r="BY55" s="71"/>
      <c r="BZ55" s="71"/>
      <c r="CA55" s="71"/>
      <c r="CD55" s="71"/>
      <c r="CE55" s="71"/>
      <c r="CH55" s="71"/>
      <c r="CI55" s="71"/>
      <c r="CJ55" s="71"/>
      <c r="CK55" s="71"/>
      <c r="CL55" s="71"/>
      <c r="CM55" s="72"/>
      <c r="CP55" s="72"/>
    </row>
    <row r="56" customFormat="false" ht="8.25" hidden="false" customHeight="false" outlineLevel="0" collapsed="false">
      <c r="A56" s="61" t="n">
        <v>36511</v>
      </c>
      <c r="B56" s="62" t="n">
        <f aca="false">MONTH(A56)</f>
        <v>12</v>
      </c>
      <c r="C56" s="63" t="n">
        <f aca="false">YEAR(A56)</f>
        <v>1999</v>
      </c>
      <c r="D56" s="62" t="n">
        <v>43768</v>
      </c>
      <c r="E56" s="62" t="n">
        <v>0</v>
      </c>
      <c r="F56" s="71" t="n">
        <v>0</v>
      </c>
      <c r="G56" s="64" t="n">
        <v>0</v>
      </c>
      <c r="H56" s="62" t="n">
        <v>40548</v>
      </c>
      <c r="I56" s="62" t="n">
        <v>0</v>
      </c>
      <c r="J56" s="71" t="n">
        <v>0</v>
      </c>
      <c r="K56" s="64" t="n">
        <v>0</v>
      </c>
      <c r="L56" s="72" t="n">
        <f aca="false">D56+H56</f>
        <v>84316</v>
      </c>
      <c r="M56" s="72" t="n">
        <f aca="false">E56+I56</f>
        <v>0</v>
      </c>
      <c r="N56" s="72" t="n">
        <f aca="false">F56+J56</f>
        <v>0</v>
      </c>
      <c r="O56" s="72" t="n">
        <f aca="false">G56+K56</f>
        <v>0</v>
      </c>
      <c r="P56" s="72" t="n">
        <f aca="false">L56+M56+N56-O56</f>
        <v>84316</v>
      </c>
      <c r="BS56" s="61"/>
      <c r="BU56" s="63"/>
      <c r="BX56" s="71"/>
      <c r="BY56" s="71"/>
      <c r="BZ56" s="71"/>
      <c r="CA56" s="71"/>
      <c r="CD56" s="71"/>
      <c r="CE56" s="71"/>
      <c r="CH56" s="71"/>
      <c r="CI56" s="71"/>
      <c r="CJ56" s="71"/>
      <c r="CK56" s="71"/>
      <c r="CL56" s="71"/>
      <c r="CM56" s="72"/>
      <c r="CP56" s="72"/>
    </row>
    <row r="57" customFormat="false" ht="8.25" hidden="false" customHeight="false" outlineLevel="0" collapsed="false">
      <c r="A57" s="61" t="n">
        <v>36512</v>
      </c>
      <c r="B57" s="62" t="n">
        <f aca="false">MONTH(A57)</f>
        <v>12</v>
      </c>
      <c r="C57" s="63" t="n">
        <f aca="false">YEAR(A57)</f>
        <v>1999</v>
      </c>
      <c r="D57" s="62" t="n">
        <v>43768</v>
      </c>
      <c r="E57" s="62" t="n">
        <v>0</v>
      </c>
      <c r="F57" s="71" t="n">
        <v>0</v>
      </c>
      <c r="G57" s="64" t="n">
        <v>0</v>
      </c>
      <c r="H57" s="62" t="n">
        <v>40548</v>
      </c>
      <c r="I57" s="62" t="n">
        <v>0</v>
      </c>
      <c r="J57" s="71" t="n">
        <v>0</v>
      </c>
      <c r="K57" s="64" t="n">
        <v>0</v>
      </c>
      <c r="L57" s="72" t="n">
        <f aca="false">D57+H57</f>
        <v>84316</v>
      </c>
      <c r="M57" s="72" t="n">
        <f aca="false">E57+I57</f>
        <v>0</v>
      </c>
      <c r="N57" s="72" t="n">
        <f aca="false">F57+J57</f>
        <v>0</v>
      </c>
      <c r="O57" s="72" t="n">
        <f aca="false">G57+K57</f>
        <v>0</v>
      </c>
      <c r="P57" s="72" t="n">
        <f aca="false">L57+M57+N57-O57</f>
        <v>84316</v>
      </c>
      <c r="BS57" s="61"/>
      <c r="BU57" s="63"/>
      <c r="BX57" s="71"/>
      <c r="BY57" s="71"/>
      <c r="BZ57" s="71"/>
      <c r="CA57" s="71"/>
      <c r="CD57" s="71"/>
      <c r="CE57" s="71"/>
      <c r="CH57" s="71"/>
      <c r="CI57" s="71"/>
      <c r="CJ57" s="71"/>
      <c r="CK57" s="71"/>
      <c r="CL57" s="71"/>
      <c r="CM57" s="72"/>
      <c r="CP57" s="72"/>
    </row>
    <row r="58" customFormat="false" ht="8.25" hidden="false" customHeight="false" outlineLevel="0" collapsed="false">
      <c r="A58" s="61" t="n">
        <v>36513</v>
      </c>
      <c r="B58" s="62" t="n">
        <f aca="false">MONTH(A58)</f>
        <v>12</v>
      </c>
      <c r="C58" s="63" t="n">
        <f aca="false">YEAR(A58)</f>
        <v>1999</v>
      </c>
      <c r="D58" s="62" t="n">
        <v>43768</v>
      </c>
      <c r="E58" s="62" t="n">
        <v>0</v>
      </c>
      <c r="F58" s="71" t="n">
        <v>0</v>
      </c>
      <c r="G58" s="64" t="n">
        <v>0</v>
      </c>
      <c r="H58" s="62" t="n">
        <v>40548</v>
      </c>
      <c r="I58" s="62" t="n">
        <v>0</v>
      </c>
      <c r="J58" s="71" t="n">
        <v>0</v>
      </c>
      <c r="K58" s="64" t="n">
        <v>0</v>
      </c>
      <c r="L58" s="72" t="n">
        <f aca="false">D58+H58</f>
        <v>84316</v>
      </c>
      <c r="M58" s="72" t="n">
        <f aca="false">E58+I58</f>
        <v>0</v>
      </c>
      <c r="N58" s="72" t="n">
        <f aca="false">F58+J58</f>
        <v>0</v>
      </c>
      <c r="O58" s="72" t="n">
        <f aca="false">G58+K58</f>
        <v>0</v>
      </c>
      <c r="P58" s="72" t="n">
        <f aca="false">L58+M58+N58-O58</f>
        <v>84316</v>
      </c>
      <c r="BS58" s="61"/>
      <c r="BU58" s="63"/>
      <c r="BX58" s="71"/>
      <c r="BY58" s="71"/>
      <c r="BZ58" s="71"/>
      <c r="CA58" s="71"/>
      <c r="CD58" s="71"/>
      <c r="CE58" s="71"/>
      <c r="CH58" s="71"/>
      <c r="CI58" s="71"/>
      <c r="CJ58" s="71"/>
      <c r="CK58" s="71"/>
      <c r="CL58" s="71"/>
      <c r="CM58" s="72"/>
      <c r="CP58" s="72"/>
    </row>
    <row r="59" customFormat="false" ht="8.25" hidden="false" customHeight="false" outlineLevel="0" collapsed="false">
      <c r="A59" s="61" t="n">
        <v>36514</v>
      </c>
      <c r="B59" s="62" t="n">
        <f aca="false">MONTH(A59)</f>
        <v>12</v>
      </c>
      <c r="C59" s="63" t="n">
        <f aca="false">YEAR(A59)</f>
        <v>1999</v>
      </c>
      <c r="D59" s="62" t="n">
        <v>43768</v>
      </c>
      <c r="E59" s="62" t="n">
        <v>0</v>
      </c>
      <c r="F59" s="71" t="n">
        <v>0</v>
      </c>
      <c r="G59" s="64" t="n">
        <v>0</v>
      </c>
      <c r="H59" s="62" t="n">
        <v>40548</v>
      </c>
      <c r="I59" s="62" t="n">
        <v>0</v>
      </c>
      <c r="J59" s="71" t="n">
        <v>0</v>
      </c>
      <c r="K59" s="64" t="n">
        <v>0</v>
      </c>
      <c r="L59" s="72" t="n">
        <f aca="false">D59+H59</f>
        <v>84316</v>
      </c>
      <c r="M59" s="72" t="n">
        <f aca="false">E59+I59</f>
        <v>0</v>
      </c>
      <c r="N59" s="72" t="n">
        <f aca="false">F59+J59</f>
        <v>0</v>
      </c>
      <c r="O59" s="72" t="n">
        <f aca="false">G59+K59</f>
        <v>0</v>
      </c>
      <c r="P59" s="72" t="n">
        <f aca="false">L59+M59+N59-O59</f>
        <v>84316</v>
      </c>
      <c r="BS59" s="61"/>
      <c r="BU59" s="63"/>
      <c r="BX59" s="71"/>
      <c r="BY59" s="71"/>
      <c r="BZ59" s="71"/>
      <c r="CA59" s="71"/>
      <c r="CD59" s="71"/>
      <c r="CE59" s="71"/>
      <c r="CH59" s="71"/>
      <c r="CI59" s="71"/>
      <c r="CJ59" s="71"/>
      <c r="CK59" s="71"/>
      <c r="CL59" s="71"/>
      <c r="CM59" s="72"/>
      <c r="CP59" s="72"/>
    </row>
    <row r="60" customFormat="false" ht="8.25" hidden="false" customHeight="false" outlineLevel="0" collapsed="false">
      <c r="A60" s="61" t="n">
        <v>36515</v>
      </c>
      <c r="B60" s="62" t="n">
        <f aca="false">MONTH(A60)</f>
        <v>12</v>
      </c>
      <c r="C60" s="63" t="n">
        <f aca="false">YEAR(A60)</f>
        <v>1999</v>
      </c>
      <c r="D60" s="62" t="n">
        <v>43768</v>
      </c>
      <c r="E60" s="62" t="n">
        <v>0</v>
      </c>
      <c r="F60" s="71" t="n">
        <v>11708</v>
      </c>
      <c r="G60" s="64" t="n">
        <v>0</v>
      </c>
      <c r="H60" s="62" t="n">
        <v>40548</v>
      </c>
      <c r="I60" s="62" t="n">
        <v>0</v>
      </c>
      <c r="J60" s="71" t="n">
        <v>0</v>
      </c>
      <c r="K60" s="64" t="n">
        <v>0</v>
      </c>
      <c r="L60" s="72" t="n">
        <f aca="false">D60+H60</f>
        <v>84316</v>
      </c>
      <c r="M60" s="72" t="n">
        <f aca="false">E60+I60</f>
        <v>0</v>
      </c>
      <c r="N60" s="72" t="n">
        <f aca="false">F60+J60</f>
        <v>11708</v>
      </c>
      <c r="O60" s="72" t="n">
        <f aca="false">G60+K60</f>
        <v>0</v>
      </c>
      <c r="P60" s="72" t="n">
        <f aca="false">L60+M60+N60-O60</f>
        <v>96024</v>
      </c>
      <c r="BS60" s="61"/>
      <c r="BU60" s="63"/>
      <c r="BX60" s="71"/>
      <c r="BY60" s="71"/>
      <c r="BZ60" s="71"/>
      <c r="CA60" s="71"/>
      <c r="CD60" s="71"/>
      <c r="CE60" s="71"/>
      <c r="CH60" s="71"/>
      <c r="CI60" s="71"/>
      <c r="CJ60" s="71"/>
      <c r="CK60" s="71"/>
      <c r="CL60" s="71"/>
      <c r="CM60" s="72"/>
      <c r="CP60" s="72"/>
    </row>
    <row r="61" customFormat="false" ht="8.25" hidden="false" customHeight="false" outlineLevel="0" collapsed="false">
      <c r="A61" s="61" t="n">
        <v>36516</v>
      </c>
      <c r="B61" s="62" t="n">
        <f aca="false">MONTH(A61)</f>
        <v>12</v>
      </c>
      <c r="C61" s="63" t="n">
        <f aca="false">YEAR(A61)</f>
        <v>1999</v>
      </c>
      <c r="D61" s="62" t="n">
        <v>43768</v>
      </c>
      <c r="E61" s="62" t="n">
        <v>0</v>
      </c>
      <c r="F61" s="71" t="n">
        <v>11201</v>
      </c>
      <c r="G61" s="64" t="n">
        <v>0</v>
      </c>
      <c r="H61" s="62" t="n">
        <v>40548</v>
      </c>
      <c r="I61" s="62" t="n">
        <v>0</v>
      </c>
      <c r="J61" s="71" t="n">
        <v>0</v>
      </c>
      <c r="K61" s="64" t="n">
        <v>0</v>
      </c>
      <c r="L61" s="72" t="n">
        <f aca="false">D61+H61</f>
        <v>84316</v>
      </c>
      <c r="M61" s="72" t="n">
        <f aca="false">E61+I61</f>
        <v>0</v>
      </c>
      <c r="N61" s="72" t="n">
        <f aca="false">F61+J61</f>
        <v>11201</v>
      </c>
      <c r="O61" s="72" t="n">
        <f aca="false">G61+K61</f>
        <v>0</v>
      </c>
      <c r="P61" s="72" t="n">
        <f aca="false">L61+M61+N61-O61</f>
        <v>95517</v>
      </c>
      <c r="BS61" s="61"/>
      <c r="BU61" s="63"/>
      <c r="BX61" s="71"/>
      <c r="BY61" s="71"/>
      <c r="BZ61" s="71"/>
      <c r="CA61" s="71"/>
      <c r="CD61" s="71"/>
      <c r="CE61" s="71"/>
      <c r="CH61" s="71"/>
      <c r="CI61" s="71"/>
      <c r="CJ61" s="71"/>
      <c r="CK61" s="71"/>
      <c r="CL61" s="71"/>
      <c r="CM61" s="72"/>
      <c r="CP61" s="72"/>
    </row>
    <row r="62" customFormat="false" ht="8.25" hidden="false" customHeight="false" outlineLevel="0" collapsed="false">
      <c r="A62" s="61" t="n">
        <v>36517</v>
      </c>
      <c r="B62" s="62" t="n">
        <f aca="false">MONTH(A62)</f>
        <v>12</v>
      </c>
      <c r="C62" s="63" t="n">
        <f aca="false">YEAR(A62)</f>
        <v>1999</v>
      </c>
      <c r="D62" s="62" t="n">
        <v>43768</v>
      </c>
      <c r="E62" s="62" t="n">
        <v>0</v>
      </c>
      <c r="F62" s="71" t="n">
        <v>11748</v>
      </c>
      <c r="G62" s="64" t="n">
        <v>0</v>
      </c>
      <c r="H62" s="62" t="n">
        <v>40548</v>
      </c>
      <c r="I62" s="62" t="n">
        <v>0</v>
      </c>
      <c r="J62" s="71" t="n">
        <v>0</v>
      </c>
      <c r="K62" s="64" t="n">
        <v>0</v>
      </c>
      <c r="L62" s="72" t="n">
        <f aca="false">D62+H62</f>
        <v>84316</v>
      </c>
      <c r="M62" s="72" t="n">
        <f aca="false">E62+I62</f>
        <v>0</v>
      </c>
      <c r="N62" s="72" t="n">
        <f aca="false">F62+J62</f>
        <v>11748</v>
      </c>
      <c r="O62" s="72" t="n">
        <f aca="false">G62+K62</f>
        <v>0</v>
      </c>
      <c r="P62" s="72" t="n">
        <f aca="false">L62+M62+N62-O62</f>
        <v>96064</v>
      </c>
      <c r="BS62" s="61"/>
      <c r="BU62" s="63"/>
      <c r="BX62" s="71"/>
      <c r="BY62" s="71"/>
      <c r="BZ62" s="71"/>
      <c r="CA62" s="71"/>
      <c r="CD62" s="71"/>
      <c r="CE62" s="71"/>
      <c r="CH62" s="71"/>
      <c r="CI62" s="71"/>
      <c r="CJ62" s="71"/>
      <c r="CK62" s="71"/>
      <c r="CL62" s="71"/>
      <c r="CM62" s="72"/>
      <c r="CP62" s="72"/>
    </row>
    <row r="63" customFormat="false" ht="8.25" hidden="false" customHeight="false" outlineLevel="0" collapsed="false">
      <c r="A63" s="61" t="n">
        <v>36518</v>
      </c>
      <c r="B63" s="62" t="n">
        <f aca="false">MONTH(A63)</f>
        <v>12</v>
      </c>
      <c r="C63" s="63" t="n">
        <f aca="false">YEAR(A63)</f>
        <v>1999</v>
      </c>
      <c r="D63" s="62" t="n">
        <v>43768</v>
      </c>
      <c r="E63" s="62" t="n">
        <v>0</v>
      </c>
      <c r="F63" s="71" t="n">
        <v>0</v>
      </c>
      <c r="G63" s="64" t="n">
        <v>0</v>
      </c>
      <c r="H63" s="62" t="n">
        <v>40548</v>
      </c>
      <c r="I63" s="62" t="n">
        <v>0</v>
      </c>
      <c r="J63" s="71" t="n">
        <v>0</v>
      </c>
      <c r="K63" s="64" t="n">
        <v>0</v>
      </c>
      <c r="L63" s="72" t="n">
        <f aca="false">D63+H63</f>
        <v>84316</v>
      </c>
      <c r="M63" s="72" t="n">
        <f aca="false">E63+I63</f>
        <v>0</v>
      </c>
      <c r="N63" s="72" t="n">
        <f aca="false">F63+J63</f>
        <v>0</v>
      </c>
      <c r="O63" s="72" t="n">
        <f aca="false">G63+K63</f>
        <v>0</v>
      </c>
      <c r="P63" s="72" t="n">
        <f aca="false">L63+M63+N63-O63</f>
        <v>84316</v>
      </c>
      <c r="BS63" s="61"/>
      <c r="BU63" s="63"/>
      <c r="BX63" s="71"/>
      <c r="BY63" s="71"/>
      <c r="BZ63" s="71"/>
      <c r="CA63" s="71"/>
      <c r="CD63" s="71"/>
      <c r="CE63" s="71"/>
      <c r="CH63" s="71"/>
      <c r="CI63" s="71"/>
      <c r="CJ63" s="71"/>
      <c r="CK63" s="71"/>
      <c r="CL63" s="71"/>
      <c r="CM63" s="72"/>
      <c r="CP63" s="72"/>
    </row>
    <row r="64" customFormat="false" ht="8.25" hidden="false" customHeight="false" outlineLevel="0" collapsed="false">
      <c r="A64" s="61" t="n">
        <v>36519</v>
      </c>
      <c r="B64" s="62" t="n">
        <f aca="false">MONTH(A64)</f>
        <v>12</v>
      </c>
      <c r="C64" s="63" t="n">
        <f aca="false">YEAR(A64)</f>
        <v>1999</v>
      </c>
      <c r="D64" s="62" t="n">
        <v>43768</v>
      </c>
      <c r="E64" s="62" t="n">
        <v>0</v>
      </c>
      <c r="F64" s="71" t="n">
        <v>0</v>
      </c>
      <c r="G64" s="64" t="n">
        <v>0</v>
      </c>
      <c r="H64" s="62" t="n">
        <v>40548</v>
      </c>
      <c r="I64" s="62" t="n">
        <v>0</v>
      </c>
      <c r="J64" s="71" t="n">
        <v>0</v>
      </c>
      <c r="K64" s="64" t="n">
        <v>0</v>
      </c>
      <c r="L64" s="72" t="n">
        <f aca="false">D64+H64</f>
        <v>84316</v>
      </c>
      <c r="M64" s="72" t="n">
        <f aca="false">E64+I64</f>
        <v>0</v>
      </c>
      <c r="N64" s="72" t="n">
        <f aca="false">F64+J64</f>
        <v>0</v>
      </c>
      <c r="O64" s="72" t="n">
        <f aca="false">G64+K64</f>
        <v>0</v>
      </c>
      <c r="P64" s="72" t="n">
        <f aca="false">L64+M64+N64-O64</f>
        <v>84316</v>
      </c>
      <c r="BS64" s="61"/>
      <c r="BU64" s="63"/>
      <c r="BX64" s="71"/>
      <c r="BY64" s="71"/>
      <c r="BZ64" s="71"/>
      <c r="CA64" s="71"/>
      <c r="CD64" s="71"/>
      <c r="CE64" s="71"/>
      <c r="CH64" s="71"/>
      <c r="CI64" s="71"/>
      <c r="CJ64" s="71"/>
      <c r="CK64" s="71"/>
      <c r="CL64" s="71"/>
      <c r="CM64" s="72"/>
      <c r="CP64" s="72"/>
    </row>
    <row r="65" customFormat="false" ht="8.25" hidden="false" customHeight="false" outlineLevel="0" collapsed="false">
      <c r="A65" s="61" t="n">
        <v>36520</v>
      </c>
      <c r="B65" s="62" t="n">
        <f aca="false">MONTH(A65)</f>
        <v>12</v>
      </c>
      <c r="C65" s="63" t="n">
        <f aca="false">YEAR(A65)</f>
        <v>1999</v>
      </c>
      <c r="D65" s="62" t="n">
        <v>43768</v>
      </c>
      <c r="E65" s="62" t="n">
        <v>0</v>
      </c>
      <c r="F65" s="71" t="n">
        <v>0</v>
      </c>
      <c r="G65" s="64" t="n">
        <v>0</v>
      </c>
      <c r="H65" s="62" t="n">
        <v>40548</v>
      </c>
      <c r="I65" s="62" t="n">
        <v>0</v>
      </c>
      <c r="J65" s="71" t="n">
        <v>0</v>
      </c>
      <c r="K65" s="64" t="n">
        <v>0</v>
      </c>
      <c r="L65" s="72" t="n">
        <f aca="false">D65+H65</f>
        <v>84316</v>
      </c>
      <c r="M65" s="72" t="n">
        <f aca="false">E65+I65</f>
        <v>0</v>
      </c>
      <c r="N65" s="72" t="n">
        <f aca="false">F65+J65</f>
        <v>0</v>
      </c>
      <c r="O65" s="72" t="n">
        <f aca="false">G65+K65</f>
        <v>0</v>
      </c>
      <c r="P65" s="72" t="n">
        <f aca="false">L65+M65+N65-O65</f>
        <v>84316</v>
      </c>
      <c r="BS65" s="61"/>
      <c r="BU65" s="63"/>
      <c r="BX65" s="71"/>
      <c r="BY65" s="71"/>
      <c r="BZ65" s="71"/>
      <c r="CA65" s="71"/>
      <c r="CD65" s="71"/>
      <c r="CE65" s="71"/>
      <c r="CH65" s="71"/>
      <c r="CI65" s="71"/>
      <c r="CJ65" s="71"/>
      <c r="CK65" s="71"/>
      <c r="CL65" s="71"/>
      <c r="CM65" s="72"/>
      <c r="CP65" s="72"/>
    </row>
    <row r="66" customFormat="false" ht="8.25" hidden="false" customHeight="false" outlineLevel="0" collapsed="false">
      <c r="A66" s="61" t="n">
        <v>36521</v>
      </c>
      <c r="B66" s="62" t="n">
        <f aca="false">MONTH(A66)</f>
        <v>12</v>
      </c>
      <c r="C66" s="63" t="n">
        <f aca="false">YEAR(A66)</f>
        <v>1999</v>
      </c>
      <c r="D66" s="62" t="n">
        <v>43768</v>
      </c>
      <c r="E66" s="62" t="n">
        <v>0</v>
      </c>
      <c r="F66" s="71" t="n">
        <v>0</v>
      </c>
      <c r="G66" s="64" t="n">
        <v>0</v>
      </c>
      <c r="H66" s="62" t="n">
        <v>40548</v>
      </c>
      <c r="I66" s="62" t="n">
        <v>0</v>
      </c>
      <c r="J66" s="71" t="n">
        <v>0</v>
      </c>
      <c r="K66" s="64" t="n">
        <v>0</v>
      </c>
      <c r="L66" s="72" t="n">
        <f aca="false">D66+H66</f>
        <v>84316</v>
      </c>
      <c r="M66" s="72" t="n">
        <f aca="false">E66+I66</f>
        <v>0</v>
      </c>
      <c r="N66" s="72" t="n">
        <f aca="false">F66+J66</f>
        <v>0</v>
      </c>
      <c r="O66" s="72" t="n">
        <f aca="false">G66+K66</f>
        <v>0</v>
      </c>
      <c r="P66" s="72" t="n">
        <f aca="false">L66+M66+N66-O66</f>
        <v>84316</v>
      </c>
      <c r="BS66" s="61"/>
      <c r="BU66" s="63"/>
      <c r="BX66" s="71"/>
      <c r="BY66" s="71"/>
      <c r="BZ66" s="71"/>
      <c r="CA66" s="71"/>
      <c r="CD66" s="71"/>
      <c r="CE66" s="71"/>
      <c r="CH66" s="71"/>
      <c r="CI66" s="71"/>
      <c r="CJ66" s="71"/>
      <c r="CK66" s="71"/>
      <c r="CL66" s="71"/>
      <c r="CM66" s="72"/>
      <c r="CP66" s="72"/>
    </row>
    <row r="67" customFormat="false" ht="8.25" hidden="false" customHeight="false" outlineLevel="0" collapsed="false">
      <c r="A67" s="61" t="n">
        <v>36522</v>
      </c>
      <c r="B67" s="62" t="n">
        <f aca="false">MONTH(A67)</f>
        <v>12</v>
      </c>
      <c r="C67" s="63" t="n">
        <f aca="false">YEAR(A67)</f>
        <v>1999</v>
      </c>
      <c r="D67" s="62" t="n">
        <v>43768</v>
      </c>
      <c r="E67" s="62" t="n">
        <v>0</v>
      </c>
      <c r="F67" s="71" t="n">
        <v>0</v>
      </c>
      <c r="G67" s="64" t="n">
        <v>0</v>
      </c>
      <c r="H67" s="62" t="n">
        <v>40548</v>
      </c>
      <c r="I67" s="62" t="n">
        <v>0</v>
      </c>
      <c r="J67" s="71" t="n">
        <v>0</v>
      </c>
      <c r="K67" s="64" t="n">
        <v>0</v>
      </c>
      <c r="L67" s="72" t="n">
        <f aca="false">D67+H67</f>
        <v>84316</v>
      </c>
      <c r="M67" s="72" t="n">
        <f aca="false">E67+I67</f>
        <v>0</v>
      </c>
      <c r="N67" s="72" t="n">
        <f aca="false">F67+J67</f>
        <v>0</v>
      </c>
      <c r="O67" s="72" t="n">
        <f aca="false">G67+K67</f>
        <v>0</v>
      </c>
      <c r="P67" s="72" t="n">
        <f aca="false">L67+M67+N67-O67</f>
        <v>84316</v>
      </c>
      <c r="BS67" s="61"/>
      <c r="BU67" s="63"/>
      <c r="BX67" s="71"/>
      <c r="BY67" s="71"/>
      <c r="BZ67" s="71"/>
      <c r="CA67" s="71"/>
      <c r="CD67" s="71"/>
      <c r="CE67" s="71"/>
      <c r="CH67" s="71"/>
      <c r="CI67" s="71"/>
      <c r="CJ67" s="71"/>
      <c r="CK67" s="71"/>
      <c r="CL67" s="71"/>
      <c r="CM67" s="72"/>
      <c r="CP67" s="72"/>
    </row>
    <row r="68" customFormat="false" ht="8.25" hidden="false" customHeight="false" outlineLevel="0" collapsed="false">
      <c r="A68" s="61" t="n">
        <v>36523</v>
      </c>
      <c r="B68" s="62" t="n">
        <f aca="false">MONTH(A68)</f>
        <v>12</v>
      </c>
      <c r="C68" s="63" t="n">
        <f aca="false">YEAR(A68)</f>
        <v>1999</v>
      </c>
      <c r="D68" s="62" t="n">
        <v>43768</v>
      </c>
      <c r="E68" s="62" t="n">
        <v>0</v>
      </c>
      <c r="F68" s="71" t="n">
        <v>0</v>
      </c>
      <c r="G68" s="64" t="n">
        <v>0</v>
      </c>
      <c r="H68" s="62" t="n">
        <v>40548</v>
      </c>
      <c r="I68" s="62" t="n">
        <v>0</v>
      </c>
      <c r="J68" s="71" t="n">
        <v>0</v>
      </c>
      <c r="K68" s="64" t="n">
        <v>0</v>
      </c>
      <c r="L68" s="72" t="n">
        <f aca="false">D68+H68</f>
        <v>84316</v>
      </c>
      <c r="M68" s="72" t="n">
        <f aca="false">E68+I68</f>
        <v>0</v>
      </c>
      <c r="N68" s="72" t="n">
        <f aca="false">F68+J68</f>
        <v>0</v>
      </c>
      <c r="O68" s="72" t="n">
        <f aca="false">G68+K68</f>
        <v>0</v>
      </c>
      <c r="P68" s="72" t="n">
        <f aca="false">L68+M68+N68-O68</f>
        <v>84316</v>
      </c>
      <c r="BS68" s="61"/>
      <c r="BU68" s="63"/>
      <c r="BX68" s="71"/>
      <c r="BY68" s="71"/>
      <c r="BZ68" s="71"/>
      <c r="CA68" s="71"/>
      <c r="CD68" s="71"/>
      <c r="CE68" s="71"/>
      <c r="CH68" s="71"/>
      <c r="CI68" s="71"/>
      <c r="CJ68" s="71"/>
      <c r="CK68" s="71"/>
      <c r="CL68" s="71"/>
      <c r="CM68" s="72"/>
      <c r="CP68" s="72"/>
    </row>
    <row r="69" customFormat="false" ht="8.25" hidden="false" customHeight="false" outlineLevel="0" collapsed="false">
      <c r="A69" s="61" t="n">
        <v>36524</v>
      </c>
      <c r="B69" s="62" t="n">
        <f aca="false">MONTH(A69)</f>
        <v>12</v>
      </c>
      <c r="C69" s="63" t="n">
        <f aca="false">YEAR(A69)</f>
        <v>1999</v>
      </c>
      <c r="D69" s="62" t="n">
        <v>43768</v>
      </c>
      <c r="E69" s="62" t="n">
        <v>0</v>
      </c>
      <c r="F69" s="71" t="n">
        <v>0</v>
      </c>
      <c r="G69" s="64" t="n">
        <v>0</v>
      </c>
      <c r="H69" s="62" t="n">
        <v>40568</v>
      </c>
      <c r="I69" s="62" t="n">
        <v>0</v>
      </c>
      <c r="J69" s="71" t="n">
        <v>0</v>
      </c>
      <c r="K69" s="64" t="n">
        <v>0</v>
      </c>
      <c r="L69" s="72" t="n">
        <f aca="false">D69+H69</f>
        <v>84336</v>
      </c>
      <c r="M69" s="72" t="n">
        <f aca="false">E69+I69</f>
        <v>0</v>
      </c>
      <c r="N69" s="72" t="n">
        <f aca="false">F69+J69</f>
        <v>0</v>
      </c>
      <c r="O69" s="72" t="n">
        <f aca="false">G69+K69</f>
        <v>0</v>
      </c>
      <c r="P69" s="72" t="n">
        <f aca="false">L69+M69+N69-O69</f>
        <v>84336</v>
      </c>
      <c r="BS69" s="61"/>
      <c r="BU69" s="63"/>
      <c r="BX69" s="71"/>
      <c r="BY69" s="71"/>
      <c r="BZ69" s="71"/>
      <c r="CA69" s="71"/>
      <c r="CD69" s="71"/>
      <c r="CE69" s="71"/>
      <c r="CH69" s="71"/>
      <c r="CI69" s="71"/>
      <c r="CJ69" s="71"/>
      <c r="CK69" s="71"/>
      <c r="CL69" s="71"/>
      <c r="CM69" s="72"/>
      <c r="CP69" s="72"/>
    </row>
    <row r="70" customFormat="false" ht="8.25" hidden="false" customHeight="false" outlineLevel="0" collapsed="false">
      <c r="A70" s="61" t="n">
        <v>36525</v>
      </c>
      <c r="B70" s="62" t="n">
        <f aca="false">MONTH(A70)</f>
        <v>12</v>
      </c>
      <c r="C70" s="63" t="n">
        <f aca="false">YEAR(A70)</f>
        <v>1999</v>
      </c>
      <c r="D70" s="62" t="n">
        <v>43768</v>
      </c>
      <c r="E70" s="62" t="n">
        <v>0</v>
      </c>
      <c r="F70" s="71" t="n">
        <v>0</v>
      </c>
      <c r="G70" s="64" t="n">
        <v>0</v>
      </c>
      <c r="H70" s="62" t="n">
        <v>40568</v>
      </c>
      <c r="I70" s="62" t="n">
        <v>0</v>
      </c>
      <c r="J70" s="71" t="n">
        <v>0</v>
      </c>
      <c r="K70" s="64" t="n">
        <v>0</v>
      </c>
      <c r="L70" s="72" t="n">
        <f aca="false">D70+H70</f>
        <v>84336</v>
      </c>
      <c r="M70" s="72" t="n">
        <f aca="false">E70+I70</f>
        <v>0</v>
      </c>
      <c r="N70" s="72" t="n">
        <f aca="false">F70+J70</f>
        <v>0</v>
      </c>
      <c r="O70" s="72" t="n">
        <f aca="false">G70+K70</f>
        <v>0</v>
      </c>
      <c r="P70" s="72" t="n">
        <f aca="false">L70+M70+N70-O70</f>
        <v>84336</v>
      </c>
      <c r="BS70" s="61"/>
      <c r="BU70" s="63"/>
      <c r="BX70" s="71"/>
      <c r="BY70" s="71"/>
      <c r="BZ70" s="71"/>
      <c r="CA70" s="71"/>
      <c r="CD70" s="71"/>
      <c r="CE70" s="71"/>
      <c r="CH70" s="71"/>
      <c r="CI70" s="71"/>
      <c r="CJ70" s="71"/>
      <c r="CK70" s="71"/>
      <c r="CL70" s="71"/>
      <c r="CM70" s="72"/>
      <c r="CP70" s="72"/>
    </row>
    <row r="71" customFormat="false" ht="8.25" hidden="false" customHeight="false" outlineLevel="0" collapsed="false">
      <c r="A71" s="61" t="n">
        <v>36526</v>
      </c>
      <c r="B71" s="62" t="n">
        <f aca="false">MONTH(A71)</f>
        <v>1</v>
      </c>
      <c r="C71" s="63" t="n">
        <f aca="false">YEAR(A71)</f>
        <v>2000</v>
      </c>
      <c r="D71" s="71" t="n">
        <v>55434</v>
      </c>
      <c r="E71" s="62" t="n">
        <v>0</v>
      </c>
      <c r="F71" s="71" t="n">
        <v>0</v>
      </c>
      <c r="G71" s="64" t="n">
        <v>0</v>
      </c>
      <c r="H71" s="62" t="n">
        <v>40548</v>
      </c>
      <c r="I71" s="62" t="n">
        <v>0</v>
      </c>
      <c r="J71" s="71" t="n">
        <v>0</v>
      </c>
      <c r="K71" s="64" t="n">
        <v>0</v>
      </c>
      <c r="L71" s="72" t="n">
        <f aca="false">D71+H71</f>
        <v>95982</v>
      </c>
      <c r="M71" s="72" t="n">
        <f aca="false">E71+I71</f>
        <v>0</v>
      </c>
      <c r="N71" s="72" t="n">
        <f aca="false">F71+J71</f>
        <v>0</v>
      </c>
      <c r="O71" s="72" t="n">
        <f aca="false">G71+K71</f>
        <v>0</v>
      </c>
      <c r="P71" s="72" t="n">
        <f aca="false">L71+M71+N71-O71</f>
        <v>95982</v>
      </c>
      <c r="BS71" s="61"/>
      <c r="BU71" s="63"/>
      <c r="BX71" s="71"/>
      <c r="BY71" s="71"/>
      <c r="BZ71" s="71"/>
      <c r="CA71" s="71"/>
      <c r="CD71" s="71"/>
      <c r="CE71" s="71"/>
      <c r="CH71" s="71"/>
      <c r="CI71" s="71"/>
      <c r="CJ71" s="71"/>
      <c r="CK71" s="71"/>
      <c r="CL71" s="71"/>
      <c r="CM71" s="72"/>
      <c r="CP71" s="72"/>
    </row>
    <row r="72" customFormat="false" ht="8.25" hidden="false" customHeight="false" outlineLevel="0" collapsed="false">
      <c r="A72" s="61" t="n">
        <v>36527</v>
      </c>
      <c r="B72" s="62" t="n">
        <f aca="false">MONTH(A72)</f>
        <v>1</v>
      </c>
      <c r="C72" s="63" t="n">
        <f aca="false">YEAR(A72)</f>
        <v>2000</v>
      </c>
      <c r="D72" s="71" t="n">
        <v>55434</v>
      </c>
      <c r="E72" s="62" t="n">
        <v>0</v>
      </c>
      <c r="F72" s="71" t="n">
        <v>0</v>
      </c>
      <c r="G72" s="64" t="n">
        <v>0</v>
      </c>
      <c r="H72" s="62" t="n">
        <v>40548</v>
      </c>
      <c r="I72" s="62" t="n">
        <v>0</v>
      </c>
      <c r="J72" s="71" t="n">
        <v>0</v>
      </c>
      <c r="K72" s="64" t="n">
        <v>0</v>
      </c>
      <c r="L72" s="72" t="n">
        <f aca="false">D72+H72</f>
        <v>95982</v>
      </c>
      <c r="M72" s="72" t="n">
        <f aca="false">E72+I72</f>
        <v>0</v>
      </c>
      <c r="N72" s="72" t="n">
        <f aca="false">F72+J72</f>
        <v>0</v>
      </c>
      <c r="O72" s="72" t="n">
        <f aca="false">G72+K72</f>
        <v>0</v>
      </c>
      <c r="P72" s="72" t="n">
        <f aca="false">L72+M72+N72-O72</f>
        <v>95982</v>
      </c>
      <c r="BS72" s="61"/>
      <c r="BU72" s="63"/>
      <c r="BX72" s="71"/>
      <c r="BY72" s="71"/>
      <c r="BZ72" s="71"/>
      <c r="CA72" s="71"/>
      <c r="CD72" s="71"/>
      <c r="CE72" s="71"/>
      <c r="CH72" s="71"/>
      <c r="CI72" s="71"/>
      <c r="CJ72" s="71"/>
      <c r="CK72" s="71"/>
      <c r="CL72" s="71"/>
      <c r="CM72" s="72"/>
      <c r="CP72" s="72"/>
    </row>
    <row r="73" customFormat="false" ht="8.25" hidden="false" customHeight="false" outlineLevel="0" collapsed="false">
      <c r="A73" s="61" t="n">
        <v>36528</v>
      </c>
      <c r="B73" s="62" t="n">
        <f aca="false">MONTH(A73)</f>
        <v>1</v>
      </c>
      <c r="C73" s="63" t="n">
        <f aca="false">YEAR(A73)</f>
        <v>2000</v>
      </c>
      <c r="D73" s="71" t="n">
        <v>55434</v>
      </c>
      <c r="E73" s="62" t="n">
        <v>0</v>
      </c>
      <c r="F73" s="71" t="n">
        <v>0</v>
      </c>
      <c r="G73" s="64" t="n">
        <v>0</v>
      </c>
      <c r="H73" s="62" t="n">
        <v>40548</v>
      </c>
      <c r="I73" s="62" t="n">
        <v>0</v>
      </c>
      <c r="J73" s="71" t="n">
        <v>0</v>
      </c>
      <c r="K73" s="64" t="n">
        <v>0</v>
      </c>
      <c r="L73" s="72" t="n">
        <f aca="false">D73+H73</f>
        <v>95982</v>
      </c>
      <c r="M73" s="72" t="n">
        <f aca="false">E73+I73</f>
        <v>0</v>
      </c>
      <c r="N73" s="72" t="n">
        <f aca="false">F73+J73</f>
        <v>0</v>
      </c>
      <c r="O73" s="72" t="n">
        <f aca="false">G73+K73</f>
        <v>0</v>
      </c>
      <c r="P73" s="72" t="n">
        <f aca="false">L73+M73+N73-O73</f>
        <v>95982</v>
      </c>
      <c r="BS73" s="61"/>
      <c r="BU73" s="63"/>
      <c r="BX73" s="71"/>
      <c r="BY73" s="71"/>
      <c r="BZ73" s="71"/>
      <c r="CA73" s="71"/>
      <c r="CD73" s="71"/>
      <c r="CE73" s="71"/>
      <c r="CH73" s="71"/>
      <c r="CI73" s="71"/>
      <c r="CJ73" s="71"/>
      <c r="CK73" s="71"/>
      <c r="CL73" s="71"/>
      <c r="CM73" s="72"/>
      <c r="CP73" s="72"/>
    </row>
    <row r="74" customFormat="false" ht="8.25" hidden="false" customHeight="false" outlineLevel="0" collapsed="false">
      <c r="A74" s="61" t="n">
        <v>36529</v>
      </c>
      <c r="B74" s="62" t="n">
        <f aca="false">MONTH(A74)</f>
        <v>1</v>
      </c>
      <c r="C74" s="63" t="n">
        <f aca="false">YEAR(A74)</f>
        <v>2000</v>
      </c>
      <c r="D74" s="71" t="n">
        <v>55434</v>
      </c>
      <c r="E74" s="62" t="n">
        <v>0</v>
      </c>
      <c r="F74" s="71" t="n">
        <v>0</v>
      </c>
      <c r="G74" s="64" t="n">
        <v>0</v>
      </c>
      <c r="H74" s="62" t="n">
        <v>40548</v>
      </c>
      <c r="I74" s="62" t="n">
        <v>0</v>
      </c>
      <c r="J74" s="71" t="n">
        <v>0</v>
      </c>
      <c r="K74" s="64" t="n">
        <v>0</v>
      </c>
      <c r="L74" s="72" t="n">
        <f aca="false">D74+H74</f>
        <v>95982</v>
      </c>
      <c r="M74" s="72" t="n">
        <f aca="false">E74+I74</f>
        <v>0</v>
      </c>
      <c r="N74" s="72" t="n">
        <f aca="false">F74+J74</f>
        <v>0</v>
      </c>
      <c r="O74" s="72" t="n">
        <f aca="false">G74+K74</f>
        <v>0</v>
      </c>
      <c r="P74" s="72" t="n">
        <f aca="false">L74+M74+N74-O74</f>
        <v>95982</v>
      </c>
      <c r="BS74" s="61"/>
      <c r="BU74" s="63"/>
      <c r="BX74" s="71"/>
      <c r="BY74" s="71"/>
      <c r="BZ74" s="71"/>
      <c r="CA74" s="71"/>
      <c r="CD74" s="71"/>
      <c r="CE74" s="71"/>
      <c r="CH74" s="71"/>
      <c r="CI74" s="71"/>
      <c r="CJ74" s="71"/>
      <c r="CK74" s="71"/>
      <c r="CL74" s="71"/>
      <c r="CM74" s="72"/>
      <c r="CP74" s="72"/>
    </row>
    <row r="75" customFormat="false" ht="8.25" hidden="false" customHeight="false" outlineLevel="0" collapsed="false">
      <c r="A75" s="61" t="n">
        <v>36530</v>
      </c>
      <c r="B75" s="62" t="n">
        <f aca="false">MONTH(A75)</f>
        <v>1</v>
      </c>
      <c r="C75" s="63" t="n">
        <f aca="false">YEAR(A75)</f>
        <v>2000</v>
      </c>
      <c r="D75" s="71" t="n">
        <v>55434</v>
      </c>
      <c r="E75" s="62" t="n">
        <v>0</v>
      </c>
      <c r="F75" s="71" t="n">
        <v>0</v>
      </c>
      <c r="G75" s="64" t="n">
        <v>0</v>
      </c>
      <c r="H75" s="62" t="n">
        <v>40548</v>
      </c>
      <c r="I75" s="62" t="n">
        <v>0</v>
      </c>
      <c r="J75" s="71" t="n">
        <v>0</v>
      </c>
      <c r="K75" s="64" t="n">
        <v>0</v>
      </c>
      <c r="L75" s="72" t="n">
        <f aca="false">D75+H75</f>
        <v>95982</v>
      </c>
      <c r="M75" s="72" t="n">
        <f aca="false">E75+I75</f>
        <v>0</v>
      </c>
      <c r="N75" s="72" t="n">
        <f aca="false">F75+J75</f>
        <v>0</v>
      </c>
      <c r="O75" s="72" t="n">
        <f aca="false">G75+K75</f>
        <v>0</v>
      </c>
      <c r="P75" s="72" t="n">
        <f aca="false">L75+M75+N75-O75</f>
        <v>95982</v>
      </c>
      <c r="BS75" s="61"/>
      <c r="BU75" s="63"/>
      <c r="BX75" s="71"/>
      <c r="BY75" s="71"/>
      <c r="BZ75" s="71"/>
      <c r="CA75" s="71"/>
      <c r="CD75" s="71"/>
      <c r="CE75" s="71"/>
      <c r="CH75" s="71"/>
      <c r="CI75" s="71"/>
      <c r="CJ75" s="71"/>
      <c r="CK75" s="71"/>
      <c r="CL75" s="71"/>
      <c r="CM75" s="72"/>
      <c r="CP75" s="72"/>
    </row>
    <row r="76" customFormat="false" ht="8.25" hidden="false" customHeight="false" outlineLevel="0" collapsed="false">
      <c r="A76" s="61" t="n">
        <v>36531</v>
      </c>
      <c r="B76" s="62" t="n">
        <f aca="false">MONTH(A76)</f>
        <v>1</v>
      </c>
      <c r="C76" s="63" t="n">
        <f aca="false">YEAR(A76)</f>
        <v>2000</v>
      </c>
      <c r="D76" s="71" t="n">
        <v>55434</v>
      </c>
      <c r="E76" s="62" t="n">
        <v>0</v>
      </c>
      <c r="F76" s="71" t="n">
        <v>0</v>
      </c>
      <c r="G76" s="64" t="n">
        <v>0</v>
      </c>
      <c r="H76" s="62" t="n">
        <v>40548</v>
      </c>
      <c r="I76" s="62" t="n">
        <v>0</v>
      </c>
      <c r="J76" s="71" t="n">
        <v>0</v>
      </c>
      <c r="K76" s="64" t="n">
        <v>0</v>
      </c>
      <c r="L76" s="72" t="n">
        <f aca="false">D76+H76</f>
        <v>95982</v>
      </c>
      <c r="M76" s="72" t="n">
        <f aca="false">E76+I76</f>
        <v>0</v>
      </c>
      <c r="N76" s="72" t="n">
        <f aca="false">F76+J76</f>
        <v>0</v>
      </c>
      <c r="O76" s="72" t="n">
        <f aca="false">G76+K76</f>
        <v>0</v>
      </c>
      <c r="P76" s="72" t="n">
        <f aca="false">L76+M76+N76-O76</f>
        <v>95982</v>
      </c>
      <c r="BS76" s="61"/>
      <c r="BU76" s="63"/>
      <c r="BX76" s="71"/>
      <c r="BY76" s="71"/>
      <c r="BZ76" s="71"/>
      <c r="CA76" s="71"/>
      <c r="CD76" s="71"/>
      <c r="CE76" s="71"/>
      <c r="CH76" s="71"/>
      <c r="CI76" s="71"/>
      <c r="CJ76" s="71"/>
      <c r="CK76" s="71"/>
      <c r="CL76" s="71"/>
      <c r="CM76" s="72"/>
      <c r="CP76" s="72"/>
    </row>
    <row r="77" customFormat="false" ht="8.25" hidden="false" customHeight="false" outlineLevel="0" collapsed="false">
      <c r="A77" s="61" t="n">
        <v>36532</v>
      </c>
      <c r="B77" s="62" t="n">
        <f aca="false">MONTH(A77)</f>
        <v>1</v>
      </c>
      <c r="C77" s="63" t="n">
        <f aca="false">YEAR(A77)</f>
        <v>2000</v>
      </c>
      <c r="D77" s="71" t="n">
        <v>55434</v>
      </c>
      <c r="E77" s="62" t="n">
        <v>0</v>
      </c>
      <c r="F77" s="71" t="n">
        <v>0</v>
      </c>
      <c r="G77" s="64" t="n">
        <v>0</v>
      </c>
      <c r="H77" s="62" t="n">
        <v>40548</v>
      </c>
      <c r="I77" s="62" t="n">
        <v>0</v>
      </c>
      <c r="J77" s="71" t="n">
        <v>0</v>
      </c>
      <c r="K77" s="64" t="n">
        <v>0</v>
      </c>
      <c r="L77" s="72" t="n">
        <f aca="false">D77+H77</f>
        <v>95982</v>
      </c>
      <c r="M77" s="72" t="n">
        <f aca="false">E77+I77</f>
        <v>0</v>
      </c>
      <c r="N77" s="72" t="n">
        <f aca="false">F77+J77</f>
        <v>0</v>
      </c>
      <c r="O77" s="72" t="n">
        <f aca="false">G77+K77</f>
        <v>0</v>
      </c>
      <c r="P77" s="72" t="n">
        <f aca="false">L77+M77+N77-O77</f>
        <v>95982</v>
      </c>
      <c r="BS77" s="61"/>
      <c r="BU77" s="63"/>
      <c r="BX77" s="71"/>
      <c r="BY77" s="71"/>
      <c r="BZ77" s="71"/>
      <c r="CA77" s="71"/>
      <c r="CD77" s="71"/>
      <c r="CE77" s="71"/>
      <c r="CH77" s="71"/>
      <c r="CI77" s="71"/>
      <c r="CJ77" s="71"/>
      <c r="CK77" s="71"/>
      <c r="CL77" s="71"/>
      <c r="CM77" s="72"/>
      <c r="CP77" s="72"/>
    </row>
    <row r="78" customFormat="false" ht="8.25" hidden="false" customHeight="false" outlineLevel="0" collapsed="false">
      <c r="A78" s="61" t="n">
        <v>36533</v>
      </c>
      <c r="B78" s="62" t="n">
        <f aca="false">MONTH(A78)</f>
        <v>1</v>
      </c>
      <c r="C78" s="63" t="n">
        <f aca="false">YEAR(A78)</f>
        <v>2000</v>
      </c>
      <c r="D78" s="71" t="n">
        <v>55434</v>
      </c>
      <c r="E78" s="62" t="n">
        <v>0</v>
      </c>
      <c r="F78" s="71" t="n">
        <v>0</v>
      </c>
      <c r="G78" s="64" t="n">
        <v>15000</v>
      </c>
      <c r="H78" s="62" t="n">
        <v>40548</v>
      </c>
      <c r="I78" s="62" t="n">
        <v>0</v>
      </c>
      <c r="J78" s="71" t="n">
        <v>0</v>
      </c>
      <c r="K78" s="64" t="n">
        <v>0</v>
      </c>
      <c r="L78" s="72" t="n">
        <f aca="false">D78+H78</f>
        <v>95982</v>
      </c>
      <c r="M78" s="72" t="n">
        <f aca="false">E78+I78</f>
        <v>0</v>
      </c>
      <c r="N78" s="72" t="n">
        <f aca="false">F78+J78</f>
        <v>0</v>
      </c>
      <c r="O78" s="72" t="n">
        <f aca="false">G78+K78</f>
        <v>15000</v>
      </c>
      <c r="P78" s="72" t="n">
        <f aca="false">L78+M78+N78-O78</f>
        <v>80982</v>
      </c>
      <c r="BS78" s="61"/>
      <c r="BU78" s="63"/>
      <c r="BX78" s="71"/>
      <c r="BY78" s="71"/>
      <c r="BZ78" s="71"/>
      <c r="CA78" s="71"/>
      <c r="CD78" s="71"/>
      <c r="CE78" s="71"/>
      <c r="CH78" s="71"/>
      <c r="CI78" s="71"/>
      <c r="CJ78" s="71"/>
      <c r="CK78" s="71"/>
      <c r="CL78" s="71"/>
      <c r="CM78" s="72"/>
      <c r="CP78" s="72"/>
    </row>
    <row r="79" customFormat="false" ht="8.25" hidden="false" customHeight="false" outlineLevel="0" collapsed="false">
      <c r="A79" s="61" t="n">
        <v>36534</v>
      </c>
      <c r="B79" s="62" t="n">
        <f aca="false">MONTH(A79)</f>
        <v>1</v>
      </c>
      <c r="C79" s="63" t="n">
        <f aca="false">YEAR(A79)</f>
        <v>2000</v>
      </c>
      <c r="D79" s="71" t="n">
        <v>55434</v>
      </c>
      <c r="E79" s="62" t="n">
        <v>0</v>
      </c>
      <c r="F79" s="71" t="n">
        <v>0</v>
      </c>
      <c r="G79" s="64" t="n">
        <v>15000</v>
      </c>
      <c r="H79" s="62" t="n">
        <v>40548</v>
      </c>
      <c r="I79" s="62" t="n">
        <v>0</v>
      </c>
      <c r="J79" s="71" t="n">
        <v>0</v>
      </c>
      <c r="K79" s="64" t="n">
        <v>0</v>
      </c>
      <c r="L79" s="72" t="n">
        <f aca="false">D79+H79</f>
        <v>95982</v>
      </c>
      <c r="M79" s="72" t="n">
        <f aca="false">E79+I79</f>
        <v>0</v>
      </c>
      <c r="N79" s="72" t="n">
        <f aca="false">F79+J79</f>
        <v>0</v>
      </c>
      <c r="O79" s="72" t="n">
        <f aca="false">G79+K79</f>
        <v>15000</v>
      </c>
      <c r="P79" s="72" t="n">
        <f aca="false">L79+M79+N79-O79</f>
        <v>80982</v>
      </c>
      <c r="BS79" s="61"/>
      <c r="BU79" s="63"/>
      <c r="BX79" s="71"/>
      <c r="BY79" s="71"/>
      <c r="BZ79" s="71"/>
      <c r="CA79" s="71"/>
      <c r="CD79" s="71"/>
      <c r="CE79" s="71"/>
      <c r="CH79" s="71"/>
      <c r="CI79" s="71"/>
      <c r="CJ79" s="71"/>
      <c r="CK79" s="71"/>
      <c r="CL79" s="71"/>
      <c r="CM79" s="72"/>
      <c r="CP79" s="72"/>
    </row>
    <row r="80" customFormat="false" ht="8.25" hidden="false" customHeight="false" outlineLevel="0" collapsed="false">
      <c r="A80" s="61" t="n">
        <v>36535</v>
      </c>
      <c r="B80" s="62" t="n">
        <f aca="false">MONTH(A80)</f>
        <v>1</v>
      </c>
      <c r="C80" s="63" t="n">
        <f aca="false">YEAR(A80)</f>
        <v>2000</v>
      </c>
      <c r="D80" s="71" t="n">
        <v>55434</v>
      </c>
      <c r="E80" s="62" t="n">
        <v>0</v>
      </c>
      <c r="F80" s="71" t="n">
        <v>0</v>
      </c>
      <c r="G80" s="64" t="n">
        <v>15000</v>
      </c>
      <c r="H80" s="62" t="n">
        <v>40548</v>
      </c>
      <c r="I80" s="62" t="n">
        <v>0</v>
      </c>
      <c r="J80" s="71" t="n">
        <v>0</v>
      </c>
      <c r="K80" s="64" t="n">
        <v>0</v>
      </c>
      <c r="L80" s="72" t="n">
        <f aca="false">D80+H80</f>
        <v>95982</v>
      </c>
      <c r="M80" s="72" t="n">
        <f aca="false">E80+I80</f>
        <v>0</v>
      </c>
      <c r="N80" s="72" t="n">
        <f aca="false">F80+J80</f>
        <v>0</v>
      </c>
      <c r="O80" s="72" t="n">
        <f aca="false">G80+K80</f>
        <v>15000</v>
      </c>
      <c r="P80" s="72" t="n">
        <f aca="false">L80+M80+N80-O80</f>
        <v>80982</v>
      </c>
      <c r="BS80" s="61"/>
      <c r="BU80" s="63"/>
      <c r="BX80" s="71"/>
      <c r="BY80" s="71"/>
      <c r="BZ80" s="71"/>
      <c r="CA80" s="71"/>
      <c r="CD80" s="71"/>
      <c r="CE80" s="71"/>
      <c r="CH80" s="71"/>
      <c r="CI80" s="71"/>
      <c r="CJ80" s="71"/>
      <c r="CK80" s="71"/>
      <c r="CL80" s="71"/>
      <c r="CM80" s="72"/>
      <c r="CP80" s="72"/>
    </row>
    <row r="81" customFormat="false" ht="8.25" hidden="false" customHeight="false" outlineLevel="0" collapsed="false">
      <c r="A81" s="61" t="n">
        <v>36536</v>
      </c>
      <c r="B81" s="62" t="n">
        <f aca="false">MONTH(A81)</f>
        <v>1</v>
      </c>
      <c r="C81" s="63" t="n">
        <f aca="false">YEAR(A81)</f>
        <v>2000</v>
      </c>
      <c r="D81" s="71" t="n">
        <v>55434</v>
      </c>
      <c r="E81" s="62" t="n">
        <v>0</v>
      </c>
      <c r="F81" s="71" t="n">
        <v>0</v>
      </c>
      <c r="G81" s="64" t="n">
        <v>25000</v>
      </c>
      <c r="H81" s="62" t="n">
        <v>40548</v>
      </c>
      <c r="I81" s="62" t="n">
        <v>0</v>
      </c>
      <c r="J81" s="71" t="n">
        <v>0</v>
      </c>
      <c r="K81" s="64" t="n">
        <v>0</v>
      </c>
      <c r="L81" s="72" t="n">
        <f aca="false">D81+H81</f>
        <v>95982</v>
      </c>
      <c r="M81" s="72" t="n">
        <f aca="false">E81+I81</f>
        <v>0</v>
      </c>
      <c r="N81" s="72" t="n">
        <f aca="false">F81+J81</f>
        <v>0</v>
      </c>
      <c r="O81" s="72" t="n">
        <f aca="false">G81+K81</f>
        <v>25000</v>
      </c>
      <c r="P81" s="72" t="n">
        <f aca="false">L81+M81+N81-O81</f>
        <v>70982</v>
      </c>
      <c r="BS81" s="61"/>
      <c r="BU81" s="63"/>
      <c r="BX81" s="71"/>
      <c r="BY81" s="71"/>
      <c r="BZ81" s="71"/>
      <c r="CA81" s="71"/>
      <c r="CD81" s="71"/>
      <c r="CE81" s="71"/>
      <c r="CH81" s="71"/>
      <c r="CI81" s="71"/>
      <c r="CJ81" s="71"/>
      <c r="CK81" s="71"/>
      <c r="CL81" s="71"/>
      <c r="CM81" s="72"/>
      <c r="CP81" s="72"/>
    </row>
    <row r="82" customFormat="false" ht="8.25" hidden="false" customHeight="false" outlineLevel="0" collapsed="false">
      <c r="A82" s="61" t="n">
        <v>36537</v>
      </c>
      <c r="B82" s="62" t="n">
        <f aca="false">MONTH(A82)</f>
        <v>1</v>
      </c>
      <c r="C82" s="63" t="n">
        <f aca="false">YEAR(A82)</f>
        <v>2000</v>
      </c>
      <c r="D82" s="71" t="n">
        <v>55434</v>
      </c>
      <c r="E82" s="62" t="n">
        <v>0</v>
      </c>
      <c r="F82" s="71" t="n">
        <v>0</v>
      </c>
      <c r="G82" s="78" t="n">
        <v>25000</v>
      </c>
      <c r="H82" s="62" t="n">
        <v>40548</v>
      </c>
      <c r="I82" s="62" t="n">
        <v>0</v>
      </c>
      <c r="J82" s="71" t="n">
        <v>0</v>
      </c>
      <c r="K82" s="64" t="n">
        <v>0</v>
      </c>
      <c r="L82" s="72" t="n">
        <f aca="false">D82+H82</f>
        <v>95982</v>
      </c>
      <c r="M82" s="72" t="n">
        <f aca="false">E82+I82</f>
        <v>0</v>
      </c>
      <c r="N82" s="72" t="n">
        <f aca="false">F82+J82</f>
        <v>0</v>
      </c>
      <c r="O82" s="72" t="n">
        <f aca="false">G82+K82</f>
        <v>25000</v>
      </c>
      <c r="P82" s="72" t="n">
        <f aca="false">L82+M82+N82-O82</f>
        <v>70982</v>
      </c>
      <c r="BS82" s="61"/>
      <c r="BU82" s="63"/>
      <c r="BX82" s="71"/>
      <c r="BY82" s="71"/>
      <c r="BZ82" s="71"/>
      <c r="CA82" s="71"/>
      <c r="CD82" s="71"/>
      <c r="CE82" s="71"/>
      <c r="CH82" s="71"/>
      <c r="CI82" s="71"/>
      <c r="CJ82" s="71"/>
      <c r="CK82" s="71"/>
      <c r="CL82" s="71"/>
      <c r="CM82" s="72"/>
      <c r="CP82" s="72"/>
    </row>
    <row r="83" customFormat="false" ht="8.25" hidden="false" customHeight="false" outlineLevel="0" collapsed="false">
      <c r="A83" s="61" t="n">
        <v>36538</v>
      </c>
      <c r="B83" s="62" t="n">
        <f aca="false">MONTH(A83)</f>
        <v>1</v>
      </c>
      <c r="C83" s="63" t="n">
        <f aca="false">YEAR(A83)</f>
        <v>2000</v>
      </c>
      <c r="D83" s="71" t="n">
        <v>55434</v>
      </c>
      <c r="E83" s="62" t="n">
        <v>0</v>
      </c>
      <c r="F83" s="71" t="n">
        <v>0</v>
      </c>
      <c r="G83" s="78" t="n">
        <v>25000</v>
      </c>
      <c r="H83" s="62" t="n">
        <v>40548</v>
      </c>
      <c r="I83" s="62" t="n">
        <v>0</v>
      </c>
      <c r="J83" s="71" t="n">
        <v>0</v>
      </c>
      <c r="K83" s="64" t="n">
        <v>0</v>
      </c>
      <c r="L83" s="72" t="n">
        <f aca="false">D83+H83</f>
        <v>95982</v>
      </c>
      <c r="M83" s="72" t="n">
        <f aca="false">E83+I83</f>
        <v>0</v>
      </c>
      <c r="N83" s="72" t="n">
        <f aca="false">F83+J83</f>
        <v>0</v>
      </c>
      <c r="O83" s="72" t="n">
        <f aca="false">G83+K83</f>
        <v>25000</v>
      </c>
      <c r="P83" s="72" t="n">
        <f aca="false">L83+M83+N83-O83</f>
        <v>70982</v>
      </c>
      <c r="BS83" s="61"/>
      <c r="BU83" s="63"/>
      <c r="BX83" s="71"/>
      <c r="BY83" s="71"/>
      <c r="BZ83" s="71"/>
      <c r="CA83" s="71"/>
      <c r="CD83" s="71"/>
      <c r="CE83" s="71"/>
      <c r="CH83" s="71"/>
      <c r="CI83" s="71"/>
      <c r="CJ83" s="71"/>
      <c r="CK83" s="71"/>
      <c r="CL83" s="71"/>
      <c r="CM83" s="72"/>
      <c r="CP83" s="72"/>
    </row>
    <row r="84" customFormat="false" ht="8.25" hidden="false" customHeight="false" outlineLevel="0" collapsed="false">
      <c r="A84" s="61" t="n">
        <v>36539</v>
      </c>
      <c r="B84" s="62" t="n">
        <f aca="false">MONTH(A84)</f>
        <v>1</v>
      </c>
      <c r="C84" s="63" t="n">
        <f aca="false">YEAR(A84)</f>
        <v>2000</v>
      </c>
      <c r="D84" s="71" t="n">
        <v>55434</v>
      </c>
      <c r="E84" s="62" t="n">
        <v>0</v>
      </c>
      <c r="F84" s="71" t="n">
        <v>0</v>
      </c>
      <c r="G84" s="78" t="n">
        <v>25000</v>
      </c>
      <c r="H84" s="62" t="n">
        <v>40548</v>
      </c>
      <c r="I84" s="62" t="n">
        <v>0</v>
      </c>
      <c r="J84" s="71" t="n">
        <v>0</v>
      </c>
      <c r="K84" s="64" t="n">
        <v>0</v>
      </c>
      <c r="L84" s="72" t="n">
        <f aca="false">D84+H84</f>
        <v>95982</v>
      </c>
      <c r="M84" s="72" t="n">
        <f aca="false">E84+I84</f>
        <v>0</v>
      </c>
      <c r="N84" s="72" t="n">
        <f aca="false">F84+J84</f>
        <v>0</v>
      </c>
      <c r="O84" s="72" t="n">
        <f aca="false">G84+K84</f>
        <v>25000</v>
      </c>
      <c r="P84" s="72" t="n">
        <f aca="false">L84+M84+N84-O84</f>
        <v>70982</v>
      </c>
      <c r="BS84" s="61"/>
      <c r="BU84" s="63"/>
      <c r="BX84" s="71"/>
      <c r="BY84" s="71"/>
      <c r="BZ84" s="71"/>
      <c r="CA84" s="71"/>
      <c r="CD84" s="71"/>
      <c r="CE84" s="71"/>
      <c r="CH84" s="71"/>
      <c r="CI84" s="71"/>
      <c r="CJ84" s="71"/>
      <c r="CK84" s="71"/>
      <c r="CL84" s="71"/>
      <c r="CM84" s="72"/>
      <c r="CP84" s="72"/>
    </row>
    <row r="85" customFormat="false" ht="8.25" hidden="false" customHeight="false" outlineLevel="0" collapsed="false">
      <c r="A85" s="61" t="n">
        <v>36540</v>
      </c>
      <c r="B85" s="62" t="n">
        <f aca="false">MONTH(A85)</f>
        <v>1</v>
      </c>
      <c r="C85" s="63" t="n">
        <f aca="false">YEAR(A85)</f>
        <v>2000</v>
      </c>
      <c r="D85" s="71" t="n">
        <v>55434</v>
      </c>
      <c r="E85" s="62" t="n">
        <v>0</v>
      </c>
      <c r="F85" s="71" t="n">
        <v>0</v>
      </c>
      <c r="G85" s="64" t="n">
        <v>25000</v>
      </c>
      <c r="H85" s="62" t="n">
        <v>40548</v>
      </c>
      <c r="I85" s="62" t="n">
        <v>0</v>
      </c>
      <c r="J85" s="71" t="n">
        <v>0</v>
      </c>
      <c r="K85" s="64" t="n">
        <v>0</v>
      </c>
      <c r="L85" s="72" t="n">
        <f aca="false">D85+H85</f>
        <v>95982</v>
      </c>
      <c r="M85" s="72" t="n">
        <f aca="false">E85+I85</f>
        <v>0</v>
      </c>
      <c r="N85" s="72" t="n">
        <f aca="false">F85+J85</f>
        <v>0</v>
      </c>
      <c r="O85" s="72" t="n">
        <f aca="false">G85+K85</f>
        <v>25000</v>
      </c>
      <c r="P85" s="72" t="n">
        <f aca="false">L85+M85+N85-O85</f>
        <v>70982</v>
      </c>
      <c r="BS85" s="61"/>
      <c r="BU85" s="63"/>
      <c r="BX85" s="71"/>
      <c r="BY85" s="71"/>
      <c r="BZ85" s="71"/>
      <c r="CA85" s="71"/>
      <c r="CD85" s="71"/>
      <c r="CE85" s="71"/>
      <c r="CH85" s="71"/>
      <c r="CI85" s="71"/>
      <c r="CJ85" s="71"/>
      <c r="CK85" s="71"/>
      <c r="CL85" s="71"/>
      <c r="CM85" s="72"/>
      <c r="CP85" s="72"/>
    </row>
    <row r="86" customFormat="false" ht="8.25" hidden="false" customHeight="false" outlineLevel="0" collapsed="false">
      <c r="A86" s="61" t="n">
        <v>36541</v>
      </c>
      <c r="B86" s="62" t="n">
        <f aca="false">MONTH(A86)</f>
        <v>1</v>
      </c>
      <c r="C86" s="63" t="n">
        <f aca="false">YEAR(A86)</f>
        <v>2000</v>
      </c>
      <c r="D86" s="71" t="n">
        <v>55434</v>
      </c>
      <c r="E86" s="62" t="n">
        <v>0</v>
      </c>
      <c r="F86" s="71" t="n">
        <v>0</v>
      </c>
      <c r="G86" s="64" t="n">
        <v>25000</v>
      </c>
      <c r="H86" s="62" t="n">
        <v>40548</v>
      </c>
      <c r="I86" s="62" t="n">
        <v>0</v>
      </c>
      <c r="J86" s="71" t="n">
        <v>0</v>
      </c>
      <c r="K86" s="64" t="n">
        <v>0</v>
      </c>
      <c r="L86" s="72" t="n">
        <f aca="false">D86+H86</f>
        <v>95982</v>
      </c>
      <c r="M86" s="72" t="n">
        <f aca="false">E86+I86</f>
        <v>0</v>
      </c>
      <c r="N86" s="72" t="n">
        <f aca="false">F86+J86</f>
        <v>0</v>
      </c>
      <c r="O86" s="72" t="n">
        <f aca="false">G86+K86</f>
        <v>25000</v>
      </c>
      <c r="P86" s="72" t="n">
        <f aca="false">L86+M86+N86-O86</f>
        <v>70982</v>
      </c>
      <c r="BS86" s="61"/>
      <c r="BU86" s="63"/>
      <c r="BX86" s="71"/>
      <c r="BY86" s="71"/>
      <c r="BZ86" s="71"/>
      <c r="CA86" s="71"/>
      <c r="CD86" s="71"/>
      <c r="CE86" s="71"/>
      <c r="CH86" s="71"/>
      <c r="CI86" s="71"/>
      <c r="CJ86" s="71"/>
      <c r="CK86" s="71"/>
      <c r="CL86" s="71"/>
      <c r="CM86" s="72"/>
      <c r="CP86" s="72"/>
    </row>
    <row r="87" customFormat="false" ht="8.25" hidden="false" customHeight="false" outlineLevel="0" collapsed="false">
      <c r="A87" s="61" t="n">
        <v>36542</v>
      </c>
      <c r="B87" s="62" t="n">
        <f aca="false">MONTH(A87)</f>
        <v>1</v>
      </c>
      <c r="C87" s="63" t="n">
        <f aca="false">YEAR(A87)</f>
        <v>2000</v>
      </c>
      <c r="D87" s="71" t="n">
        <v>55434</v>
      </c>
      <c r="E87" s="62" t="n">
        <v>0</v>
      </c>
      <c r="F87" s="71" t="n">
        <v>0</v>
      </c>
      <c r="G87" s="64" t="n">
        <v>25000</v>
      </c>
      <c r="H87" s="62" t="n">
        <v>40548</v>
      </c>
      <c r="I87" s="62" t="n">
        <v>0</v>
      </c>
      <c r="J87" s="71" t="n">
        <v>0</v>
      </c>
      <c r="K87" s="64" t="n">
        <v>0</v>
      </c>
      <c r="L87" s="72" t="n">
        <f aca="false">D87+H87</f>
        <v>95982</v>
      </c>
      <c r="M87" s="72" t="n">
        <f aca="false">E87+I87</f>
        <v>0</v>
      </c>
      <c r="N87" s="72" t="n">
        <f aca="false">F87+J87</f>
        <v>0</v>
      </c>
      <c r="O87" s="72" t="n">
        <f aca="false">G87+K87</f>
        <v>25000</v>
      </c>
      <c r="P87" s="72" t="n">
        <f aca="false">L87+M87+N87-O87</f>
        <v>70982</v>
      </c>
      <c r="BS87" s="61"/>
      <c r="BU87" s="63"/>
      <c r="BX87" s="71"/>
      <c r="BY87" s="71"/>
      <c r="BZ87" s="71"/>
      <c r="CA87" s="71"/>
      <c r="CD87" s="71"/>
      <c r="CE87" s="71"/>
      <c r="CH87" s="71"/>
      <c r="CI87" s="71"/>
      <c r="CJ87" s="71"/>
      <c r="CK87" s="71"/>
      <c r="CL87" s="71"/>
      <c r="CM87" s="72"/>
      <c r="CP87" s="72"/>
    </row>
    <row r="88" customFormat="false" ht="8.25" hidden="false" customHeight="false" outlineLevel="0" collapsed="false">
      <c r="A88" s="61" t="n">
        <v>36543</v>
      </c>
      <c r="B88" s="62" t="n">
        <f aca="false">MONTH(A88)</f>
        <v>1</v>
      </c>
      <c r="C88" s="63" t="n">
        <f aca="false">YEAR(A88)</f>
        <v>2000</v>
      </c>
      <c r="D88" s="71" t="n">
        <v>55434</v>
      </c>
      <c r="E88" s="62" t="n">
        <v>0</v>
      </c>
      <c r="F88" s="71" t="n">
        <v>0</v>
      </c>
      <c r="G88" s="78" t="n">
        <v>25000</v>
      </c>
      <c r="H88" s="62" t="n">
        <v>40548</v>
      </c>
      <c r="I88" s="62" t="n">
        <v>0</v>
      </c>
      <c r="J88" s="71" t="n">
        <v>0</v>
      </c>
      <c r="K88" s="64" t="n">
        <v>0</v>
      </c>
      <c r="L88" s="72" t="n">
        <f aca="false">D88+H88</f>
        <v>95982</v>
      </c>
      <c r="M88" s="72" t="n">
        <f aca="false">E88+I88</f>
        <v>0</v>
      </c>
      <c r="N88" s="72" t="n">
        <f aca="false">F88+J88</f>
        <v>0</v>
      </c>
      <c r="O88" s="72" t="n">
        <f aca="false">G88+K88</f>
        <v>25000</v>
      </c>
      <c r="P88" s="72" t="n">
        <f aca="false">L88+M88+N88-O88</f>
        <v>70982</v>
      </c>
      <c r="BS88" s="61"/>
      <c r="BU88" s="63"/>
      <c r="BX88" s="71"/>
      <c r="BY88" s="71"/>
      <c r="BZ88" s="71"/>
      <c r="CA88" s="71"/>
      <c r="CD88" s="71"/>
      <c r="CE88" s="71"/>
      <c r="CH88" s="71"/>
      <c r="CI88" s="71"/>
      <c r="CJ88" s="71"/>
      <c r="CK88" s="71"/>
      <c r="CL88" s="71"/>
      <c r="CM88" s="72"/>
      <c r="CP88" s="72"/>
    </row>
    <row r="89" customFormat="false" ht="8.25" hidden="false" customHeight="false" outlineLevel="0" collapsed="false">
      <c r="A89" s="61" t="n">
        <v>36544</v>
      </c>
      <c r="B89" s="62" t="n">
        <f aca="false">MONTH(A89)</f>
        <v>1</v>
      </c>
      <c r="C89" s="63" t="n">
        <f aca="false">YEAR(A89)</f>
        <v>2000</v>
      </c>
      <c r="D89" s="71" t="n">
        <v>55434</v>
      </c>
      <c r="E89" s="62" t="n">
        <v>0</v>
      </c>
      <c r="F89" s="71" t="n">
        <v>0</v>
      </c>
      <c r="G89" s="64" t="n">
        <v>0</v>
      </c>
      <c r="H89" s="62" t="n">
        <v>40548</v>
      </c>
      <c r="I89" s="62" t="n">
        <v>0</v>
      </c>
      <c r="J89" s="71" t="n">
        <v>0</v>
      </c>
      <c r="K89" s="64" t="n">
        <v>0</v>
      </c>
      <c r="L89" s="72" t="n">
        <f aca="false">D89+H89</f>
        <v>95982</v>
      </c>
      <c r="M89" s="72" t="n">
        <f aca="false">E89+I89</f>
        <v>0</v>
      </c>
      <c r="N89" s="72" t="n">
        <f aca="false">F89+J89</f>
        <v>0</v>
      </c>
      <c r="O89" s="72" t="n">
        <f aca="false">G89+K89</f>
        <v>0</v>
      </c>
      <c r="P89" s="72" t="n">
        <f aca="false">L89+M89+N89-O89</f>
        <v>95982</v>
      </c>
      <c r="BS89" s="61"/>
      <c r="BU89" s="63"/>
      <c r="BX89" s="71"/>
      <c r="BY89" s="71"/>
      <c r="BZ89" s="71"/>
      <c r="CA89" s="71"/>
      <c r="CD89" s="71"/>
      <c r="CE89" s="71"/>
      <c r="CH89" s="71"/>
      <c r="CI89" s="71"/>
      <c r="CJ89" s="71"/>
      <c r="CK89" s="71"/>
      <c r="CL89" s="71"/>
      <c r="CM89" s="72"/>
      <c r="CP89" s="72"/>
    </row>
    <row r="90" customFormat="false" ht="8.25" hidden="false" customHeight="false" outlineLevel="0" collapsed="false">
      <c r="A90" s="61" t="n">
        <v>36545</v>
      </c>
      <c r="B90" s="62" t="n">
        <f aca="false">MONTH(A90)</f>
        <v>1</v>
      </c>
      <c r="C90" s="63" t="n">
        <f aca="false">YEAR(A90)</f>
        <v>2000</v>
      </c>
      <c r="D90" s="71" t="n">
        <v>55434</v>
      </c>
      <c r="E90" s="62" t="n">
        <v>0</v>
      </c>
      <c r="F90" s="71" t="n">
        <v>0</v>
      </c>
      <c r="G90" s="64" t="n">
        <v>0</v>
      </c>
      <c r="H90" s="62" t="n">
        <v>40548</v>
      </c>
      <c r="I90" s="62" t="n">
        <v>0</v>
      </c>
      <c r="J90" s="71" t="n">
        <v>0</v>
      </c>
      <c r="K90" s="64" t="n">
        <v>0</v>
      </c>
      <c r="L90" s="72" t="n">
        <f aca="false">D90+H90</f>
        <v>95982</v>
      </c>
      <c r="M90" s="72" t="n">
        <f aca="false">E90+I90</f>
        <v>0</v>
      </c>
      <c r="N90" s="72" t="n">
        <f aca="false">F90+J90</f>
        <v>0</v>
      </c>
      <c r="O90" s="72" t="n">
        <f aca="false">G90+K90</f>
        <v>0</v>
      </c>
      <c r="P90" s="72" t="n">
        <f aca="false">L90+M90+N90-O90</f>
        <v>95982</v>
      </c>
      <c r="BS90" s="61"/>
      <c r="BU90" s="63"/>
      <c r="BX90" s="71"/>
      <c r="BY90" s="71"/>
      <c r="BZ90" s="71"/>
      <c r="CA90" s="71"/>
      <c r="CD90" s="71"/>
      <c r="CE90" s="71"/>
      <c r="CH90" s="71"/>
      <c r="CI90" s="71"/>
      <c r="CJ90" s="71"/>
      <c r="CK90" s="71"/>
      <c r="CL90" s="71"/>
      <c r="CM90" s="72"/>
      <c r="CP90" s="72"/>
    </row>
    <row r="91" customFormat="false" ht="8.25" hidden="false" customHeight="false" outlineLevel="0" collapsed="false">
      <c r="A91" s="61" t="n">
        <v>36546</v>
      </c>
      <c r="B91" s="62" t="n">
        <f aca="false">MONTH(A91)</f>
        <v>1</v>
      </c>
      <c r="C91" s="63" t="n">
        <f aca="false">YEAR(A91)</f>
        <v>2000</v>
      </c>
      <c r="D91" s="71" t="n">
        <v>55434</v>
      </c>
      <c r="E91" s="62" t="n">
        <v>0</v>
      </c>
      <c r="F91" s="71" t="n">
        <v>0</v>
      </c>
      <c r="G91" s="64" t="n">
        <v>0</v>
      </c>
      <c r="H91" s="62" t="n">
        <v>40548</v>
      </c>
      <c r="I91" s="62" t="n">
        <v>0</v>
      </c>
      <c r="J91" s="71" t="n">
        <v>0</v>
      </c>
      <c r="K91" s="64" t="n">
        <v>0</v>
      </c>
      <c r="L91" s="72" t="n">
        <f aca="false">D91+H91</f>
        <v>95982</v>
      </c>
      <c r="M91" s="72" t="n">
        <f aca="false">E91+I91</f>
        <v>0</v>
      </c>
      <c r="N91" s="72" t="n">
        <f aca="false">F91+J91</f>
        <v>0</v>
      </c>
      <c r="O91" s="72" t="n">
        <f aca="false">G91+K91</f>
        <v>0</v>
      </c>
      <c r="P91" s="72" t="n">
        <f aca="false">L91+M91+N91-O91</f>
        <v>95982</v>
      </c>
      <c r="BS91" s="61"/>
      <c r="BU91" s="63"/>
      <c r="BX91" s="71"/>
      <c r="BY91" s="71"/>
      <c r="BZ91" s="71"/>
      <c r="CA91" s="71"/>
      <c r="CD91" s="71"/>
      <c r="CE91" s="71"/>
      <c r="CH91" s="71"/>
      <c r="CI91" s="71"/>
      <c r="CJ91" s="71"/>
      <c r="CK91" s="71"/>
      <c r="CL91" s="71"/>
      <c r="CM91" s="72"/>
      <c r="CP91" s="72"/>
    </row>
    <row r="92" customFormat="false" ht="8.25" hidden="false" customHeight="false" outlineLevel="0" collapsed="false">
      <c r="A92" s="61" t="n">
        <v>36547</v>
      </c>
      <c r="B92" s="62" t="n">
        <f aca="false">MONTH(A92)</f>
        <v>1</v>
      </c>
      <c r="C92" s="63" t="n">
        <f aca="false">YEAR(A92)</f>
        <v>2000</v>
      </c>
      <c r="D92" s="71" t="n">
        <v>55434</v>
      </c>
      <c r="E92" s="62" t="n">
        <v>0</v>
      </c>
      <c r="F92" s="71" t="n">
        <v>0</v>
      </c>
      <c r="G92" s="64" t="n">
        <v>0</v>
      </c>
      <c r="H92" s="62" t="n">
        <v>40548</v>
      </c>
      <c r="I92" s="62" t="n">
        <v>0</v>
      </c>
      <c r="J92" s="71" t="n">
        <v>0</v>
      </c>
      <c r="K92" s="64" t="n">
        <v>0</v>
      </c>
      <c r="L92" s="72" t="n">
        <f aca="false">D92+H92</f>
        <v>95982</v>
      </c>
      <c r="M92" s="72" t="n">
        <f aca="false">E92+I92</f>
        <v>0</v>
      </c>
      <c r="N92" s="72" t="n">
        <f aca="false">F92+J92</f>
        <v>0</v>
      </c>
      <c r="O92" s="72" t="n">
        <f aca="false">G92+K92</f>
        <v>0</v>
      </c>
      <c r="P92" s="72" t="n">
        <f aca="false">L92+M92+N92-O92</f>
        <v>95982</v>
      </c>
      <c r="BS92" s="61"/>
      <c r="BU92" s="63"/>
      <c r="BX92" s="71"/>
      <c r="BY92" s="71"/>
      <c r="BZ92" s="71"/>
      <c r="CA92" s="71"/>
      <c r="CD92" s="71"/>
      <c r="CE92" s="71"/>
      <c r="CH92" s="71"/>
      <c r="CI92" s="71"/>
      <c r="CJ92" s="71"/>
      <c r="CK92" s="71"/>
      <c r="CL92" s="71"/>
      <c r="CM92" s="72"/>
      <c r="CP92" s="72"/>
    </row>
    <row r="93" customFormat="false" ht="8.25" hidden="false" customHeight="false" outlineLevel="0" collapsed="false">
      <c r="A93" s="61" t="n">
        <v>36548</v>
      </c>
      <c r="B93" s="62" t="n">
        <f aca="false">MONTH(A93)</f>
        <v>1</v>
      </c>
      <c r="C93" s="63" t="n">
        <f aca="false">YEAR(A93)</f>
        <v>2000</v>
      </c>
      <c r="D93" s="71" t="n">
        <v>55434</v>
      </c>
      <c r="E93" s="62" t="n">
        <v>0</v>
      </c>
      <c r="F93" s="71" t="n">
        <v>0</v>
      </c>
      <c r="G93" s="64" t="n">
        <v>0</v>
      </c>
      <c r="H93" s="62" t="n">
        <v>40548</v>
      </c>
      <c r="I93" s="62" t="n">
        <v>0</v>
      </c>
      <c r="J93" s="71" t="n">
        <v>0</v>
      </c>
      <c r="K93" s="64" t="n">
        <v>0</v>
      </c>
      <c r="L93" s="72" t="n">
        <f aca="false">D93+H93</f>
        <v>95982</v>
      </c>
      <c r="M93" s="72" t="n">
        <f aca="false">E93+I93</f>
        <v>0</v>
      </c>
      <c r="N93" s="72" t="n">
        <f aca="false">F93+J93</f>
        <v>0</v>
      </c>
      <c r="O93" s="72" t="n">
        <f aca="false">G93+K93</f>
        <v>0</v>
      </c>
      <c r="P93" s="72" t="n">
        <f aca="false">L93+M93+N93-O93</f>
        <v>95982</v>
      </c>
      <c r="BS93" s="61"/>
      <c r="BU93" s="63"/>
      <c r="BX93" s="71"/>
      <c r="BY93" s="71"/>
      <c r="BZ93" s="71"/>
      <c r="CA93" s="71"/>
      <c r="CD93" s="71"/>
      <c r="CE93" s="71"/>
      <c r="CH93" s="71"/>
      <c r="CI93" s="71"/>
      <c r="CJ93" s="71"/>
      <c r="CK93" s="71"/>
      <c r="CL93" s="71"/>
      <c r="CM93" s="72"/>
      <c r="CP93" s="72"/>
    </row>
    <row r="94" customFormat="false" ht="8.25" hidden="false" customHeight="false" outlineLevel="0" collapsed="false">
      <c r="A94" s="61" t="n">
        <v>36549</v>
      </c>
      <c r="B94" s="62" t="n">
        <f aca="false">MONTH(A94)</f>
        <v>1</v>
      </c>
      <c r="C94" s="63" t="n">
        <f aca="false">YEAR(A94)</f>
        <v>2000</v>
      </c>
      <c r="D94" s="71" t="n">
        <v>55434</v>
      </c>
      <c r="E94" s="62" t="n">
        <v>0</v>
      </c>
      <c r="F94" s="71" t="n">
        <v>0</v>
      </c>
      <c r="G94" s="64" t="n">
        <v>0</v>
      </c>
      <c r="H94" s="62" t="n">
        <v>40548</v>
      </c>
      <c r="I94" s="62" t="n">
        <v>0</v>
      </c>
      <c r="J94" s="71" t="n">
        <v>0</v>
      </c>
      <c r="K94" s="64" t="n">
        <v>0</v>
      </c>
      <c r="L94" s="72" t="n">
        <f aca="false">D94+H94</f>
        <v>95982</v>
      </c>
      <c r="M94" s="72" t="n">
        <f aca="false">E94+I94</f>
        <v>0</v>
      </c>
      <c r="N94" s="72" t="n">
        <f aca="false">F94+J94</f>
        <v>0</v>
      </c>
      <c r="O94" s="72" t="n">
        <f aca="false">G94+K94</f>
        <v>0</v>
      </c>
      <c r="P94" s="72" t="n">
        <f aca="false">L94+M94+N94-O94</f>
        <v>95982</v>
      </c>
      <c r="BS94" s="61"/>
      <c r="BU94" s="63"/>
      <c r="BX94" s="71"/>
      <c r="BY94" s="71"/>
      <c r="BZ94" s="71"/>
      <c r="CA94" s="71"/>
      <c r="CD94" s="71"/>
      <c r="CE94" s="71"/>
      <c r="CH94" s="71"/>
      <c r="CI94" s="71"/>
      <c r="CJ94" s="71"/>
      <c r="CK94" s="71"/>
      <c r="CL94" s="71"/>
      <c r="CM94" s="72"/>
      <c r="CP94" s="72"/>
    </row>
    <row r="95" customFormat="false" ht="8.25" hidden="false" customHeight="false" outlineLevel="0" collapsed="false">
      <c r="A95" s="61" t="n">
        <v>36550</v>
      </c>
      <c r="B95" s="62" t="n">
        <f aca="false">MONTH(A95)</f>
        <v>1</v>
      </c>
      <c r="C95" s="63" t="n">
        <f aca="false">YEAR(A95)</f>
        <v>2000</v>
      </c>
      <c r="D95" s="71" t="n">
        <v>55063</v>
      </c>
      <c r="E95" s="62" t="n">
        <v>0</v>
      </c>
      <c r="F95" s="71" t="n">
        <v>0</v>
      </c>
      <c r="G95" s="64" t="n">
        <v>0</v>
      </c>
      <c r="H95" s="62" t="n">
        <v>40548</v>
      </c>
      <c r="I95" s="62" t="n">
        <v>0</v>
      </c>
      <c r="J95" s="71" t="n">
        <v>0</v>
      </c>
      <c r="K95" s="64" t="n">
        <v>0</v>
      </c>
      <c r="L95" s="72" t="n">
        <f aca="false">D95+H95</f>
        <v>95611</v>
      </c>
      <c r="M95" s="72" t="n">
        <f aca="false">E95+I95</f>
        <v>0</v>
      </c>
      <c r="N95" s="72" t="n">
        <f aca="false">F95+J95</f>
        <v>0</v>
      </c>
      <c r="O95" s="72" t="n">
        <f aca="false">G95+K95</f>
        <v>0</v>
      </c>
      <c r="P95" s="72" t="n">
        <f aca="false">L95+M95+N95-O95</f>
        <v>95611</v>
      </c>
      <c r="BS95" s="61"/>
      <c r="BU95" s="63"/>
      <c r="BX95" s="71"/>
      <c r="BY95" s="71"/>
      <c r="BZ95" s="71"/>
      <c r="CA95" s="71"/>
      <c r="CD95" s="71"/>
      <c r="CE95" s="71"/>
      <c r="CH95" s="71"/>
      <c r="CI95" s="71"/>
      <c r="CJ95" s="71"/>
      <c r="CK95" s="71"/>
      <c r="CL95" s="71"/>
      <c r="CM95" s="72"/>
      <c r="CP95" s="72"/>
    </row>
    <row r="96" customFormat="false" ht="8.25" hidden="false" customHeight="false" outlineLevel="0" collapsed="false">
      <c r="A96" s="61" t="n">
        <v>36551</v>
      </c>
      <c r="B96" s="62" t="n">
        <f aca="false">MONTH(A96)</f>
        <v>1</v>
      </c>
      <c r="C96" s="63" t="n">
        <f aca="false">YEAR(A96)</f>
        <v>2000</v>
      </c>
      <c r="D96" s="71" t="n">
        <v>55063</v>
      </c>
      <c r="E96" s="62" t="n">
        <v>0</v>
      </c>
      <c r="F96" s="71" t="n">
        <v>0</v>
      </c>
      <c r="G96" s="64" t="n">
        <v>0</v>
      </c>
      <c r="H96" s="62" t="n">
        <v>40548</v>
      </c>
      <c r="I96" s="62" t="n">
        <v>0</v>
      </c>
      <c r="J96" s="71" t="n">
        <v>0</v>
      </c>
      <c r="K96" s="64" t="n">
        <v>0</v>
      </c>
      <c r="L96" s="72" t="n">
        <f aca="false">D96+H96</f>
        <v>95611</v>
      </c>
      <c r="M96" s="72" t="n">
        <f aca="false">E96+I96</f>
        <v>0</v>
      </c>
      <c r="N96" s="72" t="n">
        <f aca="false">F96+J96</f>
        <v>0</v>
      </c>
      <c r="O96" s="72" t="n">
        <f aca="false">G96+K96</f>
        <v>0</v>
      </c>
      <c r="P96" s="72" t="n">
        <f aca="false">L96+M96+N96-O96</f>
        <v>95611</v>
      </c>
      <c r="BS96" s="61"/>
      <c r="BU96" s="63"/>
      <c r="BX96" s="71"/>
      <c r="BY96" s="71"/>
      <c r="BZ96" s="71"/>
      <c r="CA96" s="71"/>
      <c r="CD96" s="71"/>
      <c r="CE96" s="71"/>
      <c r="CH96" s="71"/>
      <c r="CI96" s="71"/>
      <c r="CJ96" s="71"/>
      <c r="CK96" s="71"/>
      <c r="CL96" s="71"/>
      <c r="CM96" s="72"/>
      <c r="CP96" s="72"/>
    </row>
    <row r="97" customFormat="false" ht="8.25" hidden="false" customHeight="false" outlineLevel="0" collapsed="false">
      <c r="A97" s="61" t="n">
        <v>36552</v>
      </c>
      <c r="B97" s="62" t="n">
        <f aca="false">MONTH(A97)</f>
        <v>1</v>
      </c>
      <c r="C97" s="63" t="n">
        <f aca="false">YEAR(A97)</f>
        <v>2000</v>
      </c>
      <c r="D97" s="71" t="n">
        <v>55063</v>
      </c>
      <c r="E97" s="62" t="n">
        <v>0</v>
      </c>
      <c r="F97" s="71" t="n">
        <v>0</v>
      </c>
      <c r="G97" s="64" t="n">
        <v>0</v>
      </c>
      <c r="H97" s="62" t="n">
        <v>40548</v>
      </c>
      <c r="I97" s="62" t="n">
        <v>0</v>
      </c>
      <c r="J97" s="71" t="n">
        <v>0</v>
      </c>
      <c r="K97" s="64" t="n">
        <v>0</v>
      </c>
      <c r="L97" s="72" t="n">
        <f aca="false">D97+H97</f>
        <v>95611</v>
      </c>
      <c r="M97" s="72" t="n">
        <f aca="false">E97+I97</f>
        <v>0</v>
      </c>
      <c r="N97" s="72" t="n">
        <f aca="false">F97+J97</f>
        <v>0</v>
      </c>
      <c r="O97" s="72" t="n">
        <f aca="false">G97+K97</f>
        <v>0</v>
      </c>
      <c r="P97" s="72" t="n">
        <f aca="false">L97+M97+N97-O97</f>
        <v>95611</v>
      </c>
      <c r="BS97" s="61"/>
      <c r="BU97" s="63"/>
      <c r="BX97" s="71"/>
      <c r="BY97" s="71"/>
      <c r="BZ97" s="71"/>
      <c r="CA97" s="71"/>
      <c r="CD97" s="71"/>
      <c r="CE97" s="71"/>
      <c r="CH97" s="71"/>
      <c r="CI97" s="71"/>
      <c r="CJ97" s="71"/>
      <c r="CK97" s="71"/>
      <c r="CL97" s="71"/>
      <c r="CM97" s="72"/>
      <c r="CP97" s="72"/>
    </row>
    <row r="98" customFormat="false" ht="8.25" hidden="false" customHeight="false" outlineLevel="0" collapsed="false">
      <c r="A98" s="61" t="n">
        <v>36553</v>
      </c>
      <c r="B98" s="62" t="n">
        <f aca="false">MONTH(A98)</f>
        <v>1</v>
      </c>
      <c r="C98" s="63" t="n">
        <f aca="false">YEAR(A98)</f>
        <v>2000</v>
      </c>
      <c r="D98" s="71" t="n">
        <v>55063</v>
      </c>
      <c r="E98" s="62" t="n">
        <v>0</v>
      </c>
      <c r="F98" s="71" t="n">
        <v>0</v>
      </c>
      <c r="G98" s="64" t="n">
        <v>0</v>
      </c>
      <c r="H98" s="62" t="n">
        <v>40548</v>
      </c>
      <c r="I98" s="62" t="n">
        <v>0</v>
      </c>
      <c r="J98" s="71" t="n">
        <v>0</v>
      </c>
      <c r="K98" s="64" t="n">
        <v>0</v>
      </c>
      <c r="L98" s="72" t="n">
        <f aca="false">D98+H98</f>
        <v>95611</v>
      </c>
      <c r="M98" s="72" t="n">
        <f aca="false">E98+I98</f>
        <v>0</v>
      </c>
      <c r="N98" s="72" t="n">
        <f aca="false">F98+J98</f>
        <v>0</v>
      </c>
      <c r="O98" s="72" t="n">
        <f aca="false">G98+K98</f>
        <v>0</v>
      </c>
      <c r="P98" s="72" t="n">
        <f aca="false">L98+M98+N98-O98</f>
        <v>95611</v>
      </c>
      <c r="BS98" s="61"/>
      <c r="BU98" s="63"/>
      <c r="BX98" s="71"/>
      <c r="BY98" s="71"/>
      <c r="BZ98" s="71"/>
      <c r="CA98" s="71"/>
      <c r="CD98" s="71"/>
      <c r="CE98" s="71"/>
      <c r="CH98" s="71"/>
      <c r="CI98" s="71"/>
      <c r="CJ98" s="71"/>
      <c r="CK98" s="71"/>
      <c r="CL98" s="71"/>
      <c r="CM98" s="72"/>
      <c r="CP98" s="72"/>
    </row>
    <row r="99" customFormat="false" ht="8.25" hidden="false" customHeight="false" outlineLevel="0" collapsed="false">
      <c r="A99" s="61" t="n">
        <v>36554</v>
      </c>
      <c r="B99" s="62" t="n">
        <f aca="false">MONTH(A99)</f>
        <v>1</v>
      </c>
      <c r="C99" s="63" t="n">
        <f aca="false">YEAR(A99)</f>
        <v>2000</v>
      </c>
      <c r="D99" s="71" t="n">
        <v>55063</v>
      </c>
      <c r="E99" s="62" t="n">
        <v>0</v>
      </c>
      <c r="F99" s="71" t="n">
        <v>0</v>
      </c>
      <c r="G99" s="64" t="n">
        <v>0</v>
      </c>
      <c r="H99" s="62" t="n">
        <v>40548</v>
      </c>
      <c r="I99" s="62" t="n">
        <v>0</v>
      </c>
      <c r="J99" s="71" t="n">
        <v>0</v>
      </c>
      <c r="K99" s="64" t="n">
        <v>0</v>
      </c>
      <c r="L99" s="72" t="n">
        <f aca="false">D99+H99</f>
        <v>95611</v>
      </c>
      <c r="M99" s="72" t="n">
        <f aca="false">E99+I99</f>
        <v>0</v>
      </c>
      <c r="N99" s="72" t="n">
        <f aca="false">F99+J99</f>
        <v>0</v>
      </c>
      <c r="O99" s="72" t="n">
        <f aca="false">G99+K99</f>
        <v>0</v>
      </c>
      <c r="P99" s="72" t="n">
        <f aca="false">L99+M99+N99-O99</f>
        <v>95611</v>
      </c>
      <c r="BS99" s="61"/>
      <c r="BU99" s="63"/>
      <c r="BX99" s="71"/>
      <c r="BY99" s="71"/>
      <c r="BZ99" s="71"/>
      <c r="CA99" s="71"/>
      <c r="CD99" s="71"/>
      <c r="CE99" s="71"/>
      <c r="CH99" s="71"/>
      <c r="CI99" s="71"/>
      <c r="CJ99" s="71"/>
      <c r="CK99" s="71"/>
      <c r="CL99" s="71"/>
      <c r="CM99" s="72"/>
      <c r="CP99" s="72"/>
    </row>
    <row r="100" customFormat="false" ht="8.25" hidden="false" customHeight="false" outlineLevel="0" collapsed="false">
      <c r="A100" s="61" t="n">
        <v>36555</v>
      </c>
      <c r="B100" s="62" t="n">
        <f aca="false">MONTH(A100)</f>
        <v>1</v>
      </c>
      <c r="C100" s="63" t="n">
        <f aca="false">YEAR(A100)</f>
        <v>2000</v>
      </c>
      <c r="D100" s="71" t="n">
        <v>55063</v>
      </c>
      <c r="E100" s="62" t="n">
        <v>0</v>
      </c>
      <c r="F100" s="71" t="n">
        <v>0</v>
      </c>
      <c r="G100" s="64" t="n">
        <v>0</v>
      </c>
      <c r="H100" s="62" t="n">
        <v>40548</v>
      </c>
      <c r="I100" s="62" t="n">
        <v>0</v>
      </c>
      <c r="J100" s="71" t="n">
        <v>0</v>
      </c>
      <c r="K100" s="64" t="n">
        <v>0</v>
      </c>
      <c r="L100" s="72" t="n">
        <f aca="false">D100+H100</f>
        <v>95611</v>
      </c>
      <c r="M100" s="72" t="n">
        <f aca="false">E100+I100</f>
        <v>0</v>
      </c>
      <c r="N100" s="72" t="n">
        <f aca="false">F100+J100</f>
        <v>0</v>
      </c>
      <c r="O100" s="72" t="n">
        <f aca="false">G100+K100</f>
        <v>0</v>
      </c>
      <c r="P100" s="72" t="n">
        <f aca="false">L100+M100+N100-O100</f>
        <v>95611</v>
      </c>
      <c r="BS100" s="61"/>
      <c r="BU100" s="63"/>
      <c r="BX100" s="71"/>
      <c r="BY100" s="71"/>
      <c r="BZ100" s="71"/>
      <c r="CA100" s="71"/>
      <c r="CD100" s="71"/>
      <c r="CE100" s="71"/>
      <c r="CH100" s="71"/>
      <c r="CI100" s="71"/>
      <c r="CJ100" s="71"/>
      <c r="CK100" s="71"/>
      <c r="CL100" s="71"/>
      <c r="CM100" s="72"/>
      <c r="CP100" s="72"/>
    </row>
    <row r="101" customFormat="false" ht="8.25" hidden="false" customHeight="false" outlineLevel="0" collapsed="false">
      <c r="A101" s="61" t="n">
        <v>36556</v>
      </c>
      <c r="B101" s="62" t="n">
        <f aca="false">MONTH(A101)</f>
        <v>1</v>
      </c>
      <c r="C101" s="63" t="n">
        <f aca="false">YEAR(A101)</f>
        <v>2000</v>
      </c>
      <c r="D101" s="71" t="n">
        <v>55063</v>
      </c>
      <c r="E101" s="62" t="n">
        <v>0</v>
      </c>
      <c r="F101" s="71" t="n">
        <v>0</v>
      </c>
      <c r="G101" s="64" t="n">
        <v>0</v>
      </c>
      <c r="H101" s="62" t="n">
        <v>40548</v>
      </c>
      <c r="I101" s="62" t="n">
        <v>0</v>
      </c>
      <c r="J101" s="71" t="n">
        <v>0</v>
      </c>
      <c r="K101" s="64" t="n">
        <v>0</v>
      </c>
      <c r="L101" s="72" t="n">
        <f aca="false">D101+H101</f>
        <v>95611</v>
      </c>
      <c r="M101" s="72" t="n">
        <f aca="false">E101+I101</f>
        <v>0</v>
      </c>
      <c r="N101" s="72" t="n">
        <f aca="false">F101+J101</f>
        <v>0</v>
      </c>
      <c r="O101" s="72" t="n">
        <f aca="false">G101+K101</f>
        <v>0</v>
      </c>
      <c r="P101" s="72" t="n">
        <f aca="false">L101+M101+N101-O101</f>
        <v>95611</v>
      </c>
      <c r="BS101" s="61"/>
      <c r="BU101" s="63"/>
      <c r="BX101" s="71"/>
      <c r="BY101" s="71"/>
      <c r="BZ101" s="71"/>
      <c r="CA101" s="71"/>
      <c r="CD101" s="71"/>
      <c r="CE101" s="71"/>
      <c r="CH101" s="71"/>
      <c r="CI101" s="71"/>
      <c r="CJ101" s="71"/>
      <c r="CK101" s="71"/>
      <c r="CL101" s="71"/>
      <c r="CM101" s="72"/>
      <c r="CP101" s="72"/>
    </row>
    <row r="102" customFormat="false" ht="8.25" hidden="false" customHeight="false" outlineLevel="0" collapsed="false">
      <c r="A102" s="61" t="n">
        <v>36557</v>
      </c>
      <c r="B102" s="62" t="n">
        <f aca="false">MONTH(A102)</f>
        <v>2</v>
      </c>
      <c r="C102" s="63" t="n">
        <f aca="false">YEAR(A102)</f>
        <v>2000</v>
      </c>
      <c r="D102" s="71" t="n">
        <v>55063</v>
      </c>
      <c r="E102" s="62" t="n">
        <v>0</v>
      </c>
      <c r="F102" s="71" t="n">
        <v>0</v>
      </c>
      <c r="G102" s="64" t="n">
        <v>0</v>
      </c>
      <c r="H102" s="62" t="n">
        <v>40548</v>
      </c>
      <c r="I102" s="62" t="n">
        <v>0</v>
      </c>
      <c r="J102" s="71" t="n">
        <v>0</v>
      </c>
      <c r="K102" s="64" t="n">
        <v>0</v>
      </c>
      <c r="L102" s="72" t="n">
        <f aca="false">D102+H102</f>
        <v>95611</v>
      </c>
      <c r="M102" s="72" t="n">
        <f aca="false">E102+I102</f>
        <v>0</v>
      </c>
      <c r="N102" s="72" t="n">
        <f aca="false">F102+J102</f>
        <v>0</v>
      </c>
      <c r="O102" s="72" t="n">
        <f aca="false">G102+K102</f>
        <v>0</v>
      </c>
      <c r="P102" s="72" t="n">
        <f aca="false">L102+M102+N102-O102</f>
        <v>95611</v>
      </c>
      <c r="BS102" s="61"/>
      <c r="BU102" s="63"/>
      <c r="BX102" s="71"/>
      <c r="BY102" s="71"/>
      <c r="BZ102" s="71"/>
      <c r="CA102" s="71"/>
      <c r="CD102" s="71"/>
      <c r="CE102" s="71"/>
      <c r="CH102" s="71"/>
      <c r="CI102" s="71"/>
      <c r="CJ102" s="71"/>
      <c r="CK102" s="71"/>
      <c r="CL102" s="71"/>
      <c r="CM102" s="72"/>
      <c r="CP102" s="72"/>
    </row>
    <row r="103" customFormat="false" ht="8.25" hidden="false" customHeight="false" outlineLevel="0" collapsed="false">
      <c r="A103" s="61" t="n">
        <v>36558</v>
      </c>
      <c r="B103" s="62" t="n">
        <f aca="false">MONTH(A103)</f>
        <v>2</v>
      </c>
      <c r="C103" s="63" t="n">
        <f aca="false">YEAR(A103)</f>
        <v>2000</v>
      </c>
      <c r="D103" s="71" t="n">
        <v>55063</v>
      </c>
      <c r="E103" s="62" t="n">
        <v>0</v>
      </c>
      <c r="F103" s="71" t="n">
        <v>0</v>
      </c>
      <c r="G103" s="64" t="n">
        <v>0</v>
      </c>
      <c r="H103" s="62" t="n">
        <v>40548</v>
      </c>
      <c r="I103" s="62" t="n">
        <v>0</v>
      </c>
      <c r="J103" s="71" t="n">
        <v>0</v>
      </c>
      <c r="K103" s="64" t="n">
        <v>0</v>
      </c>
      <c r="L103" s="72" t="n">
        <f aca="false">D103+H103</f>
        <v>95611</v>
      </c>
      <c r="M103" s="72" t="n">
        <f aca="false">E103+I103</f>
        <v>0</v>
      </c>
      <c r="N103" s="72" t="n">
        <f aca="false">F103+J103</f>
        <v>0</v>
      </c>
      <c r="O103" s="72" t="n">
        <f aca="false">G103+K103</f>
        <v>0</v>
      </c>
      <c r="P103" s="72" t="n">
        <f aca="false">L103+M103+N103-O103</f>
        <v>95611</v>
      </c>
      <c r="BS103" s="61"/>
      <c r="BU103" s="63"/>
      <c r="BX103" s="71"/>
      <c r="BY103" s="71"/>
      <c r="BZ103" s="71"/>
      <c r="CA103" s="71"/>
      <c r="CD103" s="71"/>
      <c r="CE103" s="71"/>
      <c r="CH103" s="71"/>
      <c r="CI103" s="71"/>
      <c r="CJ103" s="71"/>
      <c r="CK103" s="71"/>
      <c r="CL103" s="71"/>
      <c r="CM103" s="72"/>
      <c r="CP103" s="72"/>
    </row>
    <row r="104" customFormat="false" ht="8.25" hidden="false" customHeight="false" outlineLevel="0" collapsed="false">
      <c r="A104" s="61" t="n">
        <v>36559</v>
      </c>
      <c r="B104" s="62" t="n">
        <f aca="false">MONTH(A104)</f>
        <v>2</v>
      </c>
      <c r="C104" s="63" t="n">
        <f aca="false">YEAR(A104)</f>
        <v>2000</v>
      </c>
      <c r="D104" s="71" t="n">
        <v>55063</v>
      </c>
      <c r="E104" s="62" t="n">
        <v>0</v>
      </c>
      <c r="F104" s="71" t="n">
        <v>0</v>
      </c>
      <c r="G104" s="64" t="n">
        <v>0</v>
      </c>
      <c r="H104" s="62" t="n">
        <v>40548</v>
      </c>
      <c r="I104" s="62" t="n">
        <v>0</v>
      </c>
      <c r="J104" s="71" t="n">
        <v>0</v>
      </c>
      <c r="K104" s="64" t="n">
        <v>0</v>
      </c>
      <c r="L104" s="72" t="n">
        <f aca="false">D104+H104</f>
        <v>95611</v>
      </c>
      <c r="M104" s="72" t="n">
        <f aca="false">E104+I104</f>
        <v>0</v>
      </c>
      <c r="N104" s="72" t="n">
        <f aca="false">F104+J104</f>
        <v>0</v>
      </c>
      <c r="O104" s="72" t="n">
        <f aca="false">G104+K104</f>
        <v>0</v>
      </c>
      <c r="P104" s="72" t="n">
        <f aca="false">L104+M104+N104-O104</f>
        <v>95611</v>
      </c>
      <c r="BS104" s="61"/>
      <c r="BU104" s="63"/>
      <c r="BX104" s="71"/>
      <c r="BY104" s="71"/>
      <c r="BZ104" s="71"/>
      <c r="CA104" s="71"/>
      <c r="CD104" s="71"/>
      <c r="CE104" s="71"/>
      <c r="CH104" s="71"/>
      <c r="CI104" s="71"/>
      <c r="CJ104" s="71"/>
      <c r="CK104" s="71"/>
      <c r="CL104" s="71"/>
      <c r="CM104" s="72"/>
      <c r="CP104" s="72"/>
    </row>
    <row r="105" customFormat="false" ht="8.25" hidden="false" customHeight="false" outlineLevel="0" collapsed="false">
      <c r="A105" s="61" t="n">
        <v>36560</v>
      </c>
      <c r="B105" s="62" t="n">
        <f aca="false">MONTH(A105)</f>
        <v>2</v>
      </c>
      <c r="C105" s="63" t="n">
        <f aca="false">YEAR(A105)</f>
        <v>2000</v>
      </c>
      <c r="D105" s="71" t="n">
        <v>55063</v>
      </c>
      <c r="E105" s="62" t="n">
        <v>0</v>
      </c>
      <c r="F105" s="71" t="n">
        <v>0</v>
      </c>
      <c r="G105" s="64" t="n">
        <v>0</v>
      </c>
      <c r="H105" s="62" t="n">
        <v>40548</v>
      </c>
      <c r="I105" s="62" t="n">
        <v>0</v>
      </c>
      <c r="J105" s="71" t="n">
        <v>0</v>
      </c>
      <c r="K105" s="64" t="n">
        <v>0</v>
      </c>
      <c r="L105" s="72" t="n">
        <f aca="false">D105+H105</f>
        <v>95611</v>
      </c>
      <c r="M105" s="72" t="n">
        <f aca="false">E105+I105</f>
        <v>0</v>
      </c>
      <c r="N105" s="72" t="n">
        <f aca="false">F105+J105</f>
        <v>0</v>
      </c>
      <c r="O105" s="72" t="n">
        <f aca="false">G105+K105</f>
        <v>0</v>
      </c>
      <c r="P105" s="72" t="n">
        <f aca="false">L105+M105+N105-O105</f>
        <v>95611</v>
      </c>
      <c r="BS105" s="61"/>
      <c r="BU105" s="63"/>
      <c r="BX105" s="71"/>
      <c r="BY105" s="71"/>
      <c r="BZ105" s="71"/>
      <c r="CA105" s="71"/>
      <c r="CD105" s="71"/>
      <c r="CE105" s="71"/>
      <c r="CH105" s="71"/>
      <c r="CI105" s="71"/>
      <c r="CJ105" s="71"/>
      <c r="CK105" s="71"/>
      <c r="CL105" s="71"/>
      <c r="CM105" s="72"/>
      <c r="CP105" s="72"/>
    </row>
    <row r="106" customFormat="false" ht="8.25" hidden="false" customHeight="false" outlineLevel="0" collapsed="false">
      <c r="A106" s="61" t="n">
        <v>36561</v>
      </c>
      <c r="B106" s="62" t="n">
        <f aca="false">MONTH(A106)</f>
        <v>2</v>
      </c>
      <c r="C106" s="63" t="n">
        <f aca="false">YEAR(A106)</f>
        <v>2000</v>
      </c>
      <c r="D106" s="71" t="n">
        <v>55063</v>
      </c>
      <c r="E106" s="62" t="n">
        <v>0</v>
      </c>
      <c r="F106" s="71" t="n">
        <v>0</v>
      </c>
      <c r="G106" s="64" t="n">
        <v>0</v>
      </c>
      <c r="H106" s="62" t="n">
        <v>40548</v>
      </c>
      <c r="I106" s="62" t="n">
        <v>0</v>
      </c>
      <c r="J106" s="71" t="n">
        <v>0</v>
      </c>
      <c r="K106" s="64" t="n">
        <v>0</v>
      </c>
      <c r="L106" s="72" t="n">
        <f aca="false">D106+H106</f>
        <v>95611</v>
      </c>
      <c r="M106" s="72" t="n">
        <f aca="false">E106+I106</f>
        <v>0</v>
      </c>
      <c r="N106" s="72" t="n">
        <f aca="false">F106+J106</f>
        <v>0</v>
      </c>
      <c r="O106" s="72" t="n">
        <f aca="false">G106+K106</f>
        <v>0</v>
      </c>
      <c r="P106" s="72" t="n">
        <f aca="false">L106+M106+N106-O106</f>
        <v>95611</v>
      </c>
      <c r="S106" s="79"/>
      <c r="BS106" s="61"/>
      <c r="BU106" s="63"/>
      <c r="BX106" s="71"/>
      <c r="BY106" s="71"/>
      <c r="BZ106" s="71"/>
      <c r="CA106" s="71"/>
      <c r="CD106" s="71"/>
      <c r="CE106" s="71"/>
      <c r="CH106" s="71"/>
      <c r="CI106" s="71"/>
      <c r="CJ106" s="71"/>
      <c r="CK106" s="71"/>
      <c r="CL106" s="71"/>
      <c r="CM106" s="72"/>
      <c r="CP106" s="72"/>
    </row>
    <row r="107" customFormat="false" ht="8.25" hidden="false" customHeight="false" outlineLevel="0" collapsed="false">
      <c r="A107" s="61" t="n">
        <v>36562</v>
      </c>
      <c r="B107" s="62" t="n">
        <f aca="false">MONTH(A107)</f>
        <v>2</v>
      </c>
      <c r="C107" s="63" t="n">
        <f aca="false">YEAR(A107)</f>
        <v>2000</v>
      </c>
      <c r="D107" s="71" t="n">
        <v>55063</v>
      </c>
      <c r="E107" s="62" t="n">
        <v>0</v>
      </c>
      <c r="F107" s="71" t="n">
        <v>0</v>
      </c>
      <c r="G107" s="64" t="n">
        <v>0</v>
      </c>
      <c r="H107" s="62" t="n">
        <v>40548</v>
      </c>
      <c r="I107" s="62" t="n">
        <v>0</v>
      </c>
      <c r="J107" s="71" t="n">
        <v>0</v>
      </c>
      <c r="K107" s="64" t="n">
        <v>0</v>
      </c>
      <c r="L107" s="72" t="n">
        <f aca="false">D107+H107</f>
        <v>95611</v>
      </c>
      <c r="M107" s="72" t="n">
        <f aca="false">E107+I107</f>
        <v>0</v>
      </c>
      <c r="N107" s="72" t="n">
        <f aca="false">F107+J107</f>
        <v>0</v>
      </c>
      <c r="O107" s="72" t="n">
        <f aca="false">G107+K107</f>
        <v>0</v>
      </c>
      <c r="P107" s="72" t="n">
        <f aca="false">L107+M107+N107-O107</f>
        <v>95611</v>
      </c>
      <c r="S107" s="79"/>
      <c r="BS107" s="61"/>
      <c r="BU107" s="63"/>
      <c r="BX107" s="71"/>
      <c r="BY107" s="71"/>
      <c r="BZ107" s="71"/>
      <c r="CA107" s="71"/>
      <c r="CD107" s="71"/>
      <c r="CE107" s="71"/>
      <c r="CH107" s="71"/>
      <c r="CI107" s="71"/>
      <c r="CJ107" s="71"/>
      <c r="CK107" s="71"/>
      <c r="CL107" s="71"/>
      <c r="CM107" s="72"/>
      <c r="CP107" s="72"/>
    </row>
    <row r="108" customFormat="false" ht="8.25" hidden="false" customHeight="false" outlineLevel="0" collapsed="false">
      <c r="A108" s="61" t="n">
        <v>36563</v>
      </c>
      <c r="B108" s="62" t="n">
        <f aca="false">MONTH(A108)</f>
        <v>2</v>
      </c>
      <c r="C108" s="63" t="n">
        <f aca="false">YEAR(A108)</f>
        <v>2000</v>
      </c>
      <c r="D108" s="71" t="n">
        <v>55063</v>
      </c>
      <c r="E108" s="62" t="n">
        <v>0</v>
      </c>
      <c r="F108" s="71" t="n">
        <v>0</v>
      </c>
      <c r="G108" s="64" t="n">
        <v>0</v>
      </c>
      <c r="H108" s="62" t="n">
        <v>40548</v>
      </c>
      <c r="I108" s="62" t="n">
        <v>0</v>
      </c>
      <c r="J108" s="71" t="n">
        <v>0</v>
      </c>
      <c r="K108" s="64" t="n">
        <v>0</v>
      </c>
      <c r="L108" s="72" t="n">
        <f aca="false">D108+H108</f>
        <v>95611</v>
      </c>
      <c r="M108" s="72" t="n">
        <f aca="false">E108+I108</f>
        <v>0</v>
      </c>
      <c r="N108" s="72" t="n">
        <f aca="false">F108+J108</f>
        <v>0</v>
      </c>
      <c r="O108" s="72" t="n">
        <f aca="false">G108+K108</f>
        <v>0</v>
      </c>
      <c r="P108" s="72" t="n">
        <f aca="false">L108+M108+N108-O108</f>
        <v>95611</v>
      </c>
      <c r="S108" s="79"/>
      <c r="BS108" s="61"/>
      <c r="BU108" s="63"/>
      <c r="BX108" s="71"/>
      <c r="BY108" s="71"/>
      <c r="BZ108" s="71"/>
      <c r="CA108" s="71"/>
      <c r="CD108" s="71"/>
      <c r="CE108" s="71"/>
      <c r="CH108" s="71"/>
      <c r="CI108" s="71"/>
      <c r="CJ108" s="71"/>
      <c r="CK108" s="71"/>
      <c r="CL108" s="71"/>
      <c r="CM108" s="72"/>
      <c r="CP108" s="72"/>
    </row>
    <row r="109" customFormat="false" ht="8.25" hidden="false" customHeight="false" outlineLevel="0" collapsed="false">
      <c r="A109" s="61" t="n">
        <v>36564</v>
      </c>
      <c r="B109" s="62" t="n">
        <f aca="false">MONTH(A109)</f>
        <v>2</v>
      </c>
      <c r="C109" s="63" t="n">
        <f aca="false">YEAR(A109)</f>
        <v>2000</v>
      </c>
      <c r="D109" s="71" t="n">
        <v>55063</v>
      </c>
      <c r="E109" s="62" t="n">
        <v>0</v>
      </c>
      <c r="F109" s="71" t="n">
        <v>0</v>
      </c>
      <c r="G109" s="64" t="n">
        <v>0</v>
      </c>
      <c r="H109" s="62" t="n">
        <v>40548</v>
      </c>
      <c r="I109" s="62" t="n">
        <v>0</v>
      </c>
      <c r="J109" s="71" t="n">
        <v>0</v>
      </c>
      <c r="K109" s="64" t="n">
        <v>0</v>
      </c>
      <c r="L109" s="72" t="n">
        <f aca="false">D109+H109</f>
        <v>95611</v>
      </c>
      <c r="M109" s="72" t="n">
        <f aca="false">E109+I109</f>
        <v>0</v>
      </c>
      <c r="N109" s="72" t="n">
        <f aca="false">F109+J109</f>
        <v>0</v>
      </c>
      <c r="O109" s="72" t="n">
        <f aca="false">G109+K109</f>
        <v>0</v>
      </c>
      <c r="P109" s="72" t="n">
        <f aca="false">L109+M109+N109-O109</f>
        <v>95611</v>
      </c>
      <c r="S109" s="79"/>
      <c r="BS109" s="61"/>
      <c r="BU109" s="63"/>
      <c r="BX109" s="71"/>
      <c r="BY109" s="71"/>
      <c r="BZ109" s="71"/>
      <c r="CA109" s="71"/>
      <c r="CD109" s="71"/>
      <c r="CE109" s="71"/>
      <c r="CH109" s="71"/>
      <c r="CI109" s="71"/>
      <c r="CJ109" s="71"/>
      <c r="CK109" s="71"/>
      <c r="CL109" s="71"/>
      <c r="CM109" s="72"/>
      <c r="CP109" s="72"/>
    </row>
    <row r="110" customFormat="false" ht="8.25" hidden="false" customHeight="false" outlineLevel="0" collapsed="false">
      <c r="A110" s="61" t="n">
        <v>36565</v>
      </c>
      <c r="B110" s="62" t="n">
        <f aca="false">MONTH(A110)</f>
        <v>2</v>
      </c>
      <c r="C110" s="63" t="n">
        <f aca="false">YEAR(A110)</f>
        <v>2000</v>
      </c>
      <c r="D110" s="71" t="n">
        <v>55063</v>
      </c>
      <c r="E110" s="62" t="n">
        <v>0</v>
      </c>
      <c r="F110" s="71" t="n">
        <v>0</v>
      </c>
      <c r="G110" s="64" t="n">
        <v>0</v>
      </c>
      <c r="H110" s="62" t="n">
        <v>40548</v>
      </c>
      <c r="I110" s="62" t="n">
        <v>0</v>
      </c>
      <c r="J110" s="71" t="n">
        <v>0</v>
      </c>
      <c r="K110" s="64" t="n">
        <v>0</v>
      </c>
      <c r="L110" s="72" t="n">
        <f aca="false">D110+H110</f>
        <v>95611</v>
      </c>
      <c r="M110" s="72" t="n">
        <f aca="false">E110+I110</f>
        <v>0</v>
      </c>
      <c r="N110" s="72" t="n">
        <f aca="false">F110+J110</f>
        <v>0</v>
      </c>
      <c r="O110" s="72" t="n">
        <f aca="false">G110+K110</f>
        <v>0</v>
      </c>
      <c r="P110" s="72" t="n">
        <f aca="false">L110+M110+N110-O110</f>
        <v>95611</v>
      </c>
      <c r="S110" s="79"/>
      <c r="BS110" s="61"/>
      <c r="BU110" s="63"/>
      <c r="BX110" s="71"/>
      <c r="BY110" s="71"/>
      <c r="BZ110" s="71"/>
      <c r="CA110" s="71"/>
      <c r="CD110" s="71"/>
      <c r="CE110" s="71"/>
      <c r="CH110" s="71"/>
      <c r="CI110" s="71"/>
      <c r="CJ110" s="71"/>
      <c r="CK110" s="71"/>
      <c r="CL110" s="71"/>
      <c r="CM110" s="72"/>
      <c r="CP110" s="72"/>
    </row>
    <row r="111" customFormat="false" ht="8.25" hidden="false" customHeight="false" outlineLevel="0" collapsed="false">
      <c r="A111" s="61" t="n">
        <v>36566</v>
      </c>
      <c r="B111" s="62" t="n">
        <f aca="false">MONTH(A111)</f>
        <v>2</v>
      </c>
      <c r="C111" s="63" t="n">
        <f aca="false">YEAR(A111)</f>
        <v>2000</v>
      </c>
      <c r="D111" s="71" t="n">
        <v>55063</v>
      </c>
      <c r="E111" s="62" t="n">
        <v>0</v>
      </c>
      <c r="F111" s="71" t="n">
        <v>0</v>
      </c>
      <c r="G111" s="64" t="n">
        <v>0</v>
      </c>
      <c r="H111" s="62" t="n">
        <v>40548</v>
      </c>
      <c r="I111" s="62" t="n">
        <v>0</v>
      </c>
      <c r="J111" s="71" t="n">
        <v>0</v>
      </c>
      <c r="K111" s="64" t="n">
        <v>0</v>
      </c>
      <c r="L111" s="72" t="n">
        <f aca="false">D111+H111</f>
        <v>95611</v>
      </c>
      <c r="M111" s="72" t="n">
        <f aca="false">E111+I111</f>
        <v>0</v>
      </c>
      <c r="N111" s="72" t="n">
        <f aca="false">F111+J111</f>
        <v>0</v>
      </c>
      <c r="O111" s="72" t="n">
        <f aca="false">G111+K111</f>
        <v>0</v>
      </c>
      <c r="P111" s="72" t="n">
        <f aca="false">L111+M111+N111-O111</f>
        <v>95611</v>
      </c>
      <c r="S111" s="79"/>
      <c r="BS111" s="61"/>
      <c r="BU111" s="63"/>
      <c r="BX111" s="71"/>
      <c r="BY111" s="71"/>
      <c r="BZ111" s="71"/>
      <c r="CA111" s="71"/>
      <c r="CD111" s="71"/>
      <c r="CE111" s="71"/>
      <c r="CH111" s="71"/>
      <c r="CI111" s="71"/>
      <c r="CJ111" s="71"/>
      <c r="CK111" s="71"/>
      <c r="CL111" s="71"/>
      <c r="CM111" s="72"/>
      <c r="CP111" s="72"/>
    </row>
    <row r="112" customFormat="false" ht="8.25" hidden="false" customHeight="false" outlineLevel="0" collapsed="false">
      <c r="A112" s="61" t="n">
        <v>36567</v>
      </c>
      <c r="B112" s="62" t="n">
        <f aca="false">MONTH(A112)</f>
        <v>2</v>
      </c>
      <c r="C112" s="63" t="n">
        <f aca="false">YEAR(A112)</f>
        <v>2000</v>
      </c>
      <c r="D112" s="71" t="n">
        <v>55063</v>
      </c>
      <c r="E112" s="62" t="n">
        <v>0</v>
      </c>
      <c r="F112" s="71" t="n">
        <v>0</v>
      </c>
      <c r="G112" s="64" t="n">
        <v>0</v>
      </c>
      <c r="H112" s="62" t="n">
        <v>40548</v>
      </c>
      <c r="I112" s="62" t="n">
        <v>0</v>
      </c>
      <c r="J112" s="71" t="n">
        <v>0</v>
      </c>
      <c r="K112" s="64" t="n">
        <v>0</v>
      </c>
      <c r="L112" s="72" t="n">
        <f aca="false">D112+H112</f>
        <v>95611</v>
      </c>
      <c r="M112" s="72" t="n">
        <f aca="false">E112+I112</f>
        <v>0</v>
      </c>
      <c r="N112" s="72" t="n">
        <f aca="false">F112+J112</f>
        <v>0</v>
      </c>
      <c r="O112" s="72" t="n">
        <f aca="false">G112+K112</f>
        <v>0</v>
      </c>
      <c r="P112" s="72" t="n">
        <f aca="false">L112+M112+N112-O112</f>
        <v>95611</v>
      </c>
      <c r="S112" s="79"/>
      <c r="BS112" s="61"/>
      <c r="BU112" s="63"/>
      <c r="BX112" s="71"/>
      <c r="BY112" s="71"/>
      <c r="BZ112" s="71"/>
      <c r="CA112" s="71"/>
      <c r="CD112" s="71"/>
      <c r="CE112" s="71"/>
      <c r="CH112" s="71"/>
      <c r="CI112" s="71"/>
      <c r="CJ112" s="71"/>
      <c r="CK112" s="71"/>
      <c r="CL112" s="71"/>
      <c r="CM112" s="72"/>
      <c r="CP112" s="72"/>
    </row>
    <row r="113" customFormat="false" ht="8.25" hidden="false" customHeight="false" outlineLevel="0" collapsed="false">
      <c r="A113" s="61" t="n">
        <v>36568</v>
      </c>
      <c r="B113" s="62" t="n">
        <f aca="false">MONTH(A113)</f>
        <v>2</v>
      </c>
      <c r="C113" s="63" t="n">
        <f aca="false">YEAR(A113)</f>
        <v>2000</v>
      </c>
      <c r="D113" s="71" t="n">
        <v>55063</v>
      </c>
      <c r="E113" s="62" t="n">
        <v>0</v>
      </c>
      <c r="F113" s="71" t="n">
        <v>0</v>
      </c>
      <c r="G113" s="64" t="n">
        <v>0</v>
      </c>
      <c r="H113" s="62" t="n">
        <v>40548</v>
      </c>
      <c r="I113" s="62" t="n">
        <v>0</v>
      </c>
      <c r="J113" s="71" t="n">
        <v>0</v>
      </c>
      <c r="K113" s="64" t="n">
        <v>0</v>
      </c>
      <c r="L113" s="72" t="n">
        <f aca="false">D113+H113</f>
        <v>95611</v>
      </c>
      <c r="M113" s="72" t="n">
        <f aca="false">E113+I113</f>
        <v>0</v>
      </c>
      <c r="N113" s="72" t="n">
        <f aca="false">F113+J113</f>
        <v>0</v>
      </c>
      <c r="O113" s="72" t="n">
        <f aca="false">G113+K113</f>
        <v>0</v>
      </c>
      <c r="P113" s="72" t="n">
        <f aca="false">L113+M113+N113-O113</f>
        <v>95611</v>
      </c>
      <c r="S113" s="79"/>
      <c r="BS113" s="61"/>
      <c r="BU113" s="63"/>
      <c r="BX113" s="71"/>
      <c r="BY113" s="71"/>
      <c r="BZ113" s="71"/>
      <c r="CA113" s="71"/>
      <c r="CD113" s="71"/>
      <c r="CE113" s="71"/>
      <c r="CH113" s="71"/>
      <c r="CI113" s="71"/>
      <c r="CJ113" s="71"/>
      <c r="CK113" s="71"/>
      <c r="CL113" s="71"/>
      <c r="CM113" s="72"/>
      <c r="CP113" s="72"/>
    </row>
    <row r="114" customFormat="false" ht="8.25" hidden="false" customHeight="false" outlineLevel="0" collapsed="false">
      <c r="A114" s="61" t="n">
        <v>36569</v>
      </c>
      <c r="B114" s="62" t="n">
        <f aca="false">MONTH(A114)</f>
        <v>2</v>
      </c>
      <c r="C114" s="63" t="n">
        <f aca="false">YEAR(A114)</f>
        <v>2000</v>
      </c>
      <c r="D114" s="71" t="n">
        <v>55063</v>
      </c>
      <c r="E114" s="62" t="n">
        <v>0</v>
      </c>
      <c r="F114" s="71" t="n">
        <v>0</v>
      </c>
      <c r="G114" s="64" t="n">
        <v>0</v>
      </c>
      <c r="H114" s="62" t="n">
        <v>40548</v>
      </c>
      <c r="I114" s="62" t="n">
        <v>0</v>
      </c>
      <c r="J114" s="71" t="n">
        <v>0</v>
      </c>
      <c r="K114" s="64" t="n">
        <v>0</v>
      </c>
      <c r="L114" s="72" t="n">
        <f aca="false">D114+H114</f>
        <v>95611</v>
      </c>
      <c r="M114" s="72" t="n">
        <f aca="false">E114+I114</f>
        <v>0</v>
      </c>
      <c r="N114" s="72" t="n">
        <f aca="false">F114+J114</f>
        <v>0</v>
      </c>
      <c r="O114" s="72" t="n">
        <f aca="false">G114+K114</f>
        <v>0</v>
      </c>
      <c r="P114" s="72" t="n">
        <f aca="false">L114+M114+N114-O114</f>
        <v>95611</v>
      </c>
      <c r="S114" s="79"/>
      <c r="BS114" s="61"/>
      <c r="BU114" s="63"/>
      <c r="BX114" s="71"/>
      <c r="BY114" s="71"/>
      <c r="BZ114" s="71"/>
      <c r="CA114" s="71"/>
      <c r="CD114" s="71"/>
      <c r="CE114" s="71"/>
      <c r="CH114" s="71"/>
      <c r="CI114" s="71"/>
      <c r="CJ114" s="71"/>
      <c r="CK114" s="71"/>
      <c r="CL114" s="71"/>
      <c r="CM114" s="72"/>
      <c r="CP114" s="72"/>
    </row>
    <row r="115" customFormat="false" ht="8.25" hidden="false" customHeight="false" outlineLevel="0" collapsed="false">
      <c r="A115" s="61" t="n">
        <v>36570</v>
      </c>
      <c r="B115" s="62" t="n">
        <f aca="false">MONTH(A115)</f>
        <v>2</v>
      </c>
      <c r="C115" s="63" t="n">
        <f aca="false">YEAR(A115)</f>
        <v>2000</v>
      </c>
      <c r="D115" s="71" t="n">
        <v>55063</v>
      </c>
      <c r="E115" s="62" t="n">
        <v>0</v>
      </c>
      <c r="F115" s="71" t="n">
        <v>0</v>
      </c>
      <c r="G115" s="64" t="n">
        <v>0</v>
      </c>
      <c r="H115" s="62" t="n">
        <v>40548</v>
      </c>
      <c r="I115" s="62" t="n">
        <v>0</v>
      </c>
      <c r="J115" s="71" t="n">
        <v>0</v>
      </c>
      <c r="K115" s="64" t="n">
        <v>0</v>
      </c>
      <c r="L115" s="72" t="n">
        <f aca="false">D115+H115</f>
        <v>95611</v>
      </c>
      <c r="M115" s="72" t="n">
        <f aca="false">E115+I115</f>
        <v>0</v>
      </c>
      <c r="N115" s="72" t="n">
        <f aca="false">F115+J115</f>
        <v>0</v>
      </c>
      <c r="O115" s="72" t="n">
        <f aca="false">G115+K115</f>
        <v>0</v>
      </c>
      <c r="P115" s="72" t="n">
        <f aca="false">L115+M115+N115-O115</f>
        <v>95611</v>
      </c>
      <c r="S115" s="79"/>
      <c r="BS115" s="61"/>
      <c r="BU115" s="63"/>
      <c r="BX115" s="71"/>
      <c r="BY115" s="71"/>
      <c r="BZ115" s="71"/>
      <c r="CA115" s="71"/>
      <c r="CD115" s="71"/>
      <c r="CE115" s="71"/>
      <c r="CH115" s="71"/>
      <c r="CI115" s="71"/>
      <c r="CJ115" s="71"/>
      <c r="CK115" s="71"/>
      <c r="CL115" s="71"/>
      <c r="CM115" s="72"/>
      <c r="CP115" s="72"/>
    </row>
    <row r="116" customFormat="false" ht="8.25" hidden="false" customHeight="false" outlineLevel="0" collapsed="false">
      <c r="A116" s="61" t="n">
        <v>36571</v>
      </c>
      <c r="B116" s="62" t="n">
        <f aca="false">MONTH(A116)</f>
        <v>2</v>
      </c>
      <c r="C116" s="63" t="n">
        <f aca="false">YEAR(A116)</f>
        <v>2000</v>
      </c>
      <c r="D116" s="71" t="n">
        <v>55063</v>
      </c>
      <c r="E116" s="62" t="n">
        <v>0</v>
      </c>
      <c r="F116" s="71" t="n">
        <v>0</v>
      </c>
      <c r="G116" s="64" t="n">
        <v>0</v>
      </c>
      <c r="H116" s="62" t="n">
        <v>40548</v>
      </c>
      <c r="I116" s="62" t="n">
        <v>0</v>
      </c>
      <c r="J116" s="71" t="n">
        <v>0</v>
      </c>
      <c r="K116" s="64" t="n">
        <v>0</v>
      </c>
      <c r="L116" s="72" t="n">
        <f aca="false">D116+H116</f>
        <v>95611</v>
      </c>
      <c r="M116" s="72" t="n">
        <f aca="false">E116+I116</f>
        <v>0</v>
      </c>
      <c r="N116" s="72" t="n">
        <f aca="false">F116+J116</f>
        <v>0</v>
      </c>
      <c r="O116" s="72" t="n">
        <f aca="false">G116+K116</f>
        <v>0</v>
      </c>
      <c r="P116" s="72" t="n">
        <f aca="false">L116+M116+N116-O116</f>
        <v>95611</v>
      </c>
      <c r="S116" s="79"/>
      <c r="BS116" s="61"/>
      <c r="BU116" s="63"/>
      <c r="BX116" s="71"/>
      <c r="BY116" s="71"/>
      <c r="BZ116" s="71"/>
      <c r="CA116" s="71"/>
      <c r="CD116" s="71"/>
      <c r="CE116" s="71"/>
      <c r="CH116" s="71"/>
      <c r="CI116" s="71"/>
      <c r="CJ116" s="71"/>
      <c r="CK116" s="71"/>
      <c r="CL116" s="71"/>
      <c r="CM116" s="72"/>
      <c r="CP116" s="72"/>
    </row>
    <row r="117" customFormat="false" ht="8.25" hidden="false" customHeight="false" outlineLevel="0" collapsed="false">
      <c r="A117" s="61" t="n">
        <v>36572</v>
      </c>
      <c r="B117" s="62" t="n">
        <f aca="false">MONTH(A117)</f>
        <v>2</v>
      </c>
      <c r="C117" s="63" t="n">
        <f aca="false">YEAR(A117)</f>
        <v>2000</v>
      </c>
      <c r="D117" s="71" t="n">
        <v>55063</v>
      </c>
      <c r="E117" s="62" t="n">
        <v>0</v>
      </c>
      <c r="F117" s="71" t="n">
        <v>0</v>
      </c>
      <c r="G117" s="64" t="n">
        <v>0</v>
      </c>
      <c r="H117" s="62" t="n">
        <v>40548</v>
      </c>
      <c r="I117" s="62" t="n">
        <v>0</v>
      </c>
      <c r="J117" s="71" t="n">
        <v>0</v>
      </c>
      <c r="K117" s="64" t="n">
        <v>0</v>
      </c>
      <c r="L117" s="72" t="n">
        <f aca="false">D117+H117</f>
        <v>95611</v>
      </c>
      <c r="M117" s="72" t="n">
        <f aca="false">E117+I117</f>
        <v>0</v>
      </c>
      <c r="N117" s="72" t="n">
        <f aca="false">F117+J117</f>
        <v>0</v>
      </c>
      <c r="O117" s="72" t="n">
        <f aca="false">G117+K117</f>
        <v>0</v>
      </c>
      <c r="P117" s="72" t="n">
        <f aca="false">L117+M117+N117-O117</f>
        <v>95611</v>
      </c>
      <c r="S117" s="79"/>
      <c r="BS117" s="61"/>
      <c r="BU117" s="63"/>
      <c r="BX117" s="71"/>
      <c r="BY117" s="71"/>
      <c r="BZ117" s="71"/>
      <c r="CA117" s="71"/>
      <c r="CD117" s="71"/>
      <c r="CE117" s="71"/>
      <c r="CH117" s="71"/>
      <c r="CI117" s="71"/>
      <c r="CJ117" s="71"/>
      <c r="CK117" s="71"/>
      <c r="CL117" s="71"/>
      <c r="CM117" s="72"/>
      <c r="CP117" s="72"/>
    </row>
    <row r="118" customFormat="false" ht="8.25" hidden="false" customHeight="false" outlineLevel="0" collapsed="false">
      <c r="A118" s="61" t="n">
        <v>36573</v>
      </c>
      <c r="B118" s="62" t="n">
        <f aca="false">MONTH(A118)</f>
        <v>2</v>
      </c>
      <c r="C118" s="63" t="n">
        <f aca="false">YEAR(A118)</f>
        <v>2000</v>
      </c>
      <c r="D118" s="71" t="n">
        <v>55063</v>
      </c>
      <c r="E118" s="62" t="n">
        <v>0</v>
      </c>
      <c r="F118" s="71" t="n">
        <v>0</v>
      </c>
      <c r="G118" s="64" t="n">
        <v>0</v>
      </c>
      <c r="H118" s="62" t="n">
        <v>40548</v>
      </c>
      <c r="I118" s="62" t="n">
        <v>0</v>
      </c>
      <c r="J118" s="71" t="n">
        <v>0</v>
      </c>
      <c r="K118" s="64" t="n">
        <v>0</v>
      </c>
      <c r="L118" s="72" t="n">
        <f aca="false">D118+H118</f>
        <v>95611</v>
      </c>
      <c r="M118" s="72" t="n">
        <f aca="false">E118+I118</f>
        <v>0</v>
      </c>
      <c r="N118" s="72" t="n">
        <f aca="false">F118+J118</f>
        <v>0</v>
      </c>
      <c r="O118" s="72" t="n">
        <f aca="false">G118+K118</f>
        <v>0</v>
      </c>
      <c r="P118" s="72" t="n">
        <f aca="false">L118+M118+N118-O118</f>
        <v>95611</v>
      </c>
      <c r="S118" s="79"/>
      <c r="BS118" s="61"/>
      <c r="BU118" s="63"/>
      <c r="BX118" s="71"/>
      <c r="BY118" s="71"/>
      <c r="BZ118" s="71"/>
      <c r="CA118" s="71"/>
      <c r="CD118" s="71"/>
      <c r="CE118" s="71"/>
      <c r="CH118" s="71"/>
      <c r="CI118" s="71"/>
      <c r="CJ118" s="71"/>
      <c r="CK118" s="71"/>
      <c r="CL118" s="71"/>
      <c r="CM118" s="72"/>
      <c r="CP118" s="72"/>
    </row>
    <row r="119" customFormat="false" ht="8.25" hidden="false" customHeight="false" outlineLevel="0" collapsed="false">
      <c r="A119" s="61" t="n">
        <v>36574</v>
      </c>
      <c r="B119" s="62" t="n">
        <f aca="false">MONTH(A119)</f>
        <v>2</v>
      </c>
      <c r="C119" s="63" t="n">
        <f aca="false">YEAR(A119)</f>
        <v>2000</v>
      </c>
      <c r="D119" s="71" t="n">
        <v>55063</v>
      </c>
      <c r="E119" s="62" t="n">
        <v>0</v>
      </c>
      <c r="F119" s="71" t="n">
        <v>0</v>
      </c>
      <c r="G119" s="64" t="n">
        <v>0</v>
      </c>
      <c r="H119" s="62" t="n">
        <v>40548</v>
      </c>
      <c r="I119" s="62" t="n">
        <v>0</v>
      </c>
      <c r="J119" s="71" t="n">
        <v>0</v>
      </c>
      <c r="K119" s="64" t="n">
        <v>0</v>
      </c>
      <c r="L119" s="72" t="n">
        <f aca="false">D119+H119</f>
        <v>95611</v>
      </c>
      <c r="M119" s="72" t="n">
        <f aca="false">E119+I119</f>
        <v>0</v>
      </c>
      <c r="N119" s="72" t="n">
        <f aca="false">F119+J119</f>
        <v>0</v>
      </c>
      <c r="O119" s="72" t="n">
        <f aca="false">G119+K119</f>
        <v>0</v>
      </c>
      <c r="P119" s="72" t="n">
        <f aca="false">L119+M119+N119-O119</f>
        <v>95611</v>
      </c>
      <c r="S119" s="79"/>
      <c r="BS119" s="61"/>
      <c r="BU119" s="63"/>
      <c r="BX119" s="71"/>
      <c r="BY119" s="71"/>
      <c r="BZ119" s="71"/>
      <c r="CA119" s="71"/>
      <c r="CD119" s="71"/>
      <c r="CE119" s="71"/>
      <c r="CH119" s="71"/>
      <c r="CI119" s="71"/>
      <c r="CJ119" s="71"/>
      <c r="CK119" s="71"/>
      <c r="CL119" s="71"/>
      <c r="CM119" s="72"/>
      <c r="CP119" s="72"/>
    </row>
    <row r="120" customFormat="false" ht="8.25" hidden="false" customHeight="false" outlineLevel="0" collapsed="false">
      <c r="A120" s="61" t="n">
        <v>36575</v>
      </c>
      <c r="B120" s="62" t="n">
        <f aca="false">MONTH(A120)</f>
        <v>2</v>
      </c>
      <c r="C120" s="63" t="n">
        <f aca="false">YEAR(A120)</f>
        <v>2000</v>
      </c>
      <c r="D120" s="71" t="n">
        <v>55063</v>
      </c>
      <c r="E120" s="62" t="n">
        <v>0</v>
      </c>
      <c r="F120" s="71" t="n">
        <v>0</v>
      </c>
      <c r="G120" s="64" t="n">
        <v>0</v>
      </c>
      <c r="H120" s="62" t="n">
        <v>40548</v>
      </c>
      <c r="I120" s="62" t="n">
        <v>0</v>
      </c>
      <c r="J120" s="71" t="n">
        <v>0</v>
      </c>
      <c r="K120" s="64" t="n">
        <v>0</v>
      </c>
      <c r="L120" s="72" t="n">
        <f aca="false">D120+H120</f>
        <v>95611</v>
      </c>
      <c r="M120" s="72" t="n">
        <f aca="false">E120+I120</f>
        <v>0</v>
      </c>
      <c r="N120" s="72" t="n">
        <f aca="false">F120+J120</f>
        <v>0</v>
      </c>
      <c r="O120" s="72" t="n">
        <f aca="false">G120+K120</f>
        <v>0</v>
      </c>
      <c r="P120" s="72" t="n">
        <f aca="false">L120+M120+N120-O120</f>
        <v>95611</v>
      </c>
      <c r="S120" s="79"/>
      <c r="BS120" s="61"/>
      <c r="BU120" s="63"/>
      <c r="BX120" s="71"/>
      <c r="BY120" s="71"/>
      <c r="BZ120" s="71"/>
      <c r="CA120" s="71"/>
      <c r="CD120" s="71"/>
      <c r="CE120" s="71"/>
      <c r="CH120" s="71"/>
      <c r="CI120" s="71"/>
      <c r="CJ120" s="71"/>
      <c r="CK120" s="71"/>
      <c r="CL120" s="71"/>
      <c r="CM120" s="72"/>
      <c r="CP120" s="72"/>
    </row>
    <row r="121" customFormat="false" ht="8.25" hidden="false" customHeight="false" outlineLevel="0" collapsed="false">
      <c r="A121" s="61" t="n">
        <v>36576</v>
      </c>
      <c r="B121" s="62" t="n">
        <f aca="false">MONTH(A121)</f>
        <v>2</v>
      </c>
      <c r="C121" s="63" t="n">
        <f aca="false">YEAR(A121)</f>
        <v>2000</v>
      </c>
      <c r="D121" s="71" t="n">
        <v>55063</v>
      </c>
      <c r="E121" s="62" t="n">
        <v>0</v>
      </c>
      <c r="F121" s="71" t="n">
        <v>0</v>
      </c>
      <c r="G121" s="64" t="n">
        <v>0</v>
      </c>
      <c r="H121" s="62" t="n">
        <v>40548</v>
      </c>
      <c r="I121" s="62" t="n">
        <v>0</v>
      </c>
      <c r="J121" s="71" t="n">
        <v>0</v>
      </c>
      <c r="K121" s="64" t="n">
        <v>0</v>
      </c>
      <c r="L121" s="72" t="n">
        <f aca="false">D121+H121</f>
        <v>95611</v>
      </c>
      <c r="M121" s="72" t="n">
        <f aca="false">E121+I121</f>
        <v>0</v>
      </c>
      <c r="N121" s="72" t="n">
        <f aca="false">F121+J121</f>
        <v>0</v>
      </c>
      <c r="O121" s="72" t="n">
        <f aca="false">G121+K121</f>
        <v>0</v>
      </c>
      <c r="P121" s="72" t="n">
        <f aca="false">L121+M121+N121-O121</f>
        <v>95611</v>
      </c>
      <c r="S121" s="79"/>
      <c r="BS121" s="61"/>
      <c r="BU121" s="63"/>
      <c r="BX121" s="71"/>
      <c r="BY121" s="71"/>
      <c r="BZ121" s="71"/>
      <c r="CA121" s="71"/>
      <c r="CD121" s="71"/>
      <c r="CE121" s="71"/>
      <c r="CH121" s="71"/>
      <c r="CI121" s="71"/>
      <c r="CJ121" s="71"/>
      <c r="CK121" s="71"/>
      <c r="CL121" s="71"/>
      <c r="CM121" s="72"/>
      <c r="CP121" s="72"/>
    </row>
    <row r="122" customFormat="false" ht="8.25" hidden="false" customHeight="false" outlineLevel="0" collapsed="false">
      <c r="A122" s="61" t="n">
        <v>36577</v>
      </c>
      <c r="B122" s="62" t="n">
        <f aca="false">MONTH(A122)</f>
        <v>2</v>
      </c>
      <c r="C122" s="63" t="n">
        <f aca="false">YEAR(A122)</f>
        <v>2000</v>
      </c>
      <c r="D122" s="71" t="n">
        <v>55063</v>
      </c>
      <c r="E122" s="62" t="n">
        <v>0</v>
      </c>
      <c r="F122" s="71" t="n">
        <v>0</v>
      </c>
      <c r="G122" s="64" t="n">
        <v>0</v>
      </c>
      <c r="H122" s="62" t="n">
        <v>40548</v>
      </c>
      <c r="I122" s="62" t="n">
        <v>0</v>
      </c>
      <c r="J122" s="71" t="n">
        <v>0</v>
      </c>
      <c r="K122" s="64" t="n">
        <v>0</v>
      </c>
      <c r="L122" s="72" t="n">
        <f aca="false">D122+H122</f>
        <v>95611</v>
      </c>
      <c r="M122" s="72" t="n">
        <f aca="false">E122+I122</f>
        <v>0</v>
      </c>
      <c r="N122" s="72" t="n">
        <f aca="false">F122+J122</f>
        <v>0</v>
      </c>
      <c r="O122" s="72" t="n">
        <f aca="false">G122+K122</f>
        <v>0</v>
      </c>
      <c r="P122" s="72" t="n">
        <f aca="false">L122+M122+N122-O122</f>
        <v>95611</v>
      </c>
      <c r="S122" s="79"/>
      <c r="BS122" s="61"/>
      <c r="BU122" s="63"/>
      <c r="BX122" s="71"/>
      <c r="BY122" s="71"/>
      <c r="BZ122" s="71"/>
      <c r="CA122" s="71"/>
      <c r="CD122" s="71"/>
      <c r="CE122" s="71"/>
      <c r="CH122" s="71"/>
      <c r="CI122" s="71"/>
      <c r="CJ122" s="71"/>
      <c r="CK122" s="71"/>
      <c r="CL122" s="71"/>
      <c r="CM122" s="72"/>
      <c r="CP122" s="72"/>
    </row>
    <row r="123" customFormat="false" ht="8.25" hidden="false" customHeight="false" outlineLevel="0" collapsed="false">
      <c r="A123" s="61" t="n">
        <v>36578</v>
      </c>
      <c r="B123" s="62" t="n">
        <f aca="false">MONTH(A123)</f>
        <v>2</v>
      </c>
      <c r="C123" s="63" t="n">
        <f aca="false">YEAR(A123)</f>
        <v>2000</v>
      </c>
      <c r="D123" s="71" t="n">
        <v>55063</v>
      </c>
      <c r="E123" s="62" t="n">
        <v>0</v>
      </c>
      <c r="F123" s="71" t="n">
        <v>0</v>
      </c>
      <c r="G123" s="64" t="n">
        <v>0</v>
      </c>
      <c r="H123" s="62" t="n">
        <v>40548</v>
      </c>
      <c r="I123" s="62" t="n">
        <v>0</v>
      </c>
      <c r="J123" s="71" t="n">
        <v>0</v>
      </c>
      <c r="K123" s="64" t="n">
        <v>0</v>
      </c>
      <c r="L123" s="72" t="n">
        <f aca="false">D123+H123</f>
        <v>95611</v>
      </c>
      <c r="M123" s="72" t="n">
        <f aca="false">E123+I123</f>
        <v>0</v>
      </c>
      <c r="N123" s="72" t="n">
        <f aca="false">F123+J123</f>
        <v>0</v>
      </c>
      <c r="O123" s="72" t="n">
        <f aca="false">G123+K123</f>
        <v>0</v>
      </c>
      <c r="P123" s="72" t="n">
        <f aca="false">L123+M123+N123-O123</f>
        <v>95611</v>
      </c>
      <c r="S123" s="79"/>
      <c r="BS123" s="61"/>
      <c r="BU123" s="63"/>
      <c r="BX123" s="71"/>
      <c r="BY123" s="71"/>
      <c r="BZ123" s="71"/>
      <c r="CA123" s="71"/>
      <c r="CD123" s="71"/>
      <c r="CE123" s="71"/>
      <c r="CH123" s="71"/>
      <c r="CI123" s="71"/>
      <c r="CJ123" s="71"/>
      <c r="CK123" s="71"/>
      <c r="CL123" s="71"/>
      <c r="CM123" s="72"/>
      <c r="CP123" s="72"/>
    </row>
    <row r="124" customFormat="false" ht="8.25" hidden="false" customHeight="false" outlineLevel="0" collapsed="false">
      <c r="A124" s="61" t="n">
        <v>36579</v>
      </c>
      <c r="B124" s="62" t="n">
        <f aca="false">MONTH(A124)</f>
        <v>2</v>
      </c>
      <c r="C124" s="63" t="n">
        <f aca="false">YEAR(A124)</f>
        <v>2000</v>
      </c>
      <c r="D124" s="71" t="n">
        <v>55063</v>
      </c>
      <c r="E124" s="62" t="n">
        <v>0</v>
      </c>
      <c r="F124" s="71" t="n">
        <v>0</v>
      </c>
      <c r="G124" s="78" t="n">
        <v>25000</v>
      </c>
      <c r="H124" s="62" t="n">
        <v>40548</v>
      </c>
      <c r="I124" s="62" t="n">
        <v>0</v>
      </c>
      <c r="J124" s="71" t="n">
        <v>0</v>
      </c>
      <c r="K124" s="64" t="n">
        <v>0</v>
      </c>
      <c r="L124" s="72" t="n">
        <f aca="false">D124+H124</f>
        <v>95611</v>
      </c>
      <c r="M124" s="72" t="n">
        <f aca="false">E124+I124</f>
        <v>0</v>
      </c>
      <c r="N124" s="72" t="n">
        <f aca="false">F124+J124</f>
        <v>0</v>
      </c>
      <c r="O124" s="72" t="n">
        <f aca="false">G124+K124</f>
        <v>25000</v>
      </c>
      <c r="P124" s="72" t="n">
        <f aca="false">L124+M124+N124-O124</f>
        <v>70611</v>
      </c>
      <c r="S124" s="79"/>
      <c r="BS124" s="61"/>
      <c r="BU124" s="63"/>
      <c r="BX124" s="71"/>
      <c r="BY124" s="71"/>
      <c r="BZ124" s="71"/>
      <c r="CA124" s="71"/>
      <c r="CD124" s="71"/>
      <c r="CE124" s="71"/>
      <c r="CH124" s="71"/>
      <c r="CI124" s="71"/>
      <c r="CJ124" s="71"/>
      <c r="CK124" s="71"/>
      <c r="CL124" s="71"/>
      <c r="CM124" s="72"/>
      <c r="CP124" s="72"/>
    </row>
    <row r="125" customFormat="false" ht="8.25" hidden="false" customHeight="false" outlineLevel="0" collapsed="false">
      <c r="A125" s="61" t="n">
        <v>36580</v>
      </c>
      <c r="B125" s="62" t="n">
        <f aca="false">MONTH(A125)</f>
        <v>2</v>
      </c>
      <c r="C125" s="63" t="n">
        <f aca="false">YEAR(A125)</f>
        <v>2000</v>
      </c>
      <c r="D125" s="71" t="n">
        <v>55063</v>
      </c>
      <c r="E125" s="62" t="n">
        <v>0</v>
      </c>
      <c r="F125" s="71" t="n">
        <v>0</v>
      </c>
      <c r="G125" s="78" t="n">
        <v>25000</v>
      </c>
      <c r="H125" s="62" t="n">
        <v>40548</v>
      </c>
      <c r="I125" s="62" t="n">
        <v>0</v>
      </c>
      <c r="J125" s="71" t="n">
        <v>0</v>
      </c>
      <c r="K125" s="64" t="n">
        <v>0</v>
      </c>
      <c r="L125" s="72" t="n">
        <f aca="false">D125+H125</f>
        <v>95611</v>
      </c>
      <c r="M125" s="72" t="n">
        <f aca="false">E125+I125</f>
        <v>0</v>
      </c>
      <c r="N125" s="72" t="n">
        <f aca="false">F125+J125</f>
        <v>0</v>
      </c>
      <c r="O125" s="72" t="n">
        <f aca="false">G125+K125</f>
        <v>25000</v>
      </c>
      <c r="P125" s="72" t="n">
        <f aca="false">L125+M125+N125-O125</f>
        <v>70611</v>
      </c>
      <c r="S125" s="79"/>
      <c r="BS125" s="61"/>
      <c r="BU125" s="63"/>
      <c r="BX125" s="71"/>
      <c r="BY125" s="71"/>
      <c r="BZ125" s="71"/>
      <c r="CA125" s="71"/>
      <c r="CD125" s="71"/>
      <c r="CE125" s="71"/>
      <c r="CH125" s="71"/>
      <c r="CI125" s="71"/>
      <c r="CJ125" s="71"/>
      <c r="CK125" s="71"/>
      <c r="CL125" s="71"/>
      <c r="CM125" s="72"/>
      <c r="CP125" s="72"/>
    </row>
    <row r="126" customFormat="false" ht="8.25" hidden="false" customHeight="false" outlineLevel="0" collapsed="false">
      <c r="A126" s="61" t="n">
        <v>36581</v>
      </c>
      <c r="B126" s="62" t="n">
        <f aca="false">MONTH(A126)</f>
        <v>2</v>
      </c>
      <c r="C126" s="63" t="n">
        <f aca="false">YEAR(A126)</f>
        <v>2000</v>
      </c>
      <c r="D126" s="71" t="n">
        <v>55063</v>
      </c>
      <c r="E126" s="62" t="n">
        <v>0</v>
      </c>
      <c r="F126" s="71" t="n">
        <v>0</v>
      </c>
      <c r="G126" s="78" t="n">
        <v>25000</v>
      </c>
      <c r="H126" s="62" t="n">
        <v>40548</v>
      </c>
      <c r="I126" s="62" t="n">
        <v>0</v>
      </c>
      <c r="J126" s="71" t="n">
        <v>0</v>
      </c>
      <c r="K126" s="64" t="n">
        <v>0</v>
      </c>
      <c r="L126" s="72" t="n">
        <f aca="false">D126+H126</f>
        <v>95611</v>
      </c>
      <c r="M126" s="72" t="n">
        <f aca="false">E126+I126</f>
        <v>0</v>
      </c>
      <c r="N126" s="72" t="n">
        <f aca="false">F126+J126</f>
        <v>0</v>
      </c>
      <c r="O126" s="72" t="n">
        <f aca="false">G126+K126</f>
        <v>25000</v>
      </c>
      <c r="P126" s="72" t="n">
        <f aca="false">L126+M126+N126-O126</f>
        <v>70611</v>
      </c>
      <c r="S126" s="79"/>
      <c r="BS126" s="61"/>
      <c r="BU126" s="63"/>
      <c r="BX126" s="71"/>
      <c r="BY126" s="71"/>
      <c r="BZ126" s="71"/>
      <c r="CA126" s="71"/>
      <c r="CD126" s="71"/>
      <c r="CE126" s="71"/>
      <c r="CH126" s="71"/>
      <c r="CI126" s="71"/>
      <c r="CJ126" s="71"/>
      <c r="CK126" s="71"/>
      <c r="CL126" s="71"/>
      <c r="CM126" s="72"/>
      <c r="CP126" s="72"/>
    </row>
    <row r="127" customFormat="false" ht="8.25" hidden="false" customHeight="false" outlineLevel="0" collapsed="false">
      <c r="A127" s="61" t="n">
        <v>36582</v>
      </c>
      <c r="B127" s="62" t="n">
        <f aca="false">MONTH(A127)</f>
        <v>2</v>
      </c>
      <c r="C127" s="63" t="n">
        <f aca="false">YEAR(A127)</f>
        <v>2000</v>
      </c>
      <c r="D127" s="71" t="n">
        <v>55063</v>
      </c>
      <c r="E127" s="62" t="n">
        <v>0</v>
      </c>
      <c r="F127" s="71" t="n">
        <v>0</v>
      </c>
      <c r="G127" s="78" t="n">
        <v>25000</v>
      </c>
      <c r="H127" s="62" t="n">
        <v>40548</v>
      </c>
      <c r="I127" s="62" t="n">
        <v>0</v>
      </c>
      <c r="J127" s="71" t="n">
        <v>0</v>
      </c>
      <c r="K127" s="64" t="n">
        <v>0</v>
      </c>
      <c r="L127" s="72" t="n">
        <f aca="false">D127+H127</f>
        <v>95611</v>
      </c>
      <c r="M127" s="72" t="n">
        <f aca="false">E127+I127</f>
        <v>0</v>
      </c>
      <c r="N127" s="72" t="n">
        <f aca="false">F127+J127</f>
        <v>0</v>
      </c>
      <c r="O127" s="72" t="n">
        <f aca="false">G127+K127</f>
        <v>25000</v>
      </c>
      <c r="P127" s="72" t="n">
        <f aca="false">L127+M127+N127-O127</f>
        <v>70611</v>
      </c>
      <c r="S127" s="79"/>
      <c r="BS127" s="61"/>
      <c r="BU127" s="63"/>
      <c r="BX127" s="71"/>
      <c r="BY127" s="71"/>
      <c r="BZ127" s="71"/>
      <c r="CA127" s="71"/>
      <c r="CD127" s="71"/>
      <c r="CE127" s="71"/>
      <c r="CH127" s="71"/>
      <c r="CI127" s="71"/>
      <c r="CJ127" s="71"/>
      <c r="CK127" s="71"/>
      <c r="CL127" s="71"/>
      <c r="CM127" s="72"/>
      <c r="CP127" s="72"/>
    </row>
    <row r="128" customFormat="false" ht="8.25" hidden="false" customHeight="false" outlineLevel="0" collapsed="false">
      <c r="A128" s="61" t="n">
        <v>36583</v>
      </c>
      <c r="B128" s="62" t="n">
        <f aca="false">MONTH(A128)</f>
        <v>2</v>
      </c>
      <c r="C128" s="63" t="n">
        <f aca="false">YEAR(A128)</f>
        <v>2000</v>
      </c>
      <c r="D128" s="71" t="n">
        <v>55063</v>
      </c>
      <c r="E128" s="62" t="n">
        <v>0</v>
      </c>
      <c r="F128" s="71" t="n">
        <v>0</v>
      </c>
      <c r="G128" s="78" t="n">
        <v>25000</v>
      </c>
      <c r="H128" s="62" t="n">
        <v>40548</v>
      </c>
      <c r="I128" s="62" t="n">
        <v>0</v>
      </c>
      <c r="J128" s="71" t="n">
        <v>0</v>
      </c>
      <c r="K128" s="64" t="n">
        <v>0</v>
      </c>
      <c r="L128" s="72" t="n">
        <f aca="false">D128+H128</f>
        <v>95611</v>
      </c>
      <c r="M128" s="72" t="n">
        <f aca="false">E128+I128</f>
        <v>0</v>
      </c>
      <c r="N128" s="72" t="n">
        <f aca="false">F128+J128</f>
        <v>0</v>
      </c>
      <c r="O128" s="72" t="n">
        <f aca="false">G128+K128</f>
        <v>25000</v>
      </c>
      <c r="P128" s="72" t="n">
        <f aca="false">L128+M128+N128-O128</f>
        <v>70611</v>
      </c>
      <c r="S128" s="79"/>
      <c r="BS128" s="61"/>
      <c r="BU128" s="63"/>
      <c r="BX128" s="71"/>
      <c r="BY128" s="71"/>
      <c r="BZ128" s="71"/>
      <c r="CA128" s="71"/>
      <c r="CD128" s="71"/>
      <c r="CE128" s="71"/>
      <c r="CH128" s="71"/>
      <c r="CI128" s="71"/>
      <c r="CJ128" s="71"/>
      <c r="CK128" s="71"/>
      <c r="CL128" s="71"/>
      <c r="CM128" s="72"/>
      <c r="CP128" s="72"/>
    </row>
    <row r="129" customFormat="false" ht="8.25" hidden="false" customHeight="false" outlineLevel="0" collapsed="false">
      <c r="A129" s="61" t="n">
        <v>36584</v>
      </c>
      <c r="B129" s="62" t="n">
        <f aca="false">MONTH(A129)</f>
        <v>2</v>
      </c>
      <c r="C129" s="63" t="n">
        <f aca="false">YEAR(A129)</f>
        <v>2000</v>
      </c>
      <c r="D129" s="71" t="n">
        <v>55063</v>
      </c>
      <c r="E129" s="62" t="n">
        <v>0</v>
      </c>
      <c r="F129" s="71" t="n">
        <v>0</v>
      </c>
      <c r="G129" s="78" t="n">
        <v>25000</v>
      </c>
      <c r="H129" s="62" t="n">
        <v>40548</v>
      </c>
      <c r="I129" s="62" t="n">
        <v>0</v>
      </c>
      <c r="J129" s="71" t="n">
        <v>0</v>
      </c>
      <c r="K129" s="64" t="n">
        <v>0</v>
      </c>
      <c r="L129" s="72" t="n">
        <f aca="false">D129+H129</f>
        <v>95611</v>
      </c>
      <c r="M129" s="72" t="n">
        <f aca="false">E129+I129</f>
        <v>0</v>
      </c>
      <c r="N129" s="72" t="n">
        <f aca="false">F129+J129</f>
        <v>0</v>
      </c>
      <c r="O129" s="72" t="n">
        <f aca="false">G129+K129</f>
        <v>25000</v>
      </c>
      <c r="P129" s="72" t="n">
        <f aca="false">L129+M129+N129-O129</f>
        <v>70611</v>
      </c>
      <c r="S129" s="79"/>
      <c r="BS129" s="61"/>
      <c r="BU129" s="63"/>
      <c r="BX129" s="71"/>
      <c r="BY129" s="71"/>
      <c r="BZ129" s="71"/>
      <c r="CA129" s="71"/>
      <c r="CD129" s="71"/>
      <c r="CE129" s="71"/>
      <c r="CH129" s="71"/>
      <c r="CI129" s="71"/>
      <c r="CJ129" s="71"/>
      <c r="CK129" s="71"/>
      <c r="CL129" s="71"/>
      <c r="CM129" s="72"/>
      <c r="CP129" s="72"/>
    </row>
    <row r="130" customFormat="false" ht="8.25" hidden="false" customHeight="false" outlineLevel="0" collapsed="false">
      <c r="A130" s="61" t="n">
        <v>36585</v>
      </c>
      <c r="B130" s="62" t="n">
        <f aca="false">MONTH(A130)</f>
        <v>2</v>
      </c>
      <c r="C130" s="63" t="n">
        <f aca="false">YEAR(A130)</f>
        <v>2000</v>
      </c>
      <c r="D130" s="71" t="n">
        <v>55063</v>
      </c>
      <c r="E130" s="62" t="n">
        <v>0</v>
      </c>
      <c r="F130" s="71" t="n">
        <v>0</v>
      </c>
      <c r="G130" s="64" t="n">
        <v>25000</v>
      </c>
      <c r="H130" s="62" t="n">
        <v>40548</v>
      </c>
      <c r="I130" s="62" t="n">
        <v>0</v>
      </c>
      <c r="J130" s="71" t="n">
        <v>0</v>
      </c>
      <c r="K130" s="64" t="n">
        <v>0</v>
      </c>
      <c r="L130" s="72" t="n">
        <f aca="false">D130+H130</f>
        <v>95611</v>
      </c>
      <c r="M130" s="72" t="n">
        <f aca="false">E130+I130</f>
        <v>0</v>
      </c>
      <c r="N130" s="72" t="n">
        <f aca="false">F130+J130</f>
        <v>0</v>
      </c>
      <c r="O130" s="72" t="n">
        <f aca="false">G130+K130</f>
        <v>25000</v>
      </c>
      <c r="P130" s="72" t="n">
        <f aca="false">L130+M130+N130-O130</f>
        <v>70611</v>
      </c>
      <c r="S130" s="79"/>
      <c r="BS130" s="61"/>
      <c r="BU130" s="63"/>
      <c r="BX130" s="71"/>
      <c r="BY130" s="71"/>
      <c r="BZ130" s="71"/>
      <c r="CA130" s="71"/>
      <c r="CD130" s="71"/>
      <c r="CE130" s="71"/>
      <c r="CH130" s="71"/>
      <c r="CI130" s="71"/>
      <c r="CJ130" s="71"/>
      <c r="CK130" s="71"/>
      <c r="CL130" s="71"/>
      <c r="CM130" s="72"/>
      <c r="CP130" s="72"/>
    </row>
    <row r="131" customFormat="false" ht="8.25" hidden="false" customHeight="false" outlineLevel="0" collapsed="false">
      <c r="A131" s="61" t="n">
        <v>36586</v>
      </c>
      <c r="B131" s="62" t="n">
        <f aca="false">MONTH(A131)</f>
        <v>3</v>
      </c>
      <c r="C131" s="63" t="n">
        <f aca="false">YEAR(A131)</f>
        <v>2000</v>
      </c>
      <c r="D131" s="71" t="n">
        <v>32881</v>
      </c>
      <c r="E131" s="71"/>
      <c r="F131" s="71"/>
      <c r="G131" s="64" t="n">
        <v>0</v>
      </c>
      <c r="H131" s="62" t="n">
        <v>40548</v>
      </c>
      <c r="J131" s="71"/>
      <c r="L131" s="72" t="n">
        <f aca="false">D131+H131</f>
        <v>73429</v>
      </c>
      <c r="M131" s="72" t="n">
        <f aca="false">E131+I131</f>
        <v>0</v>
      </c>
      <c r="N131" s="72" t="n">
        <f aca="false">F131+J131</f>
        <v>0</v>
      </c>
      <c r="O131" s="72" t="n">
        <f aca="false">G131+K131</f>
        <v>0</v>
      </c>
      <c r="P131" s="72" t="n">
        <f aca="false">L131+M131+N131-O131</f>
        <v>73429</v>
      </c>
      <c r="S131" s="79"/>
      <c r="BS131" s="61"/>
      <c r="BU131" s="63"/>
      <c r="BX131" s="71"/>
      <c r="BY131" s="71"/>
      <c r="BZ131" s="71"/>
      <c r="CA131" s="71"/>
      <c r="CD131" s="71"/>
      <c r="CE131" s="71"/>
      <c r="CH131" s="71"/>
      <c r="CI131" s="71"/>
      <c r="CJ131" s="71"/>
      <c r="CK131" s="71"/>
      <c r="CL131" s="71"/>
      <c r="CM131" s="72"/>
      <c r="CP131" s="72"/>
    </row>
    <row r="132" customFormat="false" ht="8.25" hidden="false" customHeight="false" outlineLevel="0" collapsed="false">
      <c r="A132" s="61" t="n">
        <v>36587</v>
      </c>
      <c r="B132" s="62" t="n">
        <f aca="false">MONTH(A132)</f>
        <v>3</v>
      </c>
      <c r="C132" s="63" t="n">
        <f aca="false">YEAR(A132)</f>
        <v>2000</v>
      </c>
      <c r="D132" s="71" t="n">
        <v>32881</v>
      </c>
      <c r="E132" s="71"/>
      <c r="F132" s="71"/>
      <c r="G132" s="64" t="n">
        <v>25000</v>
      </c>
      <c r="H132" s="62" t="n">
        <v>40548</v>
      </c>
      <c r="J132" s="71"/>
      <c r="L132" s="72" t="n">
        <f aca="false">D132+H132</f>
        <v>73429</v>
      </c>
      <c r="M132" s="72" t="n">
        <f aca="false">E132+I132</f>
        <v>0</v>
      </c>
      <c r="N132" s="72" t="n">
        <f aca="false">F132+J132</f>
        <v>0</v>
      </c>
      <c r="O132" s="72" t="n">
        <f aca="false">G132+K132</f>
        <v>25000</v>
      </c>
      <c r="P132" s="72" t="n">
        <f aca="false">L132+M132+N132-O132</f>
        <v>48429</v>
      </c>
      <c r="S132" s="79"/>
      <c r="BS132" s="61"/>
      <c r="BU132" s="63"/>
      <c r="BX132" s="71"/>
      <c r="BY132" s="71"/>
      <c r="BZ132" s="71"/>
      <c r="CA132" s="71"/>
      <c r="CD132" s="71"/>
      <c r="CE132" s="71"/>
      <c r="CH132" s="71"/>
      <c r="CI132" s="71"/>
      <c r="CJ132" s="71"/>
      <c r="CK132" s="71"/>
      <c r="CL132" s="71"/>
      <c r="CM132" s="72"/>
      <c r="CP132" s="72"/>
    </row>
    <row r="133" customFormat="false" ht="8.25" hidden="false" customHeight="false" outlineLevel="0" collapsed="false">
      <c r="A133" s="61" t="n">
        <v>36588</v>
      </c>
      <c r="B133" s="62" t="n">
        <f aca="false">MONTH(A133)</f>
        <v>3</v>
      </c>
      <c r="C133" s="63" t="n">
        <f aca="false">YEAR(A133)</f>
        <v>2000</v>
      </c>
      <c r="D133" s="71" t="n">
        <v>32881</v>
      </c>
      <c r="E133" s="71"/>
      <c r="F133" s="71"/>
      <c r="H133" s="62" t="n">
        <v>40548</v>
      </c>
      <c r="J133" s="71"/>
      <c r="L133" s="72" t="n">
        <f aca="false">D133+H133</f>
        <v>73429</v>
      </c>
      <c r="M133" s="72" t="n">
        <f aca="false">E133+I133</f>
        <v>0</v>
      </c>
      <c r="N133" s="72" t="n">
        <f aca="false">F133+J133</f>
        <v>0</v>
      </c>
      <c r="O133" s="72" t="n">
        <f aca="false">G133+K133</f>
        <v>0</v>
      </c>
      <c r="P133" s="72" t="n">
        <f aca="false">L133+M133+N133-O133</f>
        <v>73429</v>
      </c>
      <c r="S133" s="79"/>
      <c r="BS133" s="61"/>
      <c r="BU133" s="63"/>
      <c r="BX133" s="71"/>
      <c r="BY133" s="71"/>
      <c r="BZ133" s="71"/>
      <c r="CA133" s="71"/>
      <c r="CD133" s="71"/>
      <c r="CE133" s="71"/>
      <c r="CH133" s="71"/>
      <c r="CI133" s="71"/>
      <c r="CJ133" s="71"/>
      <c r="CK133" s="71"/>
      <c r="CL133" s="71"/>
      <c r="CM133" s="72"/>
      <c r="CP133" s="72"/>
    </row>
    <row r="134" customFormat="false" ht="8.25" hidden="false" customHeight="false" outlineLevel="0" collapsed="false">
      <c r="A134" s="61" t="n">
        <v>36589</v>
      </c>
      <c r="B134" s="62" t="n">
        <f aca="false">MONTH(A134)</f>
        <v>3</v>
      </c>
      <c r="C134" s="63" t="n">
        <f aca="false">YEAR(A134)</f>
        <v>2000</v>
      </c>
      <c r="D134" s="71" t="n">
        <v>32881</v>
      </c>
      <c r="E134" s="71"/>
      <c r="F134" s="71"/>
      <c r="G134" s="78" t="n">
        <v>24848</v>
      </c>
      <c r="H134" s="62" t="n">
        <v>40548</v>
      </c>
      <c r="J134" s="71"/>
      <c r="L134" s="72" t="n">
        <f aca="false">D134+H134</f>
        <v>73429</v>
      </c>
      <c r="M134" s="72" t="n">
        <f aca="false">E134+I134</f>
        <v>0</v>
      </c>
      <c r="N134" s="72" t="n">
        <f aca="false">F134+J134</f>
        <v>0</v>
      </c>
      <c r="O134" s="72" t="n">
        <f aca="false">G134+K134</f>
        <v>24848</v>
      </c>
      <c r="P134" s="72" t="n">
        <f aca="false">L134+M134+N134-O134</f>
        <v>48581</v>
      </c>
      <c r="S134" s="79"/>
      <c r="BS134" s="61"/>
      <c r="BU134" s="63"/>
      <c r="BX134" s="71"/>
      <c r="BY134" s="71"/>
      <c r="BZ134" s="71"/>
      <c r="CA134" s="71"/>
      <c r="CD134" s="71"/>
      <c r="CE134" s="71"/>
      <c r="CH134" s="71"/>
      <c r="CI134" s="71"/>
      <c r="CJ134" s="71"/>
      <c r="CK134" s="71"/>
      <c r="CL134" s="71"/>
      <c r="CM134" s="72"/>
      <c r="CP134" s="72"/>
    </row>
    <row r="135" customFormat="false" ht="8.25" hidden="false" customHeight="false" outlineLevel="0" collapsed="false">
      <c r="A135" s="61" t="n">
        <v>36590</v>
      </c>
      <c r="B135" s="62" t="n">
        <f aca="false">MONTH(A135)</f>
        <v>3</v>
      </c>
      <c r="C135" s="63" t="n">
        <f aca="false">YEAR(A135)</f>
        <v>2000</v>
      </c>
      <c r="D135" s="71" t="n">
        <v>32881</v>
      </c>
      <c r="E135" s="71"/>
      <c r="F135" s="71"/>
      <c r="G135" s="78" t="n">
        <v>24848</v>
      </c>
      <c r="H135" s="62" t="n">
        <v>40548</v>
      </c>
      <c r="J135" s="71"/>
      <c r="L135" s="72" t="n">
        <f aca="false">D135+H135</f>
        <v>73429</v>
      </c>
      <c r="M135" s="72" t="n">
        <f aca="false">E135+I135</f>
        <v>0</v>
      </c>
      <c r="N135" s="72" t="n">
        <f aca="false">F135+J135</f>
        <v>0</v>
      </c>
      <c r="O135" s="72" t="n">
        <f aca="false">G135+K135</f>
        <v>24848</v>
      </c>
      <c r="P135" s="72" t="n">
        <f aca="false">L135+M135+N135-O135</f>
        <v>48581</v>
      </c>
      <c r="S135" s="79"/>
      <c r="BS135" s="61"/>
      <c r="BU135" s="63"/>
      <c r="BX135" s="71"/>
      <c r="BY135" s="71"/>
      <c r="BZ135" s="71"/>
      <c r="CA135" s="71"/>
      <c r="CD135" s="71"/>
      <c r="CE135" s="71"/>
      <c r="CH135" s="71"/>
      <c r="CI135" s="71"/>
      <c r="CJ135" s="71"/>
      <c r="CK135" s="71"/>
      <c r="CL135" s="71"/>
      <c r="CM135" s="72"/>
      <c r="CP135" s="72"/>
    </row>
    <row r="136" customFormat="false" ht="8.25" hidden="false" customHeight="false" outlineLevel="0" collapsed="false">
      <c r="A136" s="61" t="n">
        <v>36591</v>
      </c>
      <c r="B136" s="62" t="n">
        <f aca="false">MONTH(A136)</f>
        <v>3</v>
      </c>
      <c r="C136" s="63" t="n">
        <f aca="false">YEAR(A136)</f>
        <v>2000</v>
      </c>
      <c r="D136" s="71" t="n">
        <v>32881</v>
      </c>
      <c r="E136" s="71"/>
      <c r="F136" s="71"/>
      <c r="G136" s="78" t="n">
        <v>24848</v>
      </c>
      <c r="H136" s="62" t="n">
        <v>40548</v>
      </c>
      <c r="J136" s="71"/>
      <c r="L136" s="72" t="n">
        <f aca="false">D136+H136</f>
        <v>73429</v>
      </c>
      <c r="M136" s="72" t="n">
        <f aca="false">E136+I136</f>
        <v>0</v>
      </c>
      <c r="N136" s="72" t="n">
        <f aca="false">F136+J136</f>
        <v>0</v>
      </c>
      <c r="O136" s="72" t="n">
        <f aca="false">G136+K136</f>
        <v>24848</v>
      </c>
      <c r="P136" s="72" t="n">
        <f aca="false">L136+M136+N136-O136</f>
        <v>48581</v>
      </c>
      <c r="S136" s="79"/>
      <c r="BS136" s="61"/>
      <c r="BU136" s="63"/>
      <c r="BX136" s="71"/>
      <c r="BY136" s="71"/>
      <c r="BZ136" s="71"/>
      <c r="CA136" s="71"/>
      <c r="CD136" s="71"/>
      <c r="CE136" s="71"/>
      <c r="CH136" s="71"/>
      <c r="CI136" s="71"/>
      <c r="CJ136" s="71"/>
      <c r="CK136" s="71"/>
      <c r="CL136" s="71"/>
      <c r="CM136" s="72"/>
      <c r="CP136" s="72"/>
    </row>
    <row r="137" customFormat="false" ht="8.25" hidden="false" customHeight="false" outlineLevel="0" collapsed="false">
      <c r="A137" s="61" t="n">
        <v>36592</v>
      </c>
      <c r="B137" s="62" t="n">
        <f aca="false">MONTH(A137)</f>
        <v>3</v>
      </c>
      <c r="C137" s="63" t="n">
        <f aca="false">YEAR(A137)</f>
        <v>2000</v>
      </c>
      <c r="D137" s="71" t="n">
        <v>32881</v>
      </c>
      <c r="E137" s="71"/>
      <c r="F137" s="71"/>
      <c r="G137" s="78" t="n">
        <v>24848</v>
      </c>
      <c r="H137" s="62" t="n">
        <v>40548</v>
      </c>
      <c r="J137" s="71"/>
      <c r="L137" s="72" t="n">
        <f aca="false">D137+H137</f>
        <v>73429</v>
      </c>
      <c r="M137" s="72" t="n">
        <f aca="false">E137+I137</f>
        <v>0</v>
      </c>
      <c r="N137" s="72" t="n">
        <f aca="false">F137+J137</f>
        <v>0</v>
      </c>
      <c r="O137" s="72" t="n">
        <f aca="false">G137+K137</f>
        <v>24848</v>
      </c>
      <c r="P137" s="72" t="n">
        <f aca="false">L137+M137+N137-O137</f>
        <v>48581</v>
      </c>
      <c r="S137" s="79"/>
      <c r="BS137" s="61"/>
      <c r="BU137" s="63"/>
      <c r="BX137" s="71"/>
      <c r="BY137" s="71"/>
      <c r="BZ137" s="71"/>
      <c r="CA137" s="71"/>
      <c r="CD137" s="71"/>
      <c r="CE137" s="71"/>
      <c r="CH137" s="71"/>
      <c r="CI137" s="71"/>
      <c r="CJ137" s="71"/>
      <c r="CK137" s="71"/>
      <c r="CL137" s="71"/>
      <c r="CM137" s="72"/>
      <c r="CP137" s="72"/>
    </row>
    <row r="138" customFormat="false" ht="8.25" hidden="false" customHeight="false" outlineLevel="0" collapsed="false">
      <c r="A138" s="61" t="n">
        <v>36593</v>
      </c>
      <c r="B138" s="62" t="n">
        <f aca="false">MONTH(A138)</f>
        <v>3</v>
      </c>
      <c r="C138" s="63" t="n">
        <f aca="false">YEAR(A138)</f>
        <v>2000</v>
      </c>
      <c r="D138" s="71" t="n">
        <v>32881</v>
      </c>
      <c r="E138" s="71"/>
      <c r="F138" s="71"/>
      <c r="G138" s="78" t="n">
        <v>24848</v>
      </c>
      <c r="H138" s="62" t="n">
        <v>40548</v>
      </c>
      <c r="J138" s="71"/>
      <c r="L138" s="72" t="n">
        <f aca="false">D138+H138</f>
        <v>73429</v>
      </c>
      <c r="M138" s="72" t="n">
        <f aca="false">E138+I138</f>
        <v>0</v>
      </c>
      <c r="N138" s="72" t="n">
        <f aca="false">F138+J138</f>
        <v>0</v>
      </c>
      <c r="O138" s="72" t="n">
        <f aca="false">G138+K138</f>
        <v>24848</v>
      </c>
      <c r="P138" s="72" t="n">
        <f aca="false">L138+M138+N138-O138</f>
        <v>48581</v>
      </c>
      <c r="S138" s="79"/>
      <c r="BS138" s="61"/>
      <c r="BU138" s="63"/>
      <c r="BX138" s="71"/>
      <c r="BY138" s="71"/>
      <c r="BZ138" s="71"/>
      <c r="CA138" s="71"/>
      <c r="CD138" s="71"/>
      <c r="CE138" s="71"/>
      <c r="CH138" s="71"/>
      <c r="CI138" s="71"/>
      <c r="CJ138" s="71"/>
      <c r="CK138" s="71"/>
      <c r="CL138" s="71"/>
      <c r="CM138" s="72"/>
      <c r="CP138" s="72"/>
    </row>
    <row r="139" customFormat="false" ht="8.25" hidden="false" customHeight="false" outlineLevel="0" collapsed="false">
      <c r="A139" s="61" t="n">
        <v>36594</v>
      </c>
      <c r="B139" s="62" t="n">
        <f aca="false">MONTH(A139)</f>
        <v>3</v>
      </c>
      <c r="C139" s="63" t="n">
        <f aca="false">YEAR(A139)</f>
        <v>2000</v>
      </c>
      <c r="D139" s="71" t="n">
        <v>32881</v>
      </c>
      <c r="E139" s="71"/>
      <c r="F139" s="71"/>
      <c r="H139" s="62" t="n">
        <v>40548</v>
      </c>
      <c r="J139" s="71"/>
      <c r="L139" s="72" t="n">
        <f aca="false">D139+H139</f>
        <v>73429</v>
      </c>
      <c r="M139" s="72" t="n">
        <f aca="false">E139+I139</f>
        <v>0</v>
      </c>
      <c r="N139" s="72" t="n">
        <f aca="false">F139+J139</f>
        <v>0</v>
      </c>
      <c r="O139" s="72" t="n">
        <f aca="false">G139+K139</f>
        <v>0</v>
      </c>
      <c r="P139" s="72" t="n">
        <f aca="false">L139+M139+N139-O139</f>
        <v>73429</v>
      </c>
      <c r="S139" s="79"/>
      <c r="BS139" s="61"/>
      <c r="BU139" s="63"/>
      <c r="BX139" s="71"/>
      <c r="BY139" s="71"/>
      <c r="BZ139" s="71"/>
      <c r="CA139" s="71"/>
      <c r="CD139" s="71"/>
      <c r="CE139" s="71"/>
      <c r="CH139" s="71"/>
      <c r="CI139" s="71"/>
      <c r="CJ139" s="71"/>
      <c r="CK139" s="71"/>
      <c r="CL139" s="71"/>
      <c r="CM139" s="72"/>
      <c r="CP139" s="72"/>
    </row>
    <row r="140" customFormat="false" ht="8.25" hidden="false" customHeight="false" outlineLevel="0" collapsed="false">
      <c r="A140" s="61" t="n">
        <v>36595</v>
      </c>
      <c r="B140" s="62" t="n">
        <f aca="false">MONTH(A140)</f>
        <v>3</v>
      </c>
      <c r="C140" s="63" t="n">
        <f aca="false">YEAR(A140)</f>
        <v>2000</v>
      </c>
      <c r="D140" s="71" t="n">
        <v>32881</v>
      </c>
      <c r="E140" s="71"/>
      <c r="F140" s="71"/>
      <c r="H140" s="62" t="n">
        <v>40548</v>
      </c>
      <c r="J140" s="71"/>
      <c r="L140" s="72" t="n">
        <f aca="false">D140+H140</f>
        <v>73429</v>
      </c>
      <c r="M140" s="72" t="n">
        <f aca="false">E140+I140</f>
        <v>0</v>
      </c>
      <c r="N140" s="72" t="n">
        <f aca="false">F140+J140</f>
        <v>0</v>
      </c>
      <c r="O140" s="72" t="n">
        <f aca="false">G140+K140</f>
        <v>0</v>
      </c>
      <c r="P140" s="72" t="n">
        <f aca="false">L140+M140+N140-O140</f>
        <v>73429</v>
      </c>
      <c r="S140" s="79"/>
      <c r="BS140" s="61"/>
      <c r="BU140" s="63"/>
      <c r="BX140" s="71"/>
      <c r="BY140" s="71"/>
      <c r="BZ140" s="71"/>
      <c r="CA140" s="71"/>
      <c r="CD140" s="71"/>
      <c r="CE140" s="71"/>
      <c r="CH140" s="71"/>
      <c r="CI140" s="71"/>
      <c r="CJ140" s="71"/>
      <c r="CK140" s="71"/>
      <c r="CL140" s="71"/>
      <c r="CM140" s="72"/>
      <c r="CP140" s="72"/>
    </row>
    <row r="141" customFormat="false" ht="8.25" hidden="false" customHeight="false" outlineLevel="0" collapsed="false">
      <c r="A141" s="61" t="n">
        <v>36596</v>
      </c>
      <c r="B141" s="62" t="n">
        <f aca="false">MONTH(A141)</f>
        <v>3</v>
      </c>
      <c r="C141" s="63" t="n">
        <f aca="false">YEAR(A141)</f>
        <v>2000</v>
      </c>
      <c r="D141" s="71" t="n">
        <v>32881</v>
      </c>
      <c r="E141" s="71"/>
      <c r="F141" s="71"/>
      <c r="H141" s="62" t="n">
        <v>40548</v>
      </c>
      <c r="J141" s="71"/>
      <c r="L141" s="72" t="n">
        <f aca="false">D141+H141</f>
        <v>73429</v>
      </c>
      <c r="M141" s="72" t="n">
        <f aca="false">E141+I141</f>
        <v>0</v>
      </c>
      <c r="N141" s="72" t="n">
        <f aca="false">F141+J141</f>
        <v>0</v>
      </c>
      <c r="O141" s="72" t="n">
        <f aca="false">G141+K141</f>
        <v>0</v>
      </c>
      <c r="P141" s="72" t="n">
        <f aca="false">L141+M141+N141-O141</f>
        <v>73429</v>
      </c>
      <c r="S141" s="79"/>
      <c r="BS141" s="61"/>
      <c r="BU141" s="63"/>
      <c r="BX141" s="71"/>
      <c r="BY141" s="71"/>
      <c r="BZ141" s="71"/>
      <c r="CA141" s="71"/>
      <c r="CD141" s="71"/>
      <c r="CE141" s="71"/>
      <c r="CH141" s="71"/>
      <c r="CI141" s="71"/>
      <c r="CJ141" s="71"/>
      <c r="CK141" s="71"/>
      <c r="CL141" s="71"/>
      <c r="CM141" s="72"/>
      <c r="CP141" s="72"/>
    </row>
    <row r="142" customFormat="false" ht="8.25" hidden="false" customHeight="false" outlineLevel="0" collapsed="false">
      <c r="A142" s="61" t="n">
        <v>36597</v>
      </c>
      <c r="B142" s="62" t="n">
        <f aca="false">MONTH(A142)</f>
        <v>3</v>
      </c>
      <c r="C142" s="63" t="n">
        <f aca="false">YEAR(A142)</f>
        <v>2000</v>
      </c>
      <c r="D142" s="71" t="n">
        <v>32881</v>
      </c>
      <c r="E142" s="71"/>
      <c r="F142" s="71"/>
      <c r="H142" s="62" t="n">
        <v>40548</v>
      </c>
      <c r="J142" s="71"/>
      <c r="L142" s="72" t="n">
        <f aca="false">D142+H142</f>
        <v>73429</v>
      </c>
      <c r="M142" s="72" t="n">
        <f aca="false">E142+I142</f>
        <v>0</v>
      </c>
      <c r="N142" s="72" t="n">
        <f aca="false">F142+J142</f>
        <v>0</v>
      </c>
      <c r="O142" s="72" t="n">
        <f aca="false">G142+K142</f>
        <v>0</v>
      </c>
      <c r="P142" s="72" t="n">
        <f aca="false">L142+M142+N142-O142</f>
        <v>73429</v>
      </c>
      <c r="S142" s="79"/>
      <c r="BS142" s="61"/>
      <c r="BU142" s="63"/>
      <c r="BX142" s="71"/>
      <c r="BY142" s="71"/>
      <c r="BZ142" s="71"/>
      <c r="CA142" s="71"/>
      <c r="CD142" s="71"/>
      <c r="CE142" s="71"/>
      <c r="CH142" s="71"/>
      <c r="CI142" s="71"/>
      <c r="CJ142" s="71"/>
      <c r="CK142" s="71"/>
      <c r="CL142" s="71"/>
      <c r="CM142" s="72"/>
      <c r="CP142" s="72"/>
    </row>
    <row r="143" customFormat="false" ht="8.25" hidden="false" customHeight="false" outlineLevel="0" collapsed="false">
      <c r="A143" s="61" t="n">
        <v>36598</v>
      </c>
      <c r="B143" s="62" t="n">
        <f aca="false">MONTH(A143)</f>
        <v>3</v>
      </c>
      <c r="C143" s="63" t="n">
        <f aca="false">YEAR(A143)</f>
        <v>2000</v>
      </c>
      <c r="D143" s="71" t="n">
        <v>32881</v>
      </c>
      <c r="E143" s="71"/>
      <c r="F143" s="71"/>
      <c r="H143" s="62" t="n">
        <v>40548</v>
      </c>
      <c r="J143" s="71"/>
      <c r="L143" s="72" t="n">
        <f aca="false">D143+H143</f>
        <v>73429</v>
      </c>
      <c r="M143" s="72" t="n">
        <f aca="false">E143+I143</f>
        <v>0</v>
      </c>
      <c r="N143" s="72" t="n">
        <f aca="false">F143+J143</f>
        <v>0</v>
      </c>
      <c r="O143" s="72" t="n">
        <f aca="false">G143+K143</f>
        <v>0</v>
      </c>
      <c r="P143" s="72" t="n">
        <f aca="false">L143+M143+N143-O143</f>
        <v>73429</v>
      </c>
      <c r="S143" s="79"/>
      <c r="BS143" s="61"/>
      <c r="BU143" s="63"/>
      <c r="BX143" s="71"/>
      <c r="BY143" s="71"/>
      <c r="BZ143" s="71"/>
      <c r="CA143" s="71"/>
      <c r="CD143" s="71"/>
      <c r="CE143" s="71"/>
      <c r="CH143" s="71"/>
      <c r="CI143" s="71"/>
      <c r="CJ143" s="71"/>
      <c r="CK143" s="71"/>
      <c r="CL143" s="71"/>
      <c r="CM143" s="72"/>
      <c r="CP143" s="72"/>
    </row>
    <row r="144" customFormat="false" ht="8.25" hidden="false" customHeight="false" outlineLevel="0" collapsed="false">
      <c r="A144" s="61" t="n">
        <v>36599</v>
      </c>
      <c r="B144" s="62" t="n">
        <f aca="false">MONTH(A144)</f>
        <v>3</v>
      </c>
      <c r="C144" s="63" t="n">
        <f aca="false">YEAR(A144)</f>
        <v>2000</v>
      </c>
      <c r="D144" s="71" t="n">
        <v>32881</v>
      </c>
      <c r="E144" s="71"/>
      <c r="F144" s="71"/>
      <c r="H144" s="62" t="n">
        <v>40548</v>
      </c>
      <c r="J144" s="71"/>
      <c r="L144" s="72" t="n">
        <f aca="false">D144+H144</f>
        <v>73429</v>
      </c>
      <c r="M144" s="72" t="n">
        <f aca="false">E144+I144</f>
        <v>0</v>
      </c>
      <c r="N144" s="72" t="n">
        <f aca="false">F144+J144</f>
        <v>0</v>
      </c>
      <c r="O144" s="72" t="n">
        <f aca="false">G144+K144</f>
        <v>0</v>
      </c>
      <c r="P144" s="72" t="n">
        <f aca="false">L144+M144+N144-O144</f>
        <v>73429</v>
      </c>
      <c r="S144" s="79"/>
      <c r="BS144" s="61"/>
      <c r="BU144" s="63"/>
      <c r="BX144" s="71"/>
      <c r="BY144" s="71"/>
      <c r="BZ144" s="71"/>
      <c r="CA144" s="71"/>
      <c r="CD144" s="71"/>
      <c r="CE144" s="71"/>
      <c r="CH144" s="71"/>
      <c r="CI144" s="71"/>
      <c r="CJ144" s="71"/>
      <c r="CK144" s="71"/>
      <c r="CL144" s="71"/>
      <c r="CM144" s="72"/>
      <c r="CP144" s="72"/>
    </row>
    <row r="145" customFormat="false" ht="8.25" hidden="false" customHeight="false" outlineLevel="0" collapsed="false">
      <c r="A145" s="61" t="n">
        <v>36600</v>
      </c>
      <c r="B145" s="62" t="n">
        <f aca="false">MONTH(A145)</f>
        <v>3</v>
      </c>
      <c r="C145" s="63" t="n">
        <f aca="false">YEAR(A145)</f>
        <v>2000</v>
      </c>
      <c r="D145" s="71" t="n">
        <v>32881</v>
      </c>
      <c r="E145" s="71"/>
      <c r="F145" s="71"/>
      <c r="H145" s="62" t="n">
        <v>40548</v>
      </c>
      <c r="J145" s="71"/>
      <c r="L145" s="72" t="n">
        <f aca="false">D145+H145</f>
        <v>73429</v>
      </c>
      <c r="M145" s="72" t="n">
        <f aca="false">E145+I145</f>
        <v>0</v>
      </c>
      <c r="N145" s="72" t="n">
        <f aca="false">F145+J145</f>
        <v>0</v>
      </c>
      <c r="O145" s="72" t="n">
        <f aca="false">G145+K145</f>
        <v>0</v>
      </c>
      <c r="P145" s="72" t="n">
        <f aca="false">L145+M145+N145-O145</f>
        <v>73429</v>
      </c>
      <c r="S145" s="79"/>
      <c r="BS145" s="61"/>
      <c r="BU145" s="63"/>
      <c r="BX145" s="71"/>
      <c r="BY145" s="71"/>
      <c r="BZ145" s="71"/>
      <c r="CA145" s="71"/>
      <c r="CD145" s="71"/>
      <c r="CE145" s="71"/>
      <c r="CH145" s="71"/>
      <c r="CI145" s="71"/>
      <c r="CJ145" s="71"/>
      <c r="CK145" s="71"/>
      <c r="CL145" s="71"/>
      <c r="CM145" s="72"/>
      <c r="CP145" s="72"/>
    </row>
    <row r="146" customFormat="false" ht="8.25" hidden="false" customHeight="false" outlineLevel="0" collapsed="false">
      <c r="A146" s="61" t="n">
        <v>36601</v>
      </c>
      <c r="B146" s="62" t="n">
        <f aca="false">MONTH(A146)</f>
        <v>3</v>
      </c>
      <c r="C146" s="63" t="n">
        <f aca="false">YEAR(A146)</f>
        <v>2000</v>
      </c>
      <c r="D146" s="71" t="n">
        <v>32881</v>
      </c>
      <c r="E146" s="71"/>
      <c r="F146" s="71"/>
      <c r="H146" s="62" t="n">
        <v>40548</v>
      </c>
      <c r="J146" s="71"/>
      <c r="L146" s="72" t="n">
        <f aca="false">D146+H146</f>
        <v>73429</v>
      </c>
      <c r="M146" s="72" t="n">
        <f aca="false">E146+I146</f>
        <v>0</v>
      </c>
      <c r="N146" s="72" t="n">
        <f aca="false">F146+J146</f>
        <v>0</v>
      </c>
      <c r="O146" s="72" t="n">
        <f aca="false">G146+K146</f>
        <v>0</v>
      </c>
      <c r="P146" s="72" t="n">
        <f aca="false">L146+M146+N146-O146</f>
        <v>73429</v>
      </c>
      <c r="S146" s="79"/>
      <c r="BS146" s="61"/>
      <c r="BU146" s="63"/>
      <c r="BX146" s="71"/>
      <c r="BY146" s="71"/>
      <c r="BZ146" s="71"/>
      <c r="CA146" s="71"/>
      <c r="CD146" s="71"/>
      <c r="CE146" s="71"/>
      <c r="CH146" s="71"/>
      <c r="CI146" s="71"/>
      <c r="CJ146" s="71"/>
      <c r="CK146" s="71"/>
      <c r="CL146" s="71"/>
      <c r="CM146" s="72"/>
      <c r="CP146" s="72"/>
    </row>
    <row r="147" customFormat="false" ht="8.25" hidden="false" customHeight="false" outlineLevel="0" collapsed="false">
      <c r="A147" s="61" t="n">
        <v>36602</v>
      </c>
      <c r="B147" s="62" t="n">
        <f aca="false">MONTH(A147)</f>
        <v>3</v>
      </c>
      <c r="C147" s="63" t="n">
        <f aca="false">YEAR(A147)</f>
        <v>2000</v>
      </c>
      <c r="D147" s="71" t="n">
        <v>32881</v>
      </c>
      <c r="E147" s="71"/>
      <c r="F147" s="71"/>
      <c r="H147" s="62" t="n">
        <v>40548</v>
      </c>
      <c r="J147" s="71"/>
      <c r="L147" s="72" t="n">
        <f aca="false">D147+H147</f>
        <v>73429</v>
      </c>
      <c r="M147" s="72" t="n">
        <f aca="false">E147+I147</f>
        <v>0</v>
      </c>
      <c r="N147" s="72" t="n">
        <f aca="false">F147+J147</f>
        <v>0</v>
      </c>
      <c r="O147" s="72" t="n">
        <f aca="false">G147+K147</f>
        <v>0</v>
      </c>
      <c r="P147" s="72" t="n">
        <f aca="false">L147+M147+N147-O147</f>
        <v>73429</v>
      </c>
      <c r="S147" s="79"/>
      <c r="BS147" s="61"/>
      <c r="BU147" s="63"/>
      <c r="BX147" s="71"/>
      <c r="BY147" s="71"/>
      <c r="BZ147" s="71"/>
      <c r="CA147" s="71"/>
      <c r="CD147" s="71"/>
      <c r="CE147" s="71"/>
      <c r="CH147" s="71"/>
      <c r="CI147" s="71"/>
      <c r="CJ147" s="71"/>
      <c r="CK147" s="71"/>
      <c r="CL147" s="71"/>
      <c r="CM147" s="72"/>
      <c r="CP147" s="72"/>
    </row>
    <row r="148" customFormat="false" ht="8.25" hidden="false" customHeight="false" outlineLevel="0" collapsed="false">
      <c r="A148" s="61" t="n">
        <v>36603</v>
      </c>
      <c r="B148" s="62" t="n">
        <f aca="false">MONTH(A148)</f>
        <v>3</v>
      </c>
      <c r="C148" s="63" t="n">
        <f aca="false">YEAR(A148)</f>
        <v>2000</v>
      </c>
      <c r="D148" s="71" t="n">
        <v>32881</v>
      </c>
      <c r="E148" s="71"/>
      <c r="F148" s="71"/>
      <c r="H148" s="62" t="n">
        <v>40548</v>
      </c>
      <c r="J148" s="71"/>
      <c r="L148" s="72" t="n">
        <f aca="false">D148+H148</f>
        <v>73429</v>
      </c>
      <c r="M148" s="72" t="n">
        <f aca="false">E148+I148</f>
        <v>0</v>
      </c>
      <c r="N148" s="72" t="n">
        <f aca="false">F148+J148</f>
        <v>0</v>
      </c>
      <c r="O148" s="72" t="n">
        <f aca="false">G148+K148</f>
        <v>0</v>
      </c>
      <c r="P148" s="72" t="n">
        <f aca="false">L148+M148+N148-O148</f>
        <v>73429</v>
      </c>
      <c r="S148" s="79"/>
      <c r="BS148" s="61"/>
      <c r="BU148" s="63"/>
      <c r="BX148" s="71"/>
      <c r="BY148" s="71"/>
      <c r="BZ148" s="71"/>
      <c r="CA148" s="71"/>
      <c r="CD148" s="71"/>
      <c r="CE148" s="71"/>
      <c r="CH148" s="71"/>
      <c r="CI148" s="71"/>
      <c r="CJ148" s="71"/>
      <c r="CK148" s="71"/>
      <c r="CL148" s="71"/>
      <c r="CM148" s="72"/>
      <c r="CP148" s="72"/>
    </row>
    <row r="149" customFormat="false" ht="8.25" hidden="false" customHeight="false" outlineLevel="0" collapsed="false">
      <c r="A149" s="61" t="n">
        <v>36604</v>
      </c>
      <c r="B149" s="62" t="n">
        <f aca="false">MONTH(A149)</f>
        <v>3</v>
      </c>
      <c r="C149" s="63" t="n">
        <f aca="false">YEAR(A149)</f>
        <v>2000</v>
      </c>
      <c r="D149" s="71" t="n">
        <v>32881</v>
      </c>
      <c r="E149" s="71"/>
      <c r="F149" s="71"/>
      <c r="H149" s="62" t="n">
        <v>40548</v>
      </c>
      <c r="J149" s="71"/>
      <c r="L149" s="72" t="n">
        <f aca="false">D149+H149</f>
        <v>73429</v>
      </c>
      <c r="M149" s="72" t="n">
        <f aca="false">E149+I149</f>
        <v>0</v>
      </c>
      <c r="N149" s="72" t="n">
        <f aca="false">F149+J149</f>
        <v>0</v>
      </c>
      <c r="O149" s="72" t="n">
        <f aca="false">G149+K149</f>
        <v>0</v>
      </c>
      <c r="P149" s="72" t="n">
        <f aca="false">L149+M149+N149-O149</f>
        <v>73429</v>
      </c>
      <c r="S149" s="79"/>
      <c r="BS149" s="61"/>
      <c r="BU149" s="63"/>
      <c r="BX149" s="71"/>
      <c r="BY149" s="71"/>
      <c r="BZ149" s="71"/>
      <c r="CA149" s="71"/>
      <c r="CD149" s="71"/>
      <c r="CE149" s="71"/>
      <c r="CH149" s="71"/>
      <c r="CI149" s="71"/>
      <c r="CJ149" s="71"/>
      <c r="CK149" s="71"/>
      <c r="CL149" s="71"/>
      <c r="CM149" s="72"/>
      <c r="CP149" s="72"/>
    </row>
    <row r="150" customFormat="false" ht="8.25" hidden="false" customHeight="false" outlineLevel="0" collapsed="false">
      <c r="A150" s="61" t="n">
        <v>36605</v>
      </c>
      <c r="B150" s="62" t="n">
        <f aca="false">MONTH(A150)</f>
        <v>3</v>
      </c>
      <c r="C150" s="63" t="n">
        <f aca="false">YEAR(A150)</f>
        <v>2000</v>
      </c>
      <c r="D150" s="71" t="n">
        <v>32881</v>
      </c>
      <c r="E150" s="71"/>
      <c r="F150" s="71"/>
      <c r="H150" s="62" t="n">
        <v>40548</v>
      </c>
      <c r="J150" s="71"/>
      <c r="L150" s="72" t="n">
        <f aca="false">D150+H150</f>
        <v>73429</v>
      </c>
      <c r="M150" s="72" t="n">
        <f aca="false">E150+I150</f>
        <v>0</v>
      </c>
      <c r="N150" s="72" t="n">
        <f aca="false">F150+J150</f>
        <v>0</v>
      </c>
      <c r="O150" s="72" t="n">
        <f aca="false">G150+K150</f>
        <v>0</v>
      </c>
      <c r="P150" s="72" t="n">
        <f aca="false">L150+M150+N150-O150</f>
        <v>73429</v>
      </c>
      <c r="S150" s="79"/>
      <c r="BS150" s="61"/>
      <c r="BU150" s="63"/>
      <c r="BX150" s="71"/>
      <c r="BY150" s="71"/>
      <c r="BZ150" s="71"/>
      <c r="CA150" s="71"/>
      <c r="CD150" s="71"/>
      <c r="CE150" s="71"/>
      <c r="CH150" s="71"/>
      <c r="CI150" s="71"/>
      <c r="CJ150" s="71"/>
      <c r="CK150" s="71"/>
      <c r="CL150" s="71"/>
      <c r="CM150" s="72"/>
      <c r="CP150" s="72"/>
    </row>
    <row r="151" customFormat="false" ht="8.25" hidden="false" customHeight="false" outlineLevel="0" collapsed="false">
      <c r="A151" s="61" t="n">
        <v>36606</v>
      </c>
      <c r="B151" s="62" t="n">
        <f aca="false">MONTH(A151)</f>
        <v>3</v>
      </c>
      <c r="C151" s="63" t="n">
        <f aca="false">YEAR(A151)</f>
        <v>2000</v>
      </c>
      <c r="D151" s="71" t="n">
        <v>32881</v>
      </c>
      <c r="E151" s="71"/>
      <c r="F151" s="71"/>
      <c r="H151" s="62" t="n">
        <v>40548</v>
      </c>
      <c r="J151" s="71"/>
      <c r="L151" s="72" t="n">
        <f aca="false">D151+H151</f>
        <v>73429</v>
      </c>
      <c r="M151" s="72" t="n">
        <f aca="false">E151+I151</f>
        <v>0</v>
      </c>
      <c r="N151" s="72" t="n">
        <f aca="false">F151+J151</f>
        <v>0</v>
      </c>
      <c r="O151" s="72" t="n">
        <f aca="false">G151+K151</f>
        <v>0</v>
      </c>
      <c r="P151" s="72" t="n">
        <f aca="false">L151+M151+N151-O151</f>
        <v>73429</v>
      </c>
      <c r="S151" s="79"/>
      <c r="BS151" s="61"/>
      <c r="BU151" s="63"/>
      <c r="BX151" s="71"/>
      <c r="BY151" s="71"/>
      <c r="BZ151" s="71"/>
      <c r="CA151" s="71"/>
      <c r="CD151" s="71"/>
      <c r="CE151" s="71"/>
      <c r="CH151" s="71"/>
      <c r="CI151" s="71"/>
      <c r="CJ151" s="71"/>
      <c r="CK151" s="71"/>
      <c r="CL151" s="71"/>
      <c r="CM151" s="72"/>
      <c r="CP151" s="72"/>
    </row>
    <row r="152" customFormat="false" ht="8.25" hidden="false" customHeight="false" outlineLevel="0" collapsed="false">
      <c r="A152" s="61" t="n">
        <v>36607</v>
      </c>
      <c r="B152" s="62" t="n">
        <f aca="false">MONTH(A152)</f>
        <v>3</v>
      </c>
      <c r="C152" s="63" t="n">
        <f aca="false">YEAR(A152)</f>
        <v>2000</v>
      </c>
      <c r="D152" s="71" t="n">
        <v>32881</v>
      </c>
      <c r="E152" s="71"/>
      <c r="F152" s="71"/>
      <c r="G152" s="78" t="n">
        <v>20000</v>
      </c>
      <c r="H152" s="62" t="n">
        <v>40548</v>
      </c>
      <c r="J152" s="71"/>
      <c r="L152" s="72" t="n">
        <f aca="false">D152+H152</f>
        <v>73429</v>
      </c>
      <c r="M152" s="72" t="n">
        <f aca="false">E152+I152</f>
        <v>0</v>
      </c>
      <c r="N152" s="72" t="n">
        <f aca="false">F152+J152</f>
        <v>0</v>
      </c>
      <c r="O152" s="72" t="n">
        <f aca="false">G152+K152</f>
        <v>20000</v>
      </c>
      <c r="P152" s="72" t="n">
        <f aca="false">L152+M152+N152-O152</f>
        <v>53429</v>
      </c>
      <c r="S152" s="79"/>
      <c r="BS152" s="61"/>
      <c r="BU152" s="63"/>
      <c r="BX152" s="71"/>
      <c r="BY152" s="71"/>
      <c r="BZ152" s="71"/>
      <c r="CA152" s="71"/>
      <c r="CD152" s="71"/>
      <c r="CE152" s="71"/>
      <c r="CH152" s="71"/>
      <c r="CI152" s="71"/>
      <c r="CJ152" s="71"/>
      <c r="CK152" s="71"/>
      <c r="CL152" s="71"/>
      <c r="CM152" s="72"/>
      <c r="CP152" s="72"/>
    </row>
    <row r="153" customFormat="false" ht="8.25" hidden="false" customHeight="false" outlineLevel="0" collapsed="false">
      <c r="A153" s="61" t="n">
        <v>36608</v>
      </c>
      <c r="B153" s="62" t="n">
        <f aca="false">MONTH(A153)</f>
        <v>3</v>
      </c>
      <c r="C153" s="63" t="n">
        <f aca="false">YEAR(A153)</f>
        <v>2000</v>
      </c>
      <c r="D153" s="71" t="n">
        <v>32881</v>
      </c>
      <c r="E153" s="71"/>
      <c r="F153" s="71"/>
      <c r="G153" s="78" t="n">
        <v>20000</v>
      </c>
      <c r="H153" s="62" t="n">
        <v>40548</v>
      </c>
      <c r="J153" s="71"/>
      <c r="L153" s="72" t="n">
        <f aca="false">D153+H153</f>
        <v>73429</v>
      </c>
      <c r="M153" s="72" t="n">
        <f aca="false">E153+I153</f>
        <v>0</v>
      </c>
      <c r="N153" s="72" t="n">
        <f aca="false">F153+J153</f>
        <v>0</v>
      </c>
      <c r="O153" s="72" t="n">
        <f aca="false">G153+K153</f>
        <v>20000</v>
      </c>
      <c r="P153" s="72" t="n">
        <f aca="false">L153+M153+N153-O153</f>
        <v>53429</v>
      </c>
      <c r="S153" s="79"/>
      <c r="BS153" s="61"/>
      <c r="BU153" s="63"/>
      <c r="BX153" s="71"/>
      <c r="BY153" s="71"/>
      <c r="BZ153" s="71"/>
      <c r="CA153" s="71"/>
      <c r="CD153" s="71"/>
      <c r="CE153" s="71"/>
      <c r="CH153" s="71"/>
      <c r="CI153" s="71"/>
      <c r="CJ153" s="71"/>
      <c r="CK153" s="71"/>
      <c r="CL153" s="71"/>
      <c r="CM153" s="72"/>
      <c r="CP153" s="72"/>
    </row>
    <row r="154" customFormat="false" ht="8.25" hidden="false" customHeight="false" outlineLevel="0" collapsed="false">
      <c r="A154" s="61" t="n">
        <v>36609</v>
      </c>
      <c r="B154" s="62" t="n">
        <f aca="false">MONTH(A154)</f>
        <v>3</v>
      </c>
      <c r="C154" s="63" t="n">
        <f aca="false">YEAR(A154)</f>
        <v>2000</v>
      </c>
      <c r="D154" s="71" t="n">
        <v>32881</v>
      </c>
      <c r="E154" s="71"/>
      <c r="F154" s="71"/>
      <c r="G154" s="78" t="n">
        <v>30282</v>
      </c>
      <c r="H154" s="62" t="n">
        <v>40548</v>
      </c>
      <c r="J154" s="71"/>
      <c r="K154" s="64" t="n">
        <v>14119</v>
      </c>
      <c r="L154" s="72" t="n">
        <f aca="false">D154+H154</f>
        <v>73429</v>
      </c>
      <c r="M154" s="72" t="n">
        <f aca="false">E154+I154</f>
        <v>0</v>
      </c>
      <c r="N154" s="72" t="n">
        <f aca="false">F154+J154</f>
        <v>0</v>
      </c>
      <c r="O154" s="72" t="n">
        <f aca="false">G154+K154</f>
        <v>44401</v>
      </c>
      <c r="P154" s="72" t="n">
        <f aca="false">L154+M154+N154-O154</f>
        <v>29028</v>
      </c>
      <c r="S154" s="79"/>
      <c r="BS154" s="61"/>
      <c r="BU154" s="63"/>
      <c r="BX154" s="71"/>
      <c r="BY154" s="71"/>
      <c r="BZ154" s="71"/>
      <c r="CA154" s="71"/>
      <c r="CD154" s="71"/>
      <c r="CE154" s="71"/>
      <c r="CH154" s="71"/>
      <c r="CI154" s="71"/>
      <c r="CJ154" s="71"/>
      <c r="CK154" s="71"/>
      <c r="CL154" s="71"/>
      <c r="CM154" s="72"/>
      <c r="CP154" s="72"/>
    </row>
    <row r="155" customFormat="false" ht="8.25" hidden="false" customHeight="false" outlineLevel="0" collapsed="false">
      <c r="A155" s="61" t="n">
        <v>36610</v>
      </c>
      <c r="B155" s="62" t="n">
        <f aca="false">MONTH(A155)</f>
        <v>3</v>
      </c>
      <c r="C155" s="63" t="n">
        <f aca="false">YEAR(A155)</f>
        <v>2000</v>
      </c>
      <c r="D155" s="71" t="n">
        <v>32881</v>
      </c>
      <c r="E155" s="71"/>
      <c r="F155" s="71"/>
      <c r="G155" s="78" t="n">
        <v>25000</v>
      </c>
      <c r="H155" s="62" t="n">
        <v>40548</v>
      </c>
      <c r="J155" s="71"/>
      <c r="L155" s="72" t="n">
        <f aca="false">D155+H155</f>
        <v>73429</v>
      </c>
      <c r="M155" s="72" t="n">
        <f aca="false">E155+I155</f>
        <v>0</v>
      </c>
      <c r="N155" s="72" t="n">
        <f aca="false">F155+J155</f>
        <v>0</v>
      </c>
      <c r="O155" s="72" t="n">
        <f aca="false">G155+K155</f>
        <v>25000</v>
      </c>
      <c r="P155" s="72" t="n">
        <f aca="false">L155+M155+N155-O155</f>
        <v>48429</v>
      </c>
      <c r="S155" s="79"/>
      <c r="BS155" s="61"/>
      <c r="BU155" s="63"/>
      <c r="BX155" s="71"/>
      <c r="BY155" s="71"/>
      <c r="BZ155" s="71"/>
      <c r="CA155" s="71"/>
      <c r="CD155" s="71"/>
      <c r="CE155" s="71"/>
      <c r="CH155" s="71"/>
      <c r="CI155" s="71"/>
      <c r="CJ155" s="71"/>
      <c r="CK155" s="71"/>
      <c r="CL155" s="71"/>
      <c r="CM155" s="72"/>
      <c r="CP155" s="72"/>
    </row>
    <row r="156" customFormat="false" ht="8.25" hidden="false" customHeight="false" outlineLevel="0" collapsed="false">
      <c r="A156" s="61" t="n">
        <v>36611</v>
      </c>
      <c r="B156" s="62" t="n">
        <f aca="false">MONTH(A156)</f>
        <v>3</v>
      </c>
      <c r="C156" s="63" t="n">
        <f aca="false">YEAR(A156)</f>
        <v>2000</v>
      </c>
      <c r="D156" s="71" t="n">
        <v>32881</v>
      </c>
      <c r="E156" s="71"/>
      <c r="F156" s="71"/>
      <c r="G156" s="78" t="n">
        <v>25000</v>
      </c>
      <c r="H156" s="62" t="n">
        <v>40548</v>
      </c>
      <c r="J156" s="71"/>
      <c r="L156" s="72" t="n">
        <f aca="false">D156+H156</f>
        <v>73429</v>
      </c>
      <c r="M156" s="72" t="n">
        <f aca="false">E156+I156</f>
        <v>0</v>
      </c>
      <c r="N156" s="72" t="n">
        <f aca="false">F156+J156</f>
        <v>0</v>
      </c>
      <c r="O156" s="72" t="n">
        <f aca="false">G156+K156</f>
        <v>25000</v>
      </c>
      <c r="P156" s="72" t="n">
        <f aca="false">L156+M156+N156-O156</f>
        <v>48429</v>
      </c>
      <c r="S156" s="79"/>
      <c r="BS156" s="61"/>
      <c r="BU156" s="63"/>
      <c r="BX156" s="71"/>
      <c r="BY156" s="71"/>
      <c r="BZ156" s="71"/>
      <c r="CA156" s="71"/>
      <c r="CD156" s="71"/>
      <c r="CE156" s="71"/>
      <c r="CH156" s="71"/>
      <c r="CI156" s="71"/>
      <c r="CJ156" s="71"/>
      <c r="CK156" s="71"/>
      <c r="CL156" s="71"/>
      <c r="CM156" s="72"/>
      <c r="CP156" s="72"/>
    </row>
    <row r="157" customFormat="false" ht="8.25" hidden="false" customHeight="false" outlineLevel="0" collapsed="false">
      <c r="A157" s="61" t="n">
        <v>36612</v>
      </c>
      <c r="B157" s="62" t="n">
        <f aca="false">MONTH(A157)</f>
        <v>3</v>
      </c>
      <c r="C157" s="63" t="n">
        <f aca="false">YEAR(A157)</f>
        <v>2000</v>
      </c>
      <c r="D157" s="71" t="n">
        <v>32881</v>
      </c>
      <c r="E157" s="71"/>
      <c r="F157" s="71"/>
      <c r="G157" s="78" t="n">
        <v>25000</v>
      </c>
      <c r="H157" s="62" t="n">
        <v>40548</v>
      </c>
      <c r="J157" s="71"/>
      <c r="L157" s="72" t="n">
        <f aca="false">D157+H157</f>
        <v>73429</v>
      </c>
      <c r="M157" s="72" t="n">
        <f aca="false">E157+I157</f>
        <v>0</v>
      </c>
      <c r="N157" s="72" t="n">
        <f aca="false">F157+J157</f>
        <v>0</v>
      </c>
      <c r="O157" s="72" t="n">
        <f aca="false">G157+K157</f>
        <v>25000</v>
      </c>
      <c r="P157" s="72" t="n">
        <f aca="false">L157+M157+N157-O157</f>
        <v>48429</v>
      </c>
      <c r="S157" s="79"/>
      <c r="V157" s="73"/>
      <c r="W157" s="79"/>
      <c r="X157" s="73"/>
      <c r="Y157" s="79"/>
      <c r="Z157" s="73"/>
      <c r="AA157" s="80"/>
      <c r="AB157" s="79"/>
      <c r="AC157" s="73"/>
      <c r="AE157" s="79"/>
      <c r="AF157" s="79"/>
      <c r="AG157" s="79"/>
      <c r="AH157" s="79"/>
      <c r="AI157" s="73"/>
      <c r="AJ157" s="81"/>
      <c r="AK157" s="79"/>
      <c r="AL157" s="79"/>
      <c r="AM157" s="79"/>
      <c r="AO157" s="82"/>
      <c r="BS157" s="61"/>
      <c r="BU157" s="63"/>
      <c r="BX157" s="71"/>
      <c r="BY157" s="71"/>
      <c r="BZ157" s="71"/>
      <c r="CA157" s="71"/>
      <c r="CD157" s="71"/>
      <c r="CE157" s="71"/>
      <c r="CH157" s="71"/>
      <c r="CI157" s="71"/>
      <c r="CJ157" s="71"/>
      <c r="CK157" s="71"/>
      <c r="CL157" s="71"/>
      <c r="CM157" s="72"/>
      <c r="CP157" s="72"/>
    </row>
    <row r="158" customFormat="false" ht="8.25" hidden="false" customHeight="false" outlineLevel="0" collapsed="false">
      <c r="A158" s="61" t="n">
        <v>36613</v>
      </c>
      <c r="B158" s="62" t="n">
        <f aca="false">MONTH(A158)</f>
        <v>3</v>
      </c>
      <c r="C158" s="63" t="n">
        <f aca="false">YEAR(A158)</f>
        <v>2000</v>
      </c>
      <c r="D158" s="71" t="n">
        <v>32881</v>
      </c>
      <c r="E158" s="71"/>
      <c r="F158" s="71"/>
      <c r="H158" s="62" t="n">
        <v>40548</v>
      </c>
      <c r="J158" s="71"/>
      <c r="L158" s="72" t="n">
        <f aca="false">D158+H158</f>
        <v>73429</v>
      </c>
      <c r="M158" s="72" t="n">
        <f aca="false">E158+I158</f>
        <v>0</v>
      </c>
      <c r="N158" s="72" t="n">
        <f aca="false">F158+J158</f>
        <v>0</v>
      </c>
      <c r="O158" s="72" t="n">
        <f aca="false">G158+K158</f>
        <v>0</v>
      </c>
      <c r="P158" s="72" t="n">
        <f aca="false">L158+M158+N158-O158</f>
        <v>73429</v>
      </c>
      <c r="S158" s="79"/>
      <c r="V158" s="73"/>
      <c r="W158" s="79"/>
      <c r="X158" s="73"/>
      <c r="Y158" s="79"/>
      <c r="Z158" s="73"/>
      <c r="AA158" s="80"/>
      <c r="AB158" s="79"/>
      <c r="AC158" s="73"/>
      <c r="AE158" s="79"/>
      <c r="AF158" s="79"/>
      <c r="AG158" s="79"/>
      <c r="AH158" s="79"/>
      <c r="AI158" s="73"/>
      <c r="AJ158" s="81"/>
      <c r="AK158" s="79"/>
      <c r="AL158" s="79"/>
      <c r="AM158" s="79"/>
      <c r="AO158" s="82"/>
      <c r="BS158" s="61"/>
      <c r="BU158" s="63"/>
      <c r="BX158" s="71"/>
      <c r="BY158" s="71"/>
      <c r="BZ158" s="71"/>
      <c r="CA158" s="71"/>
      <c r="CD158" s="71"/>
      <c r="CE158" s="71"/>
      <c r="CH158" s="71"/>
      <c r="CI158" s="71"/>
      <c r="CJ158" s="71"/>
      <c r="CK158" s="71"/>
      <c r="CL158" s="71"/>
      <c r="CM158" s="72"/>
      <c r="CP158" s="72"/>
    </row>
    <row r="159" customFormat="false" ht="8.25" hidden="false" customHeight="false" outlineLevel="0" collapsed="false">
      <c r="A159" s="61" t="n">
        <v>36614</v>
      </c>
      <c r="B159" s="62" t="n">
        <f aca="false">MONTH(A159)</f>
        <v>3</v>
      </c>
      <c r="C159" s="63" t="n">
        <f aca="false">YEAR(A159)</f>
        <v>2000</v>
      </c>
      <c r="D159" s="71" t="n">
        <v>32881</v>
      </c>
      <c r="E159" s="71"/>
      <c r="F159" s="71"/>
      <c r="H159" s="62" t="n">
        <v>40548</v>
      </c>
      <c r="J159" s="71"/>
      <c r="L159" s="72" t="n">
        <f aca="false">D159+H159</f>
        <v>73429</v>
      </c>
      <c r="M159" s="72" t="n">
        <f aca="false">E159+I159</f>
        <v>0</v>
      </c>
      <c r="N159" s="72" t="n">
        <f aca="false">F159+J159</f>
        <v>0</v>
      </c>
      <c r="O159" s="72" t="n">
        <f aca="false">G159+K159</f>
        <v>0</v>
      </c>
      <c r="P159" s="72" t="n">
        <f aca="false">L159+M159+N159-O159</f>
        <v>73429</v>
      </c>
      <c r="S159" s="79"/>
      <c r="V159" s="73"/>
      <c r="W159" s="79"/>
      <c r="X159" s="73"/>
      <c r="Y159" s="79"/>
      <c r="Z159" s="73"/>
      <c r="AA159" s="80"/>
      <c r="AB159" s="79"/>
      <c r="AC159" s="73"/>
      <c r="AE159" s="79"/>
      <c r="AF159" s="79"/>
      <c r="AG159" s="79"/>
      <c r="AH159" s="79"/>
      <c r="AI159" s="73"/>
      <c r="AJ159" s="81"/>
      <c r="AK159" s="79"/>
      <c r="AL159" s="79"/>
      <c r="AM159" s="79"/>
      <c r="AO159" s="82"/>
      <c r="BS159" s="61"/>
      <c r="BU159" s="63"/>
      <c r="BX159" s="71"/>
      <c r="BY159" s="71"/>
      <c r="BZ159" s="71"/>
      <c r="CA159" s="71"/>
      <c r="CD159" s="71"/>
      <c r="CE159" s="71"/>
      <c r="CH159" s="71"/>
      <c r="CI159" s="71"/>
      <c r="CJ159" s="71"/>
      <c r="CK159" s="71"/>
      <c r="CL159" s="71"/>
      <c r="CM159" s="72"/>
      <c r="CP159" s="72"/>
    </row>
    <row r="160" customFormat="false" ht="8.25" hidden="false" customHeight="false" outlineLevel="0" collapsed="false">
      <c r="A160" s="61" t="n">
        <v>36615</v>
      </c>
      <c r="B160" s="62" t="n">
        <f aca="false">MONTH(A160)</f>
        <v>3</v>
      </c>
      <c r="C160" s="63" t="n">
        <f aca="false">YEAR(A160)</f>
        <v>2000</v>
      </c>
      <c r="D160" s="71" t="n">
        <v>32881</v>
      </c>
      <c r="E160" s="71"/>
      <c r="F160" s="71"/>
      <c r="H160" s="62" t="n">
        <v>40548</v>
      </c>
      <c r="J160" s="71"/>
      <c r="L160" s="72" t="n">
        <f aca="false">D160+H160</f>
        <v>73429</v>
      </c>
      <c r="M160" s="72" t="n">
        <f aca="false">E160+I160</f>
        <v>0</v>
      </c>
      <c r="N160" s="72" t="n">
        <f aca="false">F160+J160</f>
        <v>0</v>
      </c>
      <c r="O160" s="72" t="n">
        <f aca="false">G160+K160</f>
        <v>0</v>
      </c>
      <c r="P160" s="72" t="n">
        <f aca="false">L160+M160+N160-O160</f>
        <v>73429</v>
      </c>
      <c r="S160" s="79"/>
      <c r="V160" s="73"/>
      <c r="W160" s="79"/>
      <c r="X160" s="73"/>
      <c r="Y160" s="79"/>
      <c r="Z160" s="73"/>
      <c r="AA160" s="80"/>
      <c r="AB160" s="79"/>
      <c r="AC160" s="73"/>
      <c r="AE160" s="79"/>
      <c r="AF160" s="79"/>
      <c r="AG160" s="79"/>
      <c r="AH160" s="79"/>
      <c r="AI160" s="73"/>
      <c r="AJ160" s="81"/>
      <c r="AK160" s="79"/>
      <c r="AL160" s="79"/>
      <c r="AM160" s="79"/>
      <c r="AO160" s="82"/>
      <c r="BS160" s="61"/>
      <c r="BU160" s="63"/>
      <c r="BX160" s="71"/>
      <c r="BY160" s="71"/>
      <c r="BZ160" s="71"/>
      <c r="CA160" s="71"/>
      <c r="CD160" s="71"/>
      <c r="CE160" s="71"/>
      <c r="CH160" s="71"/>
      <c r="CI160" s="71"/>
      <c r="CJ160" s="71"/>
      <c r="CK160" s="71"/>
      <c r="CL160" s="71"/>
      <c r="CM160" s="83"/>
      <c r="CP160" s="72"/>
    </row>
    <row r="161" customFormat="false" ht="8.25" hidden="false" customHeight="false" outlineLevel="0" collapsed="false">
      <c r="A161" s="61" t="n">
        <v>36616</v>
      </c>
      <c r="B161" s="62" t="n">
        <f aca="false">MONTH(A161)</f>
        <v>3</v>
      </c>
      <c r="C161" s="63" t="n">
        <f aca="false">YEAR(A161)</f>
        <v>2000</v>
      </c>
      <c r="D161" s="71" t="n">
        <v>32881</v>
      </c>
      <c r="E161" s="71"/>
      <c r="F161" s="71"/>
      <c r="G161" s="64" t="n">
        <v>25000</v>
      </c>
      <c r="H161" s="62" t="n">
        <v>40548</v>
      </c>
      <c r="J161" s="71"/>
      <c r="L161" s="72" t="n">
        <f aca="false">D161+H161</f>
        <v>73429</v>
      </c>
      <c r="M161" s="72" t="n">
        <f aca="false">E161+I161</f>
        <v>0</v>
      </c>
      <c r="N161" s="72" t="n">
        <f aca="false">F161+J161</f>
        <v>0</v>
      </c>
      <c r="O161" s="72" t="n">
        <f aca="false">G161+K161</f>
        <v>25000</v>
      </c>
      <c r="P161" s="72" t="n">
        <f aca="false">L161+M161+N161-O161</f>
        <v>48429</v>
      </c>
      <c r="S161" s="79"/>
      <c r="V161" s="73"/>
      <c r="W161" s="79"/>
      <c r="X161" s="73"/>
      <c r="Y161" s="79"/>
      <c r="Z161" s="73"/>
      <c r="AA161" s="80"/>
      <c r="AB161" s="79"/>
      <c r="AC161" s="73"/>
      <c r="AE161" s="79"/>
      <c r="AF161" s="79"/>
      <c r="AG161" s="79"/>
      <c r="AH161" s="79"/>
      <c r="AI161" s="73"/>
      <c r="AJ161" s="81"/>
      <c r="AK161" s="79"/>
      <c r="AL161" s="79"/>
      <c r="AM161" s="79"/>
      <c r="AO161" s="82"/>
      <c r="BS161" s="61"/>
      <c r="BU161" s="63"/>
      <c r="BX161" s="71"/>
      <c r="BY161" s="71"/>
      <c r="BZ161" s="71"/>
      <c r="CA161" s="71"/>
      <c r="CD161" s="71"/>
      <c r="CE161" s="71"/>
      <c r="CH161" s="71"/>
      <c r="CI161" s="71"/>
      <c r="CJ161" s="71"/>
      <c r="CK161" s="71"/>
      <c r="CL161" s="71"/>
      <c r="CM161" s="72"/>
      <c r="CP161" s="72"/>
    </row>
    <row r="162" customFormat="false" ht="8.25" hidden="false" customHeight="false" outlineLevel="0" collapsed="false">
      <c r="A162" s="61" t="n">
        <v>36617</v>
      </c>
      <c r="B162" s="62" t="n">
        <f aca="false">MONTH(A162)</f>
        <v>4</v>
      </c>
      <c r="C162" s="63" t="n">
        <f aca="false">YEAR(A162)</f>
        <v>2000</v>
      </c>
      <c r="D162" s="71" t="n">
        <v>0</v>
      </c>
      <c r="E162" s="71" t="n">
        <v>3637</v>
      </c>
      <c r="F162" s="71" t="n">
        <v>5000</v>
      </c>
      <c r="G162" s="64" t="n">
        <v>0</v>
      </c>
      <c r="H162" s="62" t="n">
        <v>39111</v>
      </c>
      <c r="I162" s="62" t="n">
        <v>1363</v>
      </c>
      <c r="J162" s="71"/>
      <c r="L162" s="72" t="n">
        <f aca="false">D162+H162</f>
        <v>39111</v>
      </c>
      <c r="M162" s="72" t="n">
        <f aca="false">E162+I162</f>
        <v>5000</v>
      </c>
      <c r="N162" s="72" t="n">
        <f aca="false">F162+J162</f>
        <v>5000</v>
      </c>
      <c r="O162" s="72" t="n">
        <f aca="false">G162+K162</f>
        <v>0</v>
      </c>
      <c r="P162" s="72" t="n">
        <f aca="false">L162+M162+N162-O162</f>
        <v>49111</v>
      </c>
      <c r="S162" s="79"/>
      <c r="V162" s="73"/>
      <c r="W162" s="79"/>
      <c r="X162" s="73"/>
      <c r="Y162" s="79"/>
      <c r="Z162" s="73"/>
      <c r="AA162" s="80"/>
      <c r="AB162" s="79"/>
      <c r="AC162" s="73"/>
      <c r="AE162" s="79"/>
      <c r="AF162" s="79"/>
      <c r="AG162" s="79"/>
      <c r="AH162" s="79"/>
      <c r="AI162" s="73"/>
      <c r="AJ162" s="81"/>
      <c r="AK162" s="79"/>
      <c r="AL162" s="79"/>
      <c r="AM162" s="79"/>
      <c r="AO162" s="82"/>
      <c r="BS162" s="61"/>
      <c r="BU162" s="63"/>
      <c r="BX162" s="71"/>
      <c r="BY162" s="71"/>
      <c r="BZ162" s="71"/>
      <c r="CA162" s="71"/>
      <c r="CD162" s="71"/>
      <c r="CE162" s="71"/>
      <c r="CH162" s="71"/>
      <c r="CI162" s="71"/>
      <c r="CJ162" s="71"/>
      <c r="CK162" s="71"/>
      <c r="CL162" s="71"/>
      <c r="CM162" s="84"/>
      <c r="CP162" s="72"/>
    </row>
    <row r="163" customFormat="false" ht="8.25" hidden="false" customHeight="false" outlineLevel="0" collapsed="false">
      <c r="A163" s="61" t="n">
        <v>36618</v>
      </c>
      <c r="B163" s="62" t="n">
        <f aca="false">MONTH(A163)</f>
        <v>4</v>
      </c>
      <c r="C163" s="63" t="n">
        <f aca="false">YEAR(A163)</f>
        <v>2000</v>
      </c>
      <c r="D163" s="71" t="n">
        <v>0</v>
      </c>
      <c r="E163" s="71" t="n">
        <v>3637</v>
      </c>
      <c r="F163" s="71" t="n">
        <v>5000</v>
      </c>
      <c r="G163" s="64" t="n">
        <v>0</v>
      </c>
      <c r="H163" s="62" t="n">
        <v>39111</v>
      </c>
      <c r="I163" s="62" t="n">
        <v>1363</v>
      </c>
      <c r="J163" s="71"/>
      <c r="L163" s="72" t="n">
        <f aca="false">D163+H163</f>
        <v>39111</v>
      </c>
      <c r="M163" s="72" t="n">
        <f aca="false">E163+I163</f>
        <v>5000</v>
      </c>
      <c r="N163" s="72" t="n">
        <f aca="false">F163+J163</f>
        <v>5000</v>
      </c>
      <c r="O163" s="72" t="n">
        <f aca="false">G163+K163</f>
        <v>0</v>
      </c>
      <c r="P163" s="72" t="n">
        <f aca="false">L163+M163+N163-O163</f>
        <v>49111</v>
      </c>
      <c r="S163" s="79"/>
      <c r="V163" s="73"/>
      <c r="W163" s="79"/>
      <c r="X163" s="73"/>
      <c r="Y163" s="79"/>
      <c r="Z163" s="73"/>
      <c r="AA163" s="79"/>
      <c r="AB163" s="79"/>
      <c r="AC163" s="73"/>
      <c r="AE163" s="79"/>
      <c r="AF163" s="79"/>
      <c r="AG163" s="79"/>
      <c r="AH163" s="79"/>
      <c r="AI163" s="73"/>
      <c r="AJ163" s="81"/>
      <c r="AK163" s="79"/>
      <c r="AL163" s="79"/>
      <c r="AM163" s="79"/>
      <c r="AO163" s="82"/>
      <c r="BS163" s="61"/>
      <c r="BU163" s="63"/>
      <c r="BX163" s="71"/>
      <c r="BY163" s="71"/>
      <c r="BZ163" s="71"/>
      <c r="CA163" s="71"/>
      <c r="CD163" s="71"/>
      <c r="CE163" s="71"/>
      <c r="CH163" s="71"/>
      <c r="CI163" s="71"/>
      <c r="CJ163" s="71"/>
      <c r="CK163" s="71"/>
      <c r="CL163" s="71"/>
      <c r="CM163" s="72"/>
      <c r="CP163" s="72"/>
    </row>
    <row r="164" customFormat="false" ht="8.25" hidden="false" customHeight="false" outlineLevel="0" collapsed="false">
      <c r="A164" s="61" t="n">
        <v>36619</v>
      </c>
      <c r="B164" s="62" t="n">
        <f aca="false">MONTH(A164)</f>
        <v>4</v>
      </c>
      <c r="C164" s="63" t="n">
        <f aca="false">YEAR(A164)</f>
        <v>2000</v>
      </c>
      <c r="D164" s="71" t="n">
        <v>0</v>
      </c>
      <c r="E164" s="71" t="n">
        <v>3637</v>
      </c>
      <c r="F164" s="71" t="n">
        <v>5000</v>
      </c>
      <c r="G164" s="64" t="n">
        <v>0</v>
      </c>
      <c r="H164" s="62" t="n">
        <v>39111</v>
      </c>
      <c r="I164" s="62" t="n">
        <v>1363</v>
      </c>
      <c r="J164" s="71"/>
      <c r="L164" s="72" t="n">
        <f aca="false">D164+H164</f>
        <v>39111</v>
      </c>
      <c r="M164" s="72" t="n">
        <f aca="false">E164+I164</f>
        <v>5000</v>
      </c>
      <c r="N164" s="72" t="n">
        <f aca="false">F164+J164</f>
        <v>5000</v>
      </c>
      <c r="O164" s="72" t="n">
        <f aca="false">G164+K164</f>
        <v>0</v>
      </c>
      <c r="P164" s="72" t="n">
        <f aca="false">L164+M164+N164-O164</f>
        <v>49111</v>
      </c>
      <c r="S164" s="79"/>
      <c r="V164" s="73"/>
      <c r="W164" s="79"/>
      <c r="X164" s="73"/>
      <c r="Y164" s="79"/>
      <c r="Z164" s="73"/>
      <c r="AA164" s="79"/>
      <c r="AB164" s="79"/>
      <c r="AC164" s="73"/>
      <c r="AE164" s="79"/>
      <c r="AF164" s="79"/>
      <c r="AG164" s="79"/>
      <c r="AH164" s="79"/>
      <c r="AI164" s="73"/>
      <c r="AJ164" s="81"/>
      <c r="AK164" s="79"/>
      <c r="AL164" s="79"/>
      <c r="AM164" s="79"/>
      <c r="AO164" s="82"/>
      <c r="BS164" s="61"/>
      <c r="BU164" s="63"/>
      <c r="BX164" s="71"/>
      <c r="BY164" s="71"/>
      <c r="BZ164" s="71"/>
      <c r="CA164" s="71"/>
      <c r="CD164" s="71"/>
      <c r="CE164" s="71"/>
      <c r="CH164" s="71"/>
      <c r="CI164" s="71"/>
      <c r="CJ164" s="71"/>
      <c r="CK164" s="71"/>
      <c r="CL164" s="71"/>
      <c r="CM164" s="72"/>
      <c r="CP164" s="72"/>
    </row>
    <row r="165" customFormat="false" ht="8.25" hidden="false" customHeight="false" outlineLevel="0" collapsed="false">
      <c r="A165" s="61" t="n">
        <v>36620</v>
      </c>
      <c r="B165" s="62" t="n">
        <f aca="false">MONTH(A165)</f>
        <v>4</v>
      </c>
      <c r="C165" s="63" t="n">
        <f aca="false">YEAR(A165)</f>
        <v>2000</v>
      </c>
      <c r="D165" s="71" t="n">
        <v>0</v>
      </c>
      <c r="E165" s="71" t="n">
        <v>8637</v>
      </c>
      <c r="F165" s="71" t="n">
        <v>371</v>
      </c>
      <c r="G165" s="64" t="n">
        <v>0</v>
      </c>
      <c r="H165" s="62" t="n">
        <v>39111</v>
      </c>
      <c r="I165" s="62" t="n">
        <v>1363</v>
      </c>
      <c r="J165" s="71"/>
      <c r="L165" s="72" t="n">
        <f aca="false">D165+H165</f>
        <v>39111</v>
      </c>
      <c r="M165" s="72" t="n">
        <f aca="false">E165+I165</f>
        <v>10000</v>
      </c>
      <c r="N165" s="72" t="n">
        <f aca="false">F165+J165</f>
        <v>371</v>
      </c>
      <c r="O165" s="72" t="n">
        <f aca="false">G165+K165</f>
        <v>0</v>
      </c>
      <c r="P165" s="72" t="n">
        <f aca="false">L165+M165+N165-O165</f>
        <v>49482</v>
      </c>
      <c r="S165" s="79"/>
      <c r="V165" s="73"/>
      <c r="W165" s="79"/>
      <c r="X165" s="73"/>
      <c r="Y165" s="79"/>
      <c r="Z165" s="73"/>
      <c r="AA165" s="79"/>
      <c r="AB165" s="79"/>
      <c r="AC165" s="73"/>
      <c r="AE165" s="79"/>
      <c r="AF165" s="79"/>
      <c r="AG165" s="79"/>
      <c r="AH165" s="79"/>
      <c r="AI165" s="73"/>
      <c r="AJ165" s="81"/>
      <c r="AK165" s="79"/>
      <c r="AL165" s="79"/>
      <c r="AM165" s="79"/>
      <c r="AO165" s="82"/>
      <c r="BS165" s="61"/>
      <c r="BU165" s="63"/>
      <c r="BX165" s="71"/>
      <c r="BY165" s="71"/>
      <c r="BZ165" s="71"/>
      <c r="CA165" s="71"/>
      <c r="CD165" s="71"/>
      <c r="CE165" s="71"/>
      <c r="CH165" s="71"/>
      <c r="CI165" s="71"/>
      <c r="CJ165" s="71"/>
      <c r="CK165" s="71"/>
      <c r="CL165" s="71"/>
      <c r="CM165" s="72"/>
      <c r="CP165" s="72"/>
    </row>
    <row r="166" customFormat="false" ht="8.25" hidden="false" customHeight="false" outlineLevel="0" collapsed="false">
      <c r="A166" s="61" t="n">
        <v>36621</v>
      </c>
      <c r="B166" s="62" t="n">
        <f aca="false">MONTH(A166)</f>
        <v>4</v>
      </c>
      <c r="C166" s="63" t="n">
        <f aca="false">YEAR(A166)</f>
        <v>2000</v>
      </c>
      <c r="D166" s="71"/>
      <c r="E166" s="71" t="n">
        <v>3637</v>
      </c>
      <c r="F166" s="71" t="n">
        <v>5371</v>
      </c>
      <c r="H166" s="62" t="n">
        <v>39111</v>
      </c>
      <c r="I166" s="62" t="n">
        <v>1363</v>
      </c>
      <c r="J166" s="71"/>
      <c r="L166" s="72" t="n">
        <f aca="false">D166+H166</f>
        <v>39111</v>
      </c>
      <c r="M166" s="72" t="n">
        <f aca="false">E166+I166</f>
        <v>5000</v>
      </c>
      <c r="N166" s="72" t="n">
        <f aca="false">F166+J166</f>
        <v>5371</v>
      </c>
      <c r="O166" s="72" t="n">
        <f aca="false">G166+K166</f>
        <v>0</v>
      </c>
      <c r="P166" s="72" t="n">
        <f aca="false">L166+M166+N166-O166</f>
        <v>49482</v>
      </c>
      <c r="S166" s="79"/>
      <c r="V166" s="73"/>
      <c r="W166" s="79"/>
      <c r="X166" s="73"/>
      <c r="Y166" s="79"/>
      <c r="Z166" s="73"/>
      <c r="AA166" s="79"/>
      <c r="AB166" s="79"/>
      <c r="AC166" s="73"/>
      <c r="AE166" s="79"/>
      <c r="AF166" s="79"/>
      <c r="AG166" s="79"/>
      <c r="AH166" s="79"/>
      <c r="AI166" s="73"/>
      <c r="AJ166" s="81"/>
      <c r="AK166" s="79"/>
      <c r="AL166" s="79"/>
      <c r="AM166" s="79"/>
      <c r="AO166" s="82"/>
      <c r="BS166" s="61"/>
      <c r="BU166" s="63"/>
      <c r="BX166" s="71"/>
      <c r="BY166" s="71"/>
      <c r="BZ166" s="71"/>
      <c r="CA166" s="71"/>
      <c r="CD166" s="71"/>
      <c r="CE166" s="71"/>
      <c r="CH166" s="71"/>
      <c r="CI166" s="71"/>
      <c r="CJ166" s="71"/>
      <c r="CK166" s="71"/>
      <c r="CL166" s="71"/>
      <c r="CM166" s="72"/>
      <c r="CP166" s="72"/>
    </row>
    <row r="167" customFormat="false" ht="8.25" hidden="false" customHeight="false" outlineLevel="0" collapsed="false">
      <c r="A167" s="61" t="n">
        <v>36622</v>
      </c>
      <c r="B167" s="62" t="n">
        <f aca="false">MONTH(A167)</f>
        <v>4</v>
      </c>
      <c r="C167" s="63" t="n">
        <f aca="false">YEAR(A167)</f>
        <v>2000</v>
      </c>
      <c r="D167" s="71"/>
      <c r="E167" s="71" t="n">
        <v>3637</v>
      </c>
      <c r="F167" s="71" t="n">
        <v>5371</v>
      </c>
      <c r="H167" s="62" t="n">
        <v>39111</v>
      </c>
      <c r="I167" s="62" t="n">
        <v>1363</v>
      </c>
      <c r="J167" s="71"/>
      <c r="L167" s="72" t="n">
        <f aca="false">D167+H167</f>
        <v>39111</v>
      </c>
      <c r="M167" s="72" t="n">
        <f aca="false">E167+I167</f>
        <v>5000</v>
      </c>
      <c r="N167" s="72" t="n">
        <f aca="false">F167+J167</f>
        <v>5371</v>
      </c>
      <c r="O167" s="72" t="n">
        <f aca="false">G167+K167</f>
        <v>0</v>
      </c>
      <c r="P167" s="72" t="n">
        <f aca="false">L167+M167+N167-O167</f>
        <v>49482</v>
      </c>
      <c r="S167" s="79"/>
      <c r="V167" s="73"/>
      <c r="W167" s="79"/>
      <c r="X167" s="73"/>
      <c r="Y167" s="79"/>
      <c r="Z167" s="73"/>
      <c r="AA167" s="79"/>
      <c r="AB167" s="79"/>
      <c r="AC167" s="73"/>
      <c r="AE167" s="79"/>
      <c r="AF167" s="79"/>
      <c r="AG167" s="79"/>
      <c r="AH167" s="79"/>
      <c r="AI167" s="73"/>
      <c r="AJ167" s="81"/>
      <c r="AK167" s="79"/>
      <c r="AL167" s="79"/>
      <c r="AM167" s="79"/>
      <c r="AO167" s="82"/>
      <c r="BS167" s="61"/>
      <c r="BU167" s="63"/>
      <c r="BX167" s="71"/>
      <c r="BY167" s="71"/>
      <c r="BZ167" s="71"/>
      <c r="CA167" s="71"/>
      <c r="CD167" s="71"/>
      <c r="CE167" s="71"/>
      <c r="CH167" s="71"/>
      <c r="CI167" s="71"/>
      <c r="CJ167" s="71"/>
      <c r="CK167" s="71"/>
      <c r="CL167" s="71"/>
      <c r="CM167" s="72"/>
      <c r="CP167" s="72"/>
    </row>
    <row r="168" customFormat="false" ht="8.25" hidden="false" customHeight="false" outlineLevel="0" collapsed="false">
      <c r="A168" s="61" t="n">
        <v>36623</v>
      </c>
      <c r="B168" s="62" t="n">
        <f aca="false">MONTH(A168)</f>
        <v>4</v>
      </c>
      <c r="C168" s="63" t="n">
        <f aca="false">YEAR(A168)</f>
        <v>2000</v>
      </c>
      <c r="D168" s="71"/>
      <c r="E168" s="71" t="n">
        <v>3637</v>
      </c>
      <c r="F168" s="71" t="n">
        <v>5371</v>
      </c>
      <c r="H168" s="62" t="n">
        <v>39111</v>
      </c>
      <c r="I168" s="62" t="n">
        <v>1363</v>
      </c>
      <c r="J168" s="71"/>
      <c r="L168" s="72" t="n">
        <f aca="false">D168+H168</f>
        <v>39111</v>
      </c>
      <c r="M168" s="72" t="n">
        <f aca="false">E168+I168</f>
        <v>5000</v>
      </c>
      <c r="N168" s="72" t="n">
        <f aca="false">F168+J168</f>
        <v>5371</v>
      </c>
      <c r="O168" s="72" t="n">
        <f aca="false">G168+K168</f>
        <v>0</v>
      </c>
      <c r="P168" s="72" t="n">
        <f aca="false">L168+M168+N168-O168</f>
        <v>49482</v>
      </c>
      <c r="S168" s="79"/>
      <c r="V168" s="73"/>
      <c r="W168" s="79"/>
      <c r="X168" s="73"/>
      <c r="Y168" s="79"/>
      <c r="Z168" s="73"/>
      <c r="AA168" s="79"/>
      <c r="AB168" s="79"/>
      <c r="AC168" s="73"/>
      <c r="AE168" s="79"/>
      <c r="AF168" s="79"/>
      <c r="AG168" s="79"/>
      <c r="AH168" s="79"/>
      <c r="AI168" s="73"/>
      <c r="AJ168" s="81"/>
      <c r="AK168" s="79"/>
      <c r="AL168" s="79"/>
      <c r="AM168" s="79"/>
      <c r="AO168" s="82"/>
      <c r="BS168" s="61"/>
      <c r="BU168" s="63"/>
      <c r="BX168" s="71"/>
      <c r="BY168" s="71"/>
      <c r="BZ168" s="71"/>
      <c r="CA168" s="71"/>
      <c r="CD168" s="71"/>
      <c r="CE168" s="71"/>
      <c r="CH168" s="71"/>
      <c r="CI168" s="71"/>
      <c r="CJ168" s="71"/>
      <c r="CK168" s="71"/>
      <c r="CL168" s="71"/>
      <c r="CM168" s="72"/>
      <c r="CP168" s="72"/>
    </row>
    <row r="169" customFormat="false" ht="8.25" hidden="false" customHeight="false" outlineLevel="0" collapsed="false">
      <c r="A169" s="61" t="n">
        <v>36624</v>
      </c>
      <c r="B169" s="62" t="n">
        <f aca="false">MONTH(A169)</f>
        <v>4</v>
      </c>
      <c r="C169" s="63" t="n">
        <f aca="false">YEAR(A169)</f>
        <v>2000</v>
      </c>
      <c r="D169" s="71"/>
      <c r="E169" s="71" t="n">
        <v>3637</v>
      </c>
      <c r="F169" s="71" t="n">
        <v>5371</v>
      </c>
      <c r="H169" s="62" t="n">
        <v>39111</v>
      </c>
      <c r="I169" s="62" t="n">
        <v>1363</v>
      </c>
      <c r="J169" s="71"/>
      <c r="L169" s="72" t="n">
        <f aca="false">D169+H169</f>
        <v>39111</v>
      </c>
      <c r="M169" s="72" t="n">
        <f aca="false">E169+I169</f>
        <v>5000</v>
      </c>
      <c r="N169" s="72" t="n">
        <f aca="false">F169+J169</f>
        <v>5371</v>
      </c>
      <c r="O169" s="72" t="n">
        <f aca="false">G169+K169</f>
        <v>0</v>
      </c>
      <c r="P169" s="72" t="n">
        <f aca="false">L169+M169+N169-O169</f>
        <v>49482</v>
      </c>
      <c r="S169" s="79"/>
      <c r="V169" s="73"/>
      <c r="W169" s="79"/>
      <c r="X169" s="73"/>
      <c r="Y169" s="79"/>
      <c r="Z169" s="73"/>
      <c r="AA169" s="79"/>
      <c r="AB169" s="79"/>
      <c r="AC169" s="73"/>
      <c r="AE169" s="79"/>
      <c r="AF169" s="79"/>
      <c r="AG169" s="79"/>
      <c r="AH169" s="79"/>
      <c r="AI169" s="73"/>
      <c r="AJ169" s="81"/>
      <c r="AK169" s="79"/>
      <c r="AL169" s="79"/>
      <c r="AM169" s="79"/>
      <c r="AO169" s="82"/>
      <c r="BS169" s="61"/>
      <c r="BU169" s="63"/>
      <c r="BX169" s="71"/>
      <c r="BY169" s="71"/>
      <c r="BZ169" s="71"/>
      <c r="CA169" s="71"/>
      <c r="CD169" s="71"/>
      <c r="CE169" s="71"/>
      <c r="CH169" s="71"/>
      <c r="CI169" s="71"/>
      <c r="CJ169" s="71"/>
      <c r="CK169" s="71"/>
      <c r="CL169" s="71"/>
      <c r="CM169" s="72"/>
      <c r="CP169" s="72"/>
    </row>
    <row r="170" customFormat="false" ht="8.25" hidden="false" customHeight="false" outlineLevel="0" collapsed="false">
      <c r="A170" s="61" t="n">
        <v>36625</v>
      </c>
      <c r="B170" s="62" t="n">
        <f aca="false">MONTH(A170)</f>
        <v>4</v>
      </c>
      <c r="C170" s="63" t="n">
        <f aca="false">YEAR(A170)</f>
        <v>2000</v>
      </c>
      <c r="D170" s="71"/>
      <c r="E170" s="71" t="n">
        <v>3637</v>
      </c>
      <c r="F170" s="71" t="n">
        <v>5371</v>
      </c>
      <c r="H170" s="62" t="n">
        <v>39111</v>
      </c>
      <c r="I170" s="62" t="n">
        <v>1363</v>
      </c>
      <c r="J170" s="71"/>
      <c r="L170" s="72" t="n">
        <f aca="false">D170+H170</f>
        <v>39111</v>
      </c>
      <c r="M170" s="72" t="n">
        <f aca="false">E170+I170</f>
        <v>5000</v>
      </c>
      <c r="N170" s="72" t="n">
        <f aca="false">F170+J170</f>
        <v>5371</v>
      </c>
      <c r="O170" s="72" t="n">
        <f aca="false">G170+K170</f>
        <v>0</v>
      </c>
      <c r="P170" s="72" t="n">
        <f aca="false">L170+M170+N170-O170</f>
        <v>49482</v>
      </c>
      <c r="S170" s="79"/>
      <c r="V170" s="73"/>
      <c r="W170" s="79"/>
      <c r="X170" s="73"/>
      <c r="Y170" s="79"/>
      <c r="Z170" s="73"/>
      <c r="AA170" s="79"/>
      <c r="AB170" s="79"/>
      <c r="AC170" s="73"/>
      <c r="AE170" s="79"/>
      <c r="AF170" s="79"/>
      <c r="AG170" s="79"/>
      <c r="AH170" s="79"/>
      <c r="AI170" s="73"/>
      <c r="AJ170" s="81"/>
      <c r="AK170" s="79"/>
      <c r="AL170" s="79"/>
      <c r="AM170" s="79"/>
      <c r="AO170" s="82"/>
      <c r="BS170" s="61"/>
      <c r="BU170" s="63"/>
      <c r="BX170" s="71"/>
      <c r="BY170" s="71"/>
      <c r="BZ170" s="71"/>
      <c r="CA170" s="71"/>
      <c r="CD170" s="71"/>
      <c r="CE170" s="71"/>
      <c r="CH170" s="71"/>
      <c r="CI170" s="71"/>
      <c r="CJ170" s="71"/>
      <c r="CK170" s="71"/>
      <c r="CL170" s="71"/>
      <c r="CM170" s="72"/>
      <c r="CP170" s="72"/>
    </row>
    <row r="171" customFormat="false" ht="8.25" hidden="false" customHeight="false" outlineLevel="0" collapsed="false">
      <c r="A171" s="61" t="n">
        <v>36626</v>
      </c>
      <c r="B171" s="62" t="n">
        <f aca="false">MONTH(A171)</f>
        <v>4</v>
      </c>
      <c r="C171" s="63" t="n">
        <f aca="false">YEAR(A171)</f>
        <v>2000</v>
      </c>
      <c r="D171" s="71"/>
      <c r="E171" s="71" t="n">
        <v>3637</v>
      </c>
      <c r="F171" s="71" t="n">
        <v>5371</v>
      </c>
      <c r="H171" s="62" t="n">
        <v>39111</v>
      </c>
      <c r="I171" s="62" t="n">
        <v>1363</v>
      </c>
      <c r="J171" s="71"/>
      <c r="L171" s="72" t="n">
        <f aca="false">D171+H171</f>
        <v>39111</v>
      </c>
      <c r="M171" s="72" t="n">
        <f aca="false">E171+I171</f>
        <v>5000</v>
      </c>
      <c r="N171" s="72" t="n">
        <f aca="false">F171+J171</f>
        <v>5371</v>
      </c>
      <c r="O171" s="72" t="n">
        <f aca="false">G171+K171</f>
        <v>0</v>
      </c>
      <c r="P171" s="72" t="n">
        <f aca="false">L171+M171+N171-O171</f>
        <v>49482</v>
      </c>
      <c r="S171" s="79"/>
      <c r="V171" s="73"/>
      <c r="W171" s="79"/>
      <c r="X171" s="73"/>
      <c r="Y171" s="79"/>
      <c r="Z171" s="73"/>
      <c r="AA171" s="79"/>
      <c r="AB171" s="79"/>
      <c r="AC171" s="73"/>
      <c r="AE171" s="79"/>
      <c r="AF171" s="79"/>
      <c r="AG171" s="79"/>
      <c r="AH171" s="79"/>
      <c r="AI171" s="73"/>
      <c r="AJ171" s="81"/>
      <c r="AK171" s="79"/>
      <c r="AL171" s="79"/>
      <c r="AM171" s="79"/>
      <c r="AO171" s="82"/>
      <c r="BS171" s="61"/>
      <c r="BU171" s="63"/>
      <c r="BX171" s="71"/>
      <c r="BY171" s="71"/>
      <c r="BZ171" s="71"/>
      <c r="CA171" s="71"/>
      <c r="CD171" s="71"/>
      <c r="CE171" s="71"/>
      <c r="CH171" s="71"/>
      <c r="CI171" s="71"/>
      <c r="CJ171" s="71"/>
      <c r="CK171" s="71"/>
      <c r="CL171" s="71"/>
      <c r="CM171" s="72"/>
      <c r="CP171" s="72"/>
    </row>
    <row r="172" customFormat="false" ht="8.25" hidden="false" customHeight="false" outlineLevel="0" collapsed="false">
      <c r="A172" s="61" t="n">
        <v>36627</v>
      </c>
      <c r="B172" s="62" t="n">
        <f aca="false">MONTH(A172)</f>
        <v>4</v>
      </c>
      <c r="C172" s="63" t="n">
        <f aca="false">YEAR(A172)</f>
        <v>2000</v>
      </c>
      <c r="D172" s="71"/>
      <c r="E172" s="71" t="n">
        <v>3637</v>
      </c>
      <c r="F172" s="71" t="n">
        <v>5371</v>
      </c>
      <c r="H172" s="62" t="n">
        <v>39111</v>
      </c>
      <c r="I172" s="62" t="n">
        <v>1363</v>
      </c>
      <c r="J172" s="71"/>
      <c r="L172" s="72" t="n">
        <f aca="false">D172+H172</f>
        <v>39111</v>
      </c>
      <c r="M172" s="72" t="n">
        <f aca="false">E172+I172</f>
        <v>5000</v>
      </c>
      <c r="N172" s="72" t="n">
        <f aca="false">F172+J172</f>
        <v>5371</v>
      </c>
      <c r="O172" s="72" t="n">
        <f aca="false">G172+K172</f>
        <v>0</v>
      </c>
      <c r="P172" s="72" t="n">
        <f aca="false">L172+M172+N172-O172</f>
        <v>49482</v>
      </c>
      <c r="S172" s="79"/>
      <c r="V172" s="73"/>
      <c r="W172" s="79"/>
      <c r="X172" s="73"/>
      <c r="Y172" s="79"/>
      <c r="Z172" s="73"/>
      <c r="AA172" s="79"/>
      <c r="AB172" s="79"/>
      <c r="AC172" s="73"/>
      <c r="AE172" s="79"/>
      <c r="AF172" s="79"/>
      <c r="AG172" s="79"/>
      <c r="AH172" s="79"/>
      <c r="AI172" s="73"/>
      <c r="AJ172" s="81"/>
      <c r="AK172" s="79"/>
      <c r="AL172" s="79"/>
      <c r="AM172" s="79"/>
      <c r="AO172" s="82"/>
      <c r="BS172" s="61"/>
      <c r="BU172" s="63"/>
      <c r="BX172" s="71"/>
      <c r="BY172" s="71"/>
      <c r="BZ172" s="71"/>
      <c r="CA172" s="71"/>
      <c r="CD172" s="71"/>
      <c r="CE172" s="71"/>
      <c r="CH172" s="71"/>
      <c r="CI172" s="71"/>
      <c r="CJ172" s="71"/>
      <c r="CK172" s="71"/>
      <c r="CL172" s="71"/>
      <c r="CM172" s="72"/>
      <c r="CP172" s="72"/>
    </row>
    <row r="173" customFormat="false" ht="8.25" hidden="false" customHeight="false" outlineLevel="0" collapsed="false">
      <c r="A173" s="61" t="n">
        <v>36628</v>
      </c>
      <c r="B173" s="62" t="n">
        <f aca="false">MONTH(A173)</f>
        <v>4</v>
      </c>
      <c r="C173" s="63" t="n">
        <f aca="false">YEAR(A173)</f>
        <v>2000</v>
      </c>
      <c r="D173" s="71"/>
      <c r="E173" s="71" t="n">
        <v>3637</v>
      </c>
      <c r="F173" s="71" t="n">
        <v>5371</v>
      </c>
      <c r="H173" s="62" t="n">
        <v>39111</v>
      </c>
      <c r="I173" s="62" t="n">
        <v>1363</v>
      </c>
      <c r="J173" s="71"/>
      <c r="L173" s="72" t="n">
        <f aca="false">D173+H173</f>
        <v>39111</v>
      </c>
      <c r="M173" s="72" t="n">
        <f aca="false">E173+I173</f>
        <v>5000</v>
      </c>
      <c r="N173" s="72" t="n">
        <f aca="false">F173+J173</f>
        <v>5371</v>
      </c>
      <c r="O173" s="72" t="n">
        <f aca="false">G173+K173</f>
        <v>0</v>
      </c>
      <c r="P173" s="72" t="n">
        <f aca="false">L173+M173+N173-O173</f>
        <v>49482</v>
      </c>
      <c r="S173" s="79"/>
      <c r="V173" s="73"/>
      <c r="W173" s="79"/>
      <c r="X173" s="73"/>
      <c r="Y173" s="79"/>
      <c r="Z173" s="73"/>
      <c r="AA173" s="79"/>
      <c r="AB173" s="79"/>
      <c r="AC173" s="73"/>
      <c r="AE173" s="79"/>
      <c r="AF173" s="79"/>
      <c r="AG173" s="79"/>
      <c r="AH173" s="79"/>
      <c r="AI173" s="73"/>
      <c r="AJ173" s="81"/>
      <c r="AK173" s="79"/>
      <c r="AL173" s="79"/>
      <c r="AM173" s="79"/>
      <c r="AO173" s="82"/>
      <c r="BS173" s="61"/>
      <c r="BU173" s="63"/>
      <c r="BX173" s="71"/>
      <c r="BY173" s="71"/>
      <c r="BZ173" s="71"/>
      <c r="CA173" s="71"/>
      <c r="CD173" s="71"/>
      <c r="CE173" s="71"/>
      <c r="CH173" s="71"/>
      <c r="CI173" s="71"/>
      <c r="CJ173" s="71"/>
      <c r="CK173" s="71"/>
      <c r="CL173" s="71"/>
      <c r="CM173" s="72"/>
      <c r="CP173" s="72"/>
    </row>
    <row r="174" customFormat="false" ht="8.25" hidden="false" customHeight="false" outlineLevel="0" collapsed="false">
      <c r="A174" s="61" t="n">
        <v>36629</v>
      </c>
      <c r="B174" s="62" t="n">
        <f aca="false">MONTH(A174)</f>
        <v>4</v>
      </c>
      <c r="C174" s="63" t="n">
        <f aca="false">YEAR(A174)</f>
        <v>2000</v>
      </c>
      <c r="D174" s="71"/>
      <c r="E174" s="71" t="n">
        <v>3637</v>
      </c>
      <c r="F174" s="71" t="n">
        <v>5371</v>
      </c>
      <c r="H174" s="62" t="n">
        <v>39111</v>
      </c>
      <c r="I174" s="62" t="n">
        <v>1363</v>
      </c>
      <c r="J174" s="71"/>
      <c r="L174" s="72" t="n">
        <f aca="false">D174+H174</f>
        <v>39111</v>
      </c>
      <c r="M174" s="72" t="n">
        <f aca="false">E174+I174</f>
        <v>5000</v>
      </c>
      <c r="N174" s="72" t="n">
        <f aca="false">F174+J174</f>
        <v>5371</v>
      </c>
      <c r="O174" s="72" t="n">
        <f aca="false">G174+K174</f>
        <v>0</v>
      </c>
      <c r="P174" s="72" t="n">
        <f aca="false">L174+M174+N174-O174</f>
        <v>49482</v>
      </c>
      <c r="S174" s="79"/>
      <c r="V174" s="73"/>
      <c r="W174" s="79"/>
      <c r="X174" s="73"/>
      <c r="Y174" s="79"/>
      <c r="Z174" s="73"/>
      <c r="AA174" s="79"/>
      <c r="AB174" s="79"/>
      <c r="AC174" s="73"/>
      <c r="AE174" s="79"/>
      <c r="AF174" s="79"/>
      <c r="AG174" s="79"/>
      <c r="AH174" s="79"/>
      <c r="AI174" s="73"/>
      <c r="AJ174" s="81"/>
      <c r="AK174" s="79"/>
      <c r="AL174" s="79"/>
      <c r="AM174" s="79"/>
      <c r="AO174" s="82"/>
      <c r="BS174" s="61"/>
      <c r="BU174" s="63"/>
      <c r="BX174" s="71"/>
      <c r="BY174" s="71"/>
      <c r="BZ174" s="71"/>
      <c r="CA174" s="71"/>
      <c r="CD174" s="71"/>
      <c r="CE174" s="71"/>
      <c r="CH174" s="71"/>
      <c r="CI174" s="71"/>
      <c r="CJ174" s="71"/>
      <c r="CK174" s="71"/>
      <c r="CL174" s="71"/>
      <c r="CM174" s="72"/>
      <c r="CP174" s="72"/>
    </row>
    <row r="175" customFormat="false" ht="8.25" hidden="false" customHeight="false" outlineLevel="0" collapsed="false">
      <c r="A175" s="61" t="n">
        <v>36630</v>
      </c>
      <c r="B175" s="62" t="n">
        <f aca="false">MONTH(A175)</f>
        <v>4</v>
      </c>
      <c r="C175" s="63" t="n">
        <f aca="false">YEAR(A175)</f>
        <v>2000</v>
      </c>
      <c r="D175" s="71"/>
      <c r="E175" s="71" t="n">
        <v>3637</v>
      </c>
      <c r="F175" s="71" t="n">
        <v>5371</v>
      </c>
      <c r="H175" s="62" t="n">
        <v>39111</v>
      </c>
      <c r="I175" s="62" t="n">
        <v>1363</v>
      </c>
      <c r="J175" s="71"/>
      <c r="L175" s="72" t="n">
        <f aca="false">D175+H175</f>
        <v>39111</v>
      </c>
      <c r="M175" s="72" t="n">
        <f aca="false">E175+I175</f>
        <v>5000</v>
      </c>
      <c r="N175" s="72" t="n">
        <f aca="false">F175+J175</f>
        <v>5371</v>
      </c>
      <c r="O175" s="72" t="n">
        <f aca="false">G175+K175</f>
        <v>0</v>
      </c>
      <c r="P175" s="72" t="n">
        <f aca="false">L175+M175+N175-O175</f>
        <v>49482</v>
      </c>
      <c r="S175" s="79"/>
      <c r="V175" s="73"/>
      <c r="W175" s="79"/>
      <c r="X175" s="73"/>
      <c r="Y175" s="79"/>
      <c r="Z175" s="73"/>
      <c r="AA175" s="79"/>
      <c r="AB175" s="79"/>
      <c r="AC175" s="73"/>
      <c r="AE175" s="79"/>
      <c r="AF175" s="79"/>
      <c r="AG175" s="79"/>
      <c r="AH175" s="79"/>
      <c r="AI175" s="73"/>
      <c r="AJ175" s="81"/>
      <c r="AK175" s="79"/>
      <c r="AL175" s="79"/>
      <c r="AM175" s="79"/>
      <c r="AO175" s="82"/>
      <c r="BS175" s="61"/>
      <c r="BU175" s="63"/>
      <c r="BX175" s="71"/>
      <c r="BY175" s="71"/>
      <c r="BZ175" s="71"/>
      <c r="CA175" s="71"/>
      <c r="CD175" s="71"/>
      <c r="CE175" s="71"/>
      <c r="CH175" s="71"/>
      <c r="CI175" s="71"/>
      <c r="CJ175" s="71"/>
      <c r="CK175" s="71"/>
      <c r="CL175" s="71"/>
      <c r="CM175" s="72"/>
      <c r="CP175" s="72"/>
    </row>
    <row r="176" customFormat="false" ht="8.25" hidden="false" customHeight="false" outlineLevel="0" collapsed="false">
      <c r="A176" s="61" t="n">
        <v>36631</v>
      </c>
      <c r="B176" s="62" t="n">
        <f aca="false">MONTH(A176)</f>
        <v>4</v>
      </c>
      <c r="C176" s="63" t="n">
        <f aca="false">YEAR(A176)</f>
        <v>2000</v>
      </c>
      <c r="D176" s="71"/>
      <c r="E176" s="71" t="n">
        <v>3637</v>
      </c>
      <c r="F176" s="71" t="n">
        <v>5371</v>
      </c>
      <c r="H176" s="62" t="n">
        <v>39111</v>
      </c>
      <c r="I176" s="62" t="n">
        <v>1363</v>
      </c>
      <c r="J176" s="71"/>
      <c r="L176" s="72" t="n">
        <f aca="false">D176+H176</f>
        <v>39111</v>
      </c>
      <c r="M176" s="72" t="n">
        <f aca="false">E176+I176</f>
        <v>5000</v>
      </c>
      <c r="N176" s="72" t="n">
        <f aca="false">F176+J176</f>
        <v>5371</v>
      </c>
      <c r="O176" s="72" t="n">
        <f aca="false">G176+K176</f>
        <v>0</v>
      </c>
      <c r="P176" s="72" t="n">
        <f aca="false">L176+M176+N176-O176</f>
        <v>49482</v>
      </c>
      <c r="S176" s="79"/>
      <c r="V176" s="73"/>
      <c r="W176" s="79"/>
      <c r="X176" s="73"/>
      <c r="Y176" s="79"/>
      <c r="Z176" s="73"/>
      <c r="AA176" s="79"/>
      <c r="AB176" s="79"/>
      <c r="AC176" s="73"/>
      <c r="AE176" s="79"/>
      <c r="AF176" s="79"/>
      <c r="AG176" s="79"/>
      <c r="AH176" s="79"/>
      <c r="AI176" s="73"/>
      <c r="AJ176" s="81"/>
      <c r="AK176" s="79"/>
      <c r="AL176" s="79"/>
      <c r="AM176" s="79"/>
      <c r="AO176" s="82"/>
      <c r="BS176" s="61"/>
      <c r="BU176" s="63"/>
      <c r="BX176" s="71"/>
      <c r="BY176" s="71"/>
      <c r="BZ176" s="71"/>
      <c r="CA176" s="71"/>
      <c r="CD176" s="71"/>
      <c r="CE176" s="71"/>
      <c r="CH176" s="71"/>
      <c r="CI176" s="71"/>
      <c r="CJ176" s="71"/>
      <c r="CK176" s="71"/>
      <c r="CL176" s="71"/>
      <c r="CM176" s="72"/>
      <c r="CP176" s="72"/>
    </row>
    <row r="177" customFormat="false" ht="8.25" hidden="false" customHeight="false" outlineLevel="0" collapsed="false">
      <c r="A177" s="61" t="n">
        <v>36632</v>
      </c>
      <c r="B177" s="62" t="n">
        <f aca="false">MONTH(A177)</f>
        <v>4</v>
      </c>
      <c r="C177" s="63" t="n">
        <f aca="false">YEAR(A177)</f>
        <v>2000</v>
      </c>
      <c r="D177" s="71"/>
      <c r="E177" s="71" t="n">
        <v>3637</v>
      </c>
      <c r="F177" s="71" t="n">
        <v>5371</v>
      </c>
      <c r="H177" s="62" t="n">
        <v>39111</v>
      </c>
      <c r="I177" s="62" t="n">
        <v>1363</v>
      </c>
      <c r="J177" s="71"/>
      <c r="L177" s="72" t="n">
        <f aca="false">D177+H177</f>
        <v>39111</v>
      </c>
      <c r="M177" s="72" t="n">
        <f aca="false">E177+I177</f>
        <v>5000</v>
      </c>
      <c r="N177" s="72" t="n">
        <f aca="false">F177+J177</f>
        <v>5371</v>
      </c>
      <c r="O177" s="72" t="n">
        <f aca="false">G177+K177</f>
        <v>0</v>
      </c>
      <c r="P177" s="72" t="n">
        <f aca="false">L177+M177+N177-O177</f>
        <v>49482</v>
      </c>
      <c r="S177" s="79"/>
      <c r="V177" s="73"/>
      <c r="W177" s="79"/>
      <c r="X177" s="73"/>
      <c r="Y177" s="79"/>
      <c r="Z177" s="73"/>
      <c r="AA177" s="79"/>
      <c r="AB177" s="79"/>
      <c r="AC177" s="73"/>
      <c r="AE177" s="79"/>
      <c r="AF177" s="79"/>
      <c r="AG177" s="79"/>
      <c r="AH177" s="79"/>
      <c r="AI177" s="73"/>
      <c r="AJ177" s="81"/>
      <c r="AK177" s="79"/>
      <c r="AL177" s="79"/>
      <c r="AM177" s="79"/>
      <c r="AO177" s="82"/>
      <c r="BS177" s="61"/>
      <c r="BU177" s="63"/>
      <c r="BX177" s="71"/>
      <c r="BY177" s="71"/>
      <c r="BZ177" s="71"/>
      <c r="CA177" s="71"/>
      <c r="CD177" s="71"/>
      <c r="CE177" s="71"/>
      <c r="CH177" s="71"/>
      <c r="CI177" s="71"/>
      <c r="CJ177" s="71"/>
      <c r="CK177" s="71"/>
      <c r="CL177" s="71"/>
      <c r="CM177" s="72"/>
      <c r="CP177" s="72"/>
    </row>
    <row r="178" customFormat="false" ht="8.25" hidden="false" customHeight="false" outlineLevel="0" collapsed="false">
      <c r="A178" s="61" t="n">
        <v>36633</v>
      </c>
      <c r="B178" s="62" t="n">
        <f aca="false">MONTH(A178)</f>
        <v>4</v>
      </c>
      <c r="C178" s="63" t="n">
        <f aca="false">YEAR(A178)</f>
        <v>2000</v>
      </c>
      <c r="D178" s="71"/>
      <c r="E178" s="71" t="n">
        <v>3637</v>
      </c>
      <c r="F178" s="71" t="n">
        <v>5371</v>
      </c>
      <c r="H178" s="62" t="n">
        <v>39111</v>
      </c>
      <c r="I178" s="62" t="n">
        <v>1363</v>
      </c>
      <c r="J178" s="71"/>
      <c r="L178" s="72" t="n">
        <f aca="false">D178+H178</f>
        <v>39111</v>
      </c>
      <c r="M178" s="72" t="n">
        <f aca="false">E178+I178</f>
        <v>5000</v>
      </c>
      <c r="N178" s="72" t="n">
        <f aca="false">F178+J178</f>
        <v>5371</v>
      </c>
      <c r="O178" s="72" t="n">
        <f aca="false">G178+K178</f>
        <v>0</v>
      </c>
      <c r="P178" s="72" t="n">
        <f aca="false">L178+M178+N178-O178</f>
        <v>49482</v>
      </c>
      <c r="S178" s="79"/>
      <c r="V178" s="73"/>
      <c r="W178" s="79"/>
      <c r="X178" s="73"/>
      <c r="Y178" s="79"/>
      <c r="Z178" s="73"/>
      <c r="AA178" s="79"/>
      <c r="AB178" s="79"/>
      <c r="AC178" s="73"/>
      <c r="AE178" s="79"/>
      <c r="AF178" s="79"/>
      <c r="AG178" s="79"/>
      <c r="AH178" s="79"/>
      <c r="AI178" s="73"/>
      <c r="AJ178" s="81"/>
      <c r="AK178" s="79"/>
      <c r="AL178" s="79"/>
      <c r="AM178" s="79"/>
      <c r="AO178" s="82"/>
      <c r="BS178" s="61"/>
      <c r="BU178" s="63"/>
      <c r="BX178" s="71"/>
      <c r="BY178" s="71"/>
      <c r="BZ178" s="71"/>
      <c r="CA178" s="71"/>
      <c r="CD178" s="71"/>
      <c r="CE178" s="71"/>
      <c r="CH178" s="71"/>
      <c r="CI178" s="71"/>
      <c r="CJ178" s="71"/>
      <c r="CK178" s="71"/>
      <c r="CL178" s="71"/>
      <c r="CM178" s="84"/>
      <c r="CP178" s="72"/>
    </row>
    <row r="179" customFormat="false" ht="8.25" hidden="false" customHeight="false" outlineLevel="0" collapsed="false">
      <c r="A179" s="61" t="n">
        <v>36634</v>
      </c>
      <c r="B179" s="62" t="n">
        <f aca="false">MONTH(A179)</f>
        <v>4</v>
      </c>
      <c r="C179" s="63" t="n">
        <f aca="false">YEAR(A179)</f>
        <v>2000</v>
      </c>
      <c r="D179" s="71"/>
      <c r="E179" s="71" t="n">
        <v>3637</v>
      </c>
      <c r="F179" s="71" t="n">
        <v>5371</v>
      </c>
      <c r="H179" s="62" t="n">
        <v>39111</v>
      </c>
      <c r="I179" s="62" t="n">
        <v>1363</v>
      </c>
      <c r="J179" s="71"/>
      <c r="L179" s="72" t="n">
        <f aca="false">D179+H179</f>
        <v>39111</v>
      </c>
      <c r="M179" s="72" t="n">
        <f aca="false">E179+I179</f>
        <v>5000</v>
      </c>
      <c r="N179" s="72" t="n">
        <f aca="false">F179+J179</f>
        <v>5371</v>
      </c>
      <c r="O179" s="72" t="n">
        <f aca="false">G179+K179</f>
        <v>0</v>
      </c>
      <c r="P179" s="72" t="n">
        <f aca="false">L179+M179+N179-O179</f>
        <v>49482</v>
      </c>
      <c r="S179" s="79"/>
      <c r="V179" s="73"/>
      <c r="W179" s="79"/>
      <c r="X179" s="73"/>
      <c r="Y179" s="79"/>
      <c r="Z179" s="73"/>
      <c r="AA179" s="79"/>
      <c r="AB179" s="79"/>
      <c r="AC179" s="73"/>
      <c r="AE179" s="79"/>
      <c r="AF179" s="79"/>
      <c r="AG179" s="79"/>
      <c r="AH179" s="79"/>
      <c r="AI179" s="73"/>
      <c r="AJ179" s="81"/>
      <c r="AK179" s="79"/>
      <c r="AL179" s="79"/>
      <c r="AM179" s="79"/>
      <c r="AO179" s="82"/>
      <c r="BS179" s="61"/>
      <c r="BU179" s="63"/>
      <c r="BX179" s="71"/>
      <c r="BY179" s="71"/>
      <c r="BZ179" s="71"/>
      <c r="CA179" s="71"/>
      <c r="CD179" s="71"/>
      <c r="CE179" s="71"/>
      <c r="CH179" s="71"/>
      <c r="CI179" s="71"/>
      <c r="CJ179" s="71"/>
      <c r="CK179" s="71"/>
      <c r="CL179" s="71"/>
      <c r="CM179" s="72"/>
      <c r="CP179" s="72"/>
    </row>
    <row r="180" customFormat="false" ht="8.25" hidden="false" customHeight="false" outlineLevel="0" collapsed="false">
      <c r="A180" s="61" t="n">
        <v>36635</v>
      </c>
      <c r="B180" s="62" t="n">
        <f aca="false">MONTH(A180)</f>
        <v>4</v>
      </c>
      <c r="C180" s="63" t="n">
        <f aca="false">YEAR(A180)</f>
        <v>2000</v>
      </c>
      <c r="D180" s="71"/>
      <c r="E180" s="71" t="n">
        <v>3637</v>
      </c>
      <c r="F180" s="71" t="n">
        <v>5371</v>
      </c>
      <c r="H180" s="62" t="n">
        <v>39111</v>
      </c>
      <c r="I180" s="62" t="n">
        <v>1363</v>
      </c>
      <c r="J180" s="71"/>
      <c r="L180" s="72" t="n">
        <f aca="false">D180+H180</f>
        <v>39111</v>
      </c>
      <c r="M180" s="72" t="n">
        <f aca="false">E180+I180</f>
        <v>5000</v>
      </c>
      <c r="N180" s="72" t="n">
        <f aca="false">F180+J180</f>
        <v>5371</v>
      </c>
      <c r="O180" s="72" t="n">
        <f aca="false">G180+K180</f>
        <v>0</v>
      </c>
      <c r="P180" s="72" t="n">
        <f aca="false">L180+M180+N180-O180</f>
        <v>49482</v>
      </c>
      <c r="S180" s="79"/>
      <c r="V180" s="73"/>
      <c r="W180" s="79"/>
      <c r="X180" s="73"/>
      <c r="Y180" s="79"/>
      <c r="Z180" s="73"/>
      <c r="AA180" s="79"/>
      <c r="AB180" s="79"/>
      <c r="AC180" s="73"/>
      <c r="AE180" s="79"/>
      <c r="AF180" s="79"/>
      <c r="AG180" s="79"/>
      <c r="AH180" s="79"/>
      <c r="AI180" s="73"/>
      <c r="AJ180" s="81"/>
      <c r="AK180" s="79"/>
      <c r="AL180" s="79"/>
      <c r="AM180" s="79"/>
      <c r="AO180" s="82"/>
      <c r="BS180" s="61"/>
      <c r="BU180" s="63"/>
      <c r="BX180" s="71"/>
      <c r="BY180" s="71"/>
      <c r="BZ180" s="71"/>
      <c r="CA180" s="71"/>
      <c r="CD180" s="71"/>
      <c r="CE180" s="71"/>
      <c r="CH180" s="71"/>
      <c r="CI180" s="71"/>
      <c r="CJ180" s="71"/>
      <c r="CK180" s="71"/>
      <c r="CL180" s="71"/>
      <c r="CM180" s="72"/>
      <c r="CP180" s="72"/>
    </row>
    <row r="181" customFormat="false" ht="8.25" hidden="false" customHeight="false" outlineLevel="0" collapsed="false">
      <c r="A181" s="61" t="n">
        <v>36636</v>
      </c>
      <c r="B181" s="62" t="n">
        <f aca="false">MONTH(A181)</f>
        <v>4</v>
      </c>
      <c r="C181" s="63" t="n">
        <f aca="false">YEAR(A181)</f>
        <v>2000</v>
      </c>
      <c r="D181" s="71"/>
      <c r="E181" s="71" t="n">
        <v>3637</v>
      </c>
      <c r="F181" s="71" t="n">
        <v>5371</v>
      </c>
      <c r="H181" s="62" t="n">
        <v>39111</v>
      </c>
      <c r="I181" s="62" t="n">
        <v>1363</v>
      </c>
      <c r="J181" s="71"/>
      <c r="L181" s="72" t="n">
        <f aca="false">D181+H181</f>
        <v>39111</v>
      </c>
      <c r="M181" s="72" t="n">
        <f aca="false">E181+I181</f>
        <v>5000</v>
      </c>
      <c r="N181" s="72" t="n">
        <f aca="false">F181+J181</f>
        <v>5371</v>
      </c>
      <c r="O181" s="72" t="n">
        <f aca="false">G181+K181</f>
        <v>0</v>
      </c>
      <c r="P181" s="72" t="n">
        <f aca="false">L181+M181+N181-O181</f>
        <v>49482</v>
      </c>
      <c r="S181" s="79"/>
      <c r="V181" s="73"/>
      <c r="W181" s="79"/>
      <c r="X181" s="73"/>
      <c r="Y181" s="79"/>
      <c r="Z181" s="73"/>
      <c r="AA181" s="79"/>
      <c r="AB181" s="79"/>
      <c r="AC181" s="73"/>
      <c r="AE181" s="79"/>
      <c r="AF181" s="79"/>
      <c r="AG181" s="79"/>
      <c r="AH181" s="79"/>
      <c r="AI181" s="73"/>
      <c r="AJ181" s="81"/>
      <c r="AK181" s="79"/>
      <c r="AL181" s="79"/>
      <c r="AM181" s="79"/>
      <c r="AO181" s="82"/>
      <c r="BS181" s="61"/>
      <c r="BU181" s="63"/>
      <c r="BX181" s="71"/>
      <c r="BY181" s="71"/>
      <c r="BZ181" s="71"/>
      <c r="CA181" s="71"/>
      <c r="CD181" s="71"/>
      <c r="CE181" s="71"/>
      <c r="CH181" s="71"/>
      <c r="CI181" s="71"/>
      <c r="CJ181" s="71"/>
      <c r="CK181" s="71"/>
      <c r="CL181" s="71"/>
      <c r="CM181" s="72"/>
      <c r="CP181" s="72"/>
    </row>
    <row r="182" customFormat="false" ht="8.25" hidden="false" customHeight="false" outlineLevel="0" collapsed="false">
      <c r="A182" s="61" t="n">
        <v>36637</v>
      </c>
      <c r="B182" s="62" t="n">
        <f aca="false">MONTH(A182)</f>
        <v>4</v>
      </c>
      <c r="C182" s="63" t="n">
        <f aca="false">YEAR(A182)</f>
        <v>2000</v>
      </c>
      <c r="D182" s="71"/>
      <c r="E182" s="71" t="n">
        <v>3637</v>
      </c>
      <c r="F182" s="71" t="n">
        <v>5371</v>
      </c>
      <c r="H182" s="62" t="n">
        <v>39111</v>
      </c>
      <c r="I182" s="62" t="n">
        <v>1363</v>
      </c>
      <c r="J182" s="71"/>
      <c r="L182" s="72" t="n">
        <f aca="false">D182+H182</f>
        <v>39111</v>
      </c>
      <c r="M182" s="72" t="n">
        <f aca="false">E182+I182</f>
        <v>5000</v>
      </c>
      <c r="N182" s="72" t="n">
        <f aca="false">F182+J182</f>
        <v>5371</v>
      </c>
      <c r="O182" s="72" t="n">
        <f aca="false">G182+K182</f>
        <v>0</v>
      </c>
      <c r="P182" s="72" t="n">
        <f aca="false">L182+M182+N182-O182</f>
        <v>49482</v>
      </c>
      <c r="S182" s="79"/>
      <c r="V182" s="73"/>
      <c r="W182" s="79"/>
      <c r="X182" s="73"/>
      <c r="Y182" s="79"/>
      <c r="Z182" s="73"/>
      <c r="AA182" s="79"/>
      <c r="AB182" s="79"/>
      <c r="AC182" s="73"/>
      <c r="AE182" s="79"/>
      <c r="AF182" s="79"/>
      <c r="AG182" s="79"/>
      <c r="AH182" s="79"/>
      <c r="AI182" s="73"/>
      <c r="AJ182" s="81"/>
      <c r="AK182" s="79"/>
      <c r="AL182" s="79"/>
      <c r="AM182" s="79"/>
      <c r="AO182" s="82"/>
      <c r="BS182" s="61"/>
      <c r="BU182" s="63"/>
      <c r="BX182" s="71"/>
      <c r="BY182" s="71"/>
      <c r="BZ182" s="71"/>
      <c r="CA182" s="71"/>
      <c r="CD182" s="71"/>
      <c r="CE182" s="71"/>
      <c r="CH182" s="71"/>
      <c r="CI182" s="71"/>
      <c r="CJ182" s="71"/>
      <c r="CK182" s="71"/>
      <c r="CL182" s="71"/>
      <c r="CM182" s="72"/>
      <c r="CP182" s="72"/>
    </row>
    <row r="183" customFormat="false" ht="8.25" hidden="false" customHeight="false" outlineLevel="0" collapsed="false">
      <c r="A183" s="61" t="n">
        <v>36638</v>
      </c>
      <c r="B183" s="62" t="n">
        <f aca="false">MONTH(A183)</f>
        <v>4</v>
      </c>
      <c r="C183" s="63" t="n">
        <f aca="false">YEAR(A183)</f>
        <v>2000</v>
      </c>
      <c r="D183" s="71"/>
      <c r="E183" s="71" t="n">
        <v>3637</v>
      </c>
      <c r="F183" s="71" t="n">
        <v>5371</v>
      </c>
      <c r="H183" s="62" t="n">
        <v>39111</v>
      </c>
      <c r="I183" s="62" t="n">
        <v>1363</v>
      </c>
      <c r="J183" s="71"/>
      <c r="L183" s="72" t="n">
        <f aca="false">D183+H183</f>
        <v>39111</v>
      </c>
      <c r="M183" s="72" t="n">
        <f aca="false">E183+I183</f>
        <v>5000</v>
      </c>
      <c r="N183" s="72" t="n">
        <f aca="false">F183+J183</f>
        <v>5371</v>
      </c>
      <c r="O183" s="72" t="n">
        <f aca="false">G183+K183</f>
        <v>0</v>
      </c>
      <c r="P183" s="72" t="n">
        <f aca="false">L183+M183+N183-O183</f>
        <v>49482</v>
      </c>
      <c r="S183" s="79"/>
      <c r="V183" s="73"/>
      <c r="W183" s="79"/>
      <c r="X183" s="73"/>
      <c r="Y183" s="79"/>
      <c r="Z183" s="73"/>
      <c r="AA183" s="79"/>
      <c r="AB183" s="79"/>
      <c r="AC183" s="73"/>
      <c r="AE183" s="79"/>
      <c r="AF183" s="79"/>
      <c r="AG183" s="79"/>
      <c r="AH183" s="79"/>
      <c r="AI183" s="73"/>
      <c r="AJ183" s="81"/>
      <c r="AK183" s="79"/>
      <c r="AL183" s="79"/>
      <c r="AM183" s="79"/>
      <c r="AO183" s="82"/>
      <c r="BS183" s="61"/>
      <c r="BU183" s="63"/>
      <c r="BX183" s="71"/>
      <c r="BY183" s="71"/>
      <c r="BZ183" s="71"/>
      <c r="CA183" s="71"/>
      <c r="CD183" s="71"/>
      <c r="CE183" s="71"/>
      <c r="CH183" s="71"/>
      <c r="CI183" s="71"/>
      <c r="CJ183" s="71"/>
      <c r="CK183" s="71"/>
      <c r="CL183" s="71"/>
      <c r="CM183" s="72"/>
      <c r="CP183" s="72"/>
    </row>
    <row r="184" customFormat="false" ht="8.25" hidden="false" customHeight="false" outlineLevel="0" collapsed="false">
      <c r="A184" s="61" t="n">
        <v>36639</v>
      </c>
      <c r="B184" s="62" t="n">
        <f aca="false">MONTH(A184)</f>
        <v>4</v>
      </c>
      <c r="C184" s="63" t="n">
        <f aca="false">YEAR(A184)</f>
        <v>2000</v>
      </c>
      <c r="D184" s="71"/>
      <c r="E184" s="71" t="n">
        <v>3637</v>
      </c>
      <c r="F184" s="71" t="n">
        <v>5371</v>
      </c>
      <c r="H184" s="62" t="n">
        <v>39111</v>
      </c>
      <c r="I184" s="62" t="n">
        <v>1363</v>
      </c>
      <c r="J184" s="71"/>
      <c r="L184" s="72" t="n">
        <f aca="false">D184+H184</f>
        <v>39111</v>
      </c>
      <c r="M184" s="72" t="n">
        <f aca="false">E184+I184</f>
        <v>5000</v>
      </c>
      <c r="N184" s="72" t="n">
        <f aca="false">F184+J184</f>
        <v>5371</v>
      </c>
      <c r="O184" s="72" t="n">
        <f aca="false">G184+K184</f>
        <v>0</v>
      </c>
      <c r="P184" s="72" t="n">
        <f aca="false">L184+M184+N184-O184</f>
        <v>49482</v>
      </c>
      <c r="S184" s="79"/>
      <c r="V184" s="73"/>
      <c r="W184" s="79"/>
      <c r="X184" s="73"/>
      <c r="Y184" s="79"/>
      <c r="Z184" s="73"/>
      <c r="AA184" s="79"/>
      <c r="AB184" s="79"/>
      <c r="AC184" s="73"/>
      <c r="AE184" s="79"/>
      <c r="AF184" s="79"/>
      <c r="AG184" s="79"/>
      <c r="AH184" s="79"/>
      <c r="AI184" s="73"/>
      <c r="AJ184" s="81"/>
      <c r="AK184" s="79"/>
      <c r="AL184" s="79"/>
      <c r="AM184" s="79"/>
      <c r="AO184" s="82"/>
      <c r="BS184" s="61"/>
      <c r="BU184" s="63"/>
      <c r="BX184" s="71"/>
      <c r="BY184" s="71"/>
      <c r="BZ184" s="71"/>
      <c r="CA184" s="71"/>
      <c r="CD184" s="71"/>
      <c r="CE184" s="71"/>
      <c r="CH184" s="71"/>
      <c r="CI184" s="71"/>
      <c r="CJ184" s="71"/>
      <c r="CK184" s="71"/>
      <c r="CL184" s="71"/>
      <c r="CM184" s="72"/>
      <c r="CP184" s="72"/>
    </row>
    <row r="185" customFormat="false" ht="8.25" hidden="false" customHeight="false" outlineLevel="0" collapsed="false">
      <c r="A185" s="61" t="n">
        <v>36640</v>
      </c>
      <c r="B185" s="62" t="n">
        <f aca="false">MONTH(A185)</f>
        <v>4</v>
      </c>
      <c r="C185" s="63" t="n">
        <f aca="false">YEAR(A185)</f>
        <v>2000</v>
      </c>
      <c r="D185" s="71"/>
      <c r="E185" s="71" t="n">
        <v>3637</v>
      </c>
      <c r="F185" s="71" t="n">
        <v>5371</v>
      </c>
      <c r="H185" s="62" t="n">
        <v>39111</v>
      </c>
      <c r="I185" s="62" t="n">
        <v>1363</v>
      </c>
      <c r="J185" s="71"/>
      <c r="L185" s="72" t="n">
        <f aca="false">D185+H185</f>
        <v>39111</v>
      </c>
      <c r="M185" s="72" t="n">
        <f aca="false">E185+I185</f>
        <v>5000</v>
      </c>
      <c r="N185" s="72" t="n">
        <f aca="false">F185+J185</f>
        <v>5371</v>
      </c>
      <c r="O185" s="72" t="n">
        <f aca="false">G185+K185</f>
        <v>0</v>
      </c>
      <c r="P185" s="72" t="n">
        <f aca="false">L185+M185+N185-O185</f>
        <v>49482</v>
      </c>
      <c r="S185" s="79"/>
      <c r="V185" s="73"/>
      <c r="W185" s="79"/>
      <c r="X185" s="73"/>
      <c r="Y185" s="79"/>
      <c r="Z185" s="73"/>
      <c r="AA185" s="79"/>
      <c r="AB185" s="79"/>
      <c r="AC185" s="73"/>
      <c r="AE185" s="79"/>
      <c r="AF185" s="79"/>
      <c r="AG185" s="79"/>
      <c r="AH185" s="79"/>
      <c r="AI185" s="73"/>
      <c r="AJ185" s="81"/>
      <c r="AK185" s="79"/>
      <c r="AL185" s="79"/>
      <c r="AM185" s="79"/>
      <c r="AO185" s="82"/>
      <c r="BS185" s="61"/>
      <c r="BU185" s="63"/>
      <c r="BX185" s="71"/>
      <c r="BY185" s="71"/>
      <c r="BZ185" s="71"/>
      <c r="CA185" s="71"/>
      <c r="CD185" s="71"/>
      <c r="CE185" s="71"/>
      <c r="CH185" s="71"/>
      <c r="CI185" s="71"/>
      <c r="CJ185" s="71"/>
      <c r="CK185" s="71"/>
      <c r="CL185" s="71"/>
      <c r="CM185" s="72"/>
      <c r="CP185" s="72"/>
    </row>
    <row r="186" customFormat="false" ht="8.25" hidden="false" customHeight="false" outlineLevel="0" collapsed="false">
      <c r="A186" s="61" t="n">
        <v>36641</v>
      </c>
      <c r="B186" s="62" t="n">
        <f aca="false">MONTH(A186)</f>
        <v>4</v>
      </c>
      <c r="C186" s="63" t="n">
        <f aca="false">YEAR(A186)</f>
        <v>2000</v>
      </c>
      <c r="D186" s="71"/>
      <c r="E186" s="71" t="n">
        <v>3637</v>
      </c>
      <c r="F186" s="71" t="n">
        <v>5371</v>
      </c>
      <c r="H186" s="62" t="n">
        <v>39111</v>
      </c>
      <c r="I186" s="62" t="n">
        <v>1363</v>
      </c>
      <c r="J186" s="71"/>
      <c r="L186" s="72" t="n">
        <f aca="false">D186+H186</f>
        <v>39111</v>
      </c>
      <c r="M186" s="72" t="n">
        <f aca="false">E186+I186</f>
        <v>5000</v>
      </c>
      <c r="N186" s="72" t="n">
        <f aca="false">F186+J186</f>
        <v>5371</v>
      </c>
      <c r="O186" s="72" t="n">
        <f aca="false">G186+K186</f>
        <v>0</v>
      </c>
      <c r="P186" s="72" t="n">
        <f aca="false">L186+M186+N186-O186</f>
        <v>49482</v>
      </c>
      <c r="S186" s="79"/>
      <c r="V186" s="73"/>
      <c r="W186" s="79"/>
      <c r="X186" s="73"/>
      <c r="Y186" s="79"/>
      <c r="Z186" s="73"/>
      <c r="AA186" s="79"/>
      <c r="AB186" s="79"/>
      <c r="AC186" s="73"/>
      <c r="AE186" s="79"/>
      <c r="AF186" s="79"/>
      <c r="AG186" s="79"/>
      <c r="AH186" s="79"/>
      <c r="AI186" s="73"/>
      <c r="AJ186" s="81"/>
      <c r="AK186" s="79"/>
      <c r="AL186" s="79"/>
      <c r="AM186" s="79"/>
      <c r="AO186" s="82"/>
      <c r="BS186" s="61"/>
      <c r="BU186" s="63"/>
      <c r="BX186" s="71"/>
      <c r="BY186" s="71"/>
      <c r="BZ186" s="71"/>
      <c r="CA186" s="71"/>
      <c r="CD186" s="71"/>
      <c r="CE186" s="71"/>
      <c r="CH186" s="71"/>
      <c r="CI186" s="71"/>
      <c r="CJ186" s="71"/>
      <c r="CK186" s="71"/>
      <c r="CL186" s="71"/>
      <c r="CM186" s="72"/>
      <c r="CP186" s="72"/>
    </row>
    <row r="187" customFormat="false" ht="8.25" hidden="false" customHeight="false" outlineLevel="0" collapsed="false">
      <c r="A187" s="61" t="n">
        <v>36642</v>
      </c>
      <c r="B187" s="62" t="n">
        <f aca="false">MONTH(A187)</f>
        <v>4</v>
      </c>
      <c r="C187" s="63" t="n">
        <f aca="false">YEAR(A187)</f>
        <v>2000</v>
      </c>
      <c r="D187" s="71"/>
      <c r="E187" s="71" t="n">
        <v>3637</v>
      </c>
      <c r="F187" s="71" t="n">
        <v>5371</v>
      </c>
      <c r="H187" s="62" t="n">
        <v>39111</v>
      </c>
      <c r="I187" s="62" t="n">
        <v>1363</v>
      </c>
      <c r="J187" s="71"/>
      <c r="L187" s="72" t="n">
        <f aca="false">D187+H187</f>
        <v>39111</v>
      </c>
      <c r="M187" s="72" t="n">
        <f aca="false">E187+I187</f>
        <v>5000</v>
      </c>
      <c r="N187" s="72" t="n">
        <f aca="false">F187+J187</f>
        <v>5371</v>
      </c>
      <c r="O187" s="72" t="n">
        <f aca="false">G187+K187</f>
        <v>0</v>
      </c>
      <c r="P187" s="72" t="n">
        <f aca="false">L187+M187+N187-O187</f>
        <v>49482</v>
      </c>
      <c r="S187" s="79"/>
      <c r="V187" s="73"/>
      <c r="W187" s="79"/>
      <c r="X187" s="73"/>
      <c r="Y187" s="79"/>
      <c r="Z187" s="73"/>
      <c r="AA187" s="79"/>
      <c r="AB187" s="79"/>
      <c r="AC187" s="73"/>
      <c r="AE187" s="79"/>
      <c r="AF187" s="79"/>
      <c r="AG187" s="79"/>
      <c r="AH187" s="79"/>
      <c r="AI187" s="73"/>
      <c r="AJ187" s="81"/>
      <c r="AK187" s="79"/>
      <c r="AL187" s="79"/>
      <c r="AM187" s="79"/>
      <c r="AO187" s="82"/>
      <c r="BS187" s="61"/>
      <c r="BU187" s="63"/>
      <c r="BX187" s="71"/>
      <c r="BY187" s="71"/>
      <c r="BZ187" s="71"/>
      <c r="CA187" s="71"/>
      <c r="CD187" s="71"/>
      <c r="CE187" s="71"/>
      <c r="CH187" s="71"/>
      <c r="CI187" s="71"/>
      <c r="CJ187" s="71"/>
      <c r="CK187" s="71"/>
      <c r="CL187" s="71"/>
      <c r="CM187" s="72"/>
      <c r="CP187" s="72"/>
    </row>
    <row r="188" customFormat="false" ht="8.25" hidden="false" customHeight="false" outlineLevel="0" collapsed="false">
      <c r="A188" s="61" t="n">
        <v>36643</v>
      </c>
      <c r="B188" s="62" t="n">
        <f aca="false">MONTH(A188)</f>
        <v>4</v>
      </c>
      <c r="C188" s="63" t="n">
        <f aca="false">YEAR(A188)</f>
        <v>2000</v>
      </c>
      <c r="D188" s="71"/>
      <c r="E188" s="71" t="n">
        <v>3637</v>
      </c>
      <c r="F188" s="71" t="n">
        <v>5371</v>
      </c>
      <c r="H188" s="62" t="n">
        <v>39111</v>
      </c>
      <c r="I188" s="62" t="n">
        <v>1363</v>
      </c>
      <c r="J188" s="71"/>
      <c r="L188" s="72" t="n">
        <f aca="false">D188+H188</f>
        <v>39111</v>
      </c>
      <c r="M188" s="72" t="n">
        <f aca="false">E188+I188</f>
        <v>5000</v>
      </c>
      <c r="N188" s="72" t="n">
        <f aca="false">F188+J188</f>
        <v>5371</v>
      </c>
      <c r="O188" s="72" t="n">
        <f aca="false">G188+K188</f>
        <v>0</v>
      </c>
      <c r="P188" s="72" t="n">
        <f aca="false">L188+M188+N188-O188</f>
        <v>49482</v>
      </c>
      <c r="S188" s="79"/>
      <c r="V188" s="73"/>
      <c r="W188" s="79"/>
      <c r="X188" s="73"/>
      <c r="Y188" s="79"/>
      <c r="Z188" s="73"/>
      <c r="AA188" s="79"/>
      <c r="AB188" s="79"/>
      <c r="AC188" s="73"/>
      <c r="AE188" s="79"/>
      <c r="AF188" s="79"/>
      <c r="AG188" s="79"/>
      <c r="AH188" s="79"/>
      <c r="AI188" s="73"/>
      <c r="AJ188" s="81"/>
      <c r="AK188" s="79"/>
      <c r="AL188" s="79"/>
      <c r="AM188" s="79"/>
      <c r="AO188" s="82"/>
      <c r="BS188" s="61"/>
      <c r="BU188" s="63"/>
      <c r="BX188" s="71"/>
      <c r="BY188" s="71"/>
      <c r="BZ188" s="71"/>
      <c r="CA188" s="71"/>
      <c r="CD188" s="71"/>
      <c r="CE188" s="71"/>
      <c r="CH188" s="71"/>
      <c r="CI188" s="71"/>
      <c r="CJ188" s="71"/>
      <c r="CK188" s="71"/>
      <c r="CL188" s="71"/>
      <c r="CM188" s="72"/>
      <c r="CP188" s="72"/>
    </row>
    <row r="189" customFormat="false" ht="8.25" hidden="false" customHeight="false" outlineLevel="0" collapsed="false">
      <c r="A189" s="61" t="n">
        <v>36644</v>
      </c>
      <c r="B189" s="62" t="n">
        <f aca="false">MONTH(A189)</f>
        <v>4</v>
      </c>
      <c r="C189" s="63" t="n">
        <f aca="false">YEAR(A189)</f>
        <v>2000</v>
      </c>
      <c r="D189" s="71"/>
      <c r="E189" s="71" t="n">
        <v>3637</v>
      </c>
      <c r="F189" s="71" t="n">
        <v>5371</v>
      </c>
      <c r="H189" s="62" t="n">
        <v>39111</v>
      </c>
      <c r="I189" s="62" t="n">
        <v>1363</v>
      </c>
      <c r="J189" s="71"/>
      <c r="L189" s="72" t="n">
        <f aca="false">D189+H189</f>
        <v>39111</v>
      </c>
      <c r="M189" s="72" t="n">
        <f aca="false">E189+I189</f>
        <v>5000</v>
      </c>
      <c r="N189" s="72" t="n">
        <f aca="false">F189+J189</f>
        <v>5371</v>
      </c>
      <c r="O189" s="72" t="n">
        <f aca="false">G189+K189</f>
        <v>0</v>
      </c>
      <c r="P189" s="72" t="n">
        <f aca="false">L189+M189+N189-O189</f>
        <v>49482</v>
      </c>
      <c r="S189" s="79"/>
      <c r="V189" s="73"/>
      <c r="W189" s="79"/>
      <c r="X189" s="73"/>
      <c r="Y189" s="79"/>
      <c r="Z189" s="73"/>
      <c r="AA189" s="79"/>
      <c r="AB189" s="79"/>
      <c r="AC189" s="73"/>
      <c r="AE189" s="79"/>
      <c r="AF189" s="79"/>
      <c r="AG189" s="79"/>
      <c r="AH189" s="79"/>
      <c r="AI189" s="73"/>
      <c r="AJ189" s="81"/>
      <c r="AK189" s="79"/>
      <c r="AL189" s="79"/>
      <c r="AM189" s="79"/>
      <c r="AO189" s="82"/>
      <c r="BS189" s="61"/>
      <c r="BU189" s="63"/>
      <c r="BX189" s="71"/>
      <c r="BY189" s="71"/>
      <c r="BZ189" s="71"/>
      <c r="CA189" s="71"/>
      <c r="CD189" s="71"/>
      <c r="CE189" s="71"/>
      <c r="CH189" s="71"/>
      <c r="CI189" s="71"/>
      <c r="CJ189" s="71"/>
      <c r="CK189" s="71"/>
      <c r="CL189" s="71"/>
      <c r="CM189" s="72"/>
      <c r="CP189" s="72"/>
    </row>
    <row r="190" customFormat="false" ht="8.25" hidden="false" customHeight="false" outlineLevel="0" collapsed="false">
      <c r="A190" s="61" t="n">
        <v>36645</v>
      </c>
      <c r="B190" s="62" t="n">
        <f aca="false">MONTH(A190)</f>
        <v>4</v>
      </c>
      <c r="C190" s="63" t="n">
        <f aca="false">YEAR(A190)</f>
        <v>2000</v>
      </c>
      <c r="D190" s="71"/>
      <c r="E190" s="71" t="n">
        <v>3637</v>
      </c>
      <c r="F190" s="71" t="n">
        <v>5371</v>
      </c>
      <c r="H190" s="62" t="n">
        <v>39111</v>
      </c>
      <c r="I190" s="62" t="n">
        <v>1363</v>
      </c>
      <c r="J190" s="71"/>
      <c r="L190" s="72" t="n">
        <f aca="false">D190+H190</f>
        <v>39111</v>
      </c>
      <c r="M190" s="72" t="n">
        <f aca="false">E190+I190</f>
        <v>5000</v>
      </c>
      <c r="N190" s="72" t="n">
        <f aca="false">F190+J190</f>
        <v>5371</v>
      </c>
      <c r="O190" s="72" t="n">
        <f aca="false">G190+K190</f>
        <v>0</v>
      </c>
      <c r="P190" s="72" t="n">
        <f aca="false">L190+M190+N190-O190</f>
        <v>49482</v>
      </c>
      <c r="V190" s="73"/>
      <c r="W190" s="79"/>
      <c r="X190" s="73"/>
      <c r="Y190" s="79"/>
      <c r="Z190" s="73"/>
      <c r="AA190" s="79"/>
      <c r="AB190" s="79"/>
      <c r="AC190" s="73"/>
      <c r="AE190" s="79"/>
      <c r="AF190" s="79"/>
      <c r="AG190" s="79"/>
      <c r="AH190" s="79"/>
      <c r="AI190" s="73"/>
      <c r="AJ190" s="81"/>
      <c r="AK190" s="79"/>
      <c r="AL190" s="79"/>
      <c r="AM190" s="79"/>
      <c r="AO190" s="82"/>
      <c r="BS190" s="61"/>
      <c r="BU190" s="63"/>
      <c r="BX190" s="71"/>
      <c r="BY190" s="71"/>
      <c r="BZ190" s="71"/>
      <c r="CA190" s="71"/>
      <c r="CD190" s="71"/>
      <c r="CE190" s="71"/>
      <c r="CH190" s="71"/>
      <c r="CI190" s="71"/>
      <c r="CJ190" s="71"/>
      <c r="CK190" s="71"/>
      <c r="CL190" s="71"/>
      <c r="CM190" s="72"/>
      <c r="CP190" s="72"/>
    </row>
    <row r="191" customFormat="false" ht="8.25" hidden="false" customHeight="false" outlineLevel="0" collapsed="false">
      <c r="A191" s="61" t="n">
        <v>36646</v>
      </c>
      <c r="B191" s="62" t="n">
        <f aca="false">MONTH(A191)</f>
        <v>4</v>
      </c>
      <c r="C191" s="63" t="n">
        <f aca="false">YEAR(A191)</f>
        <v>2000</v>
      </c>
      <c r="D191" s="71"/>
      <c r="E191" s="71" t="n">
        <v>3637</v>
      </c>
      <c r="F191" s="71" t="n">
        <v>5371</v>
      </c>
      <c r="H191" s="62" t="n">
        <v>39111</v>
      </c>
      <c r="I191" s="62" t="n">
        <v>1363</v>
      </c>
      <c r="J191" s="71"/>
      <c r="L191" s="72" t="n">
        <f aca="false">D191+H191</f>
        <v>39111</v>
      </c>
      <c r="M191" s="72" t="n">
        <f aca="false">E191+I191</f>
        <v>5000</v>
      </c>
      <c r="N191" s="72" t="n">
        <f aca="false">F191+J191</f>
        <v>5371</v>
      </c>
      <c r="O191" s="72" t="n">
        <f aca="false">G191+K191</f>
        <v>0</v>
      </c>
      <c r="P191" s="72" t="n">
        <f aca="false">L191+M191+N191-O191</f>
        <v>49482</v>
      </c>
      <c r="V191" s="73"/>
      <c r="W191" s="79"/>
      <c r="X191" s="73"/>
      <c r="Y191" s="79"/>
      <c r="Z191" s="73"/>
      <c r="AA191" s="79"/>
      <c r="AB191" s="79"/>
      <c r="AC191" s="73"/>
      <c r="AE191" s="79"/>
      <c r="AF191" s="79"/>
      <c r="AG191" s="79"/>
      <c r="AH191" s="79"/>
      <c r="AI191" s="73"/>
      <c r="AJ191" s="81"/>
      <c r="AK191" s="79"/>
      <c r="AL191" s="79"/>
      <c r="AM191" s="79"/>
      <c r="AO191" s="82"/>
      <c r="BS191" s="61"/>
      <c r="BU191" s="63"/>
      <c r="BX191" s="71"/>
      <c r="BY191" s="71"/>
      <c r="BZ191" s="71"/>
      <c r="CA191" s="71"/>
      <c r="CD191" s="71"/>
      <c r="CE191" s="71"/>
      <c r="CH191" s="71"/>
      <c r="CI191" s="71"/>
      <c r="CJ191" s="71"/>
      <c r="CK191" s="71"/>
      <c r="CL191" s="71"/>
      <c r="CM191" s="72"/>
      <c r="CP191" s="72"/>
    </row>
    <row r="192" customFormat="false" ht="8.25" hidden="false" customHeight="false" outlineLevel="0" collapsed="false">
      <c r="A192" s="61" t="n">
        <v>36647</v>
      </c>
      <c r="B192" s="62" t="n">
        <f aca="false">MONTH(A192)</f>
        <v>5</v>
      </c>
      <c r="C192" s="63" t="n">
        <f aca="false">YEAR(A192)</f>
        <v>2000</v>
      </c>
      <c r="D192" s="71"/>
      <c r="E192" s="71" t="n">
        <v>0</v>
      </c>
      <c r="F192" s="71" t="n">
        <v>9008</v>
      </c>
      <c r="H192" s="62" t="n">
        <v>21694</v>
      </c>
      <c r="I192" s="62" t="n">
        <v>10000</v>
      </c>
      <c r="J192" s="71" t="n">
        <v>8780</v>
      </c>
      <c r="L192" s="72" t="n">
        <f aca="false">D192+H192</f>
        <v>21694</v>
      </c>
      <c r="M192" s="72" t="n">
        <f aca="false">E192+I192</f>
        <v>10000</v>
      </c>
      <c r="N192" s="72" t="n">
        <f aca="false">F192+J192</f>
        <v>17788</v>
      </c>
      <c r="O192" s="72" t="n">
        <f aca="false">G192+K192</f>
        <v>0</v>
      </c>
      <c r="P192" s="72" t="n">
        <f aca="false">L192+M192+N192-O192</f>
        <v>49482</v>
      </c>
      <c r="V192" s="73"/>
      <c r="W192" s="79"/>
      <c r="X192" s="73"/>
      <c r="Y192" s="79"/>
      <c r="Z192" s="73"/>
      <c r="AA192" s="79"/>
      <c r="AB192" s="79"/>
      <c r="AC192" s="73"/>
      <c r="AE192" s="79"/>
      <c r="AF192" s="79"/>
      <c r="AG192" s="79"/>
      <c r="AH192" s="79"/>
      <c r="AI192" s="73"/>
      <c r="AJ192" s="81"/>
      <c r="AK192" s="79"/>
      <c r="AL192" s="79"/>
      <c r="AM192" s="79"/>
      <c r="AO192" s="82"/>
      <c r="BS192" s="61"/>
      <c r="BU192" s="63"/>
      <c r="BX192" s="71"/>
      <c r="BY192" s="71"/>
      <c r="BZ192" s="71"/>
      <c r="CA192" s="71"/>
      <c r="CD192" s="71"/>
      <c r="CE192" s="71"/>
      <c r="CH192" s="71"/>
      <c r="CI192" s="71"/>
      <c r="CJ192" s="71"/>
      <c r="CK192" s="71"/>
      <c r="CL192" s="71"/>
      <c r="CM192" s="72"/>
      <c r="CP192" s="72"/>
    </row>
    <row r="193" customFormat="false" ht="8.25" hidden="false" customHeight="false" outlineLevel="0" collapsed="false">
      <c r="A193" s="61" t="n">
        <v>36648</v>
      </c>
      <c r="B193" s="62" t="n">
        <f aca="false">MONTH(A193)</f>
        <v>5</v>
      </c>
      <c r="C193" s="63" t="n">
        <f aca="false">YEAR(A193)</f>
        <v>2000</v>
      </c>
      <c r="D193" s="71"/>
      <c r="E193" s="71" t="n">
        <v>0</v>
      </c>
      <c r="F193" s="71" t="n">
        <v>9008</v>
      </c>
      <c r="H193" s="62" t="n">
        <v>21694</v>
      </c>
      <c r="I193" s="62" t="n">
        <v>5000</v>
      </c>
      <c r="J193" s="71" t="n">
        <v>13780</v>
      </c>
      <c r="L193" s="72" t="n">
        <f aca="false">D193+H193</f>
        <v>21694</v>
      </c>
      <c r="M193" s="72" t="n">
        <f aca="false">E193+I193</f>
        <v>5000</v>
      </c>
      <c r="N193" s="72" t="n">
        <f aca="false">F193+J193</f>
        <v>22788</v>
      </c>
      <c r="O193" s="72" t="n">
        <f aca="false">G193+K193</f>
        <v>0</v>
      </c>
      <c r="P193" s="72" t="n">
        <f aca="false">L193+M193+N193-O193</f>
        <v>49482</v>
      </c>
      <c r="S193" s="79"/>
      <c r="V193" s="73"/>
      <c r="W193" s="79"/>
      <c r="X193" s="73"/>
      <c r="Y193" s="79"/>
      <c r="Z193" s="73"/>
      <c r="AA193" s="79"/>
      <c r="AB193" s="79"/>
      <c r="AC193" s="73"/>
      <c r="AE193" s="79"/>
      <c r="AF193" s="79"/>
      <c r="AG193" s="79"/>
      <c r="AH193" s="79"/>
      <c r="AI193" s="73"/>
      <c r="AJ193" s="81"/>
      <c r="AK193" s="79"/>
      <c r="AL193" s="79"/>
      <c r="AM193" s="79"/>
      <c r="AO193" s="82"/>
    </row>
    <row r="194" customFormat="false" ht="8.25" hidden="false" customHeight="false" outlineLevel="0" collapsed="false">
      <c r="A194" s="61" t="n">
        <v>36649</v>
      </c>
      <c r="B194" s="62" t="n">
        <f aca="false">MONTH(A194)</f>
        <v>5</v>
      </c>
      <c r="C194" s="63" t="n">
        <f aca="false">YEAR(A194)</f>
        <v>2000</v>
      </c>
      <c r="D194" s="71"/>
      <c r="E194" s="71" t="n">
        <v>0</v>
      </c>
      <c r="F194" s="71" t="n">
        <v>9008</v>
      </c>
      <c r="H194" s="62" t="n">
        <v>21694</v>
      </c>
      <c r="I194" s="62" t="n">
        <v>5000</v>
      </c>
      <c r="J194" s="71" t="n">
        <v>13780</v>
      </c>
      <c r="L194" s="72" t="n">
        <f aca="false">D194+H194</f>
        <v>21694</v>
      </c>
      <c r="M194" s="72" t="n">
        <f aca="false">E194+I194</f>
        <v>5000</v>
      </c>
      <c r="N194" s="72" t="n">
        <f aca="false">F194+J194</f>
        <v>22788</v>
      </c>
      <c r="O194" s="72" t="n">
        <f aca="false">G194+K194</f>
        <v>0</v>
      </c>
      <c r="P194" s="72" t="n">
        <f aca="false">L194+M194+N194-O194</f>
        <v>49482</v>
      </c>
      <c r="S194" s="79"/>
      <c r="V194" s="73"/>
      <c r="W194" s="79"/>
      <c r="X194" s="73"/>
      <c r="Y194" s="79"/>
      <c r="Z194" s="73"/>
      <c r="AA194" s="79"/>
      <c r="AB194" s="79"/>
      <c r="AC194" s="73"/>
      <c r="AE194" s="79"/>
      <c r="AF194" s="79"/>
      <c r="AG194" s="79"/>
      <c r="AH194" s="79"/>
      <c r="AI194" s="73"/>
      <c r="AJ194" s="81"/>
      <c r="AK194" s="79"/>
      <c r="AL194" s="79"/>
      <c r="AM194" s="79"/>
      <c r="AO194" s="82"/>
    </row>
    <row r="195" customFormat="false" ht="8.25" hidden="false" customHeight="false" outlineLevel="0" collapsed="false">
      <c r="A195" s="61" t="n">
        <v>36650</v>
      </c>
      <c r="B195" s="62" t="n">
        <f aca="false">MONTH(A195)</f>
        <v>5</v>
      </c>
      <c r="C195" s="63" t="n">
        <f aca="false">YEAR(A195)</f>
        <v>2000</v>
      </c>
      <c r="D195" s="71"/>
      <c r="E195" s="71" t="n">
        <v>0</v>
      </c>
      <c r="F195" s="71" t="n">
        <v>5000</v>
      </c>
      <c r="H195" s="62" t="n">
        <v>21694</v>
      </c>
      <c r="I195" s="62" t="n">
        <v>5000</v>
      </c>
      <c r="J195" s="71" t="n">
        <v>13780</v>
      </c>
      <c r="L195" s="72" t="n">
        <f aca="false">D195+H195</f>
        <v>21694</v>
      </c>
      <c r="M195" s="72" t="n">
        <f aca="false">E195+I195</f>
        <v>5000</v>
      </c>
      <c r="N195" s="72" t="n">
        <f aca="false">F195+J195</f>
        <v>18780</v>
      </c>
      <c r="O195" s="72" t="n">
        <f aca="false">G195+K195</f>
        <v>0</v>
      </c>
      <c r="P195" s="72" t="n">
        <f aca="false">L195+M195+N195-O195</f>
        <v>45474</v>
      </c>
      <c r="S195" s="79"/>
      <c r="V195" s="73"/>
      <c r="W195" s="79"/>
      <c r="X195" s="73"/>
      <c r="Y195" s="79"/>
      <c r="Z195" s="73"/>
      <c r="AA195" s="79"/>
      <c r="AB195" s="79"/>
      <c r="AC195" s="73"/>
      <c r="AE195" s="79"/>
      <c r="AF195" s="79"/>
      <c r="AG195" s="79"/>
      <c r="AH195" s="79"/>
      <c r="AI195" s="73"/>
      <c r="AJ195" s="81"/>
      <c r="AK195" s="79"/>
      <c r="AL195" s="79"/>
      <c r="AM195" s="79"/>
      <c r="AO195" s="82"/>
    </row>
    <row r="196" customFormat="false" ht="8.25" hidden="false" customHeight="false" outlineLevel="0" collapsed="false">
      <c r="A196" s="61" t="n">
        <v>36651</v>
      </c>
      <c r="B196" s="62" t="n">
        <f aca="false">MONTH(A196)</f>
        <v>5</v>
      </c>
      <c r="C196" s="63" t="n">
        <f aca="false">YEAR(A196)</f>
        <v>2000</v>
      </c>
      <c r="D196" s="71"/>
      <c r="E196" s="71" t="n">
        <v>0</v>
      </c>
      <c r="F196" s="71" t="n">
        <v>5000</v>
      </c>
      <c r="H196" s="62" t="n">
        <v>21694</v>
      </c>
      <c r="I196" s="62" t="n">
        <v>5000</v>
      </c>
      <c r="J196" s="71" t="n">
        <v>13780</v>
      </c>
      <c r="L196" s="72" t="n">
        <f aca="false">D196+H196</f>
        <v>21694</v>
      </c>
      <c r="M196" s="72" t="n">
        <f aca="false">E196+I196</f>
        <v>5000</v>
      </c>
      <c r="N196" s="72" t="n">
        <f aca="false">F196+J196</f>
        <v>18780</v>
      </c>
      <c r="O196" s="72" t="n">
        <f aca="false">G196+K196</f>
        <v>0</v>
      </c>
      <c r="P196" s="72" t="n">
        <f aca="false">L196+M196+N196-O196</f>
        <v>45474</v>
      </c>
      <c r="S196" s="79"/>
    </row>
    <row r="197" customFormat="false" ht="8.25" hidden="false" customHeight="false" outlineLevel="0" collapsed="false">
      <c r="A197" s="61" t="n">
        <v>36652</v>
      </c>
      <c r="B197" s="62" t="n">
        <f aca="false">MONTH(A197)</f>
        <v>5</v>
      </c>
      <c r="C197" s="63" t="n">
        <f aca="false">YEAR(A197)</f>
        <v>2000</v>
      </c>
      <c r="D197" s="71"/>
      <c r="E197" s="71" t="n">
        <v>0</v>
      </c>
      <c r="F197" s="71" t="n">
        <v>5000</v>
      </c>
      <c r="H197" s="62" t="n">
        <v>21694</v>
      </c>
      <c r="I197" s="62" t="n">
        <v>5000</v>
      </c>
      <c r="J197" s="71" t="n">
        <v>13780</v>
      </c>
      <c r="L197" s="72" t="n">
        <f aca="false">D197+H197</f>
        <v>21694</v>
      </c>
      <c r="M197" s="72" t="n">
        <f aca="false">E197+I197</f>
        <v>5000</v>
      </c>
      <c r="N197" s="72" t="n">
        <f aca="false">F197+J197</f>
        <v>18780</v>
      </c>
      <c r="O197" s="72" t="n">
        <f aca="false">G197+K197</f>
        <v>0</v>
      </c>
      <c r="P197" s="72" t="n">
        <f aca="false">L197+M197+N197-O197</f>
        <v>45474</v>
      </c>
      <c r="S197" s="79"/>
    </row>
    <row r="198" customFormat="false" ht="8.25" hidden="false" customHeight="false" outlineLevel="0" collapsed="false">
      <c r="A198" s="61" t="n">
        <v>36653</v>
      </c>
      <c r="B198" s="62" t="n">
        <f aca="false">MONTH(A198)</f>
        <v>5</v>
      </c>
      <c r="C198" s="63" t="n">
        <f aca="false">YEAR(A198)</f>
        <v>2000</v>
      </c>
      <c r="D198" s="71"/>
      <c r="E198" s="71" t="n">
        <v>0</v>
      </c>
      <c r="F198" s="71" t="n">
        <v>5000</v>
      </c>
      <c r="H198" s="62" t="n">
        <v>21694</v>
      </c>
      <c r="I198" s="62" t="n">
        <v>5000</v>
      </c>
      <c r="J198" s="71" t="n">
        <v>13780</v>
      </c>
      <c r="L198" s="72" t="n">
        <f aca="false">D198+H198</f>
        <v>21694</v>
      </c>
      <c r="M198" s="72" t="n">
        <f aca="false">E198+I198</f>
        <v>5000</v>
      </c>
      <c r="N198" s="72" t="n">
        <f aca="false">F198+J198</f>
        <v>18780</v>
      </c>
      <c r="O198" s="72" t="n">
        <f aca="false">G198+K198</f>
        <v>0</v>
      </c>
      <c r="P198" s="72" t="n">
        <f aca="false">L198+M198+N198-O198</f>
        <v>45474</v>
      </c>
      <c r="S198" s="79"/>
    </row>
    <row r="199" customFormat="false" ht="8.25" hidden="false" customHeight="false" outlineLevel="0" collapsed="false">
      <c r="A199" s="61" t="n">
        <v>36654</v>
      </c>
      <c r="B199" s="62" t="n">
        <f aca="false">MONTH(A199)</f>
        <v>5</v>
      </c>
      <c r="C199" s="63" t="n">
        <f aca="false">YEAR(A199)</f>
        <v>2000</v>
      </c>
      <c r="D199" s="71"/>
      <c r="E199" s="71" t="n">
        <v>0</v>
      </c>
      <c r="F199" s="71" t="n">
        <v>5000</v>
      </c>
      <c r="H199" s="62" t="n">
        <v>21694</v>
      </c>
      <c r="I199" s="62" t="n">
        <v>5000</v>
      </c>
      <c r="J199" s="71" t="n">
        <v>13780</v>
      </c>
      <c r="L199" s="72" t="n">
        <f aca="false">D199+H199</f>
        <v>21694</v>
      </c>
      <c r="M199" s="72" t="n">
        <f aca="false">E199+I199</f>
        <v>5000</v>
      </c>
      <c r="N199" s="72" t="n">
        <f aca="false">F199+J199</f>
        <v>18780</v>
      </c>
      <c r="O199" s="72" t="n">
        <f aca="false">G199+K199</f>
        <v>0</v>
      </c>
      <c r="P199" s="72" t="n">
        <f aca="false">L199+M199+N199-O199</f>
        <v>45474</v>
      </c>
      <c r="S199" s="79"/>
    </row>
    <row r="200" customFormat="false" ht="8.25" hidden="false" customHeight="false" outlineLevel="0" collapsed="false">
      <c r="A200" s="61" t="n">
        <v>36655</v>
      </c>
      <c r="B200" s="62" t="n">
        <f aca="false">MONTH(A200)</f>
        <v>5</v>
      </c>
      <c r="C200" s="63" t="n">
        <f aca="false">YEAR(A200)</f>
        <v>2000</v>
      </c>
      <c r="D200" s="71"/>
      <c r="E200" s="71" t="n">
        <v>0</v>
      </c>
      <c r="F200" s="71" t="n">
        <v>5000</v>
      </c>
      <c r="H200" s="62" t="n">
        <v>21694</v>
      </c>
      <c r="I200" s="62" t="n">
        <v>5000</v>
      </c>
      <c r="J200" s="71" t="n">
        <v>13780</v>
      </c>
      <c r="L200" s="72" t="n">
        <f aca="false">D200+H200</f>
        <v>21694</v>
      </c>
      <c r="M200" s="72" t="n">
        <f aca="false">E200+I200</f>
        <v>5000</v>
      </c>
      <c r="N200" s="72" t="n">
        <f aca="false">F200+J200</f>
        <v>18780</v>
      </c>
      <c r="O200" s="72" t="n">
        <f aca="false">G200+K200</f>
        <v>0</v>
      </c>
      <c r="P200" s="72" t="n">
        <f aca="false">L200+M200+N200-O200</f>
        <v>45474</v>
      </c>
      <c r="S200" s="79"/>
    </row>
    <row r="201" customFormat="false" ht="8.25" hidden="false" customHeight="false" outlineLevel="0" collapsed="false">
      <c r="A201" s="61" t="n">
        <v>36656</v>
      </c>
      <c r="B201" s="62" t="n">
        <f aca="false">MONTH(A201)</f>
        <v>5</v>
      </c>
      <c r="C201" s="63" t="n">
        <f aca="false">YEAR(A201)</f>
        <v>2000</v>
      </c>
      <c r="D201" s="71"/>
      <c r="E201" s="71" t="n">
        <v>0</v>
      </c>
      <c r="F201" s="71" t="n">
        <v>5000</v>
      </c>
      <c r="H201" s="62" t="n">
        <v>21694</v>
      </c>
      <c r="I201" s="62" t="n">
        <v>5000</v>
      </c>
      <c r="J201" s="71" t="n">
        <v>13780</v>
      </c>
      <c r="L201" s="72" t="n">
        <f aca="false">D201+H201</f>
        <v>21694</v>
      </c>
      <c r="M201" s="72" t="n">
        <f aca="false">E201+I201</f>
        <v>5000</v>
      </c>
      <c r="N201" s="72" t="n">
        <f aca="false">F201+J201</f>
        <v>18780</v>
      </c>
      <c r="O201" s="72" t="n">
        <f aca="false">G201+K201</f>
        <v>0</v>
      </c>
      <c r="P201" s="72" t="n">
        <f aca="false">L201+M201+N201-O201</f>
        <v>45474</v>
      </c>
      <c r="S201" s="79"/>
    </row>
    <row r="202" customFormat="false" ht="8.25" hidden="false" customHeight="false" outlineLevel="0" collapsed="false">
      <c r="A202" s="61" t="n">
        <v>36657</v>
      </c>
      <c r="B202" s="62" t="n">
        <f aca="false">MONTH(A202)</f>
        <v>5</v>
      </c>
      <c r="C202" s="63" t="n">
        <f aca="false">YEAR(A202)</f>
        <v>2000</v>
      </c>
      <c r="D202" s="71"/>
      <c r="E202" s="71" t="n">
        <v>0</v>
      </c>
      <c r="F202" s="71" t="n">
        <v>5000</v>
      </c>
      <c r="H202" s="62" t="n">
        <v>21694</v>
      </c>
      <c r="I202" s="62" t="n">
        <v>5000</v>
      </c>
      <c r="J202" s="71" t="n">
        <v>13780</v>
      </c>
      <c r="L202" s="72" t="n">
        <f aca="false">D202+H202</f>
        <v>21694</v>
      </c>
      <c r="M202" s="72" t="n">
        <f aca="false">E202+I202</f>
        <v>5000</v>
      </c>
      <c r="N202" s="72" t="n">
        <f aca="false">F202+J202</f>
        <v>18780</v>
      </c>
      <c r="O202" s="72" t="n">
        <f aca="false">G202+K202</f>
        <v>0</v>
      </c>
      <c r="P202" s="72" t="n">
        <f aca="false">L202+M202+N202-O202</f>
        <v>45474</v>
      </c>
      <c r="S202" s="79"/>
    </row>
    <row r="203" customFormat="false" ht="8.25" hidden="false" customHeight="false" outlineLevel="0" collapsed="false">
      <c r="A203" s="61" t="n">
        <v>36658</v>
      </c>
      <c r="B203" s="62" t="n">
        <f aca="false">MONTH(A203)</f>
        <v>5</v>
      </c>
      <c r="C203" s="63" t="n">
        <f aca="false">YEAR(A203)</f>
        <v>2000</v>
      </c>
      <c r="D203" s="71"/>
      <c r="E203" s="71" t="n">
        <v>0</v>
      </c>
      <c r="F203" s="71" t="n">
        <v>5000</v>
      </c>
      <c r="H203" s="62" t="n">
        <v>21694</v>
      </c>
      <c r="I203" s="62" t="n">
        <v>5000</v>
      </c>
      <c r="J203" s="71" t="n">
        <v>13780</v>
      </c>
      <c r="L203" s="72" t="n">
        <f aca="false">D203+H203</f>
        <v>21694</v>
      </c>
      <c r="M203" s="72" t="n">
        <f aca="false">E203+I203</f>
        <v>5000</v>
      </c>
      <c r="N203" s="72" t="n">
        <f aca="false">F203+J203</f>
        <v>18780</v>
      </c>
      <c r="O203" s="72" t="n">
        <f aca="false">G203+K203</f>
        <v>0</v>
      </c>
      <c r="P203" s="72" t="n">
        <f aca="false">L203+M203+N203-O203</f>
        <v>45474</v>
      </c>
      <c r="S203" s="79"/>
    </row>
    <row r="204" customFormat="false" ht="8.25" hidden="false" customHeight="false" outlineLevel="0" collapsed="false">
      <c r="A204" s="61" t="n">
        <v>36659</v>
      </c>
      <c r="B204" s="62" t="n">
        <f aca="false">MONTH(A204)</f>
        <v>5</v>
      </c>
      <c r="C204" s="63" t="n">
        <f aca="false">YEAR(A204)</f>
        <v>2000</v>
      </c>
      <c r="D204" s="71"/>
      <c r="E204" s="71" t="n">
        <v>0</v>
      </c>
      <c r="F204" s="71" t="n">
        <v>9008</v>
      </c>
      <c r="H204" s="62" t="n">
        <v>21694</v>
      </c>
      <c r="I204" s="62" t="n">
        <v>5000</v>
      </c>
      <c r="J204" s="71" t="n">
        <v>13780</v>
      </c>
      <c r="L204" s="72" t="n">
        <f aca="false">D204+H204</f>
        <v>21694</v>
      </c>
      <c r="M204" s="72" t="n">
        <f aca="false">E204+I204</f>
        <v>5000</v>
      </c>
      <c r="N204" s="72" t="n">
        <f aca="false">F204+J204</f>
        <v>22788</v>
      </c>
      <c r="O204" s="72" t="n">
        <f aca="false">G204+K204</f>
        <v>0</v>
      </c>
      <c r="P204" s="72" t="n">
        <f aca="false">L204+M204+N204-O204</f>
        <v>49482</v>
      </c>
      <c r="S204" s="79"/>
    </row>
    <row r="205" customFormat="false" ht="8.25" hidden="false" customHeight="false" outlineLevel="0" collapsed="false">
      <c r="A205" s="61" t="n">
        <v>36660</v>
      </c>
      <c r="B205" s="62" t="n">
        <f aca="false">MONTH(A205)</f>
        <v>5</v>
      </c>
      <c r="C205" s="63" t="n">
        <f aca="false">YEAR(A205)</f>
        <v>2000</v>
      </c>
      <c r="D205" s="71"/>
      <c r="E205" s="71" t="n">
        <v>0</v>
      </c>
      <c r="F205" s="71" t="n">
        <v>9008</v>
      </c>
      <c r="H205" s="62" t="n">
        <v>21694</v>
      </c>
      <c r="I205" s="62" t="n">
        <v>5000</v>
      </c>
      <c r="J205" s="71" t="n">
        <v>13780</v>
      </c>
      <c r="L205" s="72" t="n">
        <f aca="false">D205+H205</f>
        <v>21694</v>
      </c>
      <c r="M205" s="72" t="n">
        <f aca="false">E205+I205</f>
        <v>5000</v>
      </c>
      <c r="N205" s="72" t="n">
        <f aca="false">F205+J205</f>
        <v>22788</v>
      </c>
      <c r="O205" s="72" t="n">
        <f aca="false">G205+K205</f>
        <v>0</v>
      </c>
      <c r="P205" s="72" t="n">
        <f aca="false">L205+M205+N205-O205</f>
        <v>49482</v>
      </c>
      <c r="S205" s="79"/>
    </row>
    <row r="206" customFormat="false" ht="8.25" hidden="false" customHeight="false" outlineLevel="0" collapsed="false">
      <c r="A206" s="61" t="n">
        <v>36661</v>
      </c>
      <c r="B206" s="62" t="n">
        <f aca="false">MONTH(A206)</f>
        <v>5</v>
      </c>
      <c r="C206" s="63" t="n">
        <f aca="false">YEAR(A206)</f>
        <v>2000</v>
      </c>
      <c r="D206" s="71"/>
      <c r="E206" s="71" t="n">
        <v>0</v>
      </c>
      <c r="F206" s="71" t="n">
        <v>9008</v>
      </c>
      <c r="H206" s="62" t="n">
        <v>21694</v>
      </c>
      <c r="I206" s="62" t="n">
        <v>5000</v>
      </c>
      <c r="J206" s="71" t="n">
        <v>13780</v>
      </c>
      <c r="L206" s="72" t="n">
        <f aca="false">D206+H206</f>
        <v>21694</v>
      </c>
      <c r="M206" s="72" t="n">
        <f aca="false">E206+I206</f>
        <v>5000</v>
      </c>
      <c r="N206" s="72" t="n">
        <f aca="false">F206+J206</f>
        <v>22788</v>
      </c>
      <c r="O206" s="72" t="n">
        <f aca="false">G206+K206</f>
        <v>0</v>
      </c>
      <c r="P206" s="72" t="n">
        <f aca="false">L206+M206+N206-O206</f>
        <v>49482</v>
      </c>
      <c r="S206" s="79"/>
    </row>
    <row r="207" customFormat="false" ht="8.25" hidden="false" customHeight="false" outlineLevel="0" collapsed="false">
      <c r="A207" s="61" t="n">
        <v>36662</v>
      </c>
      <c r="B207" s="62" t="n">
        <f aca="false">MONTH(A207)</f>
        <v>5</v>
      </c>
      <c r="C207" s="63" t="n">
        <f aca="false">YEAR(A207)</f>
        <v>2000</v>
      </c>
      <c r="D207" s="71"/>
      <c r="E207" s="71" t="n">
        <v>0</v>
      </c>
      <c r="F207" s="71" t="n">
        <v>5000</v>
      </c>
      <c r="H207" s="62" t="n">
        <v>21694</v>
      </c>
      <c r="I207" s="62" t="n">
        <v>5000</v>
      </c>
      <c r="J207" s="71" t="n">
        <v>13780</v>
      </c>
      <c r="L207" s="72" t="n">
        <f aca="false">D207+H207</f>
        <v>21694</v>
      </c>
      <c r="M207" s="72" t="n">
        <f aca="false">E207+I207</f>
        <v>5000</v>
      </c>
      <c r="N207" s="72" t="n">
        <f aca="false">F207+J207</f>
        <v>18780</v>
      </c>
      <c r="O207" s="72" t="n">
        <f aca="false">G207+K207</f>
        <v>0</v>
      </c>
      <c r="P207" s="72" t="n">
        <f aca="false">L207+M207+N207-O207</f>
        <v>45474</v>
      </c>
      <c r="S207" s="79"/>
    </row>
    <row r="208" customFormat="false" ht="8.25" hidden="false" customHeight="false" outlineLevel="0" collapsed="false">
      <c r="A208" s="61" t="n">
        <v>36663</v>
      </c>
      <c r="B208" s="62" t="n">
        <f aca="false">MONTH(A208)</f>
        <v>5</v>
      </c>
      <c r="C208" s="63" t="n">
        <f aca="false">YEAR(A208)</f>
        <v>2000</v>
      </c>
      <c r="D208" s="71"/>
      <c r="E208" s="71" t="n">
        <v>0</v>
      </c>
      <c r="F208" s="71" t="n">
        <v>5000</v>
      </c>
      <c r="H208" s="62" t="n">
        <v>21694</v>
      </c>
      <c r="I208" s="62" t="n">
        <v>5000</v>
      </c>
      <c r="J208" s="71" t="n">
        <v>13780</v>
      </c>
      <c r="L208" s="72" t="n">
        <f aca="false">D208+H208</f>
        <v>21694</v>
      </c>
      <c r="M208" s="72" t="n">
        <f aca="false">E208+I208</f>
        <v>5000</v>
      </c>
      <c r="N208" s="72" t="n">
        <f aca="false">F208+J208</f>
        <v>18780</v>
      </c>
      <c r="O208" s="72" t="n">
        <f aca="false">G208+K208</f>
        <v>0</v>
      </c>
      <c r="P208" s="72" t="n">
        <f aca="false">L208+M208+N208-O208</f>
        <v>45474</v>
      </c>
      <c r="S208" s="79"/>
    </row>
    <row r="209" customFormat="false" ht="8.25" hidden="false" customHeight="false" outlineLevel="0" collapsed="false">
      <c r="A209" s="61" t="n">
        <v>36664</v>
      </c>
      <c r="B209" s="62" t="n">
        <f aca="false">MONTH(A209)</f>
        <v>5</v>
      </c>
      <c r="C209" s="63" t="n">
        <f aca="false">YEAR(A209)</f>
        <v>2000</v>
      </c>
      <c r="D209" s="71"/>
      <c r="E209" s="71" t="n">
        <v>0</v>
      </c>
      <c r="F209" s="71" t="n">
        <v>9008</v>
      </c>
      <c r="H209" s="62" t="n">
        <v>21694</v>
      </c>
      <c r="I209" s="62" t="n">
        <v>5000</v>
      </c>
      <c r="J209" s="71" t="n">
        <v>13780</v>
      </c>
      <c r="L209" s="72" t="n">
        <f aca="false">D209+H209</f>
        <v>21694</v>
      </c>
      <c r="M209" s="72" t="n">
        <f aca="false">E209+I209</f>
        <v>5000</v>
      </c>
      <c r="N209" s="72" t="n">
        <f aca="false">F209+J209</f>
        <v>22788</v>
      </c>
      <c r="O209" s="72" t="n">
        <f aca="false">G209+K209</f>
        <v>0</v>
      </c>
      <c r="P209" s="72" t="n">
        <f aca="false">L209+M209+N209-O209</f>
        <v>49482</v>
      </c>
      <c r="S209" s="79"/>
    </row>
    <row r="210" customFormat="false" ht="8.25" hidden="false" customHeight="false" outlineLevel="0" collapsed="false">
      <c r="A210" s="61" t="n">
        <v>36665</v>
      </c>
      <c r="B210" s="62" t="n">
        <f aca="false">MONTH(A210)</f>
        <v>5</v>
      </c>
      <c r="C210" s="63" t="n">
        <f aca="false">YEAR(A210)</f>
        <v>2000</v>
      </c>
      <c r="D210" s="71"/>
      <c r="E210" s="71" t="n">
        <v>0</v>
      </c>
      <c r="F210" s="71" t="n">
        <v>9008</v>
      </c>
      <c r="H210" s="62" t="n">
        <v>21694</v>
      </c>
      <c r="I210" s="62" t="n">
        <v>5000</v>
      </c>
      <c r="J210" s="71" t="n">
        <v>13780</v>
      </c>
      <c r="L210" s="72" t="n">
        <f aca="false">D210+H210</f>
        <v>21694</v>
      </c>
      <c r="M210" s="72" t="n">
        <f aca="false">E210+I210</f>
        <v>5000</v>
      </c>
      <c r="N210" s="72" t="n">
        <f aca="false">F210+J210</f>
        <v>22788</v>
      </c>
      <c r="O210" s="72" t="n">
        <f aca="false">G210+K210</f>
        <v>0</v>
      </c>
      <c r="P210" s="72" t="n">
        <f aca="false">L210+M210+N210-O210</f>
        <v>49482</v>
      </c>
      <c r="S210" s="79"/>
    </row>
    <row r="211" customFormat="false" ht="8.25" hidden="false" customHeight="false" outlineLevel="0" collapsed="false">
      <c r="A211" s="61" t="n">
        <v>36666</v>
      </c>
      <c r="B211" s="62" t="n">
        <f aca="false">MONTH(A211)</f>
        <v>5</v>
      </c>
      <c r="C211" s="63" t="n">
        <f aca="false">YEAR(A211)</f>
        <v>2000</v>
      </c>
      <c r="D211" s="71"/>
      <c r="E211" s="71" t="n">
        <v>0</v>
      </c>
      <c r="F211" s="71" t="n">
        <v>9008</v>
      </c>
      <c r="H211" s="62" t="n">
        <v>21694</v>
      </c>
      <c r="I211" s="62" t="n">
        <v>5000</v>
      </c>
      <c r="J211" s="71" t="n">
        <v>13780</v>
      </c>
      <c r="L211" s="72" t="n">
        <f aca="false">D211+H211</f>
        <v>21694</v>
      </c>
      <c r="M211" s="72" t="n">
        <f aca="false">E211+I211</f>
        <v>5000</v>
      </c>
      <c r="N211" s="72" t="n">
        <f aca="false">F211+J211</f>
        <v>22788</v>
      </c>
      <c r="O211" s="72" t="n">
        <f aca="false">G211+K211</f>
        <v>0</v>
      </c>
      <c r="P211" s="72" t="n">
        <f aca="false">L211+M211+N211-O211</f>
        <v>49482</v>
      </c>
      <c r="S211" s="79"/>
    </row>
    <row r="212" customFormat="false" ht="8.25" hidden="false" customHeight="false" outlineLevel="0" collapsed="false">
      <c r="A212" s="61" t="n">
        <v>36667</v>
      </c>
      <c r="B212" s="62" t="n">
        <f aca="false">MONTH(A212)</f>
        <v>5</v>
      </c>
      <c r="C212" s="63" t="n">
        <f aca="false">YEAR(A212)</f>
        <v>2000</v>
      </c>
      <c r="D212" s="71"/>
      <c r="E212" s="71" t="n">
        <v>0</v>
      </c>
      <c r="F212" s="71" t="n">
        <v>9008</v>
      </c>
      <c r="H212" s="62" t="n">
        <v>21694</v>
      </c>
      <c r="I212" s="62" t="n">
        <v>5000</v>
      </c>
      <c r="J212" s="71" t="n">
        <v>13780</v>
      </c>
      <c r="L212" s="72" t="n">
        <f aca="false">D212+H212</f>
        <v>21694</v>
      </c>
      <c r="M212" s="72" t="n">
        <f aca="false">E212+I212</f>
        <v>5000</v>
      </c>
      <c r="N212" s="72" t="n">
        <f aca="false">F212+J212</f>
        <v>22788</v>
      </c>
      <c r="O212" s="72" t="n">
        <f aca="false">G212+K212</f>
        <v>0</v>
      </c>
      <c r="P212" s="72" t="n">
        <f aca="false">L212+M212+N212-O212</f>
        <v>49482</v>
      </c>
      <c r="S212" s="79"/>
    </row>
    <row r="213" customFormat="false" ht="8.25" hidden="false" customHeight="false" outlineLevel="0" collapsed="false">
      <c r="A213" s="61" t="n">
        <v>36668</v>
      </c>
      <c r="B213" s="62" t="n">
        <f aca="false">MONTH(A213)</f>
        <v>5</v>
      </c>
      <c r="C213" s="63" t="n">
        <f aca="false">YEAR(A213)</f>
        <v>2000</v>
      </c>
      <c r="D213" s="71"/>
      <c r="E213" s="71" t="n">
        <v>0</v>
      </c>
      <c r="F213" s="71" t="n">
        <v>9008</v>
      </c>
      <c r="H213" s="62" t="n">
        <v>21694</v>
      </c>
      <c r="I213" s="62" t="n">
        <v>5000</v>
      </c>
      <c r="J213" s="71" t="n">
        <v>13780</v>
      </c>
      <c r="L213" s="72" t="n">
        <f aca="false">D213+H213</f>
        <v>21694</v>
      </c>
      <c r="M213" s="72" t="n">
        <f aca="false">E213+I213</f>
        <v>5000</v>
      </c>
      <c r="N213" s="72" t="n">
        <f aca="false">F213+J213</f>
        <v>22788</v>
      </c>
      <c r="O213" s="72" t="n">
        <f aca="false">G213+K213</f>
        <v>0</v>
      </c>
      <c r="P213" s="72" t="n">
        <f aca="false">L213+M213+N213-O213</f>
        <v>49482</v>
      </c>
      <c r="S213" s="79"/>
    </row>
    <row r="214" customFormat="false" ht="8.25" hidden="false" customHeight="false" outlineLevel="0" collapsed="false">
      <c r="A214" s="61" t="n">
        <v>36669</v>
      </c>
      <c r="B214" s="62" t="n">
        <f aca="false">MONTH(A214)</f>
        <v>5</v>
      </c>
      <c r="C214" s="63" t="n">
        <f aca="false">YEAR(A214)</f>
        <v>2000</v>
      </c>
      <c r="D214" s="71"/>
      <c r="E214" s="71" t="n">
        <v>0</v>
      </c>
      <c r="F214" s="71" t="n">
        <v>5000</v>
      </c>
      <c r="H214" s="62" t="n">
        <v>21694</v>
      </c>
      <c r="I214" s="62" t="n">
        <v>5000</v>
      </c>
      <c r="J214" s="71" t="n">
        <v>13780</v>
      </c>
      <c r="L214" s="72" t="n">
        <f aca="false">D214+H214</f>
        <v>21694</v>
      </c>
      <c r="M214" s="72" t="n">
        <f aca="false">E214+I214</f>
        <v>5000</v>
      </c>
      <c r="N214" s="72" t="n">
        <f aca="false">F214+J214</f>
        <v>18780</v>
      </c>
      <c r="O214" s="72" t="n">
        <f aca="false">G214+K214</f>
        <v>0</v>
      </c>
      <c r="P214" s="72" t="n">
        <f aca="false">L214+M214+N214-O214</f>
        <v>45474</v>
      </c>
      <c r="S214" s="79"/>
    </row>
    <row r="215" customFormat="false" ht="8.25" hidden="false" customHeight="false" outlineLevel="0" collapsed="false">
      <c r="A215" s="61" t="n">
        <v>36670</v>
      </c>
      <c r="B215" s="62" t="n">
        <f aca="false">MONTH(A215)</f>
        <v>5</v>
      </c>
      <c r="C215" s="63" t="n">
        <f aca="false">YEAR(A215)</f>
        <v>2000</v>
      </c>
      <c r="D215" s="71"/>
      <c r="E215" s="71" t="n">
        <v>0</v>
      </c>
      <c r="F215" s="71" t="n">
        <v>5680</v>
      </c>
      <c r="H215" s="62" t="n">
        <v>21694</v>
      </c>
      <c r="I215" s="62" t="n">
        <v>5000</v>
      </c>
      <c r="J215" s="71" t="n">
        <v>13780</v>
      </c>
      <c r="L215" s="72" t="n">
        <f aca="false">D215+H215</f>
        <v>21694</v>
      </c>
      <c r="M215" s="72" t="n">
        <f aca="false">E215+I215</f>
        <v>5000</v>
      </c>
      <c r="N215" s="72" t="n">
        <f aca="false">F215+J215</f>
        <v>19460</v>
      </c>
      <c r="O215" s="72" t="n">
        <f aca="false">G215+K215</f>
        <v>0</v>
      </c>
      <c r="P215" s="72" t="n">
        <f aca="false">L215+M215+N215-O215</f>
        <v>46154</v>
      </c>
      <c r="S215" s="79"/>
    </row>
    <row r="216" customFormat="false" ht="8.25" hidden="false" customHeight="false" outlineLevel="0" collapsed="false">
      <c r="A216" s="61" t="n">
        <v>36671</v>
      </c>
      <c r="B216" s="62" t="n">
        <f aca="false">MONTH(A216)</f>
        <v>5</v>
      </c>
      <c r="C216" s="63" t="n">
        <f aca="false">YEAR(A216)</f>
        <v>2000</v>
      </c>
      <c r="D216" s="71"/>
      <c r="E216" s="71" t="n">
        <v>0</v>
      </c>
      <c r="F216" s="71" t="n">
        <v>6155</v>
      </c>
      <c r="H216" s="62" t="n">
        <v>21694</v>
      </c>
      <c r="I216" s="62" t="n">
        <v>5000</v>
      </c>
      <c r="J216" s="71" t="n">
        <v>13780</v>
      </c>
      <c r="L216" s="72" t="n">
        <f aca="false">D216+H216</f>
        <v>21694</v>
      </c>
      <c r="M216" s="72" t="n">
        <f aca="false">E216+I216</f>
        <v>5000</v>
      </c>
      <c r="N216" s="72" t="n">
        <f aca="false">F216+J216</f>
        <v>19935</v>
      </c>
      <c r="O216" s="72" t="n">
        <f aca="false">G216+K216</f>
        <v>0</v>
      </c>
      <c r="P216" s="72" t="n">
        <f aca="false">L216+M216+N216-O216</f>
        <v>46629</v>
      </c>
      <c r="S216" s="79"/>
    </row>
    <row r="217" customFormat="false" ht="8.25" hidden="false" customHeight="false" outlineLevel="0" collapsed="false">
      <c r="A217" s="61" t="n">
        <v>36672</v>
      </c>
      <c r="B217" s="62" t="n">
        <f aca="false">MONTH(A217)</f>
        <v>5</v>
      </c>
      <c r="C217" s="63" t="n">
        <f aca="false">YEAR(A217)</f>
        <v>2000</v>
      </c>
      <c r="D217" s="71"/>
      <c r="E217" s="71" t="n">
        <v>0</v>
      </c>
      <c r="F217" s="71" t="n">
        <v>5000</v>
      </c>
      <c r="H217" s="62" t="n">
        <v>21694</v>
      </c>
      <c r="I217" s="62" t="n">
        <v>5000</v>
      </c>
      <c r="J217" s="71" t="n">
        <v>13780</v>
      </c>
      <c r="L217" s="72" t="n">
        <f aca="false">D217+H217</f>
        <v>21694</v>
      </c>
      <c r="M217" s="72" t="n">
        <f aca="false">E217+I217</f>
        <v>5000</v>
      </c>
      <c r="N217" s="72" t="n">
        <f aca="false">F217+J217</f>
        <v>18780</v>
      </c>
      <c r="O217" s="72" t="n">
        <f aca="false">G217+K217</f>
        <v>0</v>
      </c>
      <c r="P217" s="72" t="n">
        <f aca="false">L217+M217+N217-O217</f>
        <v>45474</v>
      </c>
      <c r="S217" s="79"/>
    </row>
    <row r="218" customFormat="false" ht="8.25" hidden="false" customHeight="false" outlineLevel="0" collapsed="false">
      <c r="A218" s="61" t="n">
        <v>36673</v>
      </c>
      <c r="B218" s="62" t="n">
        <f aca="false">MONTH(A218)</f>
        <v>5</v>
      </c>
      <c r="C218" s="63" t="n">
        <f aca="false">YEAR(A218)</f>
        <v>2000</v>
      </c>
      <c r="D218" s="71"/>
      <c r="E218" s="71" t="n">
        <v>0</v>
      </c>
      <c r="F218" s="71" t="n">
        <v>5000</v>
      </c>
      <c r="H218" s="62" t="n">
        <v>21694</v>
      </c>
      <c r="I218" s="62" t="n">
        <v>5000</v>
      </c>
      <c r="J218" s="71" t="n">
        <v>13780</v>
      </c>
      <c r="L218" s="72" t="n">
        <f aca="false">D218+H218</f>
        <v>21694</v>
      </c>
      <c r="M218" s="72" t="n">
        <f aca="false">E218+I218</f>
        <v>5000</v>
      </c>
      <c r="N218" s="72" t="n">
        <f aca="false">F218+J218</f>
        <v>18780</v>
      </c>
      <c r="O218" s="72" t="n">
        <f aca="false">G218+K218</f>
        <v>0</v>
      </c>
      <c r="P218" s="72" t="n">
        <f aca="false">L218+M218+N218-O218</f>
        <v>45474</v>
      </c>
      <c r="S218" s="79"/>
    </row>
    <row r="219" customFormat="false" ht="8.25" hidden="false" customHeight="false" outlineLevel="0" collapsed="false">
      <c r="A219" s="61" t="n">
        <v>36674</v>
      </c>
      <c r="B219" s="62" t="n">
        <f aca="false">MONTH(A219)</f>
        <v>5</v>
      </c>
      <c r="C219" s="63" t="n">
        <f aca="false">YEAR(A219)</f>
        <v>2000</v>
      </c>
      <c r="E219" s="71" t="n">
        <v>0</v>
      </c>
      <c r="F219" s="71" t="n">
        <v>5000</v>
      </c>
      <c r="H219" s="62" t="n">
        <v>21694</v>
      </c>
      <c r="I219" s="62" t="n">
        <v>5000</v>
      </c>
      <c r="J219" s="71" t="n">
        <v>13780</v>
      </c>
      <c r="L219" s="72" t="n">
        <f aca="false">D219+H219</f>
        <v>21694</v>
      </c>
      <c r="M219" s="72" t="n">
        <f aca="false">E219+I219</f>
        <v>5000</v>
      </c>
      <c r="N219" s="72" t="n">
        <f aca="false">F219+J219</f>
        <v>18780</v>
      </c>
      <c r="O219" s="72" t="n">
        <f aca="false">G219+K219</f>
        <v>0</v>
      </c>
      <c r="P219" s="72" t="n">
        <f aca="false">L219+M219+N219-O219</f>
        <v>45474</v>
      </c>
    </row>
    <row r="220" customFormat="false" ht="8.25" hidden="false" customHeight="false" outlineLevel="0" collapsed="false">
      <c r="A220" s="61" t="n">
        <v>36675</v>
      </c>
      <c r="B220" s="62" t="n">
        <f aca="false">MONTH(A220)</f>
        <v>5</v>
      </c>
      <c r="C220" s="63" t="n">
        <f aca="false">YEAR(A220)</f>
        <v>2000</v>
      </c>
      <c r="E220" s="71" t="n">
        <v>0</v>
      </c>
      <c r="F220" s="71" t="n">
        <v>5000</v>
      </c>
      <c r="H220" s="62" t="n">
        <v>21694</v>
      </c>
      <c r="I220" s="62" t="n">
        <v>5000</v>
      </c>
      <c r="J220" s="71" t="n">
        <v>13780</v>
      </c>
      <c r="L220" s="72" t="n">
        <f aca="false">D220+H220</f>
        <v>21694</v>
      </c>
      <c r="M220" s="72" t="n">
        <f aca="false">E220+I220</f>
        <v>5000</v>
      </c>
      <c r="N220" s="72" t="n">
        <f aca="false">F220+J220</f>
        <v>18780</v>
      </c>
      <c r="O220" s="72" t="n">
        <f aca="false">G220+K220</f>
        <v>0</v>
      </c>
      <c r="P220" s="72" t="n">
        <f aca="false">L220+M220+N220-O220</f>
        <v>45474</v>
      </c>
    </row>
    <row r="221" customFormat="false" ht="8.25" hidden="false" customHeight="false" outlineLevel="0" collapsed="false">
      <c r="A221" s="61" t="n">
        <v>36676</v>
      </c>
      <c r="B221" s="62" t="n">
        <f aca="false">MONTH(A221)</f>
        <v>5</v>
      </c>
      <c r="C221" s="63" t="n">
        <f aca="false">YEAR(A221)</f>
        <v>2000</v>
      </c>
      <c r="E221" s="71" t="n">
        <v>0</v>
      </c>
      <c r="F221" s="71" t="n">
        <v>5000</v>
      </c>
      <c r="H221" s="62" t="n">
        <v>21694</v>
      </c>
      <c r="I221" s="62" t="n">
        <v>5000</v>
      </c>
      <c r="J221" s="71" t="n">
        <v>13780</v>
      </c>
      <c r="L221" s="72" t="n">
        <f aca="false">D221+H221</f>
        <v>21694</v>
      </c>
      <c r="M221" s="72" t="n">
        <f aca="false">E221+I221</f>
        <v>5000</v>
      </c>
      <c r="N221" s="72" t="n">
        <f aca="false">F221+J221</f>
        <v>18780</v>
      </c>
      <c r="O221" s="72" t="n">
        <f aca="false">G221+K221</f>
        <v>0</v>
      </c>
      <c r="P221" s="72" t="n">
        <f aca="false">L221+M221+N221-O221</f>
        <v>45474</v>
      </c>
    </row>
    <row r="222" customFormat="false" ht="8.25" hidden="false" customHeight="false" outlineLevel="0" collapsed="false">
      <c r="A222" s="61" t="n">
        <v>36677</v>
      </c>
      <c r="B222" s="62" t="n">
        <f aca="false">MONTH(A222)</f>
        <v>5</v>
      </c>
      <c r="C222" s="63" t="n">
        <f aca="false">YEAR(A222)</f>
        <v>2000</v>
      </c>
      <c r="E222" s="71" t="n">
        <v>0</v>
      </c>
      <c r="F222" s="71" t="n">
        <v>5000</v>
      </c>
      <c r="H222" s="62" t="n">
        <v>21694</v>
      </c>
      <c r="I222" s="62" t="n">
        <v>5000</v>
      </c>
      <c r="J222" s="71" t="n">
        <v>13780</v>
      </c>
      <c r="L222" s="72" t="n">
        <f aca="false">D222+H222</f>
        <v>21694</v>
      </c>
      <c r="M222" s="72" t="n">
        <f aca="false">E222+I222</f>
        <v>5000</v>
      </c>
      <c r="N222" s="72" t="n">
        <f aca="false">F222+J222</f>
        <v>18780</v>
      </c>
      <c r="O222" s="72" t="n">
        <f aca="false">G222+K222</f>
        <v>0</v>
      </c>
      <c r="P222" s="72" t="n">
        <f aca="false">L222+M222+N222-O222</f>
        <v>45474</v>
      </c>
    </row>
    <row r="223" customFormat="false" ht="8.25" hidden="false" customHeight="false" outlineLevel="0" collapsed="false">
      <c r="A223" s="61" t="n">
        <v>36678</v>
      </c>
      <c r="B223" s="62" t="n">
        <f aca="false">MONTH(A223)</f>
        <v>6</v>
      </c>
      <c r="C223" s="63" t="n">
        <f aca="false">YEAR(A223)</f>
        <v>2000</v>
      </c>
      <c r="E223" s="71" t="n">
        <v>0</v>
      </c>
      <c r="F223" s="62" t="n">
        <v>5503</v>
      </c>
      <c r="H223" s="62" t="n">
        <v>13680</v>
      </c>
      <c r="I223" s="62" t="n">
        <v>5000</v>
      </c>
      <c r="J223" s="62" t="n">
        <v>21637</v>
      </c>
      <c r="L223" s="72" t="n">
        <f aca="false">D223+H223</f>
        <v>13680</v>
      </c>
      <c r="M223" s="72" t="n">
        <f aca="false">E223+I223</f>
        <v>5000</v>
      </c>
      <c r="N223" s="72" t="n">
        <f aca="false">F223+J223</f>
        <v>27140</v>
      </c>
      <c r="O223" s="72" t="n">
        <f aca="false">G223+K223</f>
        <v>0</v>
      </c>
      <c r="P223" s="72" t="n">
        <f aca="false">L223+M223+N223-O223</f>
        <v>45820</v>
      </c>
    </row>
    <row r="224" customFormat="false" ht="8.25" hidden="false" customHeight="false" outlineLevel="0" collapsed="false">
      <c r="A224" s="61" t="n">
        <v>36679</v>
      </c>
      <c r="B224" s="62" t="n">
        <f aca="false">MONTH(A224)</f>
        <v>6</v>
      </c>
      <c r="C224" s="63" t="n">
        <f aca="false">YEAR(A224)</f>
        <v>2000</v>
      </c>
      <c r="E224" s="71" t="n">
        <v>0</v>
      </c>
      <c r="F224" s="62" t="n">
        <v>5028</v>
      </c>
      <c r="H224" s="62" t="n">
        <v>13680</v>
      </c>
      <c r="I224" s="62" t="n">
        <v>5000</v>
      </c>
      <c r="J224" s="62" t="n">
        <v>21637</v>
      </c>
      <c r="L224" s="72" t="n">
        <f aca="false">D224+H224</f>
        <v>13680</v>
      </c>
      <c r="M224" s="72" t="n">
        <f aca="false">E224+I224</f>
        <v>5000</v>
      </c>
      <c r="N224" s="72" t="n">
        <f aca="false">F224+J224</f>
        <v>26665</v>
      </c>
      <c r="O224" s="72" t="n">
        <f aca="false">G224+K224</f>
        <v>0</v>
      </c>
      <c r="P224" s="72" t="n">
        <f aca="false">L224+M224+N224-O224</f>
        <v>45345</v>
      </c>
    </row>
    <row r="225" customFormat="false" ht="8.25" hidden="false" customHeight="false" outlineLevel="0" collapsed="false">
      <c r="A225" s="61" t="n">
        <v>36680</v>
      </c>
      <c r="B225" s="62" t="n">
        <f aca="false">MONTH(A225)</f>
        <v>6</v>
      </c>
      <c r="C225" s="63" t="n">
        <f aca="false">YEAR(A225)</f>
        <v>2000</v>
      </c>
      <c r="E225" s="71" t="n">
        <v>0</v>
      </c>
      <c r="F225" s="62" t="n">
        <v>8929</v>
      </c>
      <c r="H225" s="62" t="n">
        <v>13680</v>
      </c>
      <c r="I225" s="62" t="n">
        <v>10000</v>
      </c>
      <c r="J225" s="62" t="n">
        <v>16637</v>
      </c>
      <c r="L225" s="72" t="n">
        <f aca="false">D225+H225</f>
        <v>13680</v>
      </c>
      <c r="M225" s="72" t="n">
        <f aca="false">E225+I225</f>
        <v>10000</v>
      </c>
      <c r="N225" s="72" t="n">
        <f aca="false">F225+J225</f>
        <v>25566</v>
      </c>
      <c r="O225" s="72" t="n">
        <f aca="false">G225+K225</f>
        <v>0</v>
      </c>
      <c r="P225" s="72" t="n">
        <f aca="false">L225+M225+N225-O225</f>
        <v>49246</v>
      </c>
      <c r="W225" s="86"/>
    </row>
    <row r="226" customFormat="false" ht="8.25" hidden="false" customHeight="false" outlineLevel="0" collapsed="false">
      <c r="A226" s="61" t="n">
        <v>36681</v>
      </c>
      <c r="B226" s="62" t="n">
        <f aca="false">MONTH(A226)</f>
        <v>6</v>
      </c>
      <c r="C226" s="63" t="n">
        <f aca="false">YEAR(A226)</f>
        <v>2000</v>
      </c>
      <c r="E226" s="71" t="n">
        <v>0</v>
      </c>
      <c r="F226" s="62" t="n">
        <v>8929</v>
      </c>
      <c r="H226" s="62" t="n">
        <v>13680</v>
      </c>
      <c r="I226" s="62" t="n">
        <v>10000</v>
      </c>
      <c r="J226" s="62" t="n">
        <v>16637</v>
      </c>
      <c r="L226" s="72" t="n">
        <f aca="false">D226+H226</f>
        <v>13680</v>
      </c>
      <c r="M226" s="72" t="n">
        <f aca="false">E226+I226</f>
        <v>10000</v>
      </c>
      <c r="N226" s="72" t="n">
        <f aca="false">F226+J226</f>
        <v>25566</v>
      </c>
      <c r="O226" s="72" t="n">
        <f aca="false">G226+K226</f>
        <v>0</v>
      </c>
      <c r="P226" s="72" t="n">
        <f aca="false">L226+M226+N226-O226</f>
        <v>49246</v>
      </c>
    </row>
    <row r="227" customFormat="false" ht="8.25" hidden="false" customHeight="false" outlineLevel="0" collapsed="false">
      <c r="A227" s="61" t="n">
        <v>36682</v>
      </c>
      <c r="B227" s="62" t="n">
        <f aca="false">MONTH(A227)</f>
        <v>6</v>
      </c>
      <c r="C227" s="63" t="n">
        <f aca="false">YEAR(A227)</f>
        <v>2000</v>
      </c>
      <c r="E227" s="71" t="n">
        <v>0</v>
      </c>
      <c r="F227" s="62" t="n">
        <v>8929</v>
      </c>
      <c r="H227" s="62" t="n">
        <v>13680</v>
      </c>
      <c r="I227" s="62" t="n">
        <v>10000</v>
      </c>
      <c r="J227" s="62" t="n">
        <v>16637</v>
      </c>
      <c r="L227" s="72" t="n">
        <f aca="false">D227+H227</f>
        <v>13680</v>
      </c>
      <c r="M227" s="72" t="n">
        <f aca="false">E227+I227</f>
        <v>10000</v>
      </c>
      <c r="N227" s="72" t="n">
        <f aca="false">F227+J227</f>
        <v>25566</v>
      </c>
      <c r="O227" s="72" t="n">
        <f aca="false">G227+K227</f>
        <v>0</v>
      </c>
      <c r="P227" s="72" t="n">
        <f aca="false">L227+M227+N227-O227</f>
        <v>49246</v>
      </c>
    </row>
    <row r="228" customFormat="false" ht="8.25" hidden="false" customHeight="false" outlineLevel="0" collapsed="false">
      <c r="A228" s="61" t="n">
        <v>36683</v>
      </c>
      <c r="B228" s="62" t="n">
        <f aca="false">MONTH(A228)</f>
        <v>6</v>
      </c>
      <c r="C228" s="63" t="n">
        <f aca="false">YEAR(A228)</f>
        <v>2000</v>
      </c>
      <c r="E228" s="71" t="n">
        <v>0</v>
      </c>
      <c r="F228" s="62" t="n">
        <v>8929</v>
      </c>
      <c r="H228" s="62" t="n">
        <v>13680</v>
      </c>
      <c r="I228" s="62" t="n">
        <v>10000</v>
      </c>
      <c r="J228" s="62" t="n">
        <v>16637</v>
      </c>
      <c r="L228" s="72" t="n">
        <f aca="false">D228+H228</f>
        <v>13680</v>
      </c>
      <c r="M228" s="72" t="n">
        <f aca="false">E228+I228</f>
        <v>10000</v>
      </c>
      <c r="N228" s="72" t="n">
        <f aca="false">F228+J228</f>
        <v>25566</v>
      </c>
      <c r="O228" s="72" t="n">
        <f aca="false">G228+K228</f>
        <v>0</v>
      </c>
      <c r="P228" s="72" t="n">
        <f aca="false">L228+M228+N228-O228</f>
        <v>49246</v>
      </c>
    </row>
    <row r="229" customFormat="false" ht="8.25" hidden="false" customHeight="false" outlineLevel="0" collapsed="false">
      <c r="A229" s="61" t="n">
        <v>36684</v>
      </c>
      <c r="B229" s="62" t="n">
        <f aca="false">MONTH(A229)</f>
        <v>6</v>
      </c>
      <c r="C229" s="63" t="n">
        <f aca="false">YEAR(A229)</f>
        <v>2000</v>
      </c>
      <c r="E229" s="71" t="n">
        <v>0</v>
      </c>
      <c r="F229" s="62" t="n">
        <v>5000</v>
      </c>
      <c r="H229" s="62" t="n">
        <v>13680</v>
      </c>
      <c r="I229" s="62" t="n">
        <v>5000</v>
      </c>
      <c r="J229" s="62" t="n">
        <v>21637</v>
      </c>
      <c r="L229" s="72" t="n">
        <f aca="false">D229+H229</f>
        <v>13680</v>
      </c>
      <c r="M229" s="72" t="n">
        <f aca="false">E229+I229</f>
        <v>5000</v>
      </c>
      <c r="N229" s="72" t="n">
        <f aca="false">F229+J229</f>
        <v>26637</v>
      </c>
      <c r="O229" s="72" t="n">
        <f aca="false">G229+K229</f>
        <v>0</v>
      </c>
      <c r="P229" s="72" t="n">
        <f aca="false">L229+M229+N229-O229</f>
        <v>45317</v>
      </c>
    </row>
    <row r="230" customFormat="false" ht="8.25" hidden="false" customHeight="false" outlineLevel="0" collapsed="false">
      <c r="A230" s="61" t="n">
        <v>36685</v>
      </c>
      <c r="B230" s="62" t="n">
        <f aca="false">MONTH(A230)</f>
        <v>6</v>
      </c>
      <c r="C230" s="63" t="n">
        <f aca="false">YEAR(A230)</f>
        <v>2000</v>
      </c>
      <c r="E230" s="71" t="n">
        <v>0</v>
      </c>
      <c r="F230" s="62" t="n">
        <v>5000</v>
      </c>
      <c r="H230" s="62" t="n">
        <v>13680</v>
      </c>
      <c r="I230" s="62" t="n">
        <v>10000</v>
      </c>
      <c r="J230" s="62" t="n">
        <v>16637</v>
      </c>
      <c r="L230" s="72" t="n">
        <f aca="false">D230+H230</f>
        <v>13680</v>
      </c>
      <c r="M230" s="72" t="n">
        <f aca="false">E230+I230</f>
        <v>10000</v>
      </c>
      <c r="N230" s="72" t="n">
        <f aca="false">F230+J230</f>
        <v>21637</v>
      </c>
      <c r="O230" s="72" t="n">
        <f aca="false">G230+K230</f>
        <v>0</v>
      </c>
      <c r="P230" s="72" t="n">
        <f aca="false">L230+M230+N230-O230</f>
        <v>45317</v>
      </c>
    </row>
    <row r="231" customFormat="false" ht="8.25" hidden="false" customHeight="false" outlineLevel="0" collapsed="false">
      <c r="A231" s="61" t="n">
        <v>36686</v>
      </c>
      <c r="B231" s="62" t="n">
        <f aca="false">MONTH(A231)</f>
        <v>6</v>
      </c>
      <c r="C231" s="63" t="n">
        <f aca="false">YEAR(A231)</f>
        <v>2000</v>
      </c>
      <c r="E231" s="71" t="n">
        <v>0</v>
      </c>
      <c r="F231" s="62" t="n">
        <v>5000</v>
      </c>
      <c r="H231" s="62" t="n">
        <v>13680</v>
      </c>
      <c r="I231" s="62" t="n">
        <v>10000</v>
      </c>
      <c r="J231" s="62" t="n">
        <v>16637</v>
      </c>
      <c r="L231" s="62" t="n">
        <v>13680</v>
      </c>
      <c r="M231" s="72" t="n">
        <f aca="false">E231+I231</f>
        <v>10000</v>
      </c>
      <c r="N231" s="72" t="n">
        <f aca="false">F231+J231</f>
        <v>21637</v>
      </c>
      <c r="O231" s="72" t="n">
        <f aca="false">G231+K231</f>
        <v>0</v>
      </c>
      <c r="P231" s="72" t="n">
        <f aca="false">L231+M231+N231-O231</f>
        <v>45317</v>
      </c>
    </row>
    <row r="232" customFormat="false" ht="8.25" hidden="false" customHeight="false" outlineLevel="0" collapsed="false">
      <c r="A232" s="61" t="n">
        <v>36687</v>
      </c>
      <c r="B232" s="62" t="n">
        <f aca="false">MONTH(A232)</f>
        <v>6</v>
      </c>
      <c r="C232" s="63" t="n">
        <f aca="false">YEAR(A232)</f>
        <v>2000</v>
      </c>
      <c r="E232" s="71" t="n">
        <v>0</v>
      </c>
      <c r="F232" s="62" t="n">
        <v>0</v>
      </c>
      <c r="H232" s="62" t="n">
        <v>13680</v>
      </c>
      <c r="I232" s="62" t="n">
        <v>10000</v>
      </c>
      <c r="J232" s="62" t="n">
        <v>11578</v>
      </c>
      <c r="L232" s="62" t="n">
        <v>13680</v>
      </c>
      <c r="M232" s="72" t="n">
        <f aca="false">E232+I232</f>
        <v>10000</v>
      </c>
      <c r="N232" s="72" t="n">
        <f aca="false">F232+J232</f>
        <v>11578</v>
      </c>
      <c r="O232" s="72" t="n">
        <f aca="false">G232+K232</f>
        <v>0</v>
      </c>
      <c r="P232" s="72" t="n">
        <f aca="false">L232+M232+N232-O232</f>
        <v>35258</v>
      </c>
    </row>
    <row r="233" customFormat="false" ht="8.25" hidden="false" customHeight="false" outlineLevel="0" collapsed="false">
      <c r="A233" s="61" t="n">
        <v>36688</v>
      </c>
      <c r="B233" s="62" t="n">
        <f aca="false">MONTH(A233)</f>
        <v>6</v>
      </c>
      <c r="C233" s="63" t="n">
        <f aca="false">YEAR(A233)</f>
        <v>2000</v>
      </c>
      <c r="E233" s="71" t="n">
        <v>0</v>
      </c>
      <c r="F233" s="62" t="n">
        <v>0</v>
      </c>
      <c r="H233" s="62" t="n">
        <v>13680</v>
      </c>
      <c r="I233" s="62" t="n">
        <v>10000</v>
      </c>
      <c r="J233" s="62" t="n">
        <v>11578</v>
      </c>
      <c r="L233" s="62" t="n">
        <v>13680</v>
      </c>
      <c r="M233" s="72" t="n">
        <f aca="false">E233+I233</f>
        <v>10000</v>
      </c>
      <c r="N233" s="72" t="n">
        <f aca="false">F233+J233</f>
        <v>11578</v>
      </c>
      <c r="O233" s="72" t="n">
        <f aca="false">G233+K233</f>
        <v>0</v>
      </c>
      <c r="P233" s="72" t="n">
        <f aca="false">L233+M233+N233-O233</f>
        <v>35258</v>
      </c>
    </row>
    <row r="234" customFormat="false" ht="8.25" hidden="false" customHeight="false" outlineLevel="0" collapsed="false">
      <c r="A234" s="61" t="n">
        <v>36689</v>
      </c>
      <c r="B234" s="62" t="n">
        <f aca="false">MONTH(A234)</f>
        <v>6</v>
      </c>
      <c r="C234" s="63" t="n">
        <f aca="false">YEAR(A234)</f>
        <v>2000</v>
      </c>
      <c r="E234" s="71" t="n">
        <v>0</v>
      </c>
      <c r="F234" s="62" t="n">
        <v>0</v>
      </c>
      <c r="H234" s="62" t="n">
        <v>13680</v>
      </c>
      <c r="I234" s="62" t="n">
        <v>10000</v>
      </c>
      <c r="J234" s="62" t="n">
        <v>11578</v>
      </c>
      <c r="L234" s="62" t="n">
        <v>13680</v>
      </c>
      <c r="M234" s="72" t="n">
        <f aca="false">E234+I234</f>
        <v>10000</v>
      </c>
      <c r="N234" s="72" t="n">
        <f aca="false">F234+J234</f>
        <v>11578</v>
      </c>
      <c r="O234" s="72" t="n">
        <f aca="false">G234+K234</f>
        <v>0</v>
      </c>
      <c r="P234" s="72" t="n">
        <f aca="false">L234+M234+N234-O234</f>
        <v>35258</v>
      </c>
    </row>
    <row r="235" customFormat="false" ht="8.25" hidden="false" customHeight="false" outlineLevel="0" collapsed="false">
      <c r="A235" s="61" t="n">
        <v>36690</v>
      </c>
      <c r="B235" s="62" t="n">
        <f aca="false">MONTH(A235)</f>
        <v>6</v>
      </c>
      <c r="C235" s="63" t="n">
        <f aca="false">YEAR(A235)</f>
        <v>2000</v>
      </c>
      <c r="E235" s="71" t="n">
        <v>0</v>
      </c>
      <c r="F235" s="62" t="n">
        <v>0</v>
      </c>
      <c r="H235" s="62" t="n">
        <v>13680</v>
      </c>
      <c r="I235" s="62" t="n">
        <v>10000</v>
      </c>
      <c r="J235" s="62" t="n">
        <v>13500</v>
      </c>
      <c r="L235" s="62" t="n">
        <v>13680</v>
      </c>
      <c r="M235" s="72" t="n">
        <f aca="false">E235+I235</f>
        <v>10000</v>
      </c>
      <c r="N235" s="72" t="n">
        <f aca="false">F235+J235</f>
        <v>13500</v>
      </c>
      <c r="O235" s="72" t="n">
        <f aca="false">G235+K235</f>
        <v>0</v>
      </c>
      <c r="P235" s="72" t="n">
        <f aca="false">L235+M235+N235-O235</f>
        <v>37180</v>
      </c>
    </row>
    <row r="236" customFormat="false" ht="8.25" hidden="false" customHeight="false" outlineLevel="0" collapsed="false">
      <c r="A236" s="61" t="n">
        <v>36691</v>
      </c>
      <c r="B236" s="62" t="n">
        <f aca="false">MONTH(A236)</f>
        <v>6</v>
      </c>
      <c r="C236" s="63" t="n">
        <f aca="false">YEAR(A236)</f>
        <v>2000</v>
      </c>
      <c r="E236" s="71" t="n">
        <v>0</v>
      </c>
      <c r="F236" s="62" t="n">
        <v>0</v>
      </c>
      <c r="H236" s="62" t="n">
        <v>13680</v>
      </c>
      <c r="I236" s="62" t="n">
        <v>10000</v>
      </c>
      <c r="J236" s="62" t="n">
        <v>15625</v>
      </c>
      <c r="L236" s="62" t="n">
        <v>13680</v>
      </c>
      <c r="M236" s="72" t="n">
        <f aca="false">E236+I236</f>
        <v>10000</v>
      </c>
      <c r="N236" s="72" t="n">
        <f aca="false">F236+J236</f>
        <v>15625</v>
      </c>
      <c r="O236" s="72" t="n">
        <f aca="false">G236+K236</f>
        <v>0</v>
      </c>
      <c r="P236" s="72" t="n">
        <f aca="false">L236+M236+N236-O236</f>
        <v>39305</v>
      </c>
    </row>
    <row r="237" customFormat="false" ht="8.25" hidden="false" customHeight="false" outlineLevel="0" collapsed="false">
      <c r="A237" s="61" t="n">
        <v>36692</v>
      </c>
      <c r="B237" s="62" t="n">
        <f aca="false">MONTH(A237)</f>
        <v>6</v>
      </c>
      <c r="C237" s="63" t="n">
        <f aca="false">YEAR(A237)</f>
        <v>2000</v>
      </c>
      <c r="E237" s="71" t="n">
        <v>0</v>
      </c>
      <c r="F237" s="62" t="n">
        <v>0</v>
      </c>
      <c r="H237" s="62" t="n">
        <v>13680</v>
      </c>
      <c r="I237" s="62" t="n">
        <v>10000</v>
      </c>
      <c r="J237" s="62" t="n">
        <v>11578</v>
      </c>
      <c r="L237" s="62" t="n">
        <v>13680</v>
      </c>
      <c r="M237" s="72" t="n">
        <f aca="false">E237+I237</f>
        <v>10000</v>
      </c>
      <c r="N237" s="72" t="n">
        <f aca="false">F237+J237</f>
        <v>11578</v>
      </c>
      <c r="O237" s="72" t="n">
        <f aca="false">G237+K237</f>
        <v>0</v>
      </c>
      <c r="P237" s="72" t="n">
        <f aca="false">L237+M237+N237-O237</f>
        <v>35258</v>
      </c>
    </row>
    <row r="238" customFormat="false" ht="8.25" hidden="false" customHeight="false" outlineLevel="0" collapsed="false">
      <c r="A238" s="61" t="n">
        <v>36693</v>
      </c>
      <c r="B238" s="62" t="n">
        <f aca="false">MONTH(A238)</f>
        <v>6</v>
      </c>
      <c r="C238" s="63" t="n">
        <f aca="false">YEAR(A238)</f>
        <v>2000</v>
      </c>
      <c r="E238" s="71" t="n">
        <v>0</v>
      </c>
      <c r="F238" s="62" t="n">
        <v>0</v>
      </c>
      <c r="H238" s="62" t="n">
        <v>13680</v>
      </c>
      <c r="I238" s="62" t="n">
        <v>5000</v>
      </c>
      <c r="J238" s="62" t="n">
        <v>11518</v>
      </c>
      <c r="L238" s="62" t="n">
        <v>13680</v>
      </c>
      <c r="M238" s="72" t="n">
        <f aca="false">E238+I238</f>
        <v>5000</v>
      </c>
      <c r="N238" s="72" t="n">
        <f aca="false">F238+J238</f>
        <v>11518</v>
      </c>
      <c r="O238" s="72" t="n">
        <f aca="false">G238+K238</f>
        <v>0</v>
      </c>
      <c r="P238" s="72" t="n">
        <f aca="false">L238+M238+N238-O238</f>
        <v>30198</v>
      </c>
    </row>
    <row r="239" customFormat="false" ht="8.25" hidden="false" customHeight="false" outlineLevel="0" collapsed="false">
      <c r="A239" s="61" t="n">
        <v>36694</v>
      </c>
      <c r="B239" s="62" t="n">
        <f aca="false">MONTH(A239)</f>
        <v>6</v>
      </c>
      <c r="C239" s="63" t="n">
        <f aca="false">YEAR(A239)</f>
        <v>2000</v>
      </c>
      <c r="E239" s="71" t="n">
        <v>0</v>
      </c>
      <c r="F239" s="62" t="n">
        <v>0</v>
      </c>
      <c r="H239" s="62" t="n">
        <v>13680</v>
      </c>
      <c r="I239" s="62" t="n">
        <v>5000</v>
      </c>
      <c r="J239" s="62" t="n">
        <v>11518</v>
      </c>
      <c r="L239" s="62" t="n">
        <v>13680</v>
      </c>
      <c r="M239" s="72" t="n">
        <f aca="false">E239+I239</f>
        <v>5000</v>
      </c>
      <c r="N239" s="72" t="n">
        <f aca="false">F239+J239</f>
        <v>11518</v>
      </c>
      <c r="O239" s="72" t="n">
        <f aca="false">G239+K239</f>
        <v>0</v>
      </c>
      <c r="P239" s="72" t="n">
        <f aca="false">L239+M239+N239-O239</f>
        <v>30198</v>
      </c>
    </row>
    <row r="240" customFormat="false" ht="8.25" hidden="false" customHeight="false" outlineLevel="0" collapsed="false">
      <c r="A240" s="61" t="n">
        <v>36695</v>
      </c>
      <c r="B240" s="62" t="n">
        <f aca="false">MONTH(A240)</f>
        <v>6</v>
      </c>
      <c r="C240" s="63" t="n">
        <f aca="false">YEAR(A240)</f>
        <v>2000</v>
      </c>
      <c r="E240" s="71" t="n">
        <v>0</v>
      </c>
      <c r="F240" s="62" t="n">
        <v>0</v>
      </c>
      <c r="H240" s="62" t="n">
        <v>13680</v>
      </c>
      <c r="I240" s="62" t="n">
        <v>5000</v>
      </c>
      <c r="J240" s="62" t="n">
        <v>11518</v>
      </c>
      <c r="L240" s="62" t="n">
        <v>13680</v>
      </c>
      <c r="M240" s="72" t="n">
        <f aca="false">E240+I240</f>
        <v>5000</v>
      </c>
      <c r="N240" s="72" t="n">
        <f aca="false">F240+J240</f>
        <v>11518</v>
      </c>
      <c r="O240" s="72" t="n">
        <f aca="false">G240+K240</f>
        <v>0</v>
      </c>
      <c r="P240" s="72" t="n">
        <f aca="false">L240+M240+N240-O240</f>
        <v>30198</v>
      </c>
    </row>
    <row r="241" customFormat="false" ht="8.25" hidden="false" customHeight="false" outlineLevel="0" collapsed="false">
      <c r="A241" s="61" t="n">
        <v>36696</v>
      </c>
      <c r="B241" s="62" t="n">
        <f aca="false">MONTH(A241)</f>
        <v>6</v>
      </c>
      <c r="C241" s="63" t="n">
        <f aca="false">YEAR(A241)</f>
        <v>2000</v>
      </c>
      <c r="E241" s="71" t="n">
        <v>0</v>
      </c>
      <c r="F241" s="62" t="n">
        <v>0</v>
      </c>
      <c r="H241" s="62" t="n">
        <v>13680</v>
      </c>
      <c r="I241" s="62" t="n">
        <v>5000</v>
      </c>
      <c r="J241" s="62" t="n">
        <v>11518</v>
      </c>
      <c r="L241" s="62" t="n">
        <v>13680</v>
      </c>
      <c r="M241" s="72" t="n">
        <f aca="false">E241+I241</f>
        <v>5000</v>
      </c>
      <c r="N241" s="72" t="n">
        <f aca="false">F241+J241</f>
        <v>11518</v>
      </c>
      <c r="O241" s="72" t="n">
        <f aca="false">G241+K241</f>
        <v>0</v>
      </c>
      <c r="P241" s="72" t="n">
        <f aca="false">L241+M241+N241-O241</f>
        <v>30198</v>
      </c>
    </row>
    <row r="242" customFormat="false" ht="8.25" hidden="false" customHeight="false" outlineLevel="0" collapsed="false">
      <c r="A242" s="61" t="n">
        <v>36697</v>
      </c>
      <c r="B242" s="62" t="n">
        <f aca="false">MONTH(A242)</f>
        <v>6</v>
      </c>
      <c r="C242" s="63" t="n">
        <f aca="false">YEAR(A242)</f>
        <v>2000</v>
      </c>
      <c r="E242" s="71" t="n">
        <v>0</v>
      </c>
      <c r="F242" s="62" t="n">
        <v>0</v>
      </c>
      <c r="H242" s="62" t="n">
        <v>13680</v>
      </c>
      <c r="I242" s="62" t="n">
        <v>5000</v>
      </c>
      <c r="J242" s="62" t="n">
        <v>11518</v>
      </c>
      <c r="L242" s="62" t="n">
        <v>13680</v>
      </c>
      <c r="M242" s="72" t="n">
        <f aca="false">E242+I242</f>
        <v>5000</v>
      </c>
      <c r="N242" s="72" t="n">
        <f aca="false">F242+J242</f>
        <v>11518</v>
      </c>
      <c r="O242" s="72" t="n">
        <f aca="false">G242+K242</f>
        <v>0</v>
      </c>
      <c r="P242" s="72" t="n">
        <f aca="false">L242+M242+N242-O242</f>
        <v>30198</v>
      </c>
    </row>
    <row r="243" customFormat="false" ht="8.25" hidden="false" customHeight="false" outlineLevel="0" collapsed="false">
      <c r="A243" s="61" t="n">
        <v>36698</v>
      </c>
      <c r="B243" s="62" t="n">
        <f aca="false">MONTH(A243)</f>
        <v>6</v>
      </c>
      <c r="C243" s="63" t="n">
        <f aca="false">YEAR(A243)</f>
        <v>2000</v>
      </c>
      <c r="E243" s="71" t="n">
        <v>0</v>
      </c>
      <c r="F243" s="62" t="n">
        <v>0</v>
      </c>
      <c r="H243" s="62" t="n">
        <v>13680</v>
      </c>
      <c r="I243" s="62" t="n">
        <v>10000</v>
      </c>
      <c r="J243" s="62" t="n">
        <v>9554</v>
      </c>
      <c r="L243" s="62" t="n">
        <v>13680</v>
      </c>
      <c r="M243" s="72" t="n">
        <f aca="false">E243+I243</f>
        <v>10000</v>
      </c>
      <c r="N243" s="72" t="n">
        <f aca="false">F243+J243</f>
        <v>9554</v>
      </c>
      <c r="O243" s="72" t="n">
        <f aca="false">G243+K243</f>
        <v>0</v>
      </c>
      <c r="P243" s="72" t="n">
        <f aca="false">L243+M243+N243-O243</f>
        <v>33234</v>
      </c>
    </row>
    <row r="244" customFormat="false" ht="8.25" hidden="false" customHeight="false" outlineLevel="0" collapsed="false">
      <c r="A244" s="61" t="n">
        <v>36699</v>
      </c>
      <c r="B244" s="62" t="n">
        <f aca="false">MONTH(A244)</f>
        <v>6</v>
      </c>
      <c r="C244" s="63" t="n">
        <f aca="false">YEAR(A244)</f>
        <v>2000</v>
      </c>
      <c r="E244" s="71" t="n">
        <v>0</v>
      </c>
      <c r="F244" s="62" t="n">
        <v>0</v>
      </c>
      <c r="H244" s="62" t="n">
        <v>13680</v>
      </c>
      <c r="I244" s="62" t="n">
        <v>10000</v>
      </c>
      <c r="J244" s="62" t="n">
        <v>9554</v>
      </c>
      <c r="L244" s="62" t="n">
        <v>13680</v>
      </c>
      <c r="M244" s="72" t="n">
        <f aca="false">E244+I244</f>
        <v>10000</v>
      </c>
      <c r="N244" s="72" t="n">
        <f aca="false">F244+J244</f>
        <v>9554</v>
      </c>
      <c r="O244" s="72" t="n">
        <f aca="false">G244+K244</f>
        <v>0</v>
      </c>
      <c r="P244" s="72" t="n">
        <f aca="false">L244+M244+N244-O244</f>
        <v>33234</v>
      </c>
    </row>
    <row r="245" customFormat="false" ht="8.25" hidden="false" customHeight="false" outlineLevel="0" collapsed="false">
      <c r="A245" s="61" t="n">
        <v>36700</v>
      </c>
      <c r="B245" s="62" t="n">
        <f aca="false">MONTH(A245)</f>
        <v>6</v>
      </c>
      <c r="C245" s="63" t="n">
        <f aca="false">YEAR(A245)</f>
        <v>2000</v>
      </c>
      <c r="E245" s="71" t="n">
        <v>0</v>
      </c>
      <c r="F245" s="62" t="n">
        <v>0</v>
      </c>
      <c r="H245" s="62" t="n">
        <v>13680</v>
      </c>
      <c r="I245" s="62" t="n">
        <v>5000</v>
      </c>
      <c r="J245" s="62" t="n">
        <v>14554</v>
      </c>
      <c r="L245" s="62" t="n">
        <v>13680</v>
      </c>
      <c r="M245" s="72" t="n">
        <f aca="false">E245+I245</f>
        <v>5000</v>
      </c>
      <c r="N245" s="72" t="n">
        <f aca="false">F245+J245</f>
        <v>14554</v>
      </c>
      <c r="O245" s="72" t="n">
        <f aca="false">G245+K245</f>
        <v>0</v>
      </c>
      <c r="P245" s="72" t="n">
        <f aca="false">L245+M245+N245-O245</f>
        <v>33234</v>
      </c>
    </row>
    <row r="246" customFormat="false" ht="8.25" hidden="false" customHeight="false" outlineLevel="0" collapsed="false">
      <c r="A246" s="61" t="n">
        <v>36701</v>
      </c>
      <c r="B246" s="62" t="n">
        <f aca="false">MONTH(A246)</f>
        <v>6</v>
      </c>
      <c r="C246" s="63" t="n">
        <f aca="false">YEAR(A246)</f>
        <v>2000</v>
      </c>
      <c r="E246" s="71" t="n">
        <v>0</v>
      </c>
      <c r="F246" s="62" t="n">
        <v>0</v>
      </c>
      <c r="H246" s="62" t="n">
        <v>13680</v>
      </c>
      <c r="I246" s="62" t="n">
        <v>5000</v>
      </c>
      <c r="J246" s="62" t="n">
        <v>12500</v>
      </c>
      <c r="L246" s="62" t="n">
        <v>13680</v>
      </c>
      <c r="M246" s="72" t="n">
        <f aca="false">E246+I246</f>
        <v>5000</v>
      </c>
      <c r="N246" s="72" t="n">
        <f aca="false">F246+J246</f>
        <v>12500</v>
      </c>
      <c r="O246" s="72" t="n">
        <f aca="false">G246+K246</f>
        <v>0</v>
      </c>
      <c r="P246" s="72" t="n">
        <f aca="false">L246+M246+N246-O246</f>
        <v>31180</v>
      </c>
    </row>
    <row r="247" customFormat="false" ht="8.25" hidden="false" customHeight="false" outlineLevel="0" collapsed="false">
      <c r="A247" s="61" t="n">
        <v>36702</v>
      </c>
      <c r="B247" s="62" t="n">
        <f aca="false">MONTH(A247)</f>
        <v>6</v>
      </c>
      <c r="C247" s="63" t="n">
        <f aca="false">YEAR(A247)</f>
        <v>2000</v>
      </c>
      <c r="E247" s="71" t="n">
        <v>0</v>
      </c>
      <c r="F247" s="62" t="n">
        <v>0</v>
      </c>
      <c r="H247" s="62" t="n">
        <v>13680</v>
      </c>
      <c r="I247" s="62" t="n">
        <v>5000</v>
      </c>
      <c r="J247" s="62" t="n">
        <v>12500</v>
      </c>
      <c r="L247" s="62" t="n">
        <v>13680</v>
      </c>
      <c r="M247" s="72" t="n">
        <f aca="false">E247+I247</f>
        <v>5000</v>
      </c>
      <c r="N247" s="72" t="n">
        <f aca="false">F247+J247</f>
        <v>12500</v>
      </c>
      <c r="O247" s="72" t="n">
        <f aca="false">G247+K247</f>
        <v>0</v>
      </c>
      <c r="P247" s="72" t="n">
        <f aca="false">L247+M247+N247-O247</f>
        <v>31180</v>
      </c>
    </row>
    <row r="248" customFormat="false" ht="8.25" hidden="false" customHeight="false" outlineLevel="0" collapsed="false">
      <c r="A248" s="61" t="n">
        <v>36703</v>
      </c>
      <c r="B248" s="62" t="n">
        <f aca="false">MONTH(A248)</f>
        <v>6</v>
      </c>
      <c r="C248" s="63" t="n">
        <f aca="false">YEAR(A248)</f>
        <v>2000</v>
      </c>
      <c r="E248" s="71" t="n">
        <v>0</v>
      </c>
      <c r="F248" s="62" t="n">
        <v>0</v>
      </c>
      <c r="H248" s="62" t="n">
        <v>13680</v>
      </c>
      <c r="I248" s="62" t="n">
        <v>5000</v>
      </c>
      <c r="J248" s="62" t="n">
        <v>12500</v>
      </c>
      <c r="L248" s="62" t="n">
        <v>13680</v>
      </c>
      <c r="M248" s="72" t="n">
        <f aca="false">E248+I248</f>
        <v>5000</v>
      </c>
      <c r="N248" s="72" t="n">
        <f aca="false">F248+J248</f>
        <v>12500</v>
      </c>
      <c r="O248" s="72" t="n">
        <f aca="false">G248+K248</f>
        <v>0</v>
      </c>
      <c r="P248" s="72" t="n">
        <f aca="false">L248+M248+N248-O248</f>
        <v>31180</v>
      </c>
    </row>
    <row r="249" customFormat="false" ht="8.25" hidden="false" customHeight="false" outlineLevel="0" collapsed="false">
      <c r="A249" s="61" t="n">
        <v>36704</v>
      </c>
      <c r="B249" s="62" t="n">
        <f aca="false">MONTH(A249)</f>
        <v>6</v>
      </c>
      <c r="C249" s="63" t="n">
        <f aca="false">YEAR(A249)</f>
        <v>2000</v>
      </c>
      <c r="E249" s="71" t="n">
        <v>0</v>
      </c>
      <c r="F249" s="62" t="n">
        <v>0</v>
      </c>
      <c r="H249" s="62" t="n">
        <v>13680</v>
      </c>
      <c r="I249" s="62" t="n">
        <v>5000</v>
      </c>
      <c r="J249" s="62" t="n">
        <v>19000</v>
      </c>
      <c r="L249" s="62" t="n">
        <v>13680</v>
      </c>
      <c r="M249" s="72" t="n">
        <f aca="false">E249+I249</f>
        <v>5000</v>
      </c>
      <c r="N249" s="72" t="n">
        <f aca="false">F249+J249</f>
        <v>19000</v>
      </c>
      <c r="O249" s="72" t="n">
        <f aca="false">G249+K249</f>
        <v>0</v>
      </c>
      <c r="P249" s="72" t="n">
        <f aca="false">L249+M249+N249-O249</f>
        <v>37680</v>
      </c>
    </row>
    <row r="250" customFormat="false" ht="8.25" hidden="false" customHeight="false" outlineLevel="0" collapsed="false">
      <c r="A250" s="61" t="n">
        <v>36705</v>
      </c>
      <c r="B250" s="62" t="n">
        <f aca="false">MONTH(A250)</f>
        <v>6</v>
      </c>
      <c r="C250" s="63" t="n">
        <f aca="false">YEAR(A250)</f>
        <v>2000</v>
      </c>
      <c r="E250" s="71" t="n">
        <v>0</v>
      </c>
      <c r="F250" s="62" t="n">
        <v>0</v>
      </c>
      <c r="H250" s="62" t="n">
        <v>13680</v>
      </c>
      <c r="I250" s="62" t="n">
        <v>5000</v>
      </c>
      <c r="J250" s="62" t="n">
        <v>19000</v>
      </c>
      <c r="L250" s="62" t="n">
        <v>13680</v>
      </c>
      <c r="M250" s="72" t="n">
        <f aca="false">E250+I250</f>
        <v>5000</v>
      </c>
      <c r="N250" s="72" t="n">
        <f aca="false">F250+J250</f>
        <v>19000</v>
      </c>
      <c r="O250" s="72" t="n">
        <f aca="false">G250+K250</f>
        <v>0</v>
      </c>
      <c r="P250" s="72" t="n">
        <f aca="false">L250+M250+N250-O250</f>
        <v>37680</v>
      </c>
    </row>
    <row r="251" customFormat="false" ht="8.25" hidden="false" customHeight="false" outlineLevel="0" collapsed="false">
      <c r="A251" s="61" t="n">
        <v>36706</v>
      </c>
      <c r="B251" s="62" t="n">
        <f aca="false">MONTH(A251)</f>
        <v>6</v>
      </c>
      <c r="C251" s="63" t="n">
        <f aca="false">YEAR(A251)</f>
        <v>2000</v>
      </c>
      <c r="E251" s="71" t="n">
        <v>0</v>
      </c>
      <c r="F251" s="62" t="n">
        <v>0</v>
      </c>
      <c r="H251" s="62" t="n">
        <v>13680</v>
      </c>
      <c r="I251" s="62" t="n">
        <v>5000</v>
      </c>
      <c r="J251" s="62" t="n">
        <v>17000</v>
      </c>
      <c r="L251" s="62" t="n">
        <v>13680</v>
      </c>
      <c r="M251" s="72" t="n">
        <f aca="false">E251+I251</f>
        <v>5000</v>
      </c>
      <c r="N251" s="72" t="n">
        <f aca="false">F251+J251</f>
        <v>17000</v>
      </c>
      <c r="O251" s="72" t="n">
        <f aca="false">G251+K251</f>
        <v>0</v>
      </c>
      <c r="P251" s="72" t="n">
        <f aca="false">L251+M251+N251-O251</f>
        <v>35680</v>
      </c>
    </row>
    <row r="252" customFormat="false" ht="8.25" hidden="false" customHeight="false" outlineLevel="0" collapsed="false">
      <c r="A252" s="61" t="n">
        <v>36707</v>
      </c>
      <c r="B252" s="62" t="n">
        <f aca="false">MONTH(A252)</f>
        <v>6</v>
      </c>
      <c r="C252" s="63" t="n">
        <f aca="false">YEAR(A252)</f>
        <v>2000</v>
      </c>
      <c r="E252" s="71" t="n">
        <v>0</v>
      </c>
      <c r="F252" s="62" t="n">
        <v>0</v>
      </c>
      <c r="H252" s="62" t="n">
        <v>13680</v>
      </c>
      <c r="I252" s="62" t="n">
        <v>10000</v>
      </c>
      <c r="J252" s="62" t="n">
        <v>12000</v>
      </c>
      <c r="L252" s="62" t="n">
        <v>13680</v>
      </c>
      <c r="M252" s="72" t="n">
        <f aca="false">E252+I252</f>
        <v>10000</v>
      </c>
      <c r="N252" s="72" t="n">
        <f aca="false">F252+J252</f>
        <v>12000</v>
      </c>
      <c r="O252" s="72" t="n">
        <f aca="false">G252+K252</f>
        <v>0</v>
      </c>
      <c r="P252" s="72" t="n">
        <f aca="false">L252+M252+N252-O252</f>
        <v>35680</v>
      </c>
    </row>
    <row r="253" customFormat="false" ht="8.25" hidden="false" customHeight="false" outlineLevel="0" collapsed="false">
      <c r="A253" s="61" t="n">
        <v>36708</v>
      </c>
      <c r="B253" s="62" t="n">
        <f aca="false">MONTH(A253)</f>
        <v>7</v>
      </c>
      <c r="C253" s="63" t="n">
        <f aca="false">YEAR(A253)</f>
        <v>2000</v>
      </c>
      <c r="H253" s="62" t="n">
        <v>14749</v>
      </c>
      <c r="I253" s="62" t="n">
        <v>10000</v>
      </c>
      <c r="J253" s="62" t="n">
        <v>5000</v>
      </c>
      <c r="L253" s="62" t="n">
        <f aca="false">D253+H253</f>
        <v>14749</v>
      </c>
      <c r="M253" s="72" t="n">
        <f aca="false">E253+I253</f>
        <v>10000</v>
      </c>
      <c r="N253" s="72" t="n">
        <f aca="false">F253+J253</f>
        <v>5000</v>
      </c>
      <c r="O253" s="72" t="n">
        <f aca="false">G253+K253</f>
        <v>0</v>
      </c>
      <c r="P253" s="72" t="n">
        <f aca="false">L253+M253+N253-O253</f>
        <v>29749</v>
      </c>
    </row>
    <row r="254" customFormat="false" ht="8.25" hidden="false" customHeight="false" outlineLevel="0" collapsed="false">
      <c r="A254" s="61" t="n">
        <v>36709</v>
      </c>
      <c r="B254" s="62" t="n">
        <f aca="false">MONTH(A254)</f>
        <v>7</v>
      </c>
      <c r="C254" s="63" t="n">
        <f aca="false">YEAR(A254)</f>
        <v>2000</v>
      </c>
      <c r="H254" s="62" t="n">
        <v>14749</v>
      </c>
      <c r="I254" s="62" t="n">
        <v>10000</v>
      </c>
      <c r="J254" s="62" t="n">
        <v>5000</v>
      </c>
      <c r="L254" s="62" t="n">
        <f aca="false">D254+H254</f>
        <v>14749</v>
      </c>
      <c r="M254" s="72" t="n">
        <f aca="false">E254+I254</f>
        <v>10000</v>
      </c>
      <c r="N254" s="72" t="n">
        <f aca="false">F254+J254</f>
        <v>5000</v>
      </c>
      <c r="O254" s="72" t="n">
        <f aca="false">G254+K254</f>
        <v>0</v>
      </c>
      <c r="P254" s="72" t="n">
        <f aca="false">L254+M254+N254-O254</f>
        <v>29749</v>
      </c>
    </row>
    <row r="255" customFormat="false" ht="8.25" hidden="false" customHeight="false" outlineLevel="0" collapsed="false">
      <c r="A255" s="61" t="n">
        <v>36710</v>
      </c>
      <c r="B255" s="62" t="n">
        <f aca="false">MONTH(A255)</f>
        <v>7</v>
      </c>
      <c r="C255" s="63" t="n">
        <f aca="false">YEAR(A255)</f>
        <v>2000</v>
      </c>
      <c r="H255" s="62" t="n">
        <v>14749</v>
      </c>
      <c r="I255" s="62" t="n">
        <v>10000</v>
      </c>
      <c r="J255" s="62" t="n">
        <v>5000</v>
      </c>
      <c r="L255" s="62" t="n">
        <f aca="false">D255+H255</f>
        <v>14749</v>
      </c>
      <c r="M255" s="72" t="n">
        <f aca="false">E255+I255</f>
        <v>10000</v>
      </c>
      <c r="N255" s="72" t="n">
        <f aca="false">F255+J255</f>
        <v>5000</v>
      </c>
      <c r="O255" s="72" t="n">
        <f aca="false">G255+K255</f>
        <v>0</v>
      </c>
      <c r="P255" s="72" t="n">
        <f aca="false">L255+M255+N255-O255</f>
        <v>29749</v>
      </c>
    </row>
    <row r="256" customFormat="false" ht="8.25" hidden="false" customHeight="false" outlineLevel="0" collapsed="false">
      <c r="A256" s="61" t="n">
        <v>36711</v>
      </c>
      <c r="B256" s="62" t="n">
        <f aca="false">MONTH(A256)</f>
        <v>7</v>
      </c>
      <c r="C256" s="63" t="n">
        <f aca="false">YEAR(A256)</f>
        <v>2000</v>
      </c>
      <c r="H256" s="62" t="n">
        <v>14749</v>
      </c>
      <c r="I256" s="62" t="n">
        <v>10000</v>
      </c>
      <c r="J256" s="62" t="n">
        <v>5000</v>
      </c>
      <c r="L256" s="62" t="n">
        <f aca="false">D256+H256</f>
        <v>14749</v>
      </c>
      <c r="M256" s="72" t="n">
        <f aca="false">E256+I256</f>
        <v>10000</v>
      </c>
      <c r="N256" s="72" t="n">
        <f aca="false">F256+J256</f>
        <v>5000</v>
      </c>
      <c r="O256" s="72" t="n">
        <f aca="false">G256+K256</f>
        <v>0</v>
      </c>
      <c r="P256" s="72" t="n">
        <f aca="false">L256+M256+N256-O256</f>
        <v>29749</v>
      </c>
    </row>
    <row r="257" customFormat="false" ht="8.25" hidden="false" customHeight="false" outlineLevel="0" collapsed="false">
      <c r="A257" s="61" t="n">
        <v>36712</v>
      </c>
      <c r="B257" s="62" t="n">
        <f aca="false">MONTH(A257)</f>
        <v>7</v>
      </c>
      <c r="C257" s="63" t="n">
        <f aca="false">YEAR(A257)</f>
        <v>2000</v>
      </c>
      <c r="H257" s="62" t="n">
        <v>14749</v>
      </c>
      <c r="I257" s="62" t="n">
        <v>10000</v>
      </c>
      <c r="J257" s="62" t="n">
        <v>5000</v>
      </c>
      <c r="L257" s="62" t="n">
        <f aca="false">D257+H257</f>
        <v>14749</v>
      </c>
      <c r="M257" s="72" t="n">
        <f aca="false">E257+I257</f>
        <v>10000</v>
      </c>
      <c r="N257" s="72" t="n">
        <f aca="false">F257+J257</f>
        <v>5000</v>
      </c>
      <c r="O257" s="72" t="n">
        <f aca="false">G257+K257</f>
        <v>0</v>
      </c>
      <c r="P257" s="72" t="n">
        <f aca="false">L257+M257+N257-O257</f>
        <v>29749</v>
      </c>
    </row>
    <row r="258" customFormat="false" ht="8.25" hidden="false" customHeight="false" outlineLevel="0" collapsed="false">
      <c r="A258" s="61" t="n">
        <v>36713</v>
      </c>
      <c r="B258" s="62" t="n">
        <f aca="false">MONTH(A258)</f>
        <v>7</v>
      </c>
      <c r="C258" s="63" t="n">
        <f aca="false">YEAR(A258)</f>
        <v>2000</v>
      </c>
      <c r="H258" s="62" t="n">
        <v>14749</v>
      </c>
      <c r="I258" s="62" t="n">
        <v>10000</v>
      </c>
      <c r="J258" s="62" t="n">
        <v>12532</v>
      </c>
      <c r="L258" s="62" t="n">
        <f aca="false">D258+H258</f>
        <v>14749</v>
      </c>
      <c r="M258" s="72" t="n">
        <f aca="false">E258+I258</f>
        <v>10000</v>
      </c>
      <c r="N258" s="72" t="n">
        <f aca="false">F258+J258</f>
        <v>12532</v>
      </c>
      <c r="O258" s="72" t="n">
        <f aca="false">G258+K258</f>
        <v>0</v>
      </c>
      <c r="P258" s="72" t="n">
        <f aca="false">L258+M258+N258-O258</f>
        <v>37281</v>
      </c>
    </row>
    <row r="259" customFormat="false" ht="8.25" hidden="false" customHeight="false" outlineLevel="0" collapsed="false">
      <c r="A259" s="61" t="n">
        <v>36714</v>
      </c>
      <c r="B259" s="62" t="n">
        <f aca="false">MONTH(A259)</f>
        <v>7</v>
      </c>
      <c r="C259" s="63" t="n">
        <f aca="false">YEAR(A259)</f>
        <v>2000</v>
      </c>
      <c r="H259" s="62" t="n">
        <v>14749</v>
      </c>
      <c r="I259" s="62" t="n">
        <v>10000</v>
      </c>
      <c r="J259" s="62" t="n">
        <v>9497</v>
      </c>
      <c r="L259" s="62" t="n">
        <f aca="false">D259+H259</f>
        <v>14749</v>
      </c>
      <c r="M259" s="72" t="n">
        <f aca="false">E259+I259</f>
        <v>10000</v>
      </c>
      <c r="N259" s="72" t="n">
        <f aca="false">F259+J259</f>
        <v>9497</v>
      </c>
      <c r="O259" s="72" t="n">
        <f aca="false">G259+K259</f>
        <v>0</v>
      </c>
      <c r="P259" s="72" t="n">
        <f aca="false">L259+M259+N259-O259</f>
        <v>34246</v>
      </c>
    </row>
    <row r="260" customFormat="false" ht="8.25" hidden="false" customHeight="false" outlineLevel="0" collapsed="false">
      <c r="A260" s="61" t="n">
        <v>36715</v>
      </c>
      <c r="B260" s="62" t="n">
        <f aca="false">MONTH(A260)</f>
        <v>7</v>
      </c>
      <c r="C260" s="63" t="n">
        <f aca="false">YEAR(A260)</f>
        <v>2000</v>
      </c>
      <c r="H260" s="62" t="n">
        <v>14749</v>
      </c>
      <c r="I260" s="62" t="n">
        <v>10000</v>
      </c>
      <c r="J260" s="62" t="n">
        <v>6461</v>
      </c>
      <c r="L260" s="62" t="n">
        <f aca="false">D260+H260</f>
        <v>14749</v>
      </c>
      <c r="M260" s="72" t="n">
        <f aca="false">E260+I260</f>
        <v>10000</v>
      </c>
      <c r="N260" s="72" t="n">
        <f aca="false">F260+J260</f>
        <v>6461</v>
      </c>
      <c r="O260" s="72" t="n">
        <f aca="false">G260+K260</f>
        <v>0</v>
      </c>
      <c r="P260" s="72" t="n">
        <f aca="false">L260+M260+N260-O260</f>
        <v>31210</v>
      </c>
    </row>
    <row r="261" customFormat="false" ht="8.25" hidden="false" customHeight="false" outlineLevel="0" collapsed="false">
      <c r="A261" s="61" t="n">
        <v>36716</v>
      </c>
      <c r="B261" s="62" t="n">
        <f aca="false">MONTH(A261)</f>
        <v>7</v>
      </c>
      <c r="C261" s="63" t="n">
        <f aca="false">YEAR(A261)</f>
        <v>2000</v>
      </c>
      <c r="H261" s="62" t="n">
        <v>14749</v>
      </c>
      <c r="I261" s="62" t="n">
        <v>10000</v>
      </c>
      <c r="J261" s="62" t="n">
        <v>6461</v>
      </c>
      <c r="L261" s="62" t="n">
        <f aca="false">D261+H261</f>
        <v>14749</v>
      </c>
      <c r="M261" s="72" t="n">
        <f aca="false">E261+I261</f>
        <v>10000</v>
      </c>
      <c r="N261" s="72" t="n">
        <f aca="false">F261+J261</f>
        <v>6461</v>
      </c>
      <c r="O261" s="72" t="n">
        <f aca="false">G261+K261</f>
        <v>0</v>
      </c>
      <c r="P261" s="72" t="n">
        <f aca="false">L261+M261+N261-O261</f>
        <v>31210</v>
      </c>
    </row>
    <row r="262" customFormat="false" ht="8.25" hidden="false" customHeight="false" outlineLevel="0" collapsed="false">
      <c r="A262" s="61" t="n">
        <v>36717</v>
      </c>
      <c r="B262" s="62" t="n">
        <f aca="false">MONTH(A262)</f>
        <v>7</v>
      </c>
      <c r="C262" s="63" t="n">
        <f aca="false">YEAR(A262)</f>
        <v>2000</v>
      </c>
      <c r="H262" s="62" t="n">
        <v>14749</v>
      </c>
      <c r="I262" s="62" t="n">
        <v>10000</v>
      </c>
      <c r="J262" s="62" t="n">
        <v>6461</v>
      </c>
      <c r="L262" s="62" t="n">
        <f aca="false">D262+H262</f>
        <v>14749</v>
      </c>
      <c r="M262" s="72" t="n">
        <f aca="false">E262+I262</f>
        <v>10000</v>
      </c>
      <c r="N262" s="72" t="n">
        <f aca="false">F262+J262</f>
        <v>6461</v>
      </c>
      <c r="O262" s="72" t="n">
        <f aca="false">G262+K262</f>
        <v>0</v>
      </c>
      <c r="P262" s="72" t="n">
        <f aca="false">L262+M262+N262-O262</f>
        <v>31210</v>
      </c>
    </row>
    <row r="263" customFormat="false" ht="8.25" hidden="false" customHeight="false" outlineLevel="0" collapsed="false">
      <c r="A263" s="61" t="n">
        <v>36718</v>
      </c>
      <c r="B263" s="62" t="n">
        <f aca="false">MONTH(A263)</f>
        <v>7</v>
      </c>
      <c r="C263" s="63" t="n">
        <f aca="false">YEAR(A263)</f>
        <v>2000</v>
      </c>
      <c r="H263" s="62" t="n">
        <v>14749</v>
      </c>
      <c r="I263" s="62" t="n">
        <v>10000</v>
      </c>
      <c r="J263" s="62" t="n">
        <v>9962</v>
      </c>
      <c r="L263" s="62" t="n">
        <f aca="false">D263+H263</f>
        <v>14749</v>
      </c>
      <c r="M263" s="72" t="n">
        <f aca="false">E263+I263</f>
        <v>10000</v>
      </c>
      <c r="N263" s="72" t="n">
        <f aca="false">F263+J263</f>
        <v>9962</v>
      </c>
      <c r="O263" s="72" t="n">
        <f aca="false">G263+K263</f>
        <v>0</v>
      </c>
      <c r="P263" s="72" t="n">
        <f aca="false">L263+M263+N263-O263</f>
        <v>34711</v>
      </c>
    </row>
    <row r="264" customFormat="false" ht="8.25" hidden="false" customHeight="false" outlineLevel="0" collapsed="false">
      <c r="A264" s="61" t="n">
        <v>36719</v>
      </c>
      <c r="B264" s="62" t="n">
        <f aca="false">MONTH(A264)</f>
        <v>7</v>
      </c>
      <c r="C264" s="63" t="n">
        <f aca="false">YEAR(A264)</f>
        <v>2000</v>
      </c>
      <c r="H264" s="62" t="n">
        <v>14749</v>
      </c>
      <c r="I264" s="62" t="n">
        <v>10000</v>
      </c>
      <c r="J264" s="62" t="n">
        <v>10728</v>
      </c>
      <c r="L264" s="62" t="n">
        <f aca="false">D264+H264</f>
        <v>14749</v>
      </c>
      <c r="M264" s="72" t="n">
        <f aca="false">E264+I264</f>
        <v>10000</v>
      </c>
      <c r="N264" s="72" t="n">
        <f aca="false">F264+J264</f>
        <v>10728</v>
      </c>
      <c r="O264" s="72" t="n">
        <f aca="false">G264+K264</f>
        <v>0</v>
      </c>
      <c r="P264" s="72" t="n">
        <f aca="false">L264+M264+N264-O264</f>
        <v>35477</v>
      </c>
    </row>
    <row r="265" customFormat="false" ht="8.25" hidden="false" customHeight="false" outlineLevel="0" collapsed="false">
      <c r="A265" s="61" t="n">
        <v>36720</v>
      </c>
      <c r="B265" s="62" t="n">
        <f aca="false">MONTH(A265)</f>
        <v>7</v>
      </c>
      <c r="C265" s="63" t="n">
        <f aca="false">YEAR(A265)</f>
        <v>2000</v>
      </c>
      <c r="H265" s="62" t="n">
        <v>14749</v>
      </c>
      <c r="I265" s="62" t="n">
        <v>10000</v>
      </c>
      <c r="J265" s="62" t="n">
        <v>14556</v>
      </c>
      <c r="L265" s="62" t="n">
        <f aca="false">D265+H265</f>
        <v>14749</v>
      </c>
      <c r="M265" s="72" t="n">
        <f aca="false">E265+I265</f>
        <v>10000</v>
      </c>
      <c r="N265" s="72" t="n">
        <f aca="false">F265+J265</f>
        <v>14556</v>
      </c>
      <c r="O265" s="72" t="n">
        <f aca="false">G265+K265</f>
        <v>0</v>
      </c>
      <c r="P265" s="72" t="n">
        <f aca="false">L265+M265+N265-O265</f>
        <v>39305</v>
      </c>
    </row>
    <row r="266" customFormat="false" ht="8.25" hidden="false" customHeight="false" outlineLevel="0" collapsed="false">
      <c r="A266" s="61" t="n">
        <v>36721</v>
      </c>
      <c r="B266" s="62" t="n">
        <f aca="false">MONTH(A266)</f>
        <v>7</v>
      </c>
      <c r="C266" s="63" t="n">
        <f aca="false">YEAR(A266)</f>
        <v>2000</v>
      </c>
      <c r="H266" s="62" t="n">
        <v>14749</v>
      </c>
      <c r="I266" s="62" t="n">
        <v>10000</v>
      </c>
      <c r="J266" s="62" t="n">
        <v>14556</v>
      </c>
      <c r="L266" s="62" t="n">
        <f aca="false">D266+H266</f>
        <v>14749</v>
      </c>
      <c r="M266" s="72" t="n">
        <f aca="false">E266+I266</f>
        <v>10000</v>
      </c>
      <c r="N266" s="72" t="n">
        <f aca="false">F266+J266</f>
        <v>14556</v>
      </c>
      <c r="O266" s="72" t="n">
        <f aca="false">G266+K266</f>
        <v>0</v>
      </c>
      <c r="P266" s="72" t="n">
        <f aca="false">L266+M266+N266-O266</f>
        <v>39305</v>
      </c>
    </row>
    <row r="267" customFormat="false" ht="8.25" hidden="false" customHeight="false" outlineLevel="0" collapsed="false">
      <c r="A267" s="61" t="n">
        <v>36722</v>
      </c>
      <c r="B267" s="62" t="n">
        <f aca="false">MONTH(A267)</f>
        <v>7</v>
      </c>
      <c r="C267" s="63" t="n">
        <f aca="false">YEAR(A267)</f>
        <v>2000</v>
      </c>
      <c r="H267" s="62" t="n">
        <v>14749</v>
      </c>
      <c r="I267" s="62" t="n">
        <v>10000</v>
      </c>
      <c r="J267" s="62" t="n">
        <v>14556</v>
      </c>
      <c r="L267" s="62" t="n">
        <f aca="false">D267+H267</f>
        <v>14749</v>
      </c>
      <c r="M267" s="72" t="n">
        <f aca="false">E267+I267</f>
        <v>10000</v>
      </c>
      <c r="N267" s="72" t="n">
        <f aca="false">F267+J267</f>
        <v>14556</v>
      </c>
      <c r="O267" s="72" t="n">
        <f aca="false">G267+K267</f>
        <v>0</v>
      </c>
      <c r="P267" s="72" t="n">
        <f aca="false">L267+M267+N267-O267</f>
        <v>39305</v>
      </c>
    </row>
    <row r="268" customFormat="false" ht="8.25" hidden="false" customHeight="false" outlineLevel="0" collapsed="false">
      <c r="A268" s="61" t="n">
        <v>36723</v>
      </c>
      <c r="B268" s="62" t="n">
        <f aca="false">MONTH(A268)</f>
        <v>7</v>
      </c>
      <c r="C268" s="63" t="n">
        <f aca="false">YEAR(A268)</f>
        <v>2000</v>
      </c>
      <c r="H268" s="62" t="n">
        <v>14749</v>
      </c>
      <c r="I268" s="62" t="n">
        <v>10000</v>
      </c>
      <c r="J268" s="62" t="n">
        <v>14556</v>
      </c>
      <c r="L268" s="62" t="n">
        <f aca="false">D268+H268</f>
        <v>14749</v>
      </c>
      <c r="M268" s="72" t="n">
        <f aca="false">E268+I268</f>
        <v>10000</v>
      </c>
      <c r="N268" s="72" t="n">
        <f aca="false">F268+J268</f>
        <v>14556</v>
      </c>
      <c r="O268" s="72" t="n">
        <f aca="false">G268+K268</f>
        <v>0</v>
      </c>
      <c r="P268" s="72" t="n">
        <f aca="false">L268+M268+N268-O268</f>
        <v>39305</v>
      </c>
    </row>
    <row r="269" customFormat="false" ht="8.25" hidden="false" customHeight="false" outlineLevel="0" collapsed="false">
      <c r="A269" s="61" t="n">
        <v>36724</v>
      </c>
      <c r="B269" s="62" t="n">
        <f aca="false">MONTH(A269)</f>
        <v>7</v>
      </c>
      <c r="C269" s="63" t="n">
        <f aca="false">YEAR(A269)</f>
        <v>2000</v>
      </c>
      <c r="H269" s="62" t="n">
        <v>14749</v>
      </c>
      <c r="I269" s="62" t="n">
        <v>10000</v>
      </c>
      <c r="J269" s="62" t="n">
        <v>14556</v>
      </c>
      <c r="L269" s="62" t="n">
        <f aca="false">D269+H269</f>
        <v>14749</v>
      </c>
      <c r="M269" s="72" t="n">
        <f aca="false">E269+I269</f>
        <v>10000</v>
      </c>
      <c r="N269" s="72" t="n">
        <f aca="false">F269+J269</f>
        <v>14556</v>
      </c>
      <c r="O269" s="72" t="n">
        <f aca="false">G269+K269</f>
        <v>0</v>
      </c>
      <c r="P269" s="72" t="n">
        <f aca="false">L269+M269+N269-O269</f>
        <v>39305</v>
      </c>
    </row>
    <row r="270" customFormat="false" ht="8.25" hidden="false" customHeight="false" outlineLevel="0" collapsed="false">
      <c r="A270" s="61" t="n">
        <v>36725</v>
      </c>
      <c r="B270" s="62" t="n">
        <f aca="false">MONTH(A270)</f>
        <v>7</v>
      </c>
      <c r="C270" s="63" t="n">
        <f aca="false">YEAR(A270)</f>
        <v>2000</v>
      </c>
      <c r="H270" s="62" t="n">
        <v>14749</v>
      </c>
      <c r="I270" s="62" t="n">
        <v>10000</v>
      </c>
      <c r="J270" s="62" t="n">
        <v>14556</v>
      </c>
      <c r="L270" s="62" t="n">
        <f aca="false">D270+H270</f>
        <v>14749</v>
      </c>
      <c r="M270" s="72" t="n">
        <f aca="false">E270+I270</f>
        <v>10000</v>
      </c>
      <c r="N270" s="72" t="n">
        <f aca="false">F270+J270</f>
        <v>14556</v>
      </c>
      <c r="O270" s="72" t="n">
        <f aca="false">G270+K270</f>
        <v>0</v>
      </c>
      <c r="P270" s="72" t="n">
        <f aca="false">L270+M270+N270-O270</f>
        <v>39305</v>
      </c>
    </row>
    <row r="271" customFormat="false" ht="8.25" hidden="false" customHeight="false" outlineLevel="0" collapsed="false">
      <c r="A271" s="61" t="n">
        <v>36726</v>
      </c>
      <c r="B271" s="62" t="n">
        <f aca="false">MONTH(A271)</f>
        <v>7</v>
      </c>
      <c r="C271" s="63" t="n">
        <f aca="false">YEAR(A271)</f>
        <v>2000</v>
      </c>
      <c r="H271" s="62" t="n">
        <v>14749</v>
      </c>
      <c r="I271" s="62" t="n">
        <v>10000</v>
      </c>
      <c r="J271" s="62" t="n">
        <v>14556</v>
      </c>
      <c r="L271" s="62" t="n">
        <f aca="false">D271+H271</f>
        <v>14749</v>
      </c>
      <c r="M271" s="72" t="n">
        <f aca="false">E271+I271</f>
        <v>10000</v>
      </c>
      <c r="N271" s="72" t="n">
        <f aca="false">F271+J271</f>
        <v>14556</v>
      </c>
      <c r="O271" s="72" t="n">
        <f aca="false">G271+K271</f>
        <v>0</v>
      </c>
      <c r="P271" s="72" t="n">
        <f aca="false">L271+M271+N271-O271</f>
        <v>39305</v>
      </c>
    </row>
    <row r="272" customFormat="false" ht="8.25" hidden="false" customHeight="false" outlineLevel="0" collapsed="false">
      <c r="A272" s="61" t="n">
        <v>36727</v>
      </c>
      <c r="B272" s="62" t="n">
        <f aca="false">MONTH(A272)</f>
        <v>7</v>
      </c>
      <c r="C272" s="63" t="n">
        <f aca="false">YEAR(A272)</f>
        <v>2000</v>
      </c>
      <c r="H272" s="62" t="n">
        <v>14749</v>
      </c>
      <c r="I272" s="62" t="n">
        <v>10000</v>
      </c>
      <c r="J272" s="62" t="n">
        <v>14556</v>
      </c>
      <c r="L272" s="62" t="n">
        <f aca="false">D272+H272</f>
        <v>14749</v>
      </c>
      <c r="M272" s="72" t="n">
        <f aca="false">E272+I272</f>
        <v>10000</v>
      </c>
      <c r="N272" s="72" t="n">
        <f aca="false">F272+J272</f>
        <v>14556</v>
      </c>
      <c r="O272" s="72" t="n">
        <f aca="false">G272+K272</f>
        <v>0</v>
      </c>
      <c r="P272" s="72" t="n">
        <f aca="false">L272+M272+N272-O272</f>
        <v>39305</v>
      </c>
    </row>
    <row r="273" customFormat="false" ht="8.25" hidden="false" customHeight="false" outlineLevel="0" collapsed="false">
      <c r="A273" s="61" t="n">
        <v>36728</v>
      </c>
      <c r="B273" s="62" t="n">
        <f aca="false">MONTH(A273)</f>
        <v>7</v>
      </c>
      <c r="C273" s="63" t="n">
        <f aca="false">YEAR(A273)</f>
        <v>2000</v>
      </c>
      <c r="H273" s="62" t="n">
        <v>14749</v>
      </c>
      <c r="I273" s="62" t="n">
        <v>10000</v>
      </c>
      <c r="J273" s="62" t="n">
        <v>14556</v>
      </c>
      <c r="L273" s="62" t="n">
        <f aca="false">D273+H273</f>
        <v>14749</v>
      </c>
      <c r="M273" s="72" t="n">
        <f aca="false">E273+I273</f>
        <v>10000</v>
      </c>
      <c r="N273" s="72" t="n">
        <f aca="false">F273+J273</f>
        <v>14556</v>
      </c>
      <c r="O273" s="72" t="n">
        <f aca="false">G273+K273</f>
        <v>0</v>
      </c>
      <c r="P273" s="72" t="n">
        <f aca="false">L273+M273+N273-O273</f>
        <v>39305</v>
      </c>
    </row>
    <row r="274" customFormat="false" ht="8.25" hidden="false" customHeight="false" outlineLevel="0" collapsed="false">
      <c r="A274" s="61" t="n">
        <v>36729</v>
      </c>
      <c r="B274" s="62" t="n">
        <f aca="false">MONTH(A274)</f>
        <v>7</v>
      </c>
      <c r="C274" s="63" t="n">
        <f aca="false">YEAR(A274)</f>
        <v>2000</v>
      </c>
      <c r="H274" s="62" t="n">
        <v>14749</v>
      </c>
      <c r="I274" s="62" t="n">
        <v>10000</v>
      </c>
      <c r="J274" s="62" t="n">
        <v>14556</v>
      </c>
      <c r="L274" s="62" t="n">
        <f aca="false">D274+H274</f>
        <v>14749</v>
      </c>
      <c r="M274" s="72" t="n">
        <f aca="false">E274+I274</f>
        <v>10000</v>
      </c>
      <c r="N274" s="72" t="n">
        <f aca="false">F274+J274</f>
        <v>14556</v>
      </c>
      <c r="O274" s="72" t="n">
        <f aca="false">G274+K274</f>
        <v>0</v>
      </c>
      <c r="P274" s="72" t="n">
        <f aca="false">L274+M274+N274-O274</f>
        <v>39305</v>
      </c>
    </row>
    <row r="275" customFormat="false" ht="8.25" hidden="false" customHeight="false" outlineLevel="0" collapsed="false">
      <c r="A275" s="61" t="n">
        <v>36730</v>
      </c>
      <c r="B275" s="62" t="n">
        <f aca="false">MONTH(A275)</f>
        <v>7</v>
      </c>
      <c r="C275" s="63" t="n">
        <f aca="false">YEAR(A275)</f>
        <v>2000</v>
      </c>
      <c r="H275" s="62" t="n">
        <v>14749</v>
      </c>
      <c r="I275" s="62" t="n">
        <v>10000</v>
      </c>
      <c r="J275" s="62" t="n">
        <v>14556</v>
      </c>
      <c r="L275" s="62" t="n">
        <f aca="false">D275+H275</f>
        <v>14749</v>
      </c>
      <c r="M275" s="72" t="n">
        <f aca="false">E275+I275</f>
        <v>10000</v>
      </c>
      <c r="N275" s="72" t="n">
        <f aca="false">F275+J275</f>
        <v>14556</v>
      </c>
      <c r="O275" s="72" t="n">
        <f aca="false">G275+K275</f>
        <v>0</v>
      </c>
      <c r="P275" s="72" t="n">
        <f aca="false">L275+M275+N275-O275</f>
        <v>39305</v>
      </c>
    </row>
    <row r="276" customFormat="false" ht="8.25" hidden="false" customHeight="false" outlineLevel="0" collapsed="false">
      <c r="A276" s="61" t="n">
        <v>36731</v>
      </c>
      <c r="B276" s="62" t="n">
        <f aca="false">MONTH(A276)</f>
        <v>7</v>
      </c>
      <c r="C276" s="63" t="n">
        <f aca="false">YEAR(A276)</f>
        <v>2000</v>
      </c>
      <c r="H276" s="62" t="n">
        <v>14749</v>
      </c>
      <c r="I276" s="62" t="n">
        <v>10000</v>
      </c>
      <c r="J276" s="62" t="n">
        <v>14556</v>
      </c>
      <c r="L276" s="62" t="n">
        <f aca="false">D276+H276</f>
        <v>14749</v>
      </c>
      <c r="M276" s="72" t="n">
        <f aca="false">E276+I276</f>
        <v>10000</v>
      </c>
      <c r="N276" s="72" t="n">
        <f aca="false">F276+J276</f>
        <v>14556</v>
      </c>
      <c r="O276" s="72" t="n">
        <f aca="false">G276+K276</f>
        <v>0</v>
      </c>
      <c r="P276" s="72" t="n">
        <f aca="false">L276+M276+N276-O276</f>
        <v>39305</v>
      </c>
    </row>
    <row r="277" customFormat="false" ht="8.25" hidden="false" customHeight="false" outlineLevel="0" collapsed="false">
      <c r="A277" s="61" t="n">
        <v>36732</v>
      </c>
      <c r="B277" s="62" t="n">
        <f aca="false">MONTH(A277)</f>
        <v>7</v>
      </c>
      <c r="C277" s="63" t="n">
        <f aca="false">YEAR(A277)</f>
        <v>2000</v>
      </c>
      <c r="H277" s="62" t="n">
        <v>14749</v>
      </c>
      <c r="I277" s="62" t="n">
        <v>10000</v>
      </c>
      <c r="J277" s="62" t="n">
        <v>14556</v>
      </c>
      <c r="L277" s="62" t="n">
        <f aca="false">D277+H277</f>
        <v>14749</v>
      </c>
      <c r="M277" s="72" t="n">
        <f aca="false">E277+I277</f>
        <v>10000</v>
      </c>
      <c r="N277" s="72" t="n">
        <f aca="false">F277+J277</f>
        <v>14556</v>
      </c>
      <c r="O277" s="72" t="n">
        <f aca="false">G277+K277</f>
        <v>0</v>
      </c>
      <c r="P277" s="72" t="n">
        <f aca="false">L277+M277+N277-O277</f>
        <v>39305</v>
      </c>
    </row>
    <row r="278" customFormat="false" ht="8.25" hidden="false" customHeight="false" outlineLevel="0" collapsed="false">
      <c r="A278" s="61" t="n">
        <v>36733</v>
      </c>
      <c r="B278" s="62" t="n">
        <f aca="false">MONTH(A278)</f>
        <v>7</v>
      </c>
      <c r="C278" s="63" t="n">
        <f aca="false">YEAR(A278)</f>
        <v>2000</v>
      </c>
      <c r="H278" s="62" t="n">
        <v>14749</v>
      </c>
      <c r="I278" s="62" t="n">
        <v>10000</v>
      </c>
      <c r="J278" s="62" t="n">
        <v>14556</v>
      </c>
      <c r="L278" s="62" t="n">
        <f aca="false">D278+H278</f>
        <v>14749</v>
      </c>
      <c r="M278" s="72" t="n">
        <f aca="false">E278+I278</f>
        <v>10000</v>
      </c>
      <c r="N278" s="72" t="n">
        <f aca="false">F278+J278</f>
        <v>14556</v>
      </c>
      <c r="O278" s="72" t="n">
        <f aca="false">G278+K278</f>
        <v>0</v>
      </c>
      <c r="P278" s="72" t="n">
        <f aca="false">L278+M278+N278-O278</f>
        <v>39305</v>
      </c>
    </row>
    <row r="279" customFormat="false" ht="8.25" hidden="false" customHeight="false" outlineLevel="0" collapsed="false">
      <c r="A279" s="61" t="n">
        <v>36734</v>
      </c>
      <c r="B279" s="62" t="n">
        <f aca="false">MONTH(A279)</f>
        <v>7</v>
      </c>
      <c r="C279" s="63" t="n">
        <f aca="false">YEAR(A279)</f>
        <v>2000</v>
      </c>
      <c r="H279" s="62" t="n">
        <v>14749</v>
      </c>
      <c r="I279" s="62" t="n">
        <v>10000</v>
      </c>
      <c r="J279" s="62" t="n">
        <v>14556</v>
      </c>
      <c r="L279" s="62" t="n">
        <f aca="false">D279+H279</f>
        <v>14749</v>
      </c>
      <c r="M279" s="72" t="n">
        <f aca="false">E279+I279</f>
        <v>10000</v>
      </c>
      <c r="N279" s="72" t="n">
        <f aca="false">F279+J279</f>
        <v>14556</v>
      </c>
      <c r="O279" s="72" t="n">
        <f aca="false">G279+K279</f>
        <v>0</v>
      </c>
      <c r="P279" s="72" t="n">
        <f aca="false">L279+M279+N279-O279</f>
        <v>39305</v>
      </c>
    </row>
    <row r="280" customFormat="false" ht="8.25" hidden="false" customHeight="false" outlineLevel="0" collapsed="false">
      <c r="A280" s="61" t="n">
        <v>36735</v>
      </c>
      <c r="B280" s="62" t="n">
        <f aca="false">MONTH(A280)</f>
        <v>7</v>
      </c>
      <c r="C280" s="63" t="n">
        <f aca="false">YEAR(A280)</f>
        <v>2000</v>
      </c>
      <c r="H280" s="62" t="n">
        <v>14749</v>
      </c>
      <c r="I280" s="62" t="n">
        <v>10000</v>
      </c>
      <c r="J280" s="62" t="n">
        <v>12352</v>
      </c>
      <c r="L280" s="62" t="n">
        <f aca="false">D280+H280</f>
        <v>14749</v>
      </c>
      <c r="M280" s="72" t="n">
        <f aca="false">E280+I280</f>
        <v>10000</v>
      </c>
      <c r="N280" s="72" t="n">
        <f aca="false">F280+J280</f>
        <v>12352</v>
      </c>
      <c r="O280" s="72" t="n">
        <f aca="false">G280+K280</f>
        <v>0</v>
      </c>
      <c r="P280" s="72" t="n">
        <f aca="false">L280+M280+N280-O280</f>
        <v>37101</v>
      </c>
    </row>
    <row r="281" customFormat="false" ht="8.25" hidden="false" customHeight="false" outlineLevel="0" collapsed="false">
      <c r="A281" s="61" t="n">
        <v>36736</v>
      </c>
      <c r="B281" s="62" t="n">
        <f aca="false">MONTH(A281)</f>
        <v>7</v>
      </c>
      <c r="C281" s="63" t="n">
        <f aca="false">YEAR(A281)</f>
        <v>2000</v>
      </c>
      <c r="H281" s="62" t="n">
        <v>14749</v>
      </c>
      <c r="I281" s="62" t="n">
        <v>10000</v>
      </c>
      <c r="J281" s="62" t="n">
        <v>12352</v>
      </c>
      <c r="L281" s="62" t="n">
        <f aca="false">D281+H281</f>
        <v>14749</v>
      </c>
      <c r="M281" s="72" t="n">
        <f aca="false">E281+I281</f>
        <v>10000</v>
      </c>
      <c r="N281" s="72" t="n">
        <f aca="false">F281+J281</f>
        <v>12352</v>
      </c>
      <c r="O281" s="72" t="n">
        <f aca="false">G281+K281</f>
        <v>0</v>
      </c>
      <c r="P281" s="72" t="n">
        <f aca="false">L281+M281+N281-O281</f>
        <v>37101</v>
      </c>
    </row>
    <row r="282" customFormat="false" ht="8.25" hidden="false" customHeight="false" outlineLevel="0" collapsed="false">
      <c r="A282" s="61" t="n">
        <v>36737</v>
      </c>
      <c r="B282" s="62" t="n">
        <f aca="false">MONTH(A282)</f>
        <v>7</v>
      </c>
      <c r="C282" s="63" t="n">
        <f aca="false">YEAR(A282)</f>
        <v>2000</v>
      </c>
      <c r="H282" s="62" t="n">
        <v>14749</v>
      </c>
      <c r="I282" s="62" t="n">
        <v>10000</v>
      </c>
      <c r="J282" s="62" t="n">
        <v>12352</v>
      </c>
      <c r="L282" s="62" t="n">
        <f aca="false">D282+H282</f>
        <v>14749</v>
      </c>
      <c r="M282" s="72" t="n">
        <f aca="false">E282+I282</f>
        <v>10000</v>
      </c>
      <c r="N282" s="72" t="n">
        <f aca="false">F282+J282</f>
        <v>12352</v>
      </c>
      <c r="O282" s="72" t="n">
        <f aca="false">G282+K282</f>
        <v>0</v>
      </c>
      <c r="P282" s="72" t="n">
        <f aca="false">L282+M282+N282-O282</f>
        <v>37101</v>
      </c>
    </row>
    <row r="283" customFormat="false" ht="8.25" hidden="false" customHeight="false" outlineLevel="0" collapsed="false">
      <c r="A283" s="61" t="n">
        <v>36738</v>
      </c>
      <c r="B283" s="62" t="n">
        <f aca="false">MONTH(A283)</f>
        <v>7</v>
      </c>
      <c r="C283" s="63" t="n">
        <f aca="false">YEAR(A283)</f>
        <v>2000</v>
      </c>
      <c r="H283" s="62" t="n">
        <v>14749</v>
      </c>
      <c r="I283" s="62" t="n">
        <v>10000</v>
      </c>
      <c r="J283" s="62" t="n">
        <v>12352</v>
      </c>
      <c r="L283" s="62" t="n">
        <f aca="false">D283+H283</f>
        <v>14749</v>
      </c>
      <c r="M283" s="72" t="n">
        <f aca="false">E283+I283</f>
        <v>10000</v>
      </c>
      <c r="N283" s="72" t="n">
        <f aca="false">F283+J283</f>
        <v>12352</v>
      </c>
      <c r="O283" s="72" t="n">
        <f aca="false">G283+K283</f>
        <v>0</v>
      </c>
      <c r="P283" s="72" t="n">
        <f aca="false">L283+M283+N283-O283</f>
        <v>37101</v>
      </c>
    </row>
    <row r="284" customFormat="false" ht="8.25" hidden="false" customHeight="false" outlineLevel="0" collapsed="false">
      <c r="A284" s="61" t="n">
        <v>36739</v>
      </c>
      <c r="B284" s="62" t="n">
        <f aca="false">MONTH(A284)</f>
        <v>8</v>
      </c>
      <c r="C284" s="63" t="n">
        <f aca="false">YEAR(A284)</f>
        <v>2000</v>
      </c>
      <c r="H284" s="62" t="n">
        <v>14170</v>
      </c>
      <c r="I284" s="62" t="n">
        <v>10000</v>
      </c>
      <c r="J284" s="62" t="n">
        <v>14166</v>
      </c>
      <c r="L284" s="62" t="n">
        <f aca="false">D284+H284</f>
        <v>14170</v>
      </c>
      <c r="M284" s="72" t="n">
        <f aca="false">E284+I284</f>
        <v>10000</v>
      </c>
      <c r="N284" s="72" t="n">
        <f aca="false">F284+J284</f>
        <v>14166</v>
      </c>
      <c r="O284" s="72" t="n">
        <f aca="false">G284+K284</f>
        <v>0</v>
      </c>
      <c r="P284" s="72" t="n">
        <f aca="false">L284+M284+N284-O284</f>
        <v>38336</v>
      </c>
    </row>
    <row r="285" customFormat="false" ht="8.25" hidden="false" customHeight="false" outlineLevel="0" collapsed="false">
      <c r="A285" s="61" t="n">
        <v>36740</v>
      </c>
      <c r="B285" s="62" t="n">
        <f aca="false">MONTH(A285)</f>
        <v>8</v>
      </c>
      <c r="C285" s="63" t="n">
        <f aca="false">YEAR(A285)</f>
        <v>2000</v>
      </c>
      <c r="H285" s="62" t="n">
        <v>14170</v>
      </c>
      <c r="I285" s="62" t="n">
        <v>10000</v>
      </c>
      <c r="J285" s="62" t="n">
        <v>14166</v>
      </c>
      <c r="L285" s="62" t="n">
        <f aca="false">D285+H285</f>
        <v>14170</v>
      </c>
      <c r="M285" s="72" t="n">
        <f aca="false">E285+I285</f>
        <v>10000</v>
      </c>
      <c r="N285" s="72" t="n">
        <f aca="false">F285+J285</f>
        <v>14166</v>
      </c>
      <c r="O285" s="72" t="n">
        <f aca="false">G285+K285</f>
        <v>0</v>
      </c>
      <c r="P285" s="72" t="n">
        <f aca="false">L285+M285+N285-O285</f>
        <v>38336</v>
      </c>
    </row>
    <row r="286" customFormat="false" ht="8.25" hidden="false" customHeight="false" outlineLevel="0" collapsed="false">
      <c r="A286" s="61" t="n">
        <v>36741</v>
      </c>
      <c r="B286" s="62" t="n">
        <f aca="false">MONTH(A286)</f>
        <v>8</v>
      </c>
      <c r="C286" s="63" t="n">
        <f aca="false">YEAR(A286)</f>
        <v>2000</v>
      </c>
      <c r="H286" s="62" t="n">
        <v>14170</v>
      </c>
      <c r="I286" s="62" t="n">
        <v>5000</v>
      </c>
      <c r="J286" s="62" t="n">
        <v>19166</v>
      </c>
      <c r="L286" s="62" t="n">
        <f aca="false">D286+H286</f>
        <v>14170</v>
      </c>
      <c r="M286" s="72" t="n">
        <f aca="false">E286+I286</f>
        <v>5000</v>
      </c>
      <c r="N286" s="72" t="n">
        <f aca="false">F286+J286</f>
        <v>19166</v>
      </c>
      <c r="O286" s="72" t="n">
        <f aca="false">G286+K286</f>
        <v>0</v>
      </c>
      <c r="P286" s="72" t="n">
        <f aca="false">L286+M286+N286-O286</f>
        <v>38336</v>
      </c>
    </row>
    <row r="287" customFormat="false" ht="8.25" hidden="false" customHeight="false" outlineLevel="0" collapsed="false">
      <c r="A287" s="61" t="n">
        <v>36742</v>
      </c>
      <c r="B287" s="62" t="n">
        <f aca="false">MONTH(A287)</f>
        <v>8</v>
      </c>
      <c r="C287" s="63" t="n">
        <f aca="false">YEAR(A287)</f>
        <v>2000</v>
      </c>
      <c r="H287" s="62" t="n">
        <v>14170</v>
      </c>
      <c r="I287" s="62" t="n">
        <v>5000</v>
      </c>
      <c r="J287" s="62" t="n">
        <v>19166</v>
      </c>
      <c r="L287" s="62" t="n">
        <f aca="false">D287+H287</f>
        <v>14170</v>
      </c>
      <c r="M287" s="72" t="n">
        <f aca="false">E287+I287</f>
        <v>5000</v>
      </c>
      <c r="N287" s="72" t="n">
        <f aca="false">F287+J287</f>
        <v>19166</v>
      </c>
      <c r="O287" s="72" t="n">
        <f aca="false">G287+K287</f>
        <v>0</v>
      </c>
      <c r="P287" s="72" t="n">
        <f aca="false">L287+M287+N287-O287</f>
        <v>38336</v>
      </c>
    </row>
    <row r="288" customFormat="false" ht="8.25" hidden="false" customHeight="false" outlineLevel="0" collapsed="false">
      <c r="A288" s="61" t="n">
        <v>36743</v>
      </c>
      <c r="B288" s="62" t="n">
        <f aca="false">MONTH(A288)</f>
        <v>8</v>
      </c>
      <c r="C288" s="63" t="n">
        <f aca="false">YEAR(A288)</f>
        <v>2000</v>
      </c>
      <c r="H288" s="62" t="n">
        <v>14170</v>
      </c>
      <c r="I288" s="62" t="n">
        <v>5000</v>
      </c>
      <c r="J288" s="62" t="n">
        <v>19166</v>
      </c>
      <c r="L288" s="62" t="n">
        <f aca="false">D288+H288</f>
        <v>14170</v>
      </c>
      <c r="M288" s="72" t="n">
        <f aca="false">E288+I288</f>
        <v>5000</v>
      </c>
      <c r="N288" s="72" t="n">
        <f aca="false">F288+J288</f>
        <v>19166</v>
      </c>
      <c r="O288" s="72" t="n">
        <f aca="false">G288+K288</f>
        <v>0</v>
      </c>
      <c r="P288" s="72" t="n">
        <f aca="false">L288+M288+N288-O288</f>
        <v>38336</v>
      </c>
    </row>
    <row r="289" customFormat="false" ht="8.25" hidden="false" customHeight="false" outlineLevel="0" collapsed="false">
      <c r="A289" s="61" t="n">
        <v>36744</v>
      </c>
      <c r="B289" s="62" t="n">
        <f aca="false">MONTH(A289)</f>
        <v>8</v>
      </c>
      <c r="C289" s="63" t="n">
        <f aca="false">YEAR(A289)</f>
        <v>2000</v>
      </c>
      <c r="H289" s="62" t="n">
        <v>14170</v>
      </c>
      <c r="I289" s="62" t="n">
        <v>5000</v>
      </c>
      <c r="J289" s="62" t="n">
        <v>19166</v>
      </c>
      <c r="L289" s="62" t="n">
        <f aca="false">D289+H289</f>
        <v>14170</v>
      </c>
      <c r="M289" s="72" t="n">
        <f aca="false">E289+I289</f>
        <v>5000</v>
      </c>
      <c r="N289" s="72" t="n">
        <f aca="false">F289+J289</f>
        <v>19166</v>
      </c>
      <c r="O289" s="72" t="n">
        <f aca="false">G289+K289</f>
        <v>0</v>
      </c>
      <c r="P289" s="72" t="n">
        <f aca="false">L289+M289+N289-O289</f>
        <v>38336</v>
      </c>
    </row>
    <row r="290" customFormat="false" ht="8.25" hidden="false" customHeight="false" outlineLevel="0" collapsed="false">
      <c r="A290" s="61" t="n">
        <v>36745</v>
      </c>
      <c r="B290" s="62" t="n">
        <f aca="false">MONTH(A290)</f>
        <v>8</v>
      </c>
      <c r="C290" s="63" t="n">
        <f aca="false">YEAR(A290)</f>
        <v>2000</v>
      </c>
      <c r="H290" s="62" t="n">
        <v>14170</v>
      </c>
      <c r="I290" s="62" t="n">
        <v>5000</v>
      </c>
      <c r="J290" s="62" t="n">
        <v>19166</v>
      </c>
      <c r="L290" s="62" t="n">
        <f aca="false">D290+H290</f>
        <v>14170</v>
      </c>
      <c r="M290" s="72" t="n">
        <f aca="false">E290+I290</f>
        <v>5000</v>
      </c>
      <c r="N290" s="72" t="n">
        <f aca="false">F290+J290</f>
        <v>19166</v>
      </c>
      <c r="O290" s="72" t="n">
        <f aca="false">G290+K290</f>
        <v>0</v>
      </c>
      <c r="P290" s="72" t="n">
        <f aca="false">L290+M290+N290-O290</f>
        <v>38336</v>
      </c>
    </row>
    <row r="291" customFormat="false" ht="8.25" hidden="false" customHeight="false" outlineLevel="0" collapsed="false">
      <c r="A291" s="61" t="n">
        <v>36746</v>
      </c>
      <c r="B291" s="62" t="n">
        <f aca="false">MONTH(A291)</f>
        <v>8</v>
      </c>
      <c r="C291" s="63" t="n">
        <f aca="false">YEAR(A291)</f>
        <v>2000</v>
      </c>
      <c r="H291" s="62" t="n">
        <v>14170</v>
      </c>
      <c r="I291" s="62" t="n">
        <v>5000</v>
      </c>
      <c r="J291" s="62" t="n">
        <v>19166</v>
      </c>
      <c r="L291" s="62" t="n">
        <f aca="false">D291+H291</f>
        <v>14170</v>
      </c>
      <c r="M291" s="72" t="n">
        <f aca="false">E291+I291</f>
        <v>5000</v>
      </c>
      <c r="N291" s="72" t="n">
        <f aca="false">F291+J291</f>
        <v>19166</v>
      </c>
      <c r="O291" s="72" t="n">
        <f aca="false">G291+K291</f>
        <v>0</v>
      </c>
      <c r="P291" s="72" t="n">
        <f aca="false">L291+M291+N291-O291</f>
        <v>38336</v>
      </c>
    </row>
    <row r="292" customFormat="false" ht="8.25" hidden="false" customHeight="false" outlineLevel="0" collapsed="false">
      <c r="A292" s="61" t="n">
        <v>36747</v>
      </c>
      <c r="B292" s="62" t="n">
        <f aca="false">MONTH(A292)</f>
        <v>8</v>
      </c>
      <c r="C292" s="63" t="n">
        <f aca="false">YEAR(A292)</f>
        <v>2000</v>
      </c>
      <c r="H292" s="62" t="n">
        <v>14170</v>
      </c>
      <c r="I292" s="62" t="n">
        <v>5000</v>
      </c>
      <c r="J292" s="62" t="n">
        <v>19166</v>
      </c>
      <c r="L292" s="62" t="n">
        <f aca="false">D292+H292</f>
        <v>14170</v>
      </c>
      <c r="M292" s="72" t="n">
        <f aca="false">E292+I292</f>
        <v>5000</v>
      </c>
      <c r="N292" s="72" t="n">
        <f aca="false">F292+J292</f>
        <v>19166</v>
      </c>
      <c r="O292" s="72" t="n">
        <f aca="false">G292+K292</f>
        <v>0</v>
      </c>
      <c r="P292" s="72" t="n">
        <f aca="false">L292+M292+N292-O292</f>
        <v>38336</v>
      </c>
    </row>
    <row r="293" customFormat="false" ht="8.25" hidden="false" customHeight="false" outlineLevel="0" collapsed="false">
      <c r="A293" s="61" t="n">
        <v>36748</v>
      </c>
      <c r="B293" s="62" t="n">
        <f aca="false">MONTH(A293)</f>
        <v>8</v>
      </c>
      <c r="C293" s="63" t="n">
        <f aca="false">YEAR(A293)</f>
        <v>2000</v>
      </c>
      <c r="H293" s="62" t="n">
        <v>14170</v>
      </c>
      <c r="I293" s="62" t="n">
        <v>5000</v>
      </c>
      <c r="J293" s="62" t="n">
        <v>19166</v>
      </c>
      <c r="L293" s="62" t="n">
        <f aca="false">D293+H293</f>
        <v>14170</v>
      </c>
      <c r="M293" s="72" t="n">
        <f aca="false">E293+I293</f>
        <v>5000</v>
      </c>
      <c r="N293" s="72" t="n">
        <f aca="false">F293+J293</f>
        <v>19166</v>
      </c>
      <c r="O293" s="72" t="n">
        <f aca="false">G293+K293</f>
        <v>0</v>
      </c>
      <c r="P293" s="72" t="n">
        <f aca="false">L293+M293+N293-O293</f>
        <v>38336</v>
      </c>
    </row>
    <row r="294" customFormat="false" ht="8.25" hidden="false" customHeight="false" outlineLevel="0" collapsed="false">
      <c r="A294" s="61" t="n">
        <v>36749</v>
      </c>
      <c r="B294" s="62" t="n">
        <f aca="false">MONTH(A294)</f>
        <v>8</v>
      </c>
      <c r="C294" s="63" t="n">
        <f aca="false">YEAR(A294)</f>
        <v>2000</v>
      </c>
      <c r="H294" s="62" t="n">
        <v>14170</v>
      </c>
      <c r="I294" s="62" t="n">
        <v>5000</v>
      </c>
      <c r="J294" s="62" t="n">
        <v>19166</v>
      </c>
      <c r="L294" s="62" t="n">
        <f aca="false">D294+H294</f>
        <v>14170</v>
      </c>
      <c r="M294" s="72" t="n">
        <f aca="false">E294+I294</f>
        <v>5000</v>
      </c>
      <c r="N294" s="72" t="n">
        <f aca="false">F294+J294</f>
        <v>19166</v>
      </c>
      <c r="O294" s="72" t="n">
        <f aca="false">G294+K294</f>
        <v>0</v>
      </c>
      <c r="P294" s="72" t="n">
        <f aca="false">L294+M294+N294-O294</f>
        <v>38336</v>
      </c>
    </row>
    <row r="295" customFormat="false" ht="8.25" hidden="false" customHeight="false" outlineLevel="0" collapsed="false">
      <c r="A295" s="61" t="n">
        <v>36750</v>
      </c>
      <c r="B295" s="62" t="n">
        <f aca="false">MONTH(A295)</f>
        <v>8</v>
      </c>
      <c r="C295" s="63" t="n">
        <f aca="false">YEAR(A295)</f>
        <v>2000</v>
      </c>
      <c r="H295" s="62" t="n">
        <v>14170</v>
      </c>
      <c r="I295" s="62" t="n">
        <v>5000</v>
      </c>
      <c r="J295" s="62" t="n">
        <v>19166</v>
      </c>
      <c r="L295" s="62" t="n">
        <f aca="false">D295+H295</f>
        <v>14170</v>
      </c>
      <c r="M295" s="72" t="n">
        <f aca="false">E295+I295</f>
        <v>5000</v>
      </c>
      <c r="N295" s="72" t="n">
        <f aca="false">F295+J295</f>
        <v>19166</v>
      </c>
      <c r="O295" s="72" t="n">
        <f aca="false">G295+K295</f>
        <v>0</v>
      </c>
      <c r="P295" s="72" t="n">
        <f aca="false">L295+M295+N295-O295</f>
        <v>38336</v>
      </c>
    </row>
    <row r="296" customFormat="false" ht="8.25" hidden="false" customHeight="false" outlineLevel="0" collapsed="false">
      <c r="A296" s="61" t="n">
        <v>36751</v>
      </c>
      <c r="B296" s="62" t="n">
        <f aca="false">MONTH(A296)</f>
        <v>8</v>
      </c>
      <c r="C296" s="63" t="n">
        <f aca="false">YEAR(A296)</f>
        <v>2000</v>
      </c>
      <c r="H296" s="62" t="n">
        <v>14170</v>
      </c>
      <c r="I296" s="62" t="n">
        <v>5000</v>
      </c>
      <c r="J296" s="62" t="n">
        <v>19166</v>
      </c>
      <c r="L296" s="62" t="n">
        <f aca="false">D296+H296</f>
        <v>14170</v>
      </c>
      <c r="M296" s="72" t="n">
        <f aca="false">E296+I296</f>
        <v>5000</v>
      </c>
      <c r="N296" s="72" t="n">
        <f aca="false">F296+J296</f>
        <v>19166</v>
      </c>
      <c r="O296" s="72" t="n">
        <f aca="false">G296+K296</f>
        <v>0</v>
      </c>
      <c r="P296" s="72" t="n">
        <f aca="false">L296+M296+N296-O296</f>
        <v>38336</v>
      </c>
    </row>
    <row r="297" customFormat="false" ht="8.25" hidden="false" customHeight="false" outlineLevel="0" collapsed="false">
      <c r="A297" s="61" t="n">
        <v>36752</v>
      </c>
      <c r="B297" s="62" t="n">
        <f aca="false">MONTH(A297)</f>
        <v>8</v>
      </c>
      <c r="C297" s="63" t="n">
        <f aca="false">YEAR(A297)</f>
        <v>2000</v>
      </c>
      <c r="H297" s="62" t="n">
        <v>14170</v>
      </c>
      <c r="I297" s="62" t="n">
        <v>5000</v>
      </c>
      <c r="J297" s="62" t="n">
        <v>19166</v>
      </c>
      <c r="L297" s="62" t="n">
        <f aca="false">D297+H297</f>
        <v>14170</v>
      </c>
      <c r="M297" s="72" t="n">
        <f aca="false">E297+I297</f>
        <v>5000</v>
      </c>
      <c r="N297" s="72" t="n">
        <f aca="false">F297+J297</f>
        <v>19166</v>
      </c>
      <c r="O297" s="72" t="n">
        <f aca="false">G297+K297</f>
        <v>0</v>
      </c>
      <c r="P297" s="72" t="n">
        <f aca="false">L297+M297+N297-O297</f>
        <v>38336</v>
      </c>
    </row>
    <row r="298" customFormat="false" ht="8.25" hidden="false" customHeight="false" outlineLevel="0" collapsed="false">
      <c r="A298" s="61" t="n">
        <v>36753</v>
      </c>
      <c r="B298" s="62" t="n">
        <f aca="false">MONTH(A298)</f>
        <v>8</v>
      </c>
      <c r="C298" s="63" t="n">
        <f aca="false">YEAR(A298)</f>
        <v>2000</v>
      </c>
      <c r="H298" s="62" t="n">
        <v>14170</v>
      </c>
      <c r="I298" s="62" t="n">
        <v>5000</v>
      </c>
      <c r="J298" s="62" t="n">
        <v>19166</v>
      </c>
      <c r="L298" s="62" t="n">
        <f aca="false">D298+H298</f>
        <v>14170</v>
      </c>
      <c r="M298" s="72" t="n">
        <f aca="false">E298+I298</f>
        <v>5000</v>
      </c>
      <c r="N298" s="72" t="n">
        <f aca="false">F298+J298</f>
        <v>19166</v>
      </c>
      <c r="O298" s="72" t="n">
        <f aca="false">G298+K298</f>
        <v>0</v>
      </c>
      <c r="P298" s="72" t="n">
        <f aca="false">L298+M298+N298-O298</f>
        <v>38336</v>
      </c>
    </row>
    <row r="299" customFormat="false" ht="8.25" hidden="false" customHeight="false" outlineLevel="0" collapsed="false">
      <c r="A299" s="61" t="n">
        <v>36754</v>
      </c>
      <c r="B299" s="62" t="n">
        <f aca="false">MONTH(A299)</f>
        <v>8</v>
      </c>
      <c r="C299" s="63" t="n">
        <f aca="false">YEAR(A299)</f>
        <v>2000</v>
      </c>
      <c r="H299" s="62" t="n">
        <v>14170</v>
      </c>
      <c r="I299" s="62" t="n">
        <v>5000</v>
      </c>
      <c r="J299" s="62" t="n">
        <v>19166</v>
      </c>
      <c r="L299" s="62" t="n">
        <f aca="false">D299+H299</f>
        <v>14170</v>
      </c>
      <c r="M299" s="72" t="n">
        <f aca="false">E299+I299</f>
        <v>5000</v>
      </c>
      <c r="N299" s="72" t="n">
        <f aca="false">F299+J299</f>
        <v>19166</v>
      </c>
      <c r="O299" s="72" t="n">
        <f aca="false">G299+K299</f>
        <v>0</v>
      </c>
      <c r="P299" s="72" t="n">
        <f aca="false">L299+M299+N299-O299</f>
        <v>38336</v>
      </c>
    </row>
    <row r="300" customFormat="false" ht="8.25" hidden="false" customHeight="false" outlineLevel="0" collapsed="false">
      <c r="A300" s="61" t="n">
        <v>36755</v>
      </c>
      <c r="B300" s="62" t="n">
        <f aca="false">MONTH(A300)</f>
        <v>8</v>
      </c>
      <c r="C300" s="63" t="n">
        <f aca="false">YEAR(A300)</f>
        <v>2000</v>
      </c>
      <c r="H300" s="62" t="n">
        <v>14170</v>
      </c>
      <c r="I300" s="62" t="n">
        <v>5000</v>
      </c>
      <c r="J300" s="62" t="n">
        <v>19166</v>
      </c>
      <c r="L300" s="62" t="n">
        <f aca="false">D300+H300</f>
        <v>14170</v>
      </c>
      <c r="M300" s="72" t="n">
        <f aca="false">E300+I300</f>
        <v>5000</v>
      </c>
      <c r="N300" s="72" t="n">
        <f aca="false">F300+J300</f>
        <v>19166</v>
      </c>
      <c r="O300" s="72" t="n">
        <f aca="false">G300+K300</f>
        <v>0</v>
      </c>
      <c r="P300" s="72" t="n">
        <f aca="false">L300+M300+N300-O300</f>
        <v>38336</v>
      </c>
    </row>
    <row r="301" customFormat="false" ht="8.25" hidden="false" customHeight="false" outlineLevel="0" collapsed="false">
      <c r="A301" s="61" t="n">
        <v>36756</v>
      </c>
      <c r="B301" s="62" t="n">
        <f aca="false">MONTH(A301)</f>
        <v>8</v>
      </c>
      <c r="C301" s="63" t="n">
        <f aca="false">YEAR(A301)</f>
        <v>2000</v>
      </c>
      <c r="H301" s="62" t="n">
        <v>14170</v>
      </c>
      <c r="I301" s="62" t="n">
        <v>5000</v>
      </c>
      <c r="J301" s="62" t="n">
        <v>15000</v>
      </c>
      <c r="L301" s="62" t="n">
        <f aca="false">D301+H301</f>
        <v>14170</v>
      </c>
      <c r="M301" s="72" t="n">
        <f aca="false">E301+I301</f>
        <v>5000</v>
      </c>
      <c r="N301" s="72" t="n">
        <f aca="false">F301+J301</f>
        <v>15000</v>
      </c>
      <c r="O301" s="72" t="n">
        <f aca="false">G301+K301</f>
        <v>0</v>
      </c>
      <c r="P301" s="72" t="n">
        <f aca="false">L301+M301+N301-O301</f>
        <v>34170</v>
      </c>
    </row>
    <row r="302" customFormat="false" ht="8.25" hidden="false" customHeight="false" outlineLevel="0" collapsed="false">
      <c r="A302" s="61" t="n">
        <v>36757</v>
      </c>
      <c r="B302" s="62" t="n">
        <f aca="false">MONTH(A302)</f>
        <v>8</v>
      </c>
      <c r="C302" s="63" t="n">
        <f aca="false">YEAR(A302)</f>
        <v>2000</v>
      </c>
      <c r="H302" s="62" t="n">
        <v>14170</v>
      </c>
      <c r="I302" s="62" t="n">
        <v>5000</v>
      </c>
      <c r="J302" s="62" t="n">
        <v>15000</v>
      </c>
      <c r="L302" s="62" t="n">
        <f aca="false">D302+H302</f>
        <v>14170</v>
      </c>
      <c r="M302" s="72" t="n">
        <f aca="false">E302+I302</f>
        <v>5000</v>
      </c>
      <c r="N302" s="72" t="n">
        <f aca="false">F302+J302</f>
        <v>15000</v>
      </c>
      <c r="O302" s="72" t="n">
        <f aca="false">G302+K302</f>
        <v>0</v>
      </c>
      <c r="P302" s="72" t="n">
        <f aca="false">L302+M302+N302-O302</f>
        <v>34170</v>
      </c>
    </row>
    <row r="303" customFormat="false" ht="8.25" hidden="false" customHeight="false" outlineLevel="0" collapsed="false">
      <c r="A303" s="61" t="n">
        <v>36758</v>
      </c>
      <c r="B303" s="62" t="n">
        <f aca="false">MONTH(A303)</f>
        <v>8</v>
      </c>
      <c r="C303" s="63" t="n">
        <f aca="false">YEAR(A303)</f>
        <v>2000</v>
      </c>
      <c r="H303" s="62" t="n">
        <v>14170</v>
      </c>
      <c r="I303" s="62" t="n">
        <v>5000</v>
      </c>
      <c r="J303" s="62" t="n">
        <v>15000</v>
      </c>
      <c r="L303" s="62" t="n">
        <f aca="false">D303+H303</f>
        <v>14170</v>
      </c>
      <c r="M303" s="72" t="n">
        <f aca="false">E303+I303</f>
        <v>5000</v>
      </c>
      <c r="N303" s="72" t="n">
        <f aca="false">F303+J303</f>
        <v>15000</v>
      </c>
      <c r="O303" s="72" t="n">
        <f aca="false">G303+K303</f>
        <v>0</v>
      </c>
      <c r="P303" s="72" t="n">
        <f aca="false">L303+M303+N303-O303</f>
        <v>34170</v>
      </c>
    </row>
    <row r="304" customFormat="false" ht="8.25" hidden="false" customHeight="false" outlineLevel="0" collapsed="false">
      <c r="A304" s="61" t="n">
        <v>36759</v>
      </c>
      <c r="B304" s="62" t="n">
        <f aca="false">MONTH(A304)</f>
        <v>8</v>
      </c>
      <c r="C304" s="63" t="n">
        <f aca="false">YEAR(A304)</f>
        <v>2000</v>
      </c>
      <c r="H304" s="62" t="n">
        <v>14170</v>
      </c>
      <c r="I304" s="62" t="n">
        <v>5000</v>
      </c>
      <c r="J304" s="62" t="n">
        <v>15000</v>
      </c>
      <c r="L304" s="62" t="n">
        <f aca="false">D304+H304</f>
        <v>14170</v>
      </c>
      <c r="M304" s="72" t="n">
        <f aca="false">E304+I304</f>
        <v>5000</v>
      </c>
      <c r="N304" s="72" t="n">
        <f aca="false">F304+J304</f>
        <v>15000</v>
      </c>
      <c r="O304" s="72" t="n">
        <f aca="false">G304+K304</f>
        <v>0</v>
      </c>
      <c r="P304" s="72" t="n">
        <f aca="false">L304+M304+N304-O304</f>
        <v>34170</v>
      </c>
    </row>
    <row r="305" customFormat="false" ht="8.25" hidden="false" customHeight="false" outlineLevel="0" collapsed="false">
      <c r="A305" s="61" t="n">
        <v>36760</v>
      </c>
      <c r="B305" s="62" t="n">
        <f aca="false">MONTH(A305)</f>
        <v>8</v>
      </c>
      <c r="C305" s="63" t="n">
        <f aca="false">YEAR(A305)</f>
        <v>2000</v>
      </c>
      <c r="H305" s="62" t="n">
        <v>14170</v>
      </c>
      <c r="I305" s="62" t="n">
        <v>5000</v>
      </c>
      <c r="J305" s="62" t="n">
        <v>20199</v>
      </c>
      <c r="L305" s="62" t="n">
        <f aca="false">D305+H305</f>
        <v>14170</v>
      </c>
      <c r="M305" s="72" t="n">
        <f aca="false">E305+I305</f>
        <v>5000</v>
      </c>
      <c r="N305" s="72" t="n">
        <f aca="false">F305+J305</f>
        <v>20199</v>
      </c>
      <c r="O305" s="72" t="n">
        <f aca="false">G305+K305</f>
        <v>0</v>
      </c>
      <c r="P305" s="72" t="n">
        <f aca="false">L305+M305+N305-O305</f>
        <v>39369</v>
      </c>
    </row>
    <row r="306" customFormat="false" ht="8.25" hidden="false" customHeight="false" outlineLevel="0" collapsed="false">
      <c r="A306" s="61" t="n">
        <v>36761</v>
      </c>
      <c r="B306" s="62" t="n">
        <f aca="false">MONTH(A306)</f>
        <v>8</v>
      </c>
      <c r="C306" s="63" t="n">
        <f aca="false">YEAR(A306)</f>
        <v>2000</v>
      </c>
      <c r="H306" s="62" t="n">
        <v>14170</v>
      </c>
      <c r="I306" s="62" t="n">
        <v>5000</v>
      </c>
      <c r="J306" s="62" t="n">
        <v>17000</v>
      </c>
      <c r="L306" s="62" t="n">
        <f aca="false">D306+H306</f>
        <v>14170</v>
      </c>
      <c r="M306" s="72" t="n">
        <f aca="false">E306+I306</f>
        <v>5000</v>
      </c>
      <c r="N306" s="72" t="n">
        <f aca="false">F306+J306</f>
        <v>17000</v>
      </c>
      <c r="O306" s="72" t="n">
        <f aca="false">G306+K306</f>
        <v>0</v>
      </c>
      <c r="P306" s="72" t="n">
        <f aca="false">L306+M306+N306-O306</f>
        <v>36170</v>
      </c>
    </row>
    <row r="307" customFormat="false" ht="8.25" hidden="false" customHeight="false" outlineLevel="0" collapsed="false">
      <c r="A307" s="61" t="n">
        <v>36762</v>
      </c>
      <c r="B307" s="62" t="n">
        <f aca="false">MONTH(A307)</f>
        <v>8</v>
      </c>
      <c r="C307" s="63" t="n">
        <f aca="false">YEAR(A307)</f>
        <v>2000</v>
      </c>
      <c r="H307" s="62" t="n">
        <v>14170</v>
      </c>
      <c r="I307" s="62" t="n">
        <v>5000</v>
      </c>
      <c r="J307" s="62" t="n">
        <v>17000</v>
      </c>
      <c r="L307" s="62" t="n">
        <f aca="false">D307+H307</f>
        <v>14170</v>
      </c>
      <c r="M307" s="72" t="n">
        <f aca="false">E307+I307</f>
        <v>5000</v>
      </c>
      <c r="N307" s="72" t="n">
        <f aca="false">F307+J307</f>
        <v>17000</v>
      </c>
      <c r="O307" s="72" t="n">
        <f aca="false">G307+K307</f>
        <v>0</v>
      </c>
      <c r="P307" s="72" t="n">
        <f aca="false">L307+M307+N307-O307</f>
        <v>36170</v>
      </c>
    </row>
    <row r="308" customFormat="false" ht="8.25" hidden="false" customHeight="false" outlineLevel="0" collapsed="false">
      <c r="A308" s="61" t="n">
        <v>36763</v>
      </c>
      <c r="B308" s="62" t="n">
        <f aca="false">MONTH(A308)</f>
        <v>8</v>
      </c>
      <c r="C308" s="63" t="n">
        <f aca="false">YEAR(A308)</f>
        <v>2000</v>
      </c>
      <c r="H308" s="62" t="n">
        <v>14170</v>
      </c>
      <c r="I308" s="62" t="n">
        <v>5000</v>
      </c>
      <c r="J308" s="62" t="n">
        <v>17000</v>
      </c>
      <c r="L308" s="62" t="n">
        <f aca="false">D308+H308</f>
        <v>14170</v>
      </c>
      <c r="M308" s="72" t="n">
        <f aca="false">E308+I308</f>
        <v>5000</v>
      </c>
      <c r="N308" s="72" t="n">
        <f aca="false">F308+J308</f>
        <v>17000</v>
      </c>
      <c r="O308" s="72" t="n">
        <f aca="false">G308+K308</f>
        <v>0</v>
      </c>
      <c r="P308" s="72" t="n">
        <f aca="false">L308+M308+N308-O308</f>
        <v>36170</v>
      </c>
    </row>
    <row r="309" customFormat="false" ht="8.25" hidden="false" customHeight="false" outlineLevel="0" collapsed="false">
      <c r="A309" s="61" t="n">
        <v>36764</v>
      </c>
      <c r="B309" s="62" t="n">
        <f aca="false">MONTH(A309)</f>
        <v>8</v>
      </c>
      <c r="C309" s="63" t="n">
        <f aca="false">YEAR(A309)</f>
        <v>2000</v>
      </c>
      <c r="H309" s="62" t="n">
        <v>14170</v>
      </c>
      <c r="I309" s="62" t="n">
        <v>5000</v>
      </c>
      <c r="J309" s="62" t="n">
        <v>17000</v>
      </c>
      <c r="L309" s="62" t="n">
        <f aca="false">D309+H309</f>
        <v>14170</v>
      </c>
      <c r="M309" s="72" t="n">
        <f aca="false">E309+I309</f>
        <v>5000</v>
      </c>
      <c r="N309" s="72" t="n">
        <f aca="false">F309+J309</f>
        <v>17000</v>
      </c>
      <c r="O309" s="72" t="n">
        <f aca="false">G309+K309</f>
        <v>0</v>
      </c>
      <c r="P309" s="72" t="n">
        <f aca="false">L309+M309+N309-O309</f>
        <v>36170</v>
      </c>
    </row>
    <row r="310" customFormat="false" ht="8.25" hidden="false" customHeight="false" outlineLevel="0" collapsed="false">
      <c r="A310" s="61" t="n">
        <v>36765</v>
      </c>
      <c r="B310" s="62" t="n">
        <f aca="false">MONTH(A310)</f>
        <v>8</v>
      </c>
      <c r="C310" s="63" t="n">
        <f aca="false">YEAR(A310)</f>
        <v>2000</v>
      </c>
      <c r="H310" s="62" t="n">
        <v>14170</v>
      </c>
      <c r="I310" s="62" t="n">
        <v>5000</v>
      </c>
      <c r="J310" s="62" t="n">
        <v>17000</v>
      </c>
      <c r="L310" s="62" t="n">
        <f aca="false">D310+H310</f>
        <v>14170</v>
      </c>
      <c r="M310" s="72" t="n">
        <f aca="false">E310+I310</f>
        <v>5000</v>
      </c>
      <c r="N310" s="72" t="n">
        <f aca="false">F310+J310</f>
        <v>17000</v>
      </c>
      <c r="O310" s="72" t="n">
        <f aca="false">G310+K310</f>
        <v>0</v>
      </c>
      <c r="P310" s="72" t="n">
        <f aca="false">L310+M310+N310-O310</f>
        <v>36170</v>
      </c>
    </row>
    <row r="311" customFormat="false" ht="8.25" hidden="false" customHeight="false" outlineLevel="0" collapsed="false">
      <c r="A311" s="61" t="n">
        <v>36766</v>
      </c>
      <c r="B311" s="62" t="n">
        <f aca="false">MONTH(A311)</f>
        <v>8</v>
      </c>
      <c r="C311" s="63" t="n">
        <f aca="false">YEAR(A311)</f>
        <v>2000</v>
      </c>
      <c r="H311" s="62" t="n">
        <v>14170</v>
      </c>
      <c r="I311" s="62" t="n">
        <v>5000</v>
      </c>
      <c r="J311" s="62" t="n">
        <v>17000</v>
      </c>
      <c r="L311" s="62" t="n">
        <f aca="false">D311+H311</f>
        <v>14170</v>
      </c>
      <c r="M311" s="72" t="n">
        <f aca="false">E311+I311</f>
        <v>5000</v>
      </c>
      <c r="N311" s="72" t="n">
        <f aca="false">F311+J311</f>
        <v>17000</v>
      </c>
      <c r="O311" s="72" t="n">
        <f aca="false">G311+K311</f>
        <v>0</v>
      </c>
      <c r="P311" s="72" t="n">
        <f aca="false">L311+M311+N311-O311</f>
        <v>36170</v>
      </c>
    </row>
    <row r="312" customFormat="false" ht="8.25" hidden="false" customHeight="false" outlineLevel="0" collapsed="false">
      <c r="A312" s="61" t="n">
        <v>36767</v>
      </c>
      <c r="B312" s="62" t="n">
        <f aca="false">MONTH(A312)</f>
        <v>8</v>
      </c>
      <c r="C312" s="63" t="n">
        <f aca="false">YEAR(A312)</f>
        <v>2000</v>
      </c>
      <c r="H312" s="62" t="n">
        <v>14170</v>
      </c>
      <c r="I312" s="62" t="n">
        <v>5000</v>
      </c>
      <c r="J312" s="62" t="n">
        <v>20000</v>
      </c>
      <c r="L312" s="62" t="n">
        <f aca="false">D312+H312</f>
        <v>14170</v>
      </c>
      <c r="M312" s="72" t="n">
        <f aca="false">E312+I312</f>
        <v>5000</v>
      </c>
      <c r="N312" s="72" t="n">
        <f aca="false">F312+J312</f>
        <v>20000</v>
      </c>
      <c r="O312" s="72" t="n">
        <f aca="false">G312+K312</f>
        <v>0</v>
      </c>
      <c r="P312" s="72" t="n">
        <f aca="false">L312+M312+N312-O312</f>
        <v>39170</v>
      </c>
    </row>
    <row r="313" customFormat="false" ht="8.25" hidden="false" customHeight="false" outlineLevel="0" collapsed="false">
      <c r="A313" s="61" t="n">
        <v>36768</v>
      </c>
      <c r="B313" s="62" t="n">
        <f aca="false">MONTH(A313)</f>
        <v>8</v>
      </c>
      <c r="C313" s="63" t="n">
        <f aca="false">YEAR(A313)</f>
        <v>2000</v>
      </c>
      <c r="H313" s="62" t="n">
        <v>14170</v>
      </c>
      <c r="I313" s="62" t="n">
        <v>5000</v>
      </c>
      <c r="J313" s="62" t="n">
        <v>20000</v>
      </c>
      <c r="L313" s="62" t="n">
        <f aca="false">D313+H313</f>
        <v>14170</v>
      </c>
      <c r="M313" s="72" t="n">
        <f aca="false">E313+I313</f>
        <v>5000</v>
      </c>
      <c r="N313" s="72" t="n">
        <f aca="false">F313+J313</f>
        <v>20000</v>
      </c>
      <c r="O313" s="72" t="n">
        <f aca="false">G313+K313</f>
        <v>0</v>
      </c>
      <c r="P313" s="72" t="n">
        <f aca="false">L313+M313+N313-O313</f>
        <v>39170</v>
      </c>
    </row>
    <row r="314" customFormat="false" ht="8.25" hidden="false" customHeight="false" outlineLevel="0" collapsed="false">
      <c r="A314" s="61" t="n">
        <v>36769</v>
      </c>
      <c r="B314" s="62" t="n">
        <f aca="false">MONTH(A314)</f>
        <v>8</v>
      </c>
      <c r="C314" s="63" t="n">
        <f aca="false">YEAR(A314)</f>
        <v>2000</v>
      </c>
      <c r="H314" s="62" t="n">
        <v>14170</v>
      </c>
      <c r="I314" s="62" t="n">
        <v>5000</v>
      </c>
      <c r="J314" s="62" t="n">
        <v>20000</v>
      </c>
      <c r="L314" s="62" t="n">
        <f aca="false">D314+H314</f>
        <v>14170</v>
      </c>
      <c r="M314" s="72" t="n">
        <f aca="false">E314+I314</f>
        <v>5000</v>
      </c>
      <c r="N314" s="72" t="n">
        <f aca="false">F314+J314</f>
        <v>20000</v>
      </c>
      <c r="O314" s="72" t="n">
        <f aca="false">G314+K314</f>
        <v>0</v>
      </c>
      <c r="P314" s="72" t="n">
        <f aca="false">L314+M314+N314-O314</f>
        <v>39170</v>
      </c>
    </row>
    <row r="315" customFormat="false" ht="8.25" hidden="false" customHeight="false" outlineLevel="0" collapsed="false">
      <c r="A315" s="61" t="n">
        <v>36770</v>
      </c>
      <c r="B315" s="62" t="n">
        <f aca="false">MONTH(A315)</f>
        <v>9</v>
      </c>
      <c r="C315" s="63" t="n">
        <f aca="false">YEAR(A315)</f>
        <v>2000</v>
      </c>
      <c r="F315" s="62" t="n">
        <v>7000</v>
      </c>
      <c r="H315" s="62" t="n">
        <v>13661</v>
      </c>
      <c r="I315" s="62" t="n">
        <v>5000</v>
      </c>
      <c r="J315" s="62" t="n">
        <v>10784</v>
      </c>
      <c r="L315" s="62" t="n">
        <f aca="false">D315+H315</f>
        <v>13661</v>
      </c>
      <c r="M315" s="72" t="n">
        <f aca="false">E315+I315</f>
        <v>5000</v>
      </c>
      <c r="N315" s="72" t="n">
        <f aca="false">F315+J315</f>
        <v>17784</v>
      </c>
      <c r="O315" s="72" t="n">
        <f aca="false">G315+K315</f>
        <v>0</v>
      </c>
      <c r="P315" s="72" t="n">
        <f aca="false">L315+M315+N315-O315</f>
        <v>36445</v>
      </c>
    </row>
    <row r="316" customFormat="false" ht="8.25" hidden="false" customHeight="false" outlineLevel="0" collapsed="false">
      <c r="A316" s="61" t="n">
        <v>36771</v>
      </c>
      <c r="B316" s="62" t="n">
        <f aca="false">MONTH(A316)</f>
        <v>9</v>
      </c>
      <c r="C316" s="63" t="n">
        <f aca="false">YEAR(A316)</f>
        <v>2000</v>
      </c>
      <c r="F316" s="62" t="n">
        <v>7000</v>
      </c>
      <c r="H316" s="62" t="n">
        <v>13661</v>
      </c>
      <c r="I316" s="62" t="n">
        <v>5000</v>
      </c>
      <c r="J316" s="62" t="n">
        <v>14774</v>
      </c>
      <c r="L316" s="62" t="n">
        <f aca="false">D316+H316</f>
        <v>13661</v>
      </c>
      <c r="M316" s="72" t="n">
        <f aca="false">E316+I316</f>
        <v>5000</v>
      </c>
      <c r="N316" s="72" t="n">
        <f aca="false">F316+J316</f>
        <v>21774</v>
      </c>
      <c r="O316" s="72" t="n">
        <f aca="false">G316+K316</f>
        <v>0</v>
      </c>
      <c r="P316" s="72" t="n">
        <f aca="false">L316+M316+N316-O316</f>
        <v>40435</v>
      </c>
    </row>
    <row r="317" customFormat="false" ht="8.25" hidden="false" customHeight="false" outlineLevel="0" collapsed="false">
      <c r="A317" s="61" t="n">
        <v>36772</v>
      </c>
      <c r="B317" s="62" t="n">
        <f aca="false">MONTH(A317)</f>
        <v>9</v>
      </c>
      <c r="C317" s="63" t="n">
        <f aca="false">YEAR(A317)</f>
        <v>2000</v>
      </c>
      <c r="F317" s="62" t="n">
        <v>7000</v>
      </c>
      <c r="H317" s="62" t="n">
        <v>13661</v>
      </c>
      <c r="I317" s="62" t="n">
        <v>5000</v>
      </c>
      <c r="J317" s="62" t="n">
        <v>14774</v>
      </c>
      <c r="L317" s="62" t="n">
        <f aca="false">D317+H317</f>
        <v>13661</v>
      </c>
      <c r="M317" s="72" t="n">
        <f aca="false">E317+I317</f>
        <v>5000</v>
      </c>
      <c r="N317" s="72" t="n">
        <f aca="false">F317+J317</f>
        <v>21774</v>
      </c>
      <c r="O317" s="72" t="n">
        <f aca="false">G317+K317</f>
        <v>0</v>
      </c>
      <c r="P317" s="72" t="n">
        <f aca="false">L317+M317+N317-O317</f>
        <v>40435</v>
      </c>
    </row>
    <row r="318" customFormat="false" ht="8.25" hidden="false" customHeight="false" outlineLevel="0" collapsed="false">
      <c r="A318" s="61" t="n">
        <v>36773</v>
      </c>
      <c r="B318" s="62" t="n">
        <f aca="false">MONTH(A318)</f>
        <v>9</v>
      </c>
      <c r="C318" s="63" t="n">
        <f aca="false">YEAR(A318)</f>
        <v>2000</v>
      </c>
      <c r="F318" s="62" t="n">
        <v>7000</v>
      </c>
      <c r="H318" s="62" t="n">
        <v>13661</v>
      </c>
      <c r="I318" s="62" t="n">
        <v>5000</v>
      </c>
      <c r="J318" s="62" t="n">
        <v>14774</v>
      </c>
      <c r="L318" s="62" t="n">
        <f aca="false">D318+H318</f>
        <v>13661</v>
      </c>
      <c r="M318" s="72" t="n">
        <f aca="false">E318+I318</f>
        <v>5000</v>
      </c>
      <c r="N318" s="72" t="n">
        <f aca="false">F318+J318</f>
        <v>21774</v>
      </c>
      <c r="O318" s="72" t="n">
        <f aca="false">G318+K318</f>
        <v>0</v>
      </c>
      <c r="P318" s="72" t="n">
        <f aca="false">L318+M318+N318-O318</f>
        <v>40435</v>
      </c>
    </row>
    <row r="319" customFormat="false" ht="8.25" hidden="false" customHeight="false" outlineLevel="0" collapsed="false">
      <c r="A319" s="61" t="n">
        <v>36774</v>
      </c>
      <c r="B319" s="62" t="n">
        <f aca="false">MONTH(A319)</f>
        <v>9</v>
      </c>
      <c r="C319" s="63" t="n">
        <f aca="false">YEAR(A319)</f>
        <v>2000</v>
      </c>
      <c r="F319" s="62" t="n">
        <v>7000</v>
      </c>
      <c r="H319" s="62" t="n">
        <v>13661</v>
      </c>
      <c r="I319" s="62" t="n">
        <v>5000</v>
      </c>
      <c r="J319" s="62" t="n">
        <v>14774</v>
      </c>
      <c r="L319" s="62" t="n">
        <f aca="false">D319+H319</f>
        <v>13661</v>
      </c>
      <c r="M319" s="72" t="n">
        <f aca="false">E319+I319</f>
        <v>5000</v>
      </c>
      <c r="N319" s="72" t="n">
        <f aca="false">F319+J319</f>
        <v>21774</v>
      </c>
      <c r="O319" s="72" t="n">
        <f aca="false">G319+K319</f>
        <v>0</v>
      </c>
      <c r="P319" s="72" t="n">
        <f aca="false">L319+M319+N319-O319</f>
        <v>40435</v>
      </c>
    </row>
    <row r="320" customFormat="false" ht="8.25" hidden="false" customHeight="false" outlineLevel="0" collapsed="false">
      <c r="A320" s="61" t="n">
        <v>36775</v>
      </c>
      <c r="B320" s="62" t="n">
        <f aca="false">MONTH(A320)</f>
        <v>9</v>
      </c>
      <c r="C320" s="63" t="n">
        <f aca="false">YEAR(A320)</f>
        <v>2000</v>
      </c>
      <c r="F320" s="62" t="n">
        <v>9880</v>
      </c>
      <c r="H320" s="62" t="n">
        <v>13661</v>
      </c>
      <c r="I320" s="62" t="n">
        <v>5000</v>
      </c>
      <c r="J320" s="62" t="n">
        <v>14774</v>
      </c>
      <c r="L320" s="62" t="n">
        <f aca="false">D320+H320</f>
        <v>13661</v>
      </c>
      <c r="M320" s="72" t="n">
        <f aca="false">E320+I320</f>
        <v>5000</v>
      </c>
      <c r="N320" s="72" t="n">
        <f aca="false">F320+J320</f>
        <v>24654</v>
      </c>
      <c r="O320" s="72" t="n">
        <f aca="false">G320+K320</f>
        <v>0</v>
      </c>
      <c r="P320" s="72" t="n">
        <f aca="false">L320+M320+N320-O320</f>
        <v>43315</v>
      </c>
    </row>
    <row r="321" customFormat="false" ht="8.25" hidden="false" customHeight="false" outlineLevel="0" collapsed="false">
      <c r="A321" s="61" t="n">
        <v>36776</v>
      </c>
      <c r="B321" s="62" t="n">
        <f aca="false">MONTH(A321)</f>
        <v>9</v>
      </c>
      <c r="C321" s="63" t="n">
        <f aca="false">YEAR(A321)</f>
        <v>2000</v>
      </c>
      <c r="F321" s="62" t="n">
        <v>13226</v>
      </c>
      <c r="H321" s="62" t="n">
        <v>13661</v>
      </c>
      <c r="I321" s="62" t="n">
        <v>5000</v>
      </c>
      <c r="J321" s="62" t="n">
        <v>14774</v>
      </c>
      <c r="L321" s="62" t="n">
        <f aca="false">D321+H321</f>
        <v>13661</v>
      </c>
      <c r="M321" s="72" t="n">
        <f aca="false">E321+I321</f>
        <v>5000</v>
      </c>
      <c r="N321" s="72" t="n">
        <f aca="false">F321+J321</f>
        <v>28000</v>
      </c>
      <c r="O321" s="72" t="n">
        <f aca="false">G321+K321</f>
        <v>0</v>
      </c>
      <c r="P321" s="72" t="n">
        <f aca="false">L321+M321+N321-O321</f>
        <v>46661</v>
      </c>
    </row>
    <row r="322" customFormat="false" ht="8.25" hidden="false" customHeight="false" outlineLevel="0" collapsed="false">
      <c r="A322" s="61" t="n">
        <v>36777</v>
      </c>
      <c r="B322" s="62" t="n">
        <f aca="false">MONTH(A322)</f>
        <v>9</v>
      </c>
      <c r="C322" s="63" t="n">
        <f aca="false">YEAR(A322)</f>
        <v>2000</v>
      </c>
      <c r="F322" s="62" t="n">
        <v>13877</v>
      </c>
      <c r="H322" s="62" t="n">
        <v>13661</v>
      </c>
      <c r="I322" s="62" t="n">
        <v>5000</v>
      </c>
      <c r="J322" s="62" t="n">
        <v>14774</v>
      </c>
      <c r="L322" s="62" t="n">
        <f aca="false">D322+H322</f>
        <v>13661</v>
      </c>
      <c r="M322" s="72" t="n">
        <f aca="false">E322+I322</f>
        <v>5000</v>
      </c>
      <c r="N322" s="72" t="n">
        <f aca="false">F322+J322</f>
        <v>28651</v>
      </c>
      <c r="O322" s="72" t="n">
        <f aca="false">G322+K322</f>
        <v>0</v>
      </c>
      <c r="P322" s="72" t="n">
        <f aca="false">L322+M322+N322-O322</f>
        <v>47312</v>
      </c>
    </row>
    <row r="323" customFormat="false" ht="8.25" hidden="false" customHeight="false" outlineLevel="0" collapsed="false">
      <c r="A323" s="61" t="n">
        <v>36778</v>
      </c>
      <c r="B323" s="62" t="n">
        <f aca="false">MONTH(A323)</f>
        <v>9</v>
      </c>
      <c r="C323" s="63" t="n">
        <f aca="false">YEAR(A323)</f>
        <v>2000</v>
      </c>
      <c r="F323" s="62" t="n">
        <v>13877</v>
      </c>
      <c r="H323" s="62" t="n">
        <v>13661</v>
      </c>
      <c r="I323" s="62" t="n">
        <v>5000</v>
      </c>
      <c r="J323" s="62" t="n">
        <v>14774</v>
      </c>
      <c r="L323" s="62" t="n">
        <f aca="false">D323+H323</f>
        <v>13661</v>
      </c>
      <c r="M323" s="72" t="n">
        <f aca="false">E323+I323</f>
        <v>5000</v>
      </c>
      <c r="N323" s="72" t="n">
        <f aca="false">F323+J323</f>
        <v>28651</v>
      </c>
      <c r="O323" s="72" t="n">
        <f aca="false">G323+K323</f>
        <v>0</v>
      </c>
      <c r="P323" s="72" t="n">
        <f aca="false">L323+M323+N323-O323</f>
        <v>47312</v>
      </c>
    </row>
    <row r="324" customFormat="false" ht="8.25" hidden="false" customHeight="false" outlineLevel="0" collapsed="false">
      <c r="A324" s="61" t="n">
        <v>36779</v>
      </c>
      <c r="B324" s="62" t="n">
        <f aca="false">MONTH(A324)</f>
        <v>9</v>
      </c>
      <c r="C324" s="63" t="n">
        <f aca="false">YEAR(A324)</f>
        <v>2000</v>
      </c>
      <c r="F324" s="62" t="n">
        <v>13877</v>
      </c>
      <c r="H324" s="62" t="n">
        <v>13661</v>
      </c>
      <c r="I324" s="62" t="n">
        <v>5000</v>
      </c>
      <c r="J324" s="62" t="n">
        <v>14774</v>
      </c>
      <c r="L324" s="62" t="n">
        <f aca="false">D324+H324</f>
        <v>13661</v>
      </c>
      <c r="M324" s="72" t="n">
        <f aca="false">E324+I324</f>
        <v>5000</v>
      </c>
      <c r="N324" s="72" t="n">
        <f aca="false">F324+J324</f>
        <v>28651</v>
      </c>
      <c r="O324" s="72" t="n">
        <f aca="false">G324+K324</f>
        <v>0</v>
      </c>
      <c r="P324" s="72" t="n">
        <f aca="false">L324+M324+N324-O324</f>
        <v>47312</v>
      </c>
    </row>
    <row r="325" customFormat="false" ht="8.25" hidden="false" customHeight="false" outlineLevel="0" collapsed="false">
      <c r="A325" s="61" t="n">
        <v>36780</v>
      </c>
      <c r="B325" s="62" t="n">
        <f aca="false">MONTH(A325)</f>
        <v>9</v>
      </c>
      <c r="C325" s="63" t="n">
        <f aca="false">YEAR(A325)</f>
        <v>2000</v>
      </c>
      <c r="F325" s="62" t="n">
        <v>13877</v>
      </c>
      <c r="H325" s="62" t="n">
        <v>13661</v>
      </c>
      <c r="I325" s="62" t="n">
        <v>5000</v>
      </c>
      <c r="J325" s="62" t="n">
        <v>14774</v>
      </c>
      <c r="L325" s="62" t="n">
        <f aca="false">D325+H325</f>
        <v>13661</v>
      </c>
      <c r="M325" s="72" t="n">
        <f aca="false">E325+I325</f>
        <v>5000</v>
      </c>
      <c r="N325" s="72" t="n">
        <f aca="false">F325+J325</f>
        <v>28651</v>
      </c>
      <c r="O325" s="72" t="n">
        <f aca="false">G325+K325</f>
        <v>0</v>
      </c>
      <c r="P325" s="72" t="n">
        <f aca="false">L325+M325+N325-O325</f>
        <v>47312</v>
      </c>
    </row>
    <row r="326" customFormat="false" ht="8.25" hidden="false" customHeight="false" outlineLevel="0" collapsed="false">
      <c r="A326" s="61" t="n">
        <v>36781</v>
      </c>
      <c r="B326" s="62" t="n">
        <f aca="false">MONTH(A326)</f>
        <v>9</v>
      </c>
      <c r="C326" s="63" t="n">
        <f aca="false">YEAR(A326)</f>
        <v>2000</v>
      </c>
      <c r="F326" s="62" t="n">
        <v>13877</v>
      </c>
      <c r="H326" s="62" t="n">
        <v>13661</v>
      </c>
      <c r="I326" s="62" t="n">
        <v>5000</v>
      </c>
      <c r="J326" s="62" t="n">
        <v>14774</v>
      </c>
      <c r="L326" s="62" t="n">
        <f aca="false">D326+H326</f>
        <v>13661</v>
      </c>
      <c r="M326" s="72" t="n">
        <f aca="false">E326+I326</f>
        <v>5000</v>
      </c>
      <c r="N326" s="72" t="n">
        <f aca="false">F326+J326</f>
        <v>28651</v>
      </c>
      <c r="O326" s="72" t="n">
        <f aca="false">G326+K326</f>
        <v>0</v>
      </c>
      <c r="P326" s="72" t="n">
        <f aca="false">L326+M326+N326-O326</f>
        <v>47312</v>
      </c>
    </row>
    <row r="327" customFormat="false" ht="8.25" hidden="false" customHeight="false" outlineLevel="0" collapsed="false">
      <c r="A327" s="61" t="n">
        <v>36782</v>
      </c>
      <c r="B327" s="62" t="n">
        <f aca="false">MONTH(A327)</f>
        <v>9</v>
      </c>
      <c r="C327" s="63" t="n">
        <f aca="false">YEAR(A327)</f>
        <v>2000</v>
      </c>
      <c r="F327" s="62" t="n">
        <v>13877</v>
      </c>
      <c r="H327" s="62" t="n">
        <v>13661</v>
      </c>
      <c r="I327" s="62" t="n">
        <v>5000</v>
      </c>
      <c r="J327" s="62" t="n">
        <v>14774</v>
      </c>
      <c r="L327" s="62" t="n">
        <f aca="false">D327+H327</f>
        <v>13661</v>
      </c>
      <c r="M327" s="72" t="n">
        <f aca="false">E327+I327</f>
        <v>5000</v>
      </c>
      <c r="N327" s="72" t="n">
        <f aca="false">F327+J327</f>
        <v>28651</v>
      </c>
      <c r="O327" s="72" t="n">
        <f aca="false">G327+K327</f>
        <v>0</v>
      </c>
      <c r="P327" s="72" t="n">
        <f aca="false">L327+M327+N327-O327</f>
        <v>47312</v>
      </c>
    </row>
    <row r="328" customFormat="false" ht="8.25" hidden="false" customHeight="false" outlineLevel="0" collapsed="false">
      <c r="A328" s="61" t="n">
        <v>36783</v>
      </c>
      <c r="B328" s="62" t="n">
        <f aca="false">MONTH(A328)</f>
        <v>9</v>
      </c>
      <c r="C328" s="63" t="n">
        <f aca="false">YEAR(A328)</f>
        <v>2000</v>
      </c>
      <c r="F328" s="62" t="n">
        <v>15929</v>
      </c>
      <c r="H328" s="62" t="n">
        <v>13661</v>
      </c>
      <c r="I328" s="62" t="n">
        <v>5000</v>
      </c>
      <c r="J328" s="62" t="n">
        <v>14774</v>
      </c>
      <c r="L328" s="62" t="n">
        <f aca="false">D328+H328</f>
        <v>13661</v>
      </c>
      <c r="M328" s="72" t="n">
        <f aca="false">E328+I328</f>
        <v>5000</v>
      </c>
      <c r="N328" s="72" t="n">
        <f aca="false">F328+J328</f>
        <v>30703</v>
      </c>
      <c r="O328" s="72" t="n">
        <f aca="false">G328+K328</f>
        <v>0</v>
      </c>
      <c r="P328" s="72" t="n">
        <f aca="false">L328+M328+N328-O328</f>
        <v>49364</v>
      </c>
    </row>
    <row r="329" customFormat="false" ht="8.25" hidden="false" customHeight="false" outlineLevel="0" collapsed="false">
      <c r="A329" s="61" t="n">
        <v>36784</v>
      </c>
      <c r="B329" s="62" t="n">
        <f aca="false">MONTH(A329)</f>
        <v>9</v>
      </c>
      <c r="C329" s="63" t="n">
        <f aca="false">YEAR(A329)</f>
        <v>2000</v>
      </c>
      <c r="F329" s="62" t="n">
        <v>15929</v>
      </c>
      <c r="H329" s="62" t="n">
        <v>13661</v>
      </c>
      <c r="I329" s="62" t="n">
        <v>5000</v>
      </c>
      <c r="J329" s="62" t="n">
        <v>14774</v>
      </c>
      <c r="L329" s="62" t="n">
        <f aca="false">D329+H329</f>
        <v>13661</v>
      </c>
      <c r="M329" s="72" t="n">
        <f aca="false">E329+I329</f>
        <v>5000</v>
      </c>
      <c r="N329" s="72" t="n">
        <f aca="false">F329+J329</f>
        <v>30703</v>
      </c>
      <c r="O329" s="72" t="n">
        <f aca="false">G329+K329</f>
        <v>0</v>
      </c>
      <c r="P329" s="72" t="n">
        <f aca="false">L329+M329+N329-O329</f>
        <v>49364</v>
      </c>
    </row>
    <row r="330" customFormat="false" ht="8.25" hidden="false" customHeight="false" outlineLevel="0" collapsed="false">
      <c r="A330" s="61" t="n">
        <v>36785</v>
      </c>
      <c r="B330" s="62" t="n">
        <f aca="false">MONTH(A330)</f>
        <v>9</v>
      </c>
      <c r="C330" s="63" t="n">
        <f aca="false">YEAR(A330)</f>
        <v>2000</v>
      </c>
      <c r="F330" s="62" t="n">
        <v>15929</v>
      </c>
      <c r="H330" s="62" t="n">
        <v>13661</v>
      </c>
      <c r="I330" s="62" t="n">
        <v>5000</v>
      </c>
      <c r="J330" s="62" t="n">
        <v>14774</v>
      </c>
      <c r="L330" s="62" t="n">
        <f aca="false">D330+H330</f>
        <v>13661</v>
      </c>
      <c r="M330" s="72" t="n">
        <f aca="false">E330+I330</f>
        <v>5000</v>
      </c>
      <c r="N330" s="72" t="n">
        <f aca="false">F330+J330</f>
        <v>30703</v>
      </c>
      <c r="O330" s="72" t="n">
        <f aca="false">G330+K330</f>
        <v>0</v>
      </c>
      <c r="P330" s="72" t="n">
        <f aca="false">L330+M330+N330-O330</f>
        <v>49364</v>
      </c>
    </row>
    <row r="331" customFormat="false" ht="8.25" hidden="false" customHeight="false" outlineLevel="0" collapsed="false">
      <c r="A331" s="61" t="n">
        <v>36786</v>
      </c>
      <c r="B331" s="62" t="n">
        <f aca="false">MONTH(A331)</f>
        <v>9</v>
      </c>
      <c r="C331" s="63" t="n">
        <f aca="false">YEAR(A331)</f>
        <v>2000</v>
      </c>
      <c r="F331" s="62" t="n">
        <v>15929</v>
      </c>
      <c r="H331" s="62" t="n">
        <v>13661</v>
      </c>
      <c r="I331" s="62" t="n">
        <v>5000</v>
      </c>
      <c r="J331" s="62" t="n">
        <v>14774</v>
      </c>
      <c r="L331" s="62" t="n">
        <f aca="false">D331+H331</f>
        <v>13661</v>
      </c>
      <c r="M331" s="72" t="n">
        <f aca="false">E331+I331</f>
        <v>5000</v>
      </c>
      <c r="N331" s="72" t="n">
        <f aca="false">F331+J331</f>
        <v>30703</v>
      </c>
      <c r="O331" s="72" t="n">
        <f aca="false">G331+K331</f>
        <v>0</v>
      </c>
      <c r="P331" s="72" t="n">
        <f aca="false">L331+M331+N331-O331</f>
        <v>49364</v>
      </c>
    </row>
    <row r="332" customFormat="false" ht="8.25" hidden="false" customHeight="false" outlineLevel="0" collapsed="false">
      <c r="A332" s="61" t="n">
        <v>36787</v>
      </c>
      <c r="B332" s="62" t="n">
        <f aca="false">MONTH(A332)</f>
        <v>9</v>
      </c>
      <c r="C332" s="63" t="n">
        <f aca="false">YEAR(A332)</f>
        <v>2000</v>
      </c>
      <c r="F332" s="62" t="n">
        <v>15929</v>
      </c>
      <c r="H332" s="62" t="n">
        <v>13661</v>
      </c>
      <c r="I332" s="62" t="n">
        <v>5000</v>
      </c>
      <c r="J332" s="62" t="n">
        <v>14774</v>
      </c>
      <c r="L332" s="62" t="n">
        <f aca="false">D332+H332</f>
        <v>13661</v>
      </c>
      <c r="M332" s="72" t="n">
        <f aca="false">E332+I332</f>
        <v>5000</v>
      </c>
      <c r="N332" s="72" t="n">
        <f aca="false">F332+J332</f>
        <v>30703</v>
      </c>
      <c r="O332" s="72" t="n">
        <f aca="false">G332+K332</f>
        <v>0</v>
      </c>
      <c r="P332" s="72" t="n">
        <f aca="false">L332+M332+N332-O332</f>
        <v>49364</v>
      </c>
    </row>
    <row r="333" customFormat="false" ht="8.25" hidden="false" customHeight="false" outlineLevel="0" collapsed="false">
      <c r="A333" s="61" t="n">
        <v>36788</v>
      </c>
      <c r="B333" s="62" t="n">
        <f aca="false">MONTH(A333)</f>
        <v>9</v>
      </c>
      <c r="C333" s="63" t="n">
        <f aca="false">YEAR(A333)</f>
        <v>2000</v>
      </c>
      <c r="F333" s="62" t="n">
        <v>15929</v>
      </c>
      <c r="H333" s="62" t="n">
        <v>13661</v>
      </c>
      <c r="I333" s="62" t="n">
        <v>5000</v>
      </c>
      <c r="J333" s="62" t="n">
        <v>14774</v>
      </c>
      <c r="L333" s="62" t="n">
        <f aca="false">D333+H333</f>
        <v>13661</v>
      </c>
      <c r="M333" s="72" t="n">
        <f aca="false">E333+I333</f>
        <v>5000</v>
      </c>
      <c r="N333" s="72" t="n">
        <f aca="false">F333+J333</f>
        <v>30703</v>
      </c>
      <c r="O333" s="72" t="n">
        <f aca="false">G333+K333</f>
        <v>0</v>
      </c>
      <c r="P333" s="72" t="n">
        <f aca="false">L333+M333+N333-O333</f>
        <v>49364</v>
      </c>
    </row>
    <row r="334" customFormat="false" ht="8.25" hidden="false" customHeight="false" outlineLevel="0" collapsed="false">
      <c r="A334" s="61" t="n">
        <v>36789</v>
      </c>
      <c r="B334" s="62" t="n">
        <f aca="false">MONTH(A334)</f>
        <v>9</v>
      </c>
      <c r="C334" s="63" t="n">
        <f aca="false">YEAR(A334)</f>
        <v>2000</v>
      </c>
      <c r="F334" s="62" t="n">
        <v>15929</v>
      </c>
      <c r="H334" s="62" t="n">
        <v>13661</v>
      </c>
      <c r="I334" s="62" t="n">
        <v>5000</v>
      </c>
      <c r="J334" s="62" t="n">
        <v>14774</v>
      </c>
      <c r="L334" s="62" t="n">
        <f aca="false">D334+H334</f>
        <v>13661</v>
      </c>
      <c r="M334" s="72" t="n">
        <f aca="false">E334+I334</f>
        <v>5000</v>
      </c>
      <c r="N334" s="72" t="n">
        <f aca="false">F334+J334</f>
        <v>30703</v>
      </c>
      <c r="O334" s="72" t="n">
        <f aca="false">G334+K334</f>
        <v>0</v>
      </c>
      <c r="P334" s="72" t="n">
        <f aca="false">L334+M334+N334-O334</f>
        <v>49364</v>
      </c>
    </row>
    <row r="335" customFormat="false" ht="8.25" hidden="false" customHeight="false" outlineLevel="0" collapsed="false">
      <c r="A335" s="61" t="n">
        <v>36790</v>
      </c>
      <c r="B335" s="62" t="n">
        <f aca="false">MONTH(A335)</f>
        <v>9</v>
      </c>
      <c r="C335" s="63" t="n">
        <f aca="false">YEAR(A335)</f>
        <v>2000</v>
      </c>
      <c r="F335" s="62" t="n">
        <v>15929</v>
      </c>
      <c r="H335" s="62" t="n">
        <v>13661</v>
      </c>
      <c r="I335" s="62" t="n">
        <v>5000</v>
      </c>
      <c r="J335" s="62" t="n">
        <v>14774</v>
      </c>
      <c r="L335" s="62" t="n">
        <f aca="false">D335+H335</f>
        <v>13661</v>
      </c>
      <c r="M335" s="72" t="n">
        <f aca="false">E335+I335</f>
        <v>5000</v>
      </c>
      <c r="N335" s="72" t="n">
        <f aca="false">F335+J335</f>
        <v>30703</v>
      </c>
      <c r="O335" s="72" t="n">
        <f aca="false">G335+K335</f>
        <v>0</v>
      </c>
      <c r="P335" s="72" t="n">
        <f aca="false">L335+M335+N335-O335</f>
        <v>49364</v>
      </c>
    </row>
    <row r="336" customFormat="false" ht="8.25" hidden="false" customHeight="false" outlineLevel="0" collapsed="false">
      <c r="A336" s="61" t="n">
        <v>36791</v>
      </c>
      <c r="B336" s="62" t="n">
        <f aca="false">MONTH(A336)</f>
        <v>9</v>
      </c>
      <c r="C336" s="63" t="n">
        <f aca="false">YEAR(A336)</f>
        <v>2000</v>
      </c>
      <c r="F336" s="62" t="n">
        <v>15929</v>
      </c>
      <c r="H336" s="62" t="n">
        <v>13661</v>
      </c>
      <c r="I336" s="62" t="n">
        <v>5000</v>
      </c>
      <c r="J336" s="62" t="n">
        <v>14774</v>
      </c>
      <c r="L336" s="62" t="n">
        <f aca="false">D336+H336</f>
        <v>13661</v>
      </c>
      <c r="M336" s="72" t="n">
        <f aca="false">E336+I336</f>
        <v>5000</v>
      </c>
      <c r="N336" s="72" t="n">
        <f aca="false">F336+J336</f>
        <v>30703</v>
      </c>
      <c r="O336" s="72" t="n">
        <f aca="false">G336+K336</f>
        <v>0</v>
      </c>
      <c r="P336" s="72" t="n">
        <f aca="false">L336+M336+N336-O336</f>
        <v>49364</v>
      </c>
    </row>
    <row r="337" customFormat="false" ht="8.25" hidden="false" customHeight="false" outlineLevel="0" collapsed="false">
      <c r="A337" s="61" t="n">
        <v>36792</v>
      </c>
      <c r="B337" s="62" t="n">
        <f aca="false">MONTH(A337)</f>
        <v>9</v>
      </c>
      <c r="C337" s="63" t="n">
        <f aca="false">YEAR(A337)</f>
        <v>2000</v>
      </c>
      <c r="F337" s="62" t="n">
        <v>15929</v>
      </c>
      <c r="H337" s="62" t="n">
        <v>13661</v>
      </c>
      <c r="I337" s="62" t="n">
        <v>5000</v>
      </c>
      <c r="J337" s="62" t="n">
        <v>14774</v>
      </c>
      <c r="L337" s="62" t="n">
        <f aca="false">D337+H337</f>
        <v>13661</v>
      </c>
      <c r="M337" s="72" t="n">
        <f aca="false">E337+I337</f>
        <v>5000</v>
      </c>
      <c r="N337" s="72" t="n">
        <f aca="false">F337+J337</f>
        <v>30703</v>
      </c>
      <c r="O337" s="72" t="n">
        <f aca="false">G337+K337</f>
        <v>0</v>
      </c>
      <c r="P337" s="72" t="n">
        <f aca="false">L337+M337+N337-O337</f>
        <v>49364</v>
      </c>
    </row>
    <row r="338" customFormat="false" ht="8.25" hidden="false" customHeight="false" outlineLevel="0" collapsed="false">
      <c r="A338" s="61" t="n">
        <v>36793</v>
      </c>
      <c r="B338" s="62" t="n">
        <f aca="false">MONTH(A338)</f>
        <v>9</v>
      </c>
      <c r="C338" s="63" t="n">
        <f aca="false">YEAR(A338)</f>
        <v>2000</v>
      </c>
      <c r="F338" s="62" t="n">
        <v>15929</v>
      </c>
      <c r="H338" s="62" t="n">
        <v>13661</v>
      </c>
      <c r="I338" s="62" t="n">
        <v>5000</v>
      </c>
      <c r="J338" s="62" t="n">
        <v>14774</v>
      </c>
      <c r="L338" s="62" t="n">
        <f aca="false">D338+H338</f>
        <v>13661</v>
      </c>
      <c r="M338" s="72" t="n">
        <f aca="false">E338+I338</f>
        <v>5000</v>
      </c>
      <c r="N338" s="72" t="n">
        <f aca="false">F338+J338</f>
        <v>30703</v>
      </c>
      <c r="O338" s="72" t="n">
        <f aca="false">G338+K338</f>
        <v>0</v>
      </c>
      <c r="P338" s="72" t="n">
        <f aca="false">L338+M338+N338-O338</f>
        <v>49364</v>
      </c>
    </row>
    <row r="339" customFormat="false" ht="8.25" hidden="false" customHeight="false" outlineLevel="0" collapsed="false">
      <c r="A339" s="61" t="n">
        <v>36794</v>
      </c>
      <c r="B339" s="62" t="n">
        <f aca="false">MONTH(A339)</f>
        <v>9</v>
      </c>
      <c r="C339" s="63" t="n">
        <f aca="false">YEAR(A339)</f>
        <v>2000</v>
      </c>
      <c r="F339" s="62" t="n">
        <v>15929</v>
      </c>
      <c r="H339" s="62" t="n">
        <v>13661</v>
      </c>
      <c r="I339" s="62" t="n">
        <v>5000</v>
      </c>
      <c r="J339" s="62" t="n">
        <v>14774</v>
      </c>
      <c r="L339" s="62" t="n">
        <f aca="false">D339+H339</f>
        <v>13661</v>
      </c>
      <c r="M339" s="72" t="n">
        <f aca="false">E339+I339</f>
        <v>5000</v>
      </c>
      <c r="N339" s="72" t="n">
        <f aca="false">F339+J339</f>
        <v>30703</v>
      </c>
      <c r="O339" s="72" t="n">
        <f aca="false">G339+K339</f>
        <v>0</v>
      </c>
      <c r="P339" s="72" t="n">
        <f aca="false">L339+M339+N339-O339</f>
        <v>49364</v>
      </c>
    </row>
    <row r="340" customFormat="false" ht="8.25" hidden="false" customHeight="false" outlineLevel="0" collapsed="false">
      <c r="A340" s="61" t="n">
        <v>36795</v>
      </c>
      <c r="B340" s="62" t="n">
        <f aca="false">MONTH(A340)</f>
        <v>9</v>
      </c>
      <c r="C340" s="63" t="n">
        <f aca="false">YEAR(A340)</f>
        <v>2000</v>
      </c>
      <c r="F340" s="62" t="n">
        <v>15929</v>
      </c>
      <c r="H340" s="62" t="n">
        <v>13661</v>
      </c>
      <c r="I340" s="62" t="n">
        <v>5000</v>
      </c>
      <c r="J340" s="62" t="n">
        <v>14774</v>
      </c>
      <c r="L340" s="62" t="n">
        <f aca="false">D340+H340</f>
        <v>13661</v>
      </c>
      <c r="M340" s="72" t="n">
        <f aca="false">E340+I340</f>
        <v>5000</v>
      </c>
      <c r="N340" s="72" t="n">
        <f aca="false">F340+J340</f>
        <v>30703</v>
      </c>
      <c r="O340" s="72" t="n">
        <f aca="false">G340+K340</f>
        <v>0</v>
      </c>
      <c r="P340" s="72" t="n">
        <f aca="false">L340+M340+N340-O340</f>
        <v>49364</v>
      </c>
    </row>
    <row r="341" customFormat="false" ht="8.25" hidden="false" customHeight="false" outlineLevel="0" collapsed="false">
      <c r="A341" s="61" t="n">
        <v>36796</v>
      </c>
      <c r="B341" s="62" t="n">
        <f aca="false">MONTH(A341)</f>
        <v>9</v>
      </c>
      <c r="C341" s="63" t="n">
        <f aca="false">YEAR(A341)</f>
        <v>2000</v>
      </c>
      <c r="F341" s="62" t="n">
        <v>15929</v>
      </c>
      <c r="H341" s="62" t="n">
        <v>13661</v>
      </c>
      <c r="I341" s="62" t="n">
        <v>5000</v>
      </c>
      <c r="J341" s="62" t="n">
        <v>14774</v>
      </c>
      <c r="L341" s="62" t="n">
        <f aca="false">D341+H341</f>
        <v>13661</v>
      </c>
      <c r="M341" s="72" t="n">
        <f aca="false">E341+I341</f>
        <v>5000</v>
      </c>
      <c r="N341" s="72" t="n">
        <f aca="false">F341+J341</f>
        <v>30703</v>
      </c>
      <c r="O341" s="72" t="n">
        <f aca="false">G341+K341</f>
        <v>0</v>
      </c>
      <c r="P341" s="72" t="n">
        <f aca="false">L341+M341+N341-O341</f>
        <v>49364</v>
      </c>
    </row>
    <row r="342" customFormat="false" ht="8.25" hidden="false" customHeight="false" outlineLevel="0" collapsed="false">
      <c r="A342" s="61" t="n">
        <v>36797</v>
      </c>
      <c r="B342" s="62" t="n">
        <f aca="false">MONTH(A342)</f>
        <v>9</v>
      </c>
      <c r="C342" s="63" t="n">
        <f aca="false">YEAR(A342)</f>
        <v>2000</v>
      </c>
      <c r="F342" s="62" t="n">
        <v>15929</v>
      </c>
      <c r="H342" s="62" t="n">
        <v>13661</v>
      </c>
      <c r="I342" s="62" t="n">
        <v>5000</v>
      </c>
      <c r="J342" s="62" t="n">
        <v>14774</v>
      </c>
      <c r="L342" s="62" t="n">
        <f aca="false">D342+H342</f>
        <v>13661</v>
      </c>
      <c r="M342" s="72" t="n">
        <f aca="false">E342+I342</f>
        <v>5000</v>
      </c>
      <c r="N342" s="72" t="n">
        <f aca="false">F342+J342</f>
        <v>30703</v>
      </c>
      <c r="O342" s="72" t="n">
        <f aca="false">G342+K342</f>
        <v>0</v>
      </c>
      <c r="P342" s="72" t="n">
        <f aca="false">L342+M342+N342-O342</f>
        <v>49364</v>
      </c>
    </row>
    <row r="343" customFormat="false" ht="8.25" hidden="false" customHeight="false" outlineLevel="0" collapsed="false">
      <c r="A343" s="61" t="n">
        <v>36798</v>
      </c>
      <c r="B343" s="62" t="n">
        <f aca="false">MONTH(A343)</f>
        <v>9</v>
      </c>
      <c r="C343" s="63" t="n">
        <f aca="false">YEAR(A343)</f>
        <v>2000</v>
      </c>
      <c r="F343" s="62" t="n">
        <v>15929</v>
      </c>
      <c r="H343" s="62" t="n">
        <v>13661</v>
      </c>
      <c r="I343" s="62" t="n">
        <v>5000</v>
      </c>
      <c r="J343" s="62" t="n">
        <v>14774</v>
      </c>
      <c r="L343" s="62" t="n">
        <f aca="false">D343+H343</f>
        <v>13661</v>
      </c>
      <c r="M343" s="72" t="n">
        <f aca="false">E343+I343</f>
        <v>5000</v>
      </c>
      <c r="N343" s="72" t="n">
        <f aca="false">F343+J343</f>
        <v>30703</v>
      </c>
      <c r="O343" s="72" t="n">
        <f aca="false">G343+K343</f>
        <v>0</v>
      </c>
      <c r="P343" s="72" t="n">
        <f aca="false">L343+M343+N343-O343</f>
        <v>49364</v>
      </c>
    </row>
    <row r="344" customFormat="false" ht="8.25" hidden="false" customHeight="false" outlineLevel="0" collapsed="false">
      <c r="A344" s="61" t="n">
        <v>36799</v>
      </c>
      <c r="B344" s="62" t="n">
        <f aca="false">MONTH(A344)</f>
        <v>9</v>
      </c>
      <c r="C344" s="63" t="n">
        <f aca="false">YEAR(A344)</f>
        <v>2000</v>
      </c>
      <c r="F344" s="62" t="n">
        <v>7000</v>
      </c>
      <c r="H344" s="62" t="n">
        <v>13661</v>
      </c>
      <c r="I344" s="62" t="n">
        <v>5000</v>
      </c>
      <c r="J344" s="62" t="n">
        <v>14774</v>
      </c>
      <c r="L344" s="62" t="n">
        <f aca="false">D344+H344</f>
        <v>13661</v>
      </c>
      <c r="M344" s="72" t="n">
        <f aca="false">E344+I344</f>
        <v>5000</v>
      </c>
      <c r="N344" s="72" t="n">
        <f aca="false">F344+J344</f>
        <v>21774</v>
      </c>
      <c r="O344" s="72" t="n">
        <f aca="false">G344+K344</f>
        <v>0</v>
      </c>
      <c r="P344" s="72" t="n">
        <f aca="false">L344+M344+N344-O344</f>
        <v>40435</v>
      </c>
    </row>
    <row r="345" customFormat="false" ht="8.25" hidden="false" customHeight="false" outlineLevel="0" collapsed="false">
      <c r="A345" s="61" t="n">
        <v>36800</v>
      </c>
      <c r="B345" s="62" t="n">
        <f aca="false">MONTH(A345)</f>
        <v>10</v>
      </c>
      <c r="C345" s="63" t="n">
        <f aca="false">YEAR(A345)</f>
        <v>2000</v>
      </c>
      <c r="D345" s="62" t="n">
        <v>15832</v>
      </c>
      <c r="H345" s="62" t="n">
        <v>10237</v>
      </c>
      <c r="I345" s="62" t="n">
        <v>10000</v>
      </c>
      <c r="L345" s="62" t="n">
        <f aca="false">D345+H345</f>
        <v>26069</v>
      </c>
      <c r="M345" s="72" t="n">
        <f aca="false">E345+I345</f>
        <v>10000</v>
      </c>
      <c r="N345" s="72" t="n">
        <f aca="false">F345+J345</f>
        <v>0</v>
      </c>
      <c r="O345" s="72" t="n">
        <f aca="false">G345+K345</f>
        <v>0</v>
      </c>
      <c r="P345" s="72" t="n">
        <f aca="false">L345+M345+N345-O345</f>
        <v>36069</v>
      </c>
    </row>
    <row r="346" customFormat="false" ht="8.25" hidden="false" customHeight="false" outlineLevel="0" collapsed="false">
      <c r="A346" s="61" t="n">
        <v>36801</v>
      </c>
      <c r="B346" s="62" t="n">
        <f aca="false">MONTH(A346)</f>
        <v>10</v>
      </c>
      <c r="C346" s="63" t="n">
        <f aca="false">YEAR(A346)</f>
        <v>2000</v>
      </c>
      <c r="D346" s="62" t="n">
        <v>15832</v>
      </c>
      <c r="H346" s="62" t="n">
        <v>10237</v>
      </c>
      <c r="I346" s="62" t="n">
        <v>10000</v>
      </c>
      <c r="L346" s="62" t="n">
        <f aca="false">D346+H346</f>
        <v>26069</v>
      </c>
      <c r="M346" s="72" t="n">
        <f aca="false">E346+I346</f>
        <v>10000</v>
      </c>
      <c r="N346" s="72" t="n">
        <f aca="false">F346+J346</f>
        <v>0</v>
      </c>
      <c r="O346" s="72" t="n">
        <f aca="false">G346+K346</f>
        <v>0</v>
      </c>
      <c r="P346" s="72" t="n">
        <f aca="false">L346+M346+N346-O346</f>
        <v>36069</v>
      </c>
    </row>
    <row r="347" customFormat="false" ht="8.25" hidden="false" customHeight="false" outlineLevel="0" collapsed="false">
      <c r="A347" s="61" t="n">
        <v>36802</v>
      </c>
      <c r="B347" s="62" t="n">
        <f aca="false">MONTH(A347)</f>
        <v>10</v>
      </c>
      <c r="C347" s="63" t="n">
        <f aca="false">YEAR(A347)</f>
        <v>2000</v>
      </c>
      <c r="D347" s="62" t="n">
        <v>26069</v>
      </c>
      <c r="H347" s="62" t="n">
        <v>0</v>
      </c>
      <c r="I347" s="62" t="n">
        <v>10000</v>
      </c>
      <c r="J347" s="62" t="n">
        <v>8931</v>
      </c>
      <c r="L347" s="62" t="n">
        <f aca="false">D347+H347</f>
        <v>26069</v>
      </c>
      <c r="M347" s="72" t="n">
        <f aca="false">E347+I347</f>
        <v>10000</v>
      </c>
      <c r="N347" s="72" t="n">
        <f aca="false">F347+J347</f>
        <v>8931</v>
      </c>
      <c r="O347" s="72" t="n">
        <f aca="false">G347+K347</f>
        <v>0</v>
      </c>
      <c r="P347" s="72" t="n">
        <f aca="false">L347+M347+N347-O347</f>
        <v>45000</v>
      </c>
    </row>
    <row r="348" customFormat="false" ht="8.25" hidden="false" customHeight="false" outlineLevel="0" collapsed="false">
      <c r="A348" s="61" t="n">
        <v>36803</v>
      </c>
      <c r="B348" s="62" t="n">
        <f aca="false">MONTH(A348)</f>
        <v>10</v>
      </c>
      <c r="C348" s="63" t="n">
        <f aca="false">YEAR(A348)</f>
        <v>2000</v>
      </c>
      <c r="D348" s="62" t="n">
        <v>26069</v>
      </c>
      <c r="H348" s="62" t="n">
        <v>0</v>
      </c>
      <c r="I348" s="62" t="n">
        <v>10000</v>
      </c>
      <c r="J348" s="62" t="n">
        <v>13096</v>
      </c>
      <c r="L348" s="62" t="n">
        <f aca="false">D348+H348</f>
        <v>26069</v>
      </c>
      <c r="M348" s="72" t="n">
        <f aca="false">E348+I348</f>
        <v>10000</v>
      </c>
      <c r="N348" s="72" t="n">
        <f aca="false">F348+J348</f>
        <v>13096</v>
      </c>
      <c r="O348" s="72" t="n">
        <f aca="false">G348+K348</f>
        <v>0</v>
      </c>
      <c r="P348" s="72" t="n">
        <f aca="false">L348+M348+N348-O348</f>
        <v>49165</v>
      </c>
    </row>
    <row r="349" customFormat="false" ht="8.25" hidden="false" customHeight="false" outlineLevel="0" collapsed="false">
      <c r="A349" s="61" t="n">
        <v>36804</v>
      </c>
      <c r="B349" s="62" t="n">
        <f aca="false">MONTH(A349)</f>
        <v>10</v>
      </c>
      <c r="C349" s="63" t="n">
        <f aca="false">YEAR(A349)</f>
        <v>2000</v>
      </c>
      <c r="D349" s="62" t="n">
        <v>24000</v>
      </c>
      <c r="F349" s="66"/>
      <c r="G349" s="68"/>
      <c r="H349" s="62" t="n">
        <v>2069</v>
      </c>
      <c r="I349" s="62" t="n">
        <v>10000</v>
      </c>
      <c r="J349" s="62" t="n">
        <v>13096</v>
      </c>
      <c r="L349" s="62" t="n">
        <f aca="false">D349+H349</f>
        <v>26069</v>
      </c>
      <c r="M349" s="72" t="n">
        <f aca="false">E349+I349</f>
        <v>10000</v>
      </c>
      <c r="N349" s="72" t="n">
        <f aca="false">F349+J349</f>
        <v>13096</v>
      </c>
      <c r="O349" s="72" t="n">
        <f aca="false">G349+K349</f>
        <v>0</v>
      </c>
      <c r="P349" s="72" t="n">
        <f aca="false">L349+M349+N349-O349</f>
        <v>49165</v>
      </c>
    </row>
    <row r="350" customFormat="false" ht="8.25" hidden="false" customHeight="false" outlineLevel="0" collapsed="false">
      <c r="A350" s="61" t="n">
        <v>36805</v>
      </c>
      <c r="B350" s="62" t="n">
        <f aca="false">MONTH(A350)</f>
        <v>10</v>
      </c>
      <c r="C350" s="63" t="n">
        <f aca="false">YEAR(A350)</f>
        <v>2000</v>
      </c>
      <c r="D350" s="62" t="n">
        <v>24000</v>
      </c>
      <c r="F350" s="66"/>
      <c r="G350" s="68"/>
      <c r="H350" s="62" t="n">
        <v>2069</v>
      </c>
      <c r="I350" s="62" t="n">
        <v>5000</v>
      </c>
      <c r="J350" s="62" t="n">
        <v>18096</v>
      </c>
      <c r="L350" s="62" t="n">
        <f aca="false">D350+H350</f>
        <v>26069</v>
      </c>
      <c r="M350" s="72" t="n">
        <f aca="false">E350+I350</f>
        <v>5000</v>
      </c>
      <c r="N350" s="72" t="n">
        <f aca="false">F350+J350</f>
        <v>18096</v>
      </c>
      <c r="O350" s="72" t="n">
        <f aca="false">G350+K350</f>
        <v>0</v>
      </c>
      <c r="P350" s="72" t="n">
        <f aca="false">L350+M350+N350-O350</f>
        <v>49165</v>
      </c>
    </row>
    <row r="351" customFormat="false" ht="8.25" hidden="false" customHeight="false" outlineLevel="0" collapsed="false">
      <c r="A351" s="61" t="n">
        <v>36806</v>
      </c>
      <c r="B351" s="62" t="n">
        <f aca="false">MONTH(A351)</f>
        <v>10</v>
      </c>
      <c r="C351" s="63" t="n">
        <f aca="false">YEAR(A351)</f>
        <v>2000</v>
      </c>
      <c r="D351" s="62" t="n">
        <v>19999</v>
      </c>
      <c r="F351" s="66"/>
      <c r="G351" s="68"/>
      <c r="H351" s="62" t="n">
        <v>6070</v>
      </c>
      <c r="I351" s="62" t="n">
        <v>10000</v>
      </c>
      <c r="J351" s="62" t="n">
        <v>13096</v>
      </c>
      <c r="L351" s="62" t="n">
        <f aca="false">D351+H351</f>
        <v>26069</v>
      </c>
      <c r="M351" s="72" t="n">
        <f aca="false">E351+I351</f>
        <v>10000</v>
      </c>
      <c r="N351" s="72" t="n">
        <f aca="false">F351+J351</f>
        <v>13096</v>
      </c>
      <c r="O351" s="72" t="n">
        <f aca="false">G351+K351</f>
        <v>0</v>
      </c>
      <c r="P351" s="72" t="n">
        <f aca="false">L351+M351+N351-O351</f>
        <v>49165</v>
      </c>
    </row>
    <row r="352" customFormat="false" ht="8.25" hidden="false" customHeight="false" outlineLevel="0" collapsed="false">
      <c r="A352" s="61" t="n">
        <v>36807</v>
      </c>
      <c r="B352" s="62" t="n">
        <f aca="false">MONTH(A352)</f>
        <v>10</v>
      </c>
      <c r="C352" s="63" t="n">
        <f aca="false">YEAR(A352)</f>
        <v>2000</v>
      </c>
      <c r="D352" s="62" t="n">
        <v>19999</v>
      </c>
      <c r="F352" s="66"/>
      <c r="G352" s="68"/>
      <c r="H352" s="62" t="n">
        <v>6070</v>
      </c>
      <c r="I352" s="62" t="n">
        <v>10000</v>
      </c>
      <c r="J352" s="62" t="n">
        <v>13096</v>
      </c>
      <c r="L352" s="62" t="n">
        <f aca="false">D352+H352</f>
        <v>26069</v>
      </c>
      <c r="M352" s="72" t="n">
        <f aca="false">E352+I352</f>
        <v>10000</v>
      </c>
      <c r="N352" s="72" t="n">
        <f aca="false">F352+J352</f>
        <v>13096</v>
      </c>
      <c r="O352" s="72" t="n">
        <f aca="false">G352+K352</f>
        <v>0</v>
      </c>
      <c r="P352" s="72" t="n">
        <f aca="false">L352+M352+N352-O352</f>
        <v>49165</v>
      </c>
    </row>
    <row r="353" customFormat="false" ht="8.25" hidden="false" customHeight="false" outlineLevel="0" collapsed="false">
      <c r="A353" s="61" t="n">
        <v>36808</v>
      </c>
      <c r="B353" s="62" t="n">
        <f aca="false">MONTH(A353)</f>
        <v>10</v>
      </c>
      <c r="C353" s="63" t="n">
        <f aca="false">YEAR(A353)</f>
        <v>2000</v>
      </c>
      <c r="D353" s="62" t="n">
        <v>19999</v>
      </c>
      <c r="F353" s="66"/>
      <c r="G353" s="68"/>
      <c r="H353" s="62" t="n">
        <v>6070</v>
      </c>
      <c r="I353" s="62" t="n">
        <v>10000</v>
      </c>
      <c r="J353" s="62" t="n">
        <v>13096</v>
      </c>
      <c r="L353" s="62" t="n">
        <f aca="false">D353+H353</f>
        <v>26069</v>
      </c>
      <c r="M353" s="72" t="n">
        <f aca="false">E353+I353</f>
        <v>10000</v>
      </c>
      <c r="N353" s="72" t="n">
        <f aca="false">F353+J353</f>
        <v>13096</v>
      </c>
      <c r="O353" s="72" t="n">
        <f aca="false">G353+K353</f>
        <v>0</v>
      </c>
      <c r="P353" s="72" t="n">
        <f aca="false">L353+M353+N353-O353</f>
        <v>49165</v>
      </c>
    </row>
    <row r="354" customFormat="false" ht="8.25" hidden="false" customHeight="false" outlineLevel="0" collapsed="false">
      <c r="A354" s="61" t="n">
        <v>36809</v>
      </c>
      <c r="B354" s="62" t="n">
        <f aca="false">MONTH(A354)</f>
        <v>10</v>
      </c>
      <c r="C354" s="63" t="n">
        <f aca="false">YEAR(A354)</f>
        <v>2000</v>
      </c>
      <c r="D354" s="62" t="n">
        <v>19999</v>
      </c>
      <c r="F354" s="66"/>
      <c r="G354" s="68"/>
      <c r="H354" s="62" t="n">
        <v>6070</v>
      </c>
      <c r="I354" s="62" t="n">
        <v>10000</v>
      </c>
      <c r="J354" s="62" t="n">
        <v>13096</v>
      </c>
      <c r="L354" s="62" t="n">
        <f aca="false">D354+H354</f>
        <v>26069</v>
      </c>
      <c r="M354" s="72" t="n">
        <f aca="false">E354+I354</f>
        <v>10000</v>
      </c>
      <c r="N354" s="72" t="n">
        <f aca="false">F354+J354</f>
        <v>13096</v>
      </c>
      <c r="O354" s="72" t="n">
        <f aca="false">G354+K354</f>
        <v>0</v>
      </c>
      <c r="P354" s="72" t="n">
        <f aca="false">L354+M354+N354-O354</f>
        <v>49165</v>
      </c>
    </row>
    <row r="355" customFormat="false" ht="8.25" hidden="false" customHeight="false" outlineLevel="0" collapsed="false">
      <c r="A355" s="61" t="n">
        <v>36810</v>
      </c>
      <c r="B355" s="62" t="n">
        <f aca="false">MONTH(A355)</f>
        <v>10</v>
      </c>
      <c r="C355" s="63" t="n">
        <f aca="false">YEAR(A355)</f>
        <v>2000</v>
      </c>
      <c r="D355" s="62" t="n">
        <v>19999</v>
      </c>
      <c r="F355" s="66"/>
      <c r="G355" s="68"/>
      <c r="H355" s="62" t="n">
        <v>6070</v>
      </c>
      <c r="I355" s="62" t="n">
        <v>10000</v>
      </c>
      <c r="J355" s="62" t="n">
        <v>13096</v>
      </c>
      <c r="L355" s="62" t="n">
        <f aca="false">D355+H355</f>
        <v>26069</v>
      </c>
      <c r="M355" s="72" t="n">
        <f aca="false">E355+I355</f>
        <v>10000</v>
      </c>
      <c r="N355" s="72" t="n">
        <f aca="false">F355+J355</f>
        <v>13096</v>
      </c>
      <c r="O355" s="72" t="n">
        <f aca="false">G355+K355</f>
        <v>0</v>
      </c>
      <c r="P355" s="72" t="n">
        <f aca="false">L355+M355+N355-O355</f>
        <v>49165</v>
      </c>
    </row>
    <row r="356" customFormat="false" ht="8.25" hidden="false" customHeight="false" outlineLevel="0" collapsed="false">
      <c r="A356" s="61" t="n">
        <v>36811</v>
      </c>
      <c r="B356" s="62" t="n">
        <f aca="false">MONTH(A356)</f>
        <v>10</v>
      </c>
      <c r="C356" s="63" t="n">
        <f aca="false">YEAR(A356)</f>
        <v>2000</v>
      </c>
      <c r="D356" s="62" t="n">
        <v>19999</v>
      </c>
      <c r="F356" s="66"/>
      <c r="G356" s="68"/>
      <c r="H356" s="62" t="n">
        <v>6070</v>
      </c>
      <c r="I356" s="62" t="n">
        <v>10000</v>
      </c>
      <c r="J356" s="62" t="n">
        <v>9048</v>
      </c>
      <c r="L356" s="62" t="n">
        <f aca="false">D356+H356</f>
        <v>26069</v>
      </c>
      <c r="M356" s="72" t="n">
        <f aca="false">E356+I356</f>
        <v>10000</v>
      </c>
      <c r="N356" s="72" t="n">
        <f aca="false">F356+J356</f>
        <v>9048</v>
      </c>
      <c r="O356" s="72" t="n">
        <f aca="false">G356+K356</f>
        <v>0</v>
      </c>
      <c r="P356" s="72" t="n">
        <f aca="false">L356+M356+N356-O356</f>
        <v>45117</v>
      </c>
    </row>
    <row r="357" customFormat="false" ht="8.25" hidden="false" customHeight="false" outlineLevel="0" collapsed="false">
      <c r="A357" s="61" t="n">
        <v>36812</v>
      </c>
      <c r="B357" s="62" t="n">
        <f aca="false">MONTH(A357)</f>
        <v>10</v>
      </c>
      <c r="C357" s="63" t="n">
        <f aca="false">YEAR(A357)</f>
        <v>2000</v>
      </c>
      <c r="D357" s="62" t="n">
        <v>19999</v>
      </c>
      <c r="F357" s="66"/>
      <c r="G357" s="68"/>
      <c r="H357" s="62" t="n">
        <v>6070</v>
      </c>
      <c r="I357" s="62" t="n">
        <v>5000</v>
      </c>
      <c r="J357" s="62" t="n">
        <v>3000</v>
      </c>
      <c r="L357" s="62" t="n">
        <f aca="false">D357+H357</f>
        <v>26069</v>
      </c>
      <c r="M357" s="72" t="n">
        <f aca="false">E357+I357</f>
        <v>5000</v>
      </c>
      <c r="N357" s="72" t="n">
        <f aca="false">F357+J357</f>
        <v>3000</v>
      </c>
      <c r="O357" s="72" t="n">
        <f aca="false">G357+K357</f>
        <v>0</v>
      </c>
      <c r="P357" s="72" t="n">
        <f aca="false">L357+M357+N357-O357</f>
        <v>34069</v>
      </c>
    </row>
    <row r="358" customFormat="false" ht="8.25" hidden="false" customHeight="false" outlineLevel="0" collapsed="false">
      <c r="A358" s="61" t="n">
        <v>36813</v>
      </c>
      <c r="B358" s="62" t="n">
        <f aca="false">MONTH(A358)</f>
        <v>10</v>
      </c>
      <c r="C358" s="63" t="n">
        <f aca="false">YEAR(A358)</f>
        <v>2000</v>
      </c>
      <c r="D358" s="62" t="n">
        <v>19999</v>
      </c>
      <c r="H358" s="62" t="n">
        <v>6070</v>
      </c>
      <c r="I358" s="62" t="n">
        <v>5000</v>
      </c>
      <c r="L358" s="62" t="n">
        <f aca="false">D358+H358</f>
        <v>26069</v>
      </c>
      <c r="M358" s="72" t="n">
        <f aca="false">E358+I358</f>
        <v>5000</v>
      </c>
      <c r="N358" s="72" t="n">
        <f aca="false">F358+J358</f>
        <v>0</v>
      </c>
      <c r="O358" s="72" t="n">
        <f aca="false">G358+K358</f>
        <v>0</v>
      </c>
      <c r="P358" s="72" t="n">
        <f aca="false">L358+M358+N358-O358</f>
        <v>31069</v>
      </c>
    </row>
    <row r="359" customFormat="false" ht="8.25" hidden="false" customHeight="false" outlineLevel="0" collapsed="false">
      <c r="A359" s="61" t="n">
        <v>36814</v>
      </c>
      <c r="B359" s="62" t="n">
        <f aca="false">MONTH(A359)</f>
        <v>10</v>
      </c>
      <c r="C359" s="63" t="n">
        <f aca="false">YEAR(A359)</f>
        <v>2000</v>
      </c>
      <c r="D359" s="62" t="n">
        <v>19999</v>
      </c>
      <c r="H359" s="62" t="n">
        <v>6070</v>
      </c>
      <c r="I359" s="62" t="n">
        <v>5000</v>
      </c>
      <c r="L359" s="62" t="n">
        <f aca="false">D359+H359</f>
        <v>26069</v>
      </c>
      <c r="M359" s="72" t="n">
        <f aca="false">E359+I359</f>
        <v>5000</v>
      </c>
      <c r="N359" s="72" t="n">
        <f aca="false">F359+J359</f>
        <v>0</v>
      </c>
      <c r="O359" s="72" t="n">
        <f aca="false">G359+K359</f>
        <v>0</v>
      </c>
      <c r="P359" s="72" t="n">
        <f aca="false">L359+M359+N359-O359</f>
        <v>31069</v>
      </c>
    </row>
    <row r="360" customFormat="false" ht="8.25" hidden="false" customHeight="false" outlineLevel="0" collapsed="false">
      <c r="A360" s="61" t="n">
        <v>36815</v>
      </c>
      <c r="B360" s="62" t="n">
        <f aca="false">MONTH(A360)</f>
        <v>10</v>
      </c>
      <c r="C360" s="63" t="n">
        <f aca="false">YEAR(A360)</f>
        <v>2000</v>
      </c>
      <c r="D360" s="62" t="n">
        <v>19999</v>
      </c>
      <c r="H360" s="62" t="n">
        <v>6070</v>
      </c>
      <c r="I360" s="62" t="n">
        <v>5000</v>
      </c>
      <c r="L360" s="62" t="n">
        <f aca="false">D360+H360</f>
        <v>26069</v>
      </c>
      <c r="M360" s="72" t="n">
        <f aca="false">E360+I360</f>
        <v>5000</v>
      </c>
      <c r="N360" s="72" t="n">
        <f aca="false">F360+J360</f>
        <v>0</v>
      </c>
      <c r="O360" s="72" t="n">
        <f aca="false">G360+K360</f>
        <v>0</v>
      </c>
      <c r="P360" s="72" t="n">
        <f aca="false">L360+M360+N360-O360</f>
        <v>31069</v>
      </c>
    </row>
    <row r="361" customFormat="false" ht="8.25" hidden="false" customHeight="false" outlineLevel="0" collapsed="false">
      <c r="A361" s="61" t="n">
        <v>36816</v>
      </c>
      <c r="B361" s="62" t="n">
        <f aca="false">MONTH(A361)</f>
        <v>10</v>
      </c>
      <c r="C361" s="63" t="n">
        <f aca="false">YEAR(A361)</f>
        <v>2000</v>
      </c>
      <c r="D361" s="62" t="n">
        <v>19999</v>
      </c>
      <c r="H361" s="62" t="n">
        <v>6070</v>
      </c>
      <c r="I361" s="62" t="n">
        <v>5000</v>
      </c>
      <c r="J361" s="62" t="n">
        <v>10000</v>
      </c>
      <c r="L361" s="62" t="n">
        <f aca="false">D361+H361</f>
        <v>26069</v>
      </c>
      <c r="M361" s="72" t="n">
        <f aca="false">E361+I361</f>
        <v>5000</v>
      </c>
      <c r="N361" s="72" t="n">
        <f aca="false">F361+J361</f>
        <v>10000</v>
      </c>
      <c r="O361" s="72" t="n">
        <f aca="false">G361+K361</f>
        <v>0</v>
      </c>
      <c r="P361" s="72" t="n">
        <f aca="false">L361+M361+N361-O361</f>
        <v>41069</v>
      </c>
    </row>
    <row r="362" customFormat="false" ht="8.25" hidden="false" customHeight="false" outlineLevel="0" collapsed="false">
      <c r="A362" s="61" t="n">
        <v>36817</v>
      </c>
      <c r="B362" s="62" t="n">
        <f aca="false">MONTH(A362)</f>
        <v>10</v>
      </c>
      <c r="C362" s="63" t="n">
        <f aca="false">YEAR(A362)</f>
        <v>2000</v>
      </c>
      <c r="D362" s="62" t="n">
        <v>19999</v>
      </c>
      <c r="H362" s="62" t="n">
        <v>6070</v>
      </c>
      <c r="I362" s="62" t="n">
        <v>10000</v>
      </c>
      <c r="L362" s="62" t="n">
        <f aca="false">D362+H362</f>
        <v>26069</v>
      </c>
      <c r="M362" s="72" t="n">
        <f aca="false">E362+I362</f>
        <v>10000</v>
      </c>
      <c r="N362" s="72" t="n">
        <f aca="false">F362+J362</f>
        <v>0</v>
      </c>
      <c r="O362" s="72" t="n">
        <f aca="false">G362+K362</f>
        <v>0</v>
      </c>
      <c r="P362" s="72" t="n">
        <f aca="false">L362+M362+N362-O362</f>
        <v>36069</v>
      </c>
    </row>
    <row r="363" customFormat="false" ht="8.25" hidden="false" customHeight="false" outlineLevel="0" collapsed="false">
      <c r="A363" s="61" t="n">
        <v>36818</v>
      </c>
      <c r="B363" s="62" t="n">
        <f aca="false">MONTH(A363)</f>
        <v>10</v>
      </c>
      <c r="C363" s="63" t="n">
        <f aca="false">YEAR(A363)</f>
        <v>2000</v>
      </c>
      <c r="D363" s="62" t="n">
        <v>19999</v>
      </c>
      <c r="H363" s="62" t="n">
        <v>6070</v>
      </c>
      <c r="I363" s="62" t="n">
        <v>5000</v>
      </c>
      <c r="L363" s="62" t="n">
        <f aca="false">D363+H363</f>
        <v>26069</v>
      </c>
      <c r="M363" s="72" t="n">
        <f aca="false">E363+I363</f>
        <v>5000</v>
      </c>
      <c r="N363" s="72" t="n">
        <f aca="false">F363+J363</f>
        <v>0</v>
      </c>
      <c r="O363" s="72" t="n">
        <f aca="false">G363+K363</f>
        <v>0</v>
      </c>
      <c r="P363" s="72" t="n">
        <f aca="false">L363+M363+N363-O363</f>
        <v>31069</v>
      </c>
    </row>
    <row r="364" customFormat="false" ht="8.25" hidden="false" customHeight="false" outlineLevel="0" collapsed="false">
      <c r="A364" s="61" t="n">
        <v>36819</v>
      </c>
      <c r="B364" s="62" t="n">
        <f aca="false">MONTH(A364)</f>
        <v>10</v>
      </c>
      <c r="C364" s="63" t="n">
        <f aca="false">YEAR(A364)</f>
        <v>2000</v>
      </c>
      <c r="D364" s="62" t="n">
        <v>19999</v>
      </c>
      <c r="H364" s="62" t="n">
        <v>6070</v>
      </c>
      <c r="I364" s="62" t="n">
        <v>10000</v>
      </c>
      <c r="L364" s="62" t="n">
        <f aca="false">D364+H364</f>
        <v>26069</v>
      </c>
      <c r="M364" s="72" t="n">
        <f aca="false">E364+I364</f>
        <v>10000</v>
      </c>
      <c r="N364" s="72" t="n">
        <f aca="false">F364+J364</f>
        <v>0</v>
      </c>
      <c r="O364" s="72" t="n">
        <f aca="false">G364+K364</f>
        <v>0</v>
      </c>
      <c r="P364" s="72" t="n">
        <f aca="false">L364+M364+N364-O364</f>
        <v>36069</v>
      </c>
    </row>
    <row r="365" customFormat="false" ht="8.25" hidden="false" customHeight="false" outlineLevel="0" collapsed="false">
      <c r="A365" s="61" t="n">
        <v>36820</v>
      </c>
      <c r="B365" s="62" t="n">
        <f aca="false">MONTH(A365)</f>
        <v>10</v>
      </c>
      <c r="C365" s="63" t="n">
        <f aca="false">YEAR(A365)</f>
        <v>2000</v>
      </c>
      <c r="D365" s="62" t="n">
        <v>19999</v>
      </c>
      <c r="H365" s="62" t="n">
        <v>6070</v>
      </c>
      <c r="I365" s="62" t="n">
        <v>10000</v>
      </c>
      <c r="K365" s="64" t="n">
        <v>19999</v>
      </c>
      <c r="L365" s="62" t="n">
        <f aca="false">D365+H365</f>
        <v>26069</v>
      </c>
      <c r="M365" s="72" t="n">
        <f aca="false">E365+I365</f>
        <v>10000</v>
      </c>
      <c r="N365" s="72" t="n">
        <f aca="false">F365+J365</f>
        <v>0</v>
      </c>
      <c r="O365" s="72" t="n">
        <f aca="false">G365+K365</f>
        <v>19999</v>
      </c>
      <c r="P365" s="72" t="n">
        <f aca="false">L365+M365+N365-O365</f>
        <v>16070</v>
      </c>
    </row>
    <row r="366" customFormat="false" ht="8.25" hidden="false" customHeight="false" outlineLevel="0" collapsed="false">
      <c r="A366" s="61" t="n">
        <v>36821</v>
      </c>
      <c r="B366" s="62" t="n">
        <f aca="false">MONTH(A366)</f>
        <v>10</v>
      </c>
      <c r="C366" s="63" t="n">
        <f aca="false">YEAR(A366)</f>
        <v>2000</v>
      </c>
      <c r="D366" s="62" t="n">
        <v>19999</v>
      </c>
      <c r="F366" s="66"/>
      <c r="G366" s="68"/>
      <c r="H366" s="62" t="n">
        <v>6070</v>
      </c>
      <c r="I366" s="62" t="n">
        <v>10000</v>
      </c>
      <c r="K366" s="64" t="n">
        <v>19999</v>
      </c>
      <c r="L366" s="62" t="n">
        <f aca="false">D366+H366</f>
        <v>26069</v>
      </c>
      <c r="M366" s="72" t="n">
        <f aca="false">E366+I366</f>
        <v>10000</v>
      </c>
      <c r="N366" s="72" t="n">
        <f aca="false">F366+J366</f>
        <v>0</v>
      </c>
      <c r="O366" s="72" t="n">
        <f aca="false">G366+K366</f>
        <v>19999</v>
      </c>
      <c r="P366" s="72" t="n">
        <f aca="false">L366+M366+N366-O366</f>
        <v>16070</v>
      </c>
    </row>
    <row r="367" customFormat="false" ht="8.25" hidden="false" customHeight="false" outlineLevel="0" collapsed="false">
      <c r="A367" s="61" t="n">
        <v>36822</v>
      </c>
      <c r="B367" s="62" t="n">
        <f aca="false">MONTH(A367)</f>
        <v>10</v>
      </c>
      <c r="C367" s="63" t="n">
        <f aca="false">YEAR(A367)</f>
        <v>2000</v>
      </c>
      <c r="D367" s="62" t="n">
        <v>19999</v>
      </c>
      <c r="F367" s="66"/>
      <c r="G367" s="68"/>
      <c r="H367" s="62" t="n">
        <v>6070</v>
      </c>
      <c r="I367" s="62" t="n">
        <v>10000</v>
      </c>
      <c r="K367" s="64" t="n">
        <v>19999</v>
      </c>
      <c r="L367" s="62" t="n">
        <f aca="false">D367+H367</f>
        <v>26069</v>
      </c>
      <c r="M367" s="72" t="n">
        <f aca="false">E367+I367</f>
        <v>10000</v>
      </c>
      <c r="N367" s="72" t="n">
        <f aca="false">F367+J367</f>
        <v>0</v>
      </c>
      <c r="O367" s="72" t="n">
        <f aca="false">G367+K367</f>
        <v>19999</v>
      </c>
      <c r="P367" s="72" t="n">
        <f aca="false">L367+M367+N367-O367</f>
        <v>16070</v>
      </c>
    </row>
    <row r="368" customFormat="false" ht="8.25" hidden="false" customHeight="false" outlineLevel="0" collapsed="false">
      <c r="A368" s="61" t="n">
        <v>36823</v>
      </c>
      <c r="B368" s="62" t="n">
        <f aca="false">MONTH(A368)</f>
        <v>10</v>
      </c>
      <c r="C368" s="63" t="n">
        <f aca="false">YEAR(A368)</f>
        <v>2000</v>
      </c>
      <c r="D368" s="62" t="n">
        <v>19999</v>
      </c>
      <c r="F368" s="66"/>
      <c r="G368" s="68"/>
      <c r="H368" s="62" t="n">
        <v>6070</v>
      </c>
      <c r="I368" s="62" t="n">
        <v>10000</v>
      </c>
      <c r="K368" s="64" t="n">
        <v>19999</v>
      </c>
      <c r="L368" s="62" t="n">
        <f aca="false">D368+H368</f>
        <v>26069</v>
      </c>
      <c r="M368" s="72" t="n">
        <f aca="false">E368+I368</f>
        <v>10000</v>
      </c>
      <c r="N368" s="72" t="n">
        <f aca="false">F368+J368</f>
        <v>0</v>
      </c>
      <c r="O368" s="72" t="n">
        <f aca="false">G368+K368</f>
        <v>19999</v>
      </c>
      <c r="P368" s="72" t="n">
        <f aca="false">L368+M368+N368-O368</f>
        <v>16070</v>
      </c>
    </row>
    <row r="369" customFormat="false" ht="8.25" hidden="false" customHeight="false" outlineLevel="0" collapsed="false">
      <c r="A369" s="61" t="n">
        <v>36824</v>
      </c>
      <c r="B369" s="62" t="n">
        <f aca="false">MONTH(A369)</f>
        <v>10</v>
      </c>
      <c r="C369" s="63" t="n">
        <f aca="false">YEAR(A369)</f>
        <v>2000</v>
      </c>
      <c r="D369" s="62" t="n">
        <v>19999</v>
      </c>
      <c r="F369" s="66"/>
      <c r="G369" s="68"/>
      <c r="H369" s="62" t="n">
        <v>6070</v>
      </c>
      <c r="I369" s="62" t="n">
        <v>10000</v>
      </c>
      <c r="K369" s="64" t="n">
        <v>10000</v>
      </c>
      <c r="L369" s="62" t="n">
        <f aca="false">D369+H369</f>
        <v>26069</v>
      </c>
      <c r="M369" s="72" t="n">
        <f aca="false">E369+I369</f>
        <v>10000</v>
      </c>
      <c r="N369" s="72" t="n">
        <f aca="false">F369+J369</f>
        <v>0</v>
      </c>
      <c r="O369" s="72" t="n">
        <f aca="false">G369+K369</f>
        <v>10000</v>
      </c>
      <c r="P369" s="72" t="n">
        <f aca="false">L369+M369+N369-O369</f>
        <v>26069</v>
      </c>
    </row>
    <row r="370" customFormat="false" ht="8.25" hidden="false" customHeight="false" outlineLevel="0" collapsed="false">
      <c r="A370" s="61" t="n">
        <v>36825</v>
      </c>
      <c r="B370" s="62" t="n">
        <f aca="false">MONTH(A370)</f>
        <v>10</v>
      </c>
      <c r="C370" s="63" t="n">
        <f aca="false">YEAR(A370)</f>
        <v>2000</v>
      </c>
      <c r="D370" s="62" t="n">
        <v>19999</v>
      </c>
      <c r="F370" s="66"/>
      <c r="G370" s="68"/>
      <c r="H370" s="62" t="n">
        <v>6070</v>
      </c>
      <c r="I370" s="62" t="n">
        <v>10000</v>
      </c>
      <c r="K370" s="64" t="n">
        <v>20000</v>
      </c>
      <c r="L370" s="62" t="n">
        <f aca="false">D370+H370</f>
        <v>26069</v>
      </c>
      <c r="M370" s="72" t="n">
        <f aca="false">E370+I370</f>
        <v>10000</v>
      </c>
      <c r="N370" s="72" t="n">
        <f aca="false">F370+J370</f>
        <v>0</v>
      </c>
      <c r="O370" s="72" t="n">
        <f aca="false">G370+K370</f>
        <v>20000</v>
      </c>
      <c r="P370" s="72" t="n">
        <f aca="false">L370+M370+N370-O370</f>
        <v>16069</v>
      </c>
    </row>
    <row r="371" customFormat="false" ht="8.25" hidden="false" customHeight="false" outlineLevel="0" collapsed="false">
      <c r="A371" s="61" t="n">
        <v>36826</v>
      </c>
      <c r="B371" s="62" t="n">
        <f aca="false">MONTH(A371)</f>
        <v>10</v>
      </c>
      <c r="C371" s="63" t="n">
        <f aca="false">YEAR(A371)</f>
        <v>2000</v>
      </c>
      <c r="D371" s="62" t="n">
        <v>19999</v>
      </c>
      <c r="F371" s="66"/>
      <c r="G371" s="68"/>
      <c r="H371" s="62" t="n">
        <v>6070</v>
      </c>
      <c r="I371" s="62" t="n">
        <v>10000</v>
      </c>
      <c r="L371" s="62" t="n">
        <f aca="false">D371+H371</f>
        <v>26069</v>
      </c>
      <c r="M371" s="72" t="n">
        <f aca="false">E371+I371</f>
        <v>10000</v>
      </c>
      <c r="N371" s="72" t="n">
        <f aca="false">F371+J371</f>
        <v>0</v>
      </c>
      <c r="O371" s="72" t="n">
        <f aca="false">G371+K371</f>
        <v>0</v>
      </c>
      <c r="P371" s="72" t="n">
        <f aca="false">L371+M371+N371-O371</f>
        <v>36069</v>
      </c>
    </row>
    <row r="372" customFormat="false" ht="8.25" hidden="false" customHeight="false" outlineLevel="0" collapsed="false">
      <c r="A372" s="61" t="n">
        <v>36827</v>
      </c>
      <c r="B372" s="62" t="n">
        <f aca="false">MONTH(A372)</f>
        <v>10</v>
      </c>
      <c r="C372" s="63" t="n">
        <f aca="false">YEAR(A372)</f>
        <v>2000</v>
      </c>
      <c r="D372" s="62" t="n">
        <v>19999</v>
      </c>
      <c r="F372" s="66"/>
      <c r="G372" s="68"/>
      <c r="H372" s="62" t="n">
        <v>6070</v>
      </c>
      <c r="I372" s="62" t="n">
        <v>10000</v>
      </c>
      <c r="L372" s="62" t="n">
        <f aca="false">D372+H372</f>
        <v>26069</v>
      </c>
      <c r="M372" s="72" t="n">
        <f aca="false">E372+I372</f>
        <v>10000</v>
      </c>
      <c r="N372" s="72" t="n">
        <f aca="false">F372+J372</f>
        <v>0</v>
      </c>
      <c r="O372" s="72" t="n">
        <f aca="false">G372+K372</f>
        <v>0</v>
      </c>
      <c r="P372" s="72" t="n">
        <f aca="false">L372+M372+N372-O372</f>
        <v>36069</v>
      </c>
    </row>
    <row r="373" customFormat="false" ht="8.25" hidden="false" customHeight="false" outlineLevel="0" collapsed="false">
      <c r="A373" s="61" t="n">
        <v>36828</v>
      </c>
      <c r="B373" s="62" t="n">
        <f aca="false">MONTH(A373)</f>
        <v>10</v>
      </c>
      <c r="C373" s="63" t="n">
        <f aca="false">YEAR(A373)</f>
        <v>2000</v>
      </c>
      <c r="D373" s="62" t="n">
        <v>19999</v>
      </c>
      <c r="F373" s="66"/>
      <c r="G373" s="68"/>
      <c r="H373" s="62" t="n">
        <v>6070</v>
      </c>
      <c r="I373" s="62" t="n">
        <v>10000</v>
      </c>
      <c r="L373" s="62" t="n">
        <f aca="false">D373+H373</f>
        <v>26069</v>
      </c>
      <c r="M373" s="72" t="n">
        <f aca="false">E373+I373</f>
        <v>10000</v>
      </c>
      <c r="N373" s="72" t="n">
        <f aca="false">F373+J373</f>
        <v>0</v>
      </c>
      <c r="O373" s="72" t="n">
        <f aca="false">G373+K373</f>
        <v>0</v>
      </c>
      <c r="P373" s="72" t="n">
        <f aca="false">L373+M373+N373-O373</f>
        <v>36069</v>
      </c>
    </row>
    <row r="374" customFormat="false" ht="8.25" hidden="false" customHeight="false" outlineLevel="0" collapsed="false">
      <c r="A374" s="61" t="n">
        <v>36829</v>
      </c>
      <c r="B374" s="62" t="n">
        <f aca="false">MONTH(A374)</f>
        <v>10</v>
      </c>
      <c r="C374" s="63" t="n">
        <f aca="false">YEAR(A374)</f>
        <v>2000</v>
      </c>
      <c r="D374" s="62" t="n">
        <v>19999</v>
      </c>
      <c r="F374" s="66"/>
      <c r="G374" s="68"/>
      <c r="H374" s="62" t="n">
        <v>6070</v>
      </c>
      <c r="I374" s="62" t="n">
        <v>10000</v>
      </c>
      <c r="L374" s="62" t="n">
        <f aca="false">D374+H374</f>
        <v>26069</v>
      </c>
      <c r="M374" s="72" t="n">
        <f aca="false">E374+I374</f>
        <v>10000</v>
      </c>
      <c r="N374" s="72" t="n">
        <f aca="false">F374+J374</f>
        <v>0</v>
      </c>
      <c r="O374" s="72" t="n">
        <f aca="false">G374+K374</f>
        <v>0</v>
      </c>
      <c r="P374" s="72" t="n">
        <f aca="false">L374+M374+N374-O374</f>
        <v>36069</v>
      </c>
    </row>
    <row r="375" customFormat="false" ht="8.25" hidden="false" customHeight="false" outlineLevel="0" collapsed="false">
      <c r="A375" s="61" t="n">
        <v>36830</v>
      </c>
      <c r="B375" s="62" t="n">
        <f aca="false">MONTH(A375)</f>
        <v>10</v>
      </c>
      <c r="C375" s="63" t="n">
        <f aca="false">YEAR(A375)</f>
        <v>2000</v>
      </c>
      <c r="D375" s="62" t="n">
        <v>19999</v>
      </c>
      <c r="F375" s="66"/>
      <c r="G375" s="68"/>
      <c r="H375" s="62" t="n">
        <v>6070</v>
      </c>
      <c r="I375" s="62" t="n">
        <v>10000</v>
      </c>
      <c r="J375" s="62" t="n">
        <v>5000</v>
      </c>
      <c r="L375" s="62" t="n">
        <f aca="false">D375+H375</f>
        <v>26069</v>
      </c>
      <c r="M375" s="72" t="n">
        <f aca="false">E375+I375</f>
        <v>10000</v>
      </c>
      <c r="N375" s="72" t="n">
        <f aca="false">F375+J375</f>
        <v>5000</v>
      </c>
      <c r="O375" s="72" t="n">
        <f aca="false">G375+K375</f>
        <v>0</v>
      </c>
      <c r="P375" s="72" t="n">
        <f aca="false">L375+M375+N375-O375</f>
        <v>41069</v>
      </c>
    </row>
    <row r="376" customFormat="false" ht="8.25" hidden="false" customHeight="false" outlineLevel="0" collapsed="false">
      <c r="A376" s="61" t="n">
        <v>36831</v>
      </c>
      <c r="B376" s="62" t="n">
        <f aca="false">MONTH(A376)</f>
        <v>11</v>
      </c>
      <c r="C376" s="63" t="n">
        <f aca="false">YEAR(A376)</f>
        <v>2000</v>
      </c>
      <c r="D376" s="62" t="n">
        <v>39111</v>
      </c>
      <c r="E376" s="62" t="n">
        <v>10000</v>
      </c>
      <c r="F376" s="66"/>
      <c r="G376" s="68"/>
      <c r="L376" s="62" t="n">
        <f aca="false">D376+H376</f>
        <v>39111</v>
      </c>
      <c r="M376" s="72" t="n">
        <f aca="false">E376+I376</f>
        <v>10000</v>
      </c>
      <c r="N376" s="72" t="n">
        <f aca="false">F376+J376</f>
        <v>0</v>
      </c>
      <c r="O376" s="72" t="n">
        <f aca="false">G376+K376</f>
        <v>0</v>
      </c>
      <c r="P376" s="72" t="n">
        <f aca="false">L376+M376+N376-O376</f>
        <v>49111</v>
      </c>
    </row>
    <row r="377" customFormat="false" ht="8.25" hidden="false" customHeight="false" outlineLevel="0" collapsed="false">
      <c r="A377" s="61" t="n">
        <v>36832</v>
      </c>
      <c r="B377" s="62" t="n">
        <f aca="false">MONTH(A377)</f>
        <v>11</v>
      </c>
      <c r="C377" s="63" t="n">
        <f aca="false">YEAR(A377)</f>
        <v>2000</v>
      </c>
      <c r="D377" s="62" t="n">
        <v>39111</v>
      </c>
      <c r="E377" s="62" t="n">
        <v>10000</v>
      </c>
      <c r="F377" s="66"/>
      <c r="G377" s="68"/>
      <c r="L377" s="62" t="n">
        <f aca="false">D377+H377</f>
        <v>39111</v>
      </c>
      <c r="M377" s="72" t="n">
        <f aca="false">E377+I377</f>
        <v>10000</v>
      </c>
      <c r="N377" s="72" t="n">
        <f aca="false">F377+J377</f>
        <v>0</v>
      </c>
      <c r="O377" s="72" t="n">
        <f aca="false">G377+K377</f>
        <v>0</v>
      </c>
      <c r="P377" s="72" t="n">
        <f aca="false">L377+M377+N377-O377</f>
        <v>49111</v>
      </c>
    </row>
    <row r="378" customFormat="false" ht="8.25" hidden="false" customHeight="false" outlineLevel="0" collapsed="false">
      <c r="A378" s="61" t="n">
        <v>36833</v>
      </c>
      <c r="B378" s="62" t="n">
        <f aca="false">MONTH(A378)</f>
        <v>11</v>
      </c>
      <c r="C378" s="63" t="n">
        <f aca="false">YEAR(A378)</f>
        <v>2000</v>
      </c>
      <c r="D378" s="62" t="n">
        <v>39111</v>
      </c>
      <c r="E378" s="62" t="n">
        <v>5000</v>
      </c>
      <c r="F378" s="66"/>
      <c r="G378" s="68"/>
      <c r="L378" s="62" t="n">
        <f aca="false">D378+H378</f>
        <v>39111</v>
      </c>
      <c r="M378" s="72" t="n">
        <f aca="false">E378+I378</f>
        <v>5000</v>
      </c>
      <c r="N378" s="72" t="n">
        <f aca="false">F378+J378</f>
        <v>0</v>
      </c>
      <c r="O378" s="72" t="n">
        <f aca="false">G378+K378</f>
        <v>0</v>
      </c>
      <c r="P378" s="72" t="n">
        <f aca="false">L378+M378+N378-O378</f>
        <v>44111</v>
      </c>
    </row>
    <row r="379" customFormat="false" ht="8.25" hidden="false" customHeight="false" outlineLevel="0" collapsed="false">
      <c r="A379" s="61" t="n">
        <v>36834</v>
      </c>
      <c r="B379" s="62" t="n">
        <f aca="false">MONTH(A379)</f>
        <v>11</v>
      </c>
      <c r="C379" s="63" t="n">
        <f aca="false">YEAR(A379)</f>
        <v>2000</v>
      </c>
      <c r="D379" s="62" t="n">
        <v>39111</v>
      </c>
      <c r="E379" s="62" t="n">
        <v>5000</v>
      </c>
      <c r="F379" s="66"/>
      <c r="G379" s="68"/>
      <c r="L379" s="62" t="n">
        <f aca="false">D379+H379</f>
        <v>39111</v>
      </c>
      <c r="M379" s="72" t="n">
        <f aca="false">E379+I379</f>
        <v>5000</v>
      </c>
      <c r="N379" s="72" t="n">
        <f aca="false">F379+J379</f>
        <v>0</v>
      </c>
      <c r="O379" s="72" t="n">
        <f aca="false">G379+K379</f>
        <v>0</v>
      </c>
      <c r="P379" s="72" t="n">
        <f aca="false">L379+M379+N379-O379</f>
        <v>44111</v>
      </c>
    </row>
    <row r="380" customFormat="false" ht="8.25" hidden="false" customHeight="false" outlineLevel="0" collapsed="false">
      <c r="A380" s="61" t="n">
        <v>36835</v>
      </c>
      <c r="B380" s="62" t="n">
        <f aca="false">MONTH(A380)</f>
        <v>11</v>
      </c>
      <c r="C380" s="63" t="n">
        <f aca="false">YEAR(A380)</f>
        <v>2000</v>
      </c>
      <c r="D380" s="62" t="n">
        <v>39111</v>
      </c>
      <c r="E380" s="62" t="n">
        <v>5000</v>
      </c>
      <c r="F380" s="66"/>
      <c r="G380" s="68"/>
      <c r="L380" s="62" t="n">
        <f aca="false">D380+H380</f>
        <v>39111</v>
      </c>
      <c r="M380" s="72" t="n">
        <f aca="false">E380+I380</f>
        <v>5000</v>
      </c>
      <c r="N380" s="72" t="n">
        <f aca="false">F380+J380</f>
        <v>0</v>
      </c>
      <c r="O380" s="72" t="n">
        <f aca="false">G380+K380</f>
        <v>0</v>
      </c>
      <c r="P380" s="72" t="n">
        <f aca="false">L380+M380+N380-O380</f>
        <v>44111</v>
      </c>
    </row>
    <row r="381" customFormat="false" ht="8.25" hidden="false" customHeight="false" outlineLevel="0" collapsed="false">
      <c r="A381" s="61" t="n">
        <v>36836</v>
      </c>
      <c r="B381" s="62" t="n">
        <f aca="false">MONTH(A381)</f>
        <v>11</v>
      </c>
      <c r="C381" s="63" t="n">
        <f aca="false">YEAR(A381)</f>
        <v>2000</v>
      </c>
      <c r="D381" s="62" t="n">
        <v>39111</v>
      </c>
      <c r="E381" s="62" t="n">
        <v>5000</v>
      </c>
      <c r="F381" s="66"/>
      <c r="G381" s="68"/>
      <c r="L381" s="62" t="n">
        <f aca="false">D381+H381</f>
        <v>39111</v>
      </c>
      <c r="M381" s="72" t="n">
        <f aca="false">E381+I381</f>
        <v>5000</v>
      </c>
      <c r="N381" s="72" t="n">
        <f aca="false">F381+J381</f>
        <v>0</v>
      </c>
      <c r="O381" s="72" t="n">
        <f aca="false">G381+K381</f>
        <v>0</v>
      </c>
      <c r="P381" s="72" t="n">
        <f aca="false">L381+M381+N381-O381</f>
        <v>44111</v>
      </c>
    </row>
    <row r="382" customFormat="false" ht="8.25" hidden="false" customHeight="false" outlineLevel="0" collapsed="false">
      <c r="A382" s="61" t="n">
        <v>36837</v>
      </c>
      <c r="B382" s="62" t="n">
        <f aca="false">MONTH(A382)</f>
        <v>11</v>
      </c>
      <c r="C382" s="63" t="n">
        <f aca="false">YEAR(A382)</f>
        <v>2000</v>
      </c>
      <c r="D382" s="62" t="n">
        <v>39111</v>
      </c>
      <c r="E382" s="62" t="n">
        <v>5000</v>
      </c>
      <c r="F382" s="62" t="n">
        <v>14135</v>
      </c>
      <c r="G382" s="68"/>
      <c r="L382" s="62" t="n">
        <f aca="false">D382+H382</f>
        <v>39111</v>
      </c>
      <c r="M382" s="72" t="n">
        <f aca="false">E382+I382</f>
        <v>5000</v>
      </c>
      <c r="N382" s="72" t="n">
        <f aca="false">F382+J382</f>
        <v>14135</v>
      </c>
      <c r="O382" s="72" t="n">
        <f aca="false">G382+K382</f>
        <v>0</v>
      </c>
      <c r="P382" s="72" t="n">
        <f aca="false">L382+M382+N382-O382</f>
        <v>58246</v>
      </c>
    </row>
    <row r="383" customFormat="false" ht="8.25" hidden="false" customHeight="false" outlineLevel="0" collapsed="false">
      <c r="A383" s="61" t="n">
        <v>36838</v>
      </c>
      <c r="B383" s="62" t="n">
        <f aca="false">MONTH(A383)</f>
        <v>11</v>
      </c>
      <c r="C383" s="63" t="n">
        <f aca="false">YEAR(A383)</f>
        <v>2000</v>
      </c>
      <c r="D383" s="62" t="n">
        <v>39111</v>
      </c>
      <c r="E383" s="62" t="n">
        <v>5000</v>
      </c>
      <c r="F383" s="62" t="n">
        <v>14135</v>
      </c>
      <c r="G383" s="68"/>
      <c r="L383" s="62" t="n">
        <f aca="false">D383+H383</f>
        <v>39111</v>
      </c>
      <c r="M383" s="72" t="n">
        <f aca="false">E383+I383</f>
        <v>5000</v>
      </c>
      <c r="N383" s="72" t="n">
        <f aca="false">F383+J383</f>
        <v>14135</v>
      </c>
      <c r="O383" s="72" t="n">
        <f aca="false">G383+K383</f>
        <v>0</v>
      </c>
      <c r="P383" s="72" t="n">
        <f aca="false">L383+M383+N383-O383</f>
        <v>58246</v>
      </c>
    </row>
    <row r="384" customFormat="false" ht="8.25" hidden="false" customHeight="false" outlineLevel="0" collapsed="false">
      <c r="A384" s="61" t="n">
        <v>36839</v>
      </c>
      <c r="B384" s="62" t="n">
        <f aca="false">MONTH(A384)</f>
        <v>11</v>
      </c>
      <c r="C384" s="63" t="n">
        <f aca="false">YEAR(A384)</f>
        <v>2000</v>
      </c>
      <c r="D384" s="62" t="n">
        <v>39111</v>
      </c>
      <c r="E384" s="62" t="n">
        <v>5000</v>
      </c>
      <c r="F384" s="62" t="n">
        <v>14135</v>
      </c>
      <c r="G384" s="68"/>
      <c r="L384" s="62" t="n">
        <f aca="false">D384+H384</f>
        <v>39111</v>
      </c>
      <c r="M384" s="72" t="n">
        <f aca="false">E384+I384</f>
        <v>5000</v>
      </c>
      <c r="N384" s="72" t="n">
        <f aca="false">F384+J384</f>
        <v>14135</v>
      </c>
      <c r="O384" s="72" t="n">
        <f aca="false">G384+K384</f>
        <v>0</v>
      </c>
      <c r="P384" s="72" t="n">
        <f aca="false">L384+M384+N384-O384</f>
        <v>58246</v>
      </c>
    </row>
    <row r="385" customFormat="false" ht="8.25" hidden="false" customHeight="false" outlineLevel="0" collapsed="false">
      <c r="A385" s="61" t="n">
        <v>36840</v>
      </c>
      <c r="B385" s="62" t="n">
        <f aca="false">MONTH(A385)</f>
        <v>11</v>
      </c>
      <c r="C385" s="63" t="n">
        <f aca="false">YEAR(A385)</f>
        <v>2000</v>
      </c>
      <c r="D385" s="62" t="n">
        <v>39111</v>
      </c>
      <c r="E385" s="62" t="n">
        <v>5000</v>
      </c>
      <c r="F385" s="62" t="n">
        <v>14135</v>
      </c>
      <c r="G385" s="68"/>
      <c r="L385" s="62" t="n">
        <f aca="false">D385+H385</f>
        <v>39111</v>
      </c>
      <c r="M385" s="72" t="n">
        <f aca="false">E385+I385</f>
        <v>5000</v>
      </c>
      <c r="N385" s="72" t="n">
        <f aca="false">F385+J385</f>
        <v>14135</v>
      </c>
      <c r="O385" s="72" t="n">
        <f aca="false">G385+K385</f>
        <v>0</v>
      </c>
      <c r="P385" s="72" t="n">
        <f aca="false">L385+M385+N385-O385</f>
        <v>58246</v>
      </c>
    </row>
    <row r="386" customFormat="false" ht="8.25" hidden="false" customHeight="false" outlineLevel="0" collapsed="false">
      <c r="A386" s="61" t="n">
        <v>36841</v>
      </c>
      <c r="B386" s="62" t="n">
        <f aca="false">MONTH(A386)</f>
        <v>11</v>
      </c>
      <c r="C386" s="63" t="n">
        <f aca="false">YEAR(A386)</f>
        <v>2000</v>
      </c>
      <c r="D386" s="62" t="n">
        <v>39111</v>
      </c>
      <c r="E386" s="62" t="n">
        <v>5000</v>
      </c>
      <c r="F386" s="62" t="n">
        <v>14135</v>
      </c>
      <c r="G386" s="68"/>
      <c r="L386" s="62" t="n">
        <f aca="false">D386+H386</f>
        <v>39111</v>
      </c>
      <c r="M386" s="72" t="n">
        <f aca="false">E386+I386</f>
        <v>5000</v>
      </c>
      <c r="N386" s="72" t="n">
        <f aca="false">F386+J386</f>
        <v>14135</v>
      </c>
      <c r="O386" s="72" t="n">
        <f aca="false">G386+K386</f>
        <v>0</v>
      </c>
      <c r="P386" s="72" t="n">
        <f aca="false">L386+M386+N386-O386</f>
        <v>58246</v>
      </c>
    </row>
    <row r="387" customFormat="false" ht="8.25" hidden="false" customHeight="false" outlineLevel="0" collapsed="false">
      <c r="A387" s="61" t="n">
        <v>36842</v>
      </c>
      <c r="B387" s="62" t="n">
        <f aca="false">MONTH(A387)</f>
        <v>11</v>
      </c>
      <c r="C387" s="63" t="n">
        <f aca="false">YEAR(A387)</f>
        <v>2000</v>
      </c>
      <c r="D387" s="62" t="n">
        <v>39111</v>
      </c>
      <c r="E387" s="62" t="n">
        <v>5000</v>
      </c>
      <c r="F387" s="62" t="n">
        <v>14135</v>
      </c>
      <c r="G387" s="68"/>
      <c r="L387" s="62" t="n">
        <f aca="false">D387+H387</f>
        <v>39111</v>
      </c>
      <c r="M387" s="72" t="n">
        <f aca="false">E387+I387</f>
        <v>5000</v>
      </c>
      <c r="N387" s="72" t="n">
        <f aca="false">F387+J387</f>
        <v>14135</v>
      </c>
      <c r="O387" s="72" t="n">
        <f aca="false">G387+K387</f>
        <v>0</v>
      </c>
      <c r="P387" s="72" t="n">
        <f aca="false">L387+M387+N387-O387</f>
        <v>58246</v>
      </c>
    </row>
    <row r="388" customFormat="false" ht="8.25" hidden="false" customHeight="false" outlineLevel="0" collapsed="false">
      <c r="A388" s="61" t="n">
        <v>36843</v>
      </c>
      <c r="B388" s="62" t="n">
        <f aca="false">MONTH(A388)</f>
        <v>11</v>
      </c>
      <c r="C388" s="63" t="n">
        <f aca="false">YEAR(A388)</f>
        <v>2000</v>
      </c>
      <c r="D388" s="62" t="n">
        <v>39111</v>
      </c>
      <c r="E388" s="62" t="n">
        <v>5000</v>
      </c>
      <c r="F388" s="62" t="n">
        <v>14135</v>
      </c>
      <c r="G388" s="68"/>
      <c r="L388" s="62" t="n">
        <f aca="false">D388+H388</f>
        <v>39111</v>
      </c>
      <c r="M388" s="72" t="n">
        <f aca="false">E388+I388</f>
        <v>5000</v>
      </c>
      <c r="N388" s="72" t="n">
        <f aca="false">F388+J388</f>
        <v>14135</v>
      </c>
      <c r="O388" s="72" t="n">
        <f aca="false">G388+K388</f>
        <v>0</v>
      </c>
      <c r="P388" s="72" t="n">
        <f aca="false">L388+M388+N388-O388</f>
        <v>58246</v>
      </c>
    </row>
    <row r="389" customFormat="false" ht="8.25" hidden="false" customHeight="false" outlineLevel="0" collapsed="false">
      <c r="A389" s="61" t="n">
        <v>36844</v>
      </c>
      <c r="B389" s="62" t="n">
        <f aca="false">MONTH(A389)</f>
        <v>11</v>
      </c>
      <c r="C389" s="63" t="n">
        <f aca="false">YEAR(A389)</f>
        <v>2000</v>
      </c>
      <c r="D389" s="62" t="n">
        <v>38706</v>
      </c>
      <c r="E389" s="62" t="n">
        <v>5000</v>
      </c>
      <c r="F389" s="62" t="n">
        <v>10820</v>
      </c>
      <c r="G389" s="68"/>
      <c r="L389" s="62" t="n">
        <f aca="false">D389+H389</f>
        <v>38706</v>
      </c>
      <c r="M389" s="72" t="n">
        <f aca="false">E389+I389</f>
        <v>5000</v>
      </c>
      <c r="N389" s="72" t="n">
        <f aca="false">F389+J389</f>
        <v>10820</v>
      </c>
      <c r="O389" s="72" t="n">
        <f aca="false">G389+K389</f>
        <v>0</v>
      </c>
      <c r="P389" s="72" t="n">
        <f aca="false">L389+M389+N389-O389</f>
        <v>54526</v>
      </c>
    </row>
    <row r="390" customFormat="false" ht="8.25" hidden="false" customHeight="false" outlineLevel="0" collapsed="false">
      <c r="A390" s="61" t="n">
        <v>36845</v>
      </c>
      <c r="B390" s="62" t="n">
        <f aca="false">MONTH(A390)</f>
        <v>11</v>
      </c>
      <c r="C390" s="63" t="n">
        <f aca="false">YEAR(A390)</f>
        <v>2000</v>
      </c>
      <c r="D390" s="62" t="n">
        <v>39111</v>
      </c>
      <c r="E390" s="62" t="n">
        <v>5000</v>
      </c>
      <c r="F390" s="62" t="n">
        <v>14135</v>
      </c>
      <c r="G390" s="68"/>
      <c r="L390" s="62" t="n">
        <f aca="false">D390+H390</f>
        <v>39111</v>
      </c>
      <c r="M390" s="72" t="n">
        <f aca="false">E390+I390</f>
        <v>5000</v>
      </c>
      <c r="N390" s="72" t="n">
        <f aca="false">F390+J390</f>
        <v>14135</v>
      </c>
      <c r="O390" s="72" t="n">
        <f aca="false">G390+K390</f>
        <v>0</v>
      </c>
      <c r="P390" s="72" t="n">
        <f aca="false">L390+M390+N390-O390</f>
        <v>58246</v>
      </c>
    </row>
    <row r="391" customFormat="false" ht="8.25" hidden="false" customHeight="false" outlineLevel="0" collapsed="false">
      <c r="A391" s="61" t="n">
        <v>36846</v>
      </c>
      <c r="B391" s="62" t="n">
        <f aca="false">MONTH(A391)</f>
        <v>11</v>
      </c>
      <c r="C391" s="63" t="n">
        <f aca="false">YEAR(A391)</f>
        <v>2000</v>
      </c>
      <c r="D391" s="62" t="n">
        <v>39111</v>
      </c>
      <c r="E391" s="62" t="n">
        <v>5000</v>
      </c>
      <c r="F391" s="62" t="n">
        <v>14135</v>
      </c>
      <c r="G391" s="68"/>
      <c r="L391" s="62" t="n">
        <f aca="false">D391+H391</f>
        <v>39111</v>
      </c>
      <c r="M391" s="72" t="n">
        <f aca="false">E391+I391</f>
        <v>5000</v>
      </c>
      <c r="N391" s="72" t="n">
        <f aca="false">F391+J391</f>
        <v>14135</v>
      </c>
      <c r="O391" s="72" t="n">
        <f aca="false">G391+K391</f>
        <v>0</v>
      </c>
      <c r="P391" s="72" t="n">
        <f aca="false">L391+M391+N391-O391</f>
        <v>58246</v>
      </c>
    </row>
    <row r="392" customFormat="false" ht="8.25" hidden="false" customHeight="false" outlineLevel="0" collapsed="false">
      <c r="A392" s="61" t="n">
        <v>36847</v>
      </c>
      <c r="B392" s="62" t="n">
        <f aca="false">MONTH(A392)</f>
        <v>11</v>
      </c>
      <c r="C392" s="63" t="n">
        <f aca="false">YEAR(A392)</f>
        <v>2000</v>
      </c>
      <c r="D392" s="62" t="n">
        <v>39111</v>
      </c>
      <c r="E392" s="62" t="n">
        <v>5000</v>
      </c>
      <c r="F392" s="62" t="n">
        <v>14135</v>
      </c>
      <c r="G392" s="68"/>
      <c r="L392" s="62" t="n">
        <f aca="false">D392+H392</f>
        <v>39111</v>
      </c>
      <c r="M392" s="72" t="n">
        <f aca="false">E392+I392</f>
        <v>5000</v>
      </c>
      <c r="N392" s="72" t="n">
        <f aca="false">F392+J392</f>
        <v>14135</v>
      </c>
      <c r="O392" s="72" t="n">
        <f aca="false">G392+K392</f>
        <v>0</v>
      </c>
      <c r="P392" s="72" t="n">
        <f aca="false">L392+M392+N392-O392</f>
        <v>58246</v>
      </c>
    </row>
    <row r="393" customFormat="false" ht="8.25" hidden="false" customHeight="false" outlineLevel="0" collapsed="false">
      <c r="A393" s="61" t="n">
        <v>36848</v>
      </c>
      <c r="B393" s="62" t="n">
        <f aca="false">MONTH(A393)</f>
        <v>11</v>
      </c>
      <c r="C393" s="63" t="n">
        <f aca="false">YEAR(A393)</f>
        <v>2000</v>
      </c>
      <c r="D393" s="62" t="n">
        <v>39111</v>
      </c>
      <c r="E393" s="62" t="n">
        <v>5000</v>
      </c>
      <c r="F393" s="62" t="n">
        <v>14135</v>
      </c>
      <c r="G393" s="68"/>
      <c r="L393" s="62" t="n">
        <f aca="false">D393+H393</f>
        <v>39111</v>
      </c>
      <c r="M393" s="72" t="n">
        <f aca="false">E393+I393</f>
        <v>5000</v>
      </c>
      <c r="N393" s="72" t="n">
        <f aca="false">F393+J393</f>
        <v>14135</v>
      </c>
      <c r="O393" s="72" t="n">
        <f aca="false">G393+K393</f>
        <v>0</v>
      </c>
      <c r="P393" s="72" t="n">
        <f aca="false">L393+M393+N393-O393</f>
        <v>58246</v>
      </c>
    </row>
    <row r="394" customFormat="false" ht="8.25" hidden="false" customHeight="false" outlineLevel="0" collapsed="false">
      <c r="A394" s="61" t="n">
        <v>36849</v>
      </c>
      <c r="B394" s="62" t="n">
        <f aca="false">MONTH(A394)</f>
        <v>11</v>
      </c>
      <c r="C394" s="63" t="n">
        <f aca="false">YEAR(A394)</f>
        <v>2000</v>
      </c>
      <c r="D394" s="62" t="n">
        <v>39111</v>
      </c>
      <c r="E394" s="62" t="n">
        <v>5000</v>
      </c>
      <c r="F394" s="62" t="n">
        <v>14135</v>
      </c>
      <c r="G394" s="68"/>
      <c r="L394" s="62" t="n">
        <f aca="false">D394+H394</f>
        <v>39111</v>
      </c>
      <c r="M394" s="72" t="n">
        <f aca="false">E394+I394</f>
        <v>5000</v>
      </c>
      <c r="N394" s="72" t="n">
        <f aca="false">F394+J394</f>
        <v>14135</v>
      </c>
      <c r="O394" s="72" t="n">
        <f aca="false">G394+K394</f>
        <v>0</v>
      </c>
      <c r="P394" s="72" t="n">
        <f aca="false">L394+M394+N394-O394</f>
        <v>58246</v>
      </c>
    </row>
    <row r="395" customFormat="false" ht="8.25" hidden="false" customHeight="false" outlineLevel="0" collapsed="false">
      <c r="A395" s="61" t="n">
        <v>36850</v>
      </c>
      <c r="B395" s="62" t="n">
        <f aca="false">MONTH(A395)</f>
        <v>11</v>
      </c>
      <c r="C395" s="63" t="n">
        <f aca="false">YEAR(A395)</f>
        <v>2000</v>
      </c>
      <c r="D395" s="62" t="n">
        <v>39111</v>
      </c>
      <c r="E395" s="62" t="n">
        <v>5000</v>
      </c>
      <c r="F395" s="62" t="n">
        <v>14135</v>
      </c>
      <c r="G395" s="68"/>
      <c r="L395" s="62" t="n">
        <f aca="false">D395+H395</f>
        <v>39111</v>
      </c>
      <c r="M395" s="72" t="n">
        <f aca="false">E395+I395</f>
        <v>5000</v>
      </c>
      <c r="N395" s="72" t="n">
        <f aca="false">F395+J395</f>
        <v>14135</v>
      </c>
      <c r="O395" s="72" t="n">
        <f aca="false">G395+K395</f>
        <v>0</v>
      </c>
      <c r="P395" s="72" t="n">
        <f aca="false">L395+M395+N395-O395</f>
        <v>58246</v>
      </c>
    </row>
    <row r="396" customFormat="false" ht="8.25" hidden="false" customHeight="false" outlineLevel="0" collapsed="false">
      <c r="A396" s="61" t="n">
        <v>36851</v>
      </c>
      <c r="B396" s="62" t="n">
        <f aca="false">MONTH(A396)</f>
        <v>11</v>
      </c>
      <c r="C396" s="63" t="n">
        <f aca="false">YEAR(A396)</f>
        <v>2000</v>
      </c>
      <c r="D396" s="62" t="n">
        <v>39111</v>
      </c>
      <c r="E396" s="62" t="n">
        <v>5000</v>
      </c>
      <c r="F396" s="62" t="n">
        <v>14135</v>
      </c>
      <c r="G396" s="68"/>
      <c r="L396" s="62" t="n">
        <f aca="false">D396+H396</f>
        <v>39111</v>
      </c>
      <c r="M396" s="72" t="n">
        <f aca="false">E396+I396</f>
        <v>5000</v>
      </c>
      <c r="N396" s="72" t="n">
        <f aca="false">F396+J396</f>
        <v>14135</v>
      </c>
      <c r="O396" s="72" t="n">
        <f aca="false">G396+K396</f>
        <v>0</v>
      </c>
      <c r="P396" s="72" t="n">
        <f aca="false">L396+M396+N396-O396</f>
        <v>58246</v>
      </c>
    </row>
    <row r="397" customFormat="false" ht="8.25" hidden="false" customHeight="false" outlineLevel="0" collapsed="false">
      <c r="A397" s="61" t="n">
        <v>36852</v>
      </c>
      <c r="B397" s="62" t="n">
        <f aca="false">MONTH(A397)</f>
        <v>11</v>
      </c>
      <c r="C397" s="63" t="n">
        <f aca="false">YEAR(A397)</f>
        <v>2000</v>
      </c>
      <c r="D397" s="62" t="n">
        <v>39111</v>
      </c>
      <c r="E397" s="62" t="n">
        <v>5000</v>
      </c>
      <c r="F397" s="62" t="n">
        <v>14135</v>
      </c>
      <c r="G397" s="68"/>
      <c r="L397" s="62" t="n">
        <f aca="false">D397+H397</f>
        <v>39111</v>
      </c>
      <c r="M397" s="72" t="n">
        <f aca="false">E397+I397</f>
        <v>5000</v>
      </c>
      <c r="N397" s="72" t="n">
        <f aca="false">F397+J397</f>
        <v>14135</v>
      </c>
      <c r="O397" s="72" t="n">
        <f aca="false">G397+K397</f>
        <v>0</v>
      </c>
      <c r="P397" s="72" t="n">
        <f aca="false">L397+M397+N397-O397</f>
        <v>58246</v>
      </c>
    </row>
    <row r="398" customFormat="false" ht="8.25" hidden="false" customHeight="false" outlineLevel="0" collapsed="false">
      <c r="A398" s="61" t="n">
        <v>36853</v>
      </c>
      <c r="B398" s="62" t="n">
        <f aca="false">MONTH(A398)</f>
        <v>11</v>
      </c>
      <c r="C398" s="63" t="n">
        <f aca="false">YEAR(A398)</f>
        <v>2000</v>
      </c>
      <c r="D398" s="62" t="n">
        <v>39111</v>
      </c>
      <c r="E398" s="62" t="n">
        <v>5000</v>
      </c>
      <c r="F398" s="62" t="n">
        <v>14135</v>
      </c>
      <c r="G398" s="68"/>
      <c r="L398" s="62" t="n">
        <f aca="false">D398+H398</f>
        <v>39111</v>
      </c>
      <c r="M398" s="72" t="n">
        <f aca="false">E398+I398</f>
        <v>5000</v>
      </c>
      <c r="N398" s="72" t="n">
        <f aca="false">F398+J398</f>
        <v>14135</v>
      </c>
      <c r="O398" s="72" t="n">
        <f aca="false">G398+K398</f>
        <v>0</v>
      </c>
      <c r="P398" s="72" t="n">
        <f aca="false">L398+M398+N398-O398</f>
        <v>58246</v>
      </c>
    </row>
    <row r="399" customFormat="false" ht="8.25" hidden="false" customHeight="false" outlineLevel="0" collapsed="false">
      <c r="A399" s="61" t="n">
        <v>36854</v>
      </c>
      <c r="B399" s="62" t="n">
        <f aca="false">MONTH(A399)</f>
        <v>11</v>
      </c>
      <c r="C399" s="63" t="n">
        <f aca="false">YEAR(A399)</f>
        <v>2000</v>
      </c>
      <c r="D399" s="62" t="n">
        <v>39111</v>
      </c>
      <c r="E399" s="62" t="n">
        <v>5000</v>
      </c>
      <c r="F399" s="62" t="n">
        <v>14135</v>
      </c>
      <c r="G399" s="68"/>
      <c r="L399" s="62" t="n">
        <f aca="false">D399+H399</f>
        <v>39111</v>
      </c>
      <c r="M399" s="72" t="n">
        <f aca="false">E399+I399</f>
        <v>5000</v>
      </c>
      <c r="N399" s="72" t="n">
        <f aca="false">F399+J399</f>
        <v>14135</v>
      </c>
      <c r="O399" s="72" t="n">
        <f aca="false">G399+K399</f>
        <v>0</v>
      </c>
      <c r="P399" s="72" t="n">
        <f aca="false">L399+M399+N399-O399</f>
        <v>58246</v>
      </c>
    </row>
    <row r="400" customFormat="false" ht="8.25" hidden="false" customHeight="false" outlineLevel="0" collapsed="false">
      <c r="A400" s="61" t="n">
        <v>36855</v>
      </c>
      <c r="B400" s="62" t="n">
        <f aca="false">MONTH(A400)</f>
        <v>11</v>
      </c>
      <c r="C400" s="63" t="n">
        <f aca="false">YEAR(A400)</f>
        <v>2000</v>
      </c>
      <c r="D400" s="62" t="n">
        <v>39111</v>
      </c>
      <c r="E400" s="62" t="n">
        <v>5000</v>
      </c>
      <c r="F400" s="62" t="n">
        <v>14135</v>
      </c>
      <c r="G400" s="68"/>
      <c r="L400" s="62" t="n">
        <f aca="false">D400+H400</f>
        <v>39111</v>
      </c>
      <c r="M400" s="72" t="n">
        <f aca="false">E400+I400</f>
        <v>5000</v>
      </c>
      <c r="N400" s="72" t="n">
        <f aca="false">F400+J400</f>
        <v>14135</v>
      </c>
      <c r="O400" s="72" t="n">
        <f aca="false">G400+K400</f>
        <v>0</v>
      </c>
      <c r="P400" s="72" t="n">
        <f aca="false">L400+M400+N400-O400</f>
        <v>58246</v>
      </c>
    </row>
    <row r="401" customFormat="false" ht="8.25" hidden="false" customHeight="false" outlineLevel="0" collapsed="false">
      <c r="A401" s="61" t="n">
        <v>36856</v>
      </c>
      <c r="B401" s="62" t="n">
        <f aca="false">MONTH(A401)</f>
        <v>11</v>
      </c>
      <c r="C401" s="63" t="n">
        <f aca="false">YEAR(A401)</f>
        <v>2000</v>
      </c>
      <c r="D401" s="62" t="n">
        <v>39111</v>
      </c>
      <c r="E401" s="62" t="n">
        <v>5000</v>
      </c>
      <c r="F401" s="62" t="n">
        <v>14135</v>
      </c>
      <c r="G401" s="68"/>
      <c r="L401" s="62" t="n">
        <f aca="false">D401+H401</f>
        <v>39111</v>
      </c>
      <c r="M401" s="72" t="n">
        <f aca="false">E401+I401</f>
        <v>5000</v>
      </c>
      <c r="N401" s="72" t="n">
        <f aca="false">F401+J401</f>
        <v>14135</v>
      </c>
      <c r="O401" s="72" t="n">
        <f aca="false">G401+K401</f>
        <v>0</v>
      </c>
      <c r="P401" s="72" t="n">
        <f aca="false">L401+M401+N401-O401</f>
        <v>58246</v>
      </c>
    </row>
    <row r="402" customFormat="false" ht="8.25" hidden="false" customHeight="false" outlineLevel="0" collapsed="false">
      <c r="A402" s="61" t="n">
        <v>36857</v>
      </c>
      <c r="B402" s="62" t="n">
        <f aca="false">MONTH(A402)</f>
        <v>11</v>
      </c>
      <c r="C402" s="63" t="n">
        <f aca="false">YEAR(A402)</f>
        <v>2000</v>
      </c>
      <c r="D402" s="62" t="n">
        <v>39111</v>
      </c>
      <c r="E402" s="62" t="n">
        <v>5000</v>
      </c>
      <c r="F402" s="62" t="n">
        <v>14135</v>
      </c>
      <c r="G402" s="68"/>
      <c r="L402" s="62" t="n">
        <f aca="false">D402+H402</f>
        <v>39111</v>
      </c>
      <c r="M402" s="72" t="n">
        <f aca="false">E402+I402</f>
        <v>5000</v>
      </c>
      <c r="N402" s="72" t="n">
        <f aca="false">F402+J402</f>
        <v>14135</v>
      </c>
      <c r="O402" s="72" t="n">
        <f aca="false">G402+K402</f>
        <v>0</v>
      </c>
      <c r="P402" s="72" t="n">
        <f aca="false">L402+M402+N402-O402</f>
        <v>58246</v>
      </c>
    </row>
    <row r="403" customFormat="false" ht="8.25" hidden="false" customHeight="false" outlineLevel="0" collapsed="false">
      <c r="A403" s="61" t="n">
        <v>36858</v>
      </c>
      <c r="B403" s="62" t="n">
        <f aca="false">MONTH(A403)</f>
        <v>11</v>
      </c>
      <c r="C403" s="63" t="n">
        <f aca="false">YEAR(A403)</f>
        <v>2000</v>
      </c>
      <c r="D403" s="62" t="n">
        <v>39111</v>
      </c>
      <c r="E403" s="62" t="n">
        <v>5000</v>
      </c>
      <c r="F403" s="62" t="n">
        <v>14135</v>
      </c>
      <c r="G403" s="68"/>
      <c r="L403" s="62" t="n">
        <f aca="false">D403+H403</f>
        <v>39111</v>
      </c>
      <c r="M403" s="72" t="n">
        <f aca="false">E403+I403</f>
        <v>5000</v>
      </c>
      <c r="N403" s="72" t="n">
        <f aca="false">F403+J403</f>
        <v>14135</v>
      </c>
      <c r="O403" s="72" t="n">
        <f aca="false">G403+K403</f>
        <v>0</v>
      </c>
      <c r="P403" s="72" t="n">
        <f aca="false">L403+M403+N403-O403</f>
        <v>58246</v>
      </c>
    </row>
    <row r="404" customFormat="false" ht="8.25" hidden="false" customHeight="false" outlineLevel="0" collapsed="false">
      <c r="A404" s="61" t="n">
        <v>36859</v>
      </c>
      <c r="B404" s="62" t="n">
        <f aca="false">MONTH(A404)</f>
        <v>11</v>
      </c>
      <c r="C404" s="63" t="n">
        <f aca="false">YEAR(A404)</f>
        <v>2000</v>
      </c>
      <c r="D404" s="62" t="n">
        <v>39111</v>
      </c>
      <c r="E404" s="62" t="n">
        <v>5000</v>
      </c>
      <c r="F404" s="62" t="n">
        <v>14135</v>
      </c>
      <c r="G404" s="68"/>
      <c r="L404" s="62" t="n">
        <f aca="false">D404+H404</f>
        <v>39111</v>
      </c>
      <c r="M404" s="72" t="n">
        <f aca="false">E404+I404</f>
        <v>5000</v>
      </c>
      <c r="N404" s="72" t="n">
        <f aca="false">F404+J404</f>
        <v>14135</v>
      </c>
      <c r="O404" s="72" t="n">
        <f aca="false">G404+K404</f>
        <v>0</v>
      </c>
      <c r="P404" s="72" t="n">
        <f aca="false">L404+M404+N404-O404</f>
        <v>58246</v>
      </c>
    </row>
    <row r="405" customFormat="false" ht="8.25" hidden="false" customHeight="false" outlineLevel="0" collapsed="false">
      <c r="A405" s="61" t="n">
        <v>36860</v>
      </c>
      <c r="B405" s="62" t="n">
        <f aca="false">MONTH(A405)</f>
        <v>11</v>
      </c>
      <c r="C405" s="63" t="n">
        <f aca="false">YEAR(A405)</f>
        <v>2000</v>
      </c>
      <c r="D405" s="62" t="n">
        <v>39111</v>
      </c>
      <c r="E405" s="62" t="n">
        <v>5000</v>
      </c>
      <c r="F405" s="62" t="n">
        <v>14135</v>
      </c>
      <c r="G405" s="68"/>
      <c r="L405" s="62" t="n">
        <f aca="false">D405+H405</f>
        <v>39111</v>
      </c>
      <c r="M405" s="72" t="n">
        <f aca="false">E405+I405</f>
        <v>5000</v>
      </c>
      <c r="N405" s="72" t="n">
        <f aca="false">F405+J405</f>
        <v>14135</v>
      </c>
      <c r="O405" s="72" t="n">
        <f aca="false">G405+K405</f>
        <v>0</v>
      </c>
      <c r="P405" s="72" t="n">
        <f aca="false">L405+M405+N405-O405</f>
        <v>58246</v>
      </c>
    </row>
    <row r="406" customFormat="false" ht="8.25" hidden="false" customHeight="false" outlineLevel="0" collapsed="false">
      <c r="A406" s="61" t="n">
        <v>36861</v>
      </c>
      <c r="B406" s="62" t="n">
        <f aca="false">MONTH(A406)</f>
        <v>12</v>
      </c>
      <c r="C406" s="63" t="n">
        <f aca="false">YEAR(A406)</f>
        <v>2000</v>
      </c>
      <c r="D406" s="62" t="n">
        <v>8996</v>
      </c>
      <c r="F406" s="62" t="n">
        <v>8933</v>
      </c>
      <c r="G406" s="68"/>
      <c r="H406" s="62" t="n">
        <v>40115</v>
      </c>
      <c r="L406" s="62" t="n">
        <f aca="false">D406+H406</f>
        <v>49111</v>
      </c>
      <c r="M406" s="72" t="n">
        <f aca="false">E406+I406</f>
        <v>0</v>
      </c>
      <c r="N406" s="72" t="n">
        <f aca="false">F406+J406</f>
        <v>8933</v>
      </c>
      <c r="O406" s="72" t="n">
        <f aca="false">G406+K406</f>
        <v>0</v>
      </c>
      <c r="P406" s="72" t="n">
        <f aca="false">L406+M406+N406-O406</f>
        <v>58044</v>
      </c>
    </row>
    <row r="407" customFormat="false" ht="8.25" hidden="false" customHeight="false" outlineLevel="0" collapsed="false">
      <c r="A407" s="61" t="n">
        <v>36862</v>
      </c>
      <c r="B407" s="62" t="n">
        <f aca="false">MONTH(A407)</f>
        <v>12</v>
      </c>
      <c r="C407" s="63" t="n">
        <f aca="false">YEAR(A407)</f>
        <v>2000</v>
      </c>
      <c r="D407" s="62" t="n">
        <v>8996</v>
      </c>
      <c r="F407" s="62" t="n">
        <v>8933</v>
      </c>
      <c r="G407" s="68"/>
      <c r="H407" s="62" t="n">
        <v>40115</v>
      </c>
      <c r="L407" s="62" t="n">
        <f aca="false">D407+H407</f>
        <v>49111</v>
      </c>
      <c r="M407" s="72" t="n">
        <f aca="false">E407+I407</f>
        <v>0</v>
      </c>
      <c r="N407" s="72" t="n">
        <f aca="false">F407+J407</f>
        <v>8933</v>
      </c>
      <c r="O407" s="72" t="n">
        <f aca="false">G407+K407</f>
        <v>0</v>
      </c>
      <c r="P407" s="72" t="n">
        <f aca="false">L407+M407+N407-O407</f>
        <v>58044</v>
      </c>
    </row>
    <row r="408" customFormat="false" ht="8.25" hidden="false" customHeight="false" outlineLevel="0" collapsed="false">
      <c r="A408" s="61" t="n">
        <v>36863</v>
      </c>
      <c r="B408" s="62" t="n">
        <f aca="false">MONTH(A408)</f>
        <v>12</v>
      </c>
      <c r="C408" s="63" t="n">
        <f aca="false">YEAR(A408)</f>
        <v>2000</v>
      </c>
      <c r="D408" s="62" t="n">
        <v>8996</v>
      </c>
      <c r="F408" s="62" t="n">
        <v>8933</v>
      </c>
      <c r="G408" s="68"/>
      <c r="H408" s="62" t="n">
        <v>40115</v>
      </c>
      <c r="L408" s="62" t="n">
        <f aca="false">D408+H408</f>
        <v>49111</v>
      </c>
      <c r="M408" s="72" t="n">
        <f aca="false">E408+I408</f>
        <v>0</v>
      </c>
      <c r="N408" s="72" t="n">
        <f aca="false">F408+J408</f>
        <v>8933</v>
      </c>
      <c r="O408" s="72" t="n">
        <f aca="false">G408+K408</f>
        <v>0</v>
      </c>
      <c r="P408" s="72" t="n">
        <f aca="false">L408+M408+N408-O408</f>
        <v>58044</v>
      </c>
    </row>
    <row r="409" customFormat="false" ht="8.25" hidden="false" customHeight="false" outlineLevel="0" collapsed="false">
      <c r="A409" s="61" t="n">
        <v>36864</v>
      </c>
      <c r="B409" s="62" t="n">
        <f aca="false">MONTH(A409)</f>
        <v>12</v>
      </c>
      <c r="C409" s="63" t="n">
        <f aca="false">YEAR(A409)</f>
        <v>2000</v>
      </c>
      <c r="D409" s="62" t="n">
        <v>8996</v>
      </c>
      <c r="F409" s="62" t="n">
        <v>8933</v>
      </c>
      <c r="G409" s="68"/>
      <c r="H409" s="62" t="n">
        <v>40115</v>
      </c>
      <c r="L409" s="62" t="n">
        <f aca="false">D409+H409</f>
        <v>49111</v>
      </c>
      <c r="M409" s="72" t="n">
        <f aca="false">E409+I409</f>
        <v>0</v>
      </c>
      <c r="N409" s="72" t="n">
        <f aca="false">F409+J409</f>
        <v>8933</v>
      </c>
      <c r="O409" s="72" t="n">
        <f aca="false">G409+K409</f>
        <v>0</v>
      </c>
      <c r="P409" s="72" t="n">
        <f aca="false">L409+M409+N409-O409</f>
        <v>58044</v>
      </c>
    </row>
    <row r="410" customFormat="false" ht="8.25" hidden="false" customHeight="false" outlineLevel="0" collapsed="false">
      <c r="A410" s="61" t="n">
        <v>36865</v>
      </c>
      <c r="B410" s="62" t="n">
        <f aca="false">MONTH(A410)</f>
        <v>12</v>
      </c>
      <c r="C410" s="63" t="n">
        <f aca="false">YEAR(A410)</f>
        <v>2000</v>
      </c>
      <c r="D410" s="62" t="n">
        <v>8996</v>
      </c>
      <c r="F410" s="62" t="n">
        <v>8933</v>
      </c>
      <c r="G410" s="68"/>
      <c r="H410" s="62" t="n">
        <v>40115</v>
      </c>
      <c r="L410" s="62" t="n">
        <f aca="false">D410+H410</f>
        <v>49111</v>
      </c>
      <c r="M410" s="72" t="n">
        <f aca="false">E410+I410</f>
        <v>0</v>
      </c>
      <c r="N410" s="72" t="n">
        <f aca="false">F410+J410</f>
        <v>8933</v>
      </c>
      <c r="O410" s="72" t="n">
        <f aca="false">G410+K410</f>
        <v>0</v>
      </c>
      <c r="P410" s="72" t="n">
        <f aca="false">L410+M410+N410-O410</f>
        <v>58044</v>
      </c>
    </row>
    <row r="411" customFormat="false" ht="8.25" hidden="false" customHeight="false" outlineLevel="0" collapsed="false">
      <c r="A411" s="61" t="n">
        <v>36866</v>
      </c>
      <c r="B411" s="62" t="n">
        <f aca="false">MONTH(A411)</f>
        <v>12</v>
      </c>
      <c r="C411" s="63" t="n">
        <f aca="false">YEAR(A411)</f>
        <v>2000</v>
      </c>
      <c r="D411" s="62" t="n">
        <v>8996</v>
      </c>
      <c r="F411" s="62" t="n">
        <v>8933</v>
      </c>
      <c r="G411" s="68"/>
      <c r="H411" s="62" t="n">
        <v>40115</v>
      </c>
      <c r="L411" s="62" t="n">
        <f aca="false">D411+H411</f>
        <v>49111</v>
      </c>
      <c r="M411" s="72" t="n">
        <f aca="false">E411+I411</f>
        <v>0</v>
      </c>
      <c r="N411" s="72" t="n">
        <f aca="false">F411+J411</f>
        <v>8933</v>
      </c>
      <c r="O411" s="72" t="n">
        <f aca="false">G411+K411</f>
        <v>0</v>
      </c>
      <c r="P411" s="72" t="n">
        <f aca="false">L411+M411+N411-O411</f>
        <v>58044</v>
      </c>
    </row>
    <row r="412" customFormat="false" ht="8.25" hidden="false" customHeight="false" outlineLevel="0" collapsed="false">
      <c r="A412" s="61" t="n">
        <v>36867</v>
      </c>
      <c r="B412" s="62" t="n">
        <f aca="false">MONTH(A412)</f>
        <v>12</v>
      </c>
      <c r="C412" s="63" t="n">
        <f aca="false">YEAR(A412)</f>
        <v>2000</v>
      </c>
      <c r="D412" s="62" t="n">
        <v>8996</v>
      </c>
      <c r="F412" s="62" t="n">
        <v>8933</v>
      </c>
      <c r="G412" s="68"/>
      <c r="H412" s="62" t="n">
        <v>40115</v>
      </c>
      <c r="L412" s="62" t="n">
        <f aca="false">D412+H412</f>
        <v>49111</v>
      </c>
      <c r="M412" s="72" t="n">
        <f aca="false">E412+I412</f>
        <v>0</v>
      </c>
      <c r="N412" s="72" t="n">
        <f aca="false">F412+J412</f>
        <v>8933</v>
      </c>
      <c r="O412" s="72" t="n">
        <f aca="false">G412+K412</f>
        <v>0</v>
      </c>
      <c r="P412" s="72" t="n">
        <f aca="false">L412+M412+N412-O412</f>
        <v>58044</v>
      </c>
    </row>
    <row r="413" customFormat="false" ht="8.25" hidden="false" customHeight="false" outlineLevel="0" collapsed="false">
      <c r="A413" s="61" t="n">
        <v>36868</v>
      </c>
      <c r="B413" s="62" t="n">
        <f aca="false">MONTH(A413)</f>
        <v>12</v>
      </c>
      <c r="C413" s="63" t="n">
        <f aca="false">YEAR(A413)</f>
        <v>2000</v>
      </c>
      <c r="D413" s="62" t="n">
        <v>8996</v>
      </c>
      <c r="F413" s="62" t="n">
        <v>8933</v>
      </c>
      <c r="G413" s="68"/>
      <c r="H413" s="62" t="n">
        <v>40115</v>
      </c>
      <c r="L413" s="62" t="n">
        <f aca="false">D413+H413</f>
        <v>49111</v>
      </c>
      <c r="M413" s="72" t="n">
        <f aca="false">E413+I413</f>
        <v>0</v>
      </c>
      <c r="N413" s="72" t="n">
        <f aca="false">F413+J413</f>
        <v>8933</v>
      </c>
      <c r="O413" s="72" t="n">
        <f aca="false">G413+K413</f>
        <v>0</v>
      </c>
      <c r="P413" s="72" t="n">
        <f aca="false">L413+M413+N413-O413</f>
        <v>58044</v>
      </c>
    </row>
    <row r="414" customFormat="false" ht="8.25" hidden="false" customHeight="false" outlineLevel="0" collapsed="false">
      <c r="A414" s="61" t="n">
        <v>36869</v>
      </c>
      <c r="B414" s="62" t="n">
        <f aca="false">MONTH(A414)</f>
        <v>12</v>
      </c>
      <c r="C414" s="63" t="n">
        <f aca="false">YEAR(A414)</f>
        <v>2000</v>
      </c>
      <c r="D414" s="62" t="n">
        <v>8996</v>
      </c>
      <c r="F414" s="62" t="n">
        <v>8933</v>
      </c>
      <c r="G414" s="68"/>
      <c r="H414" s="62" t="n">
        <v>40115</v>
      </c>
      <c r="L414" s="62" t="n">
        <f aca="false">D414+H414</f>
        <v>49111</v>
      </c>
      <c r="M414" s="72" t="n">
        <f aca="false">E414+I414</f>
        <v>0</v>
      </c>
      <c r="N414" s="72" t="n">
        <f aca="false">F414+J414</f>
        <v>8933</v>
      </c>
      <c r="O414" s="72" t="n">
        <f aca="false">G414+K414</f>
        <v>0</v>
      </c>
      <c r="P414" s="72" t="n">
        <f aca="false">L414+M414+N414-O414</f>
        <v>58044</v>
      </c>
    </row>
    <row r="415" customFormat="false" ht="8.25" hidden="false" customHeight="false" outlineLevel="0" collapsed="false">
      <c r="A415" s="61" t="n">
        <v>36870</v>
      </c>
      <c r="B415" s="62" t="n">
        <f aca="false">MONTH(A415)</f>
        <v>12</v>
      </c>
      <c r="C415" s="63" t="n">
        <f aca="false">YEAR(A415)</f>
        <v>2000</v>
      </c>
      <c r="D415" s="62" t="n">
        <v>8996</v>
      </c>
      <c r="F415" s="62" t="n">
        <v>8933</v>
      </c>
      <c r="G415" s="68"/>
      <c r="H415" s="62" t="n">
        <v>40115</v>
      </c>
      <c r="L415" s="62" t="n">
        <f aca="false">D415+H415</f>
        <v>49111</v>
      </c>
      <c r="M415" s="72" t="n">
        <f aca="false">E415+I415</f>
        <v>0</v>
      </c>
      <c r="N415" s="72" t="n">
        <f aca="false">F415+J415</f>
        <v>8933</v>
      </c>
      <c r="O415" s="72" t="n">
        <f aca="false">G415+K415</f>
        <v>0</v>
      </c>
      <c r="P415" s="72" t="n">
        <f aca="false">L415+M415+N415-O415</f>
        <v>58044</v>
      </c>
    </row>
    <row r="416" customFormat="false" ht="8.25" hidden="false" customHeight="false" outlineLevel="0" collapsed="false">
      <c r="A416" s="61" t="n">
        <v>36871</v>
      </c>
      <c r="B416" s="62" t="n">
        <f aca="false">MONTH(A416)</f>
        <v>12</v>
      </c>
      <c r="C416" s="63" t="n">
        <f aca="false">YEAR(A416)</f>
        <v>2000</v>
      </c>
      <c r="D416" s="62" t="n">
        <v>8996</v>
      </c>
      <c r="F416" s="62" t="n">
        <v>8933</v>
      </c>
      <c r="G416" s="68"/>
      <c r="H416" s="62" t="n">
        <v>40115</v>
      </c>
      <c r="L416" s="62" t="n">
        <f aca="false">D416+H416</f>
        <v>49111</v>
      </c>
      <c r="M416" s="72" t="n">
        <f aca="false">E416+I416</f>
        <v>0</v>
      </c>
      <c r="N416" s="72" t="n">
        <f aca="false">F416+J416</f>
        <v>8933</v>
      </c>
      <c r="O416" s="72" t="n">
        <f aca="false">G416+K416</f>
        <v>0</v>
      </c>
      <c r="P416" s="72" t="n">
        <f aca="false">L416+M416+N416-O416</f>
        <v>58044</v>
      </c>
    </row>
    <row r="417" customFormat="false" ht="8.25" hidden="false" customHeight="false" outlineLevel="0" collapsed="false">
      <c r="A417" s="61" t="n">
        <v>36872</v>
      </c>
      <c r="B417" s="62" t="n">
        <f aca="false">MONTH(A417)</f>
        <v>12</v>
      </c>
      <c r="C417" s="63" t="n">
        <f aca="false">YEAR(A417)</f>
        <v>2000</v>
      </c>
      <c r="D417" s="62" t="n">
        <v>8996</v>
      </c>
      <c r="F417" s="62" t="n">
        <v>8933</v>
      </c>
      <c r="G417" s="68"/>
      <c r="H417" s="62" t="n">
        <v>40115</v>
      </c>
      <c r="L417" s="62" t="n">
        <f aca="false">D417+H417</f>
        <v>49111</v>
      </c>
      <c r="M417" s="72" t="n">
        <f aca="false">E417+I417</f>
        <v>0</v>
      </c>
      <c r="N417" s="72" t="n">
        <f aca="false">F417+J417</f>
        <v>8933</v>
      </c>
      <c r="O417" s="72" t="n">
        <f aca="false">G417+K417</f>
        <v>0</v>
      </c>
      <c r="P417" s="72" t="n">
        <f aca="false">L417+M417+N417-O417</f>
        <v>58044</v>
      </c>
    </row>
    <row r="418" customFormat="false" ht="8.25" hidden="false" customHeight="false" outlineLevel="0" collapsed="false">
      <c r="A418" s="61" t="n">
        <v>36873</v>
      </c>
      <c r="B418" s="62" t="n">
        <f aca="false">MONTH(A418)</f>
        <v>12</v>
      </c>
      <c r="C418" s="63" t="n">
        <f aca="false">YEAR(A418)</f>
        <v>2000</v>
      </c>
      <c r="D418" s="62" t="n">
        <v>8996</v>
      </c>
      <c r="F418" s="62" t="n">
        <v>8933</v>
      </c>
      <c r="G418" s="68"/>
      <c r="H418" s="62" t="n">
        <v>40115</v>
      </c>
      <c r="L418" s="62" t="n">
        <f aca="false">D418+H418</f>
        <v>49111</v>
      </c>
      <c r="M418" s="72" t="n">
        <f aca="false">E418+I418</f>
        <v>0</v>
      </c>
      <c r="N418" s="72" t="n">
        <f aca="false">F418+J418</f>
        <v>8933</v>
      </c>
      <c r="O418" s="72" t="n">
        <f aca="false">G418+K418</f>
        <v>0</v>
      </c>
      <c r="P418" s="72" t="n">
        <f aca="false">L418+M418+N418-O418</f>
        <v>58044</v>
      </c>
    </row>
    <row r="419" customFormat="false" ht="8.25" hidden="false" customHeight="false" outlineLevel="0" collapsed="false">
      <c r="A419" s="61" t="n">
        <v>36874</v>
      </c>
      <c r="B419" s="62" t="n">
        <f aca="false">MONTH(A419)</f>
        <v>12</v>
      </c>
      <c r="C419" s="63" t="n">
        <f aca="false">YEAR(A419)</f>
        <v>2000</v>
      </c>
      <c r="D419" s="62" t="n">
        <v>8996</v>
      </c>
      <c r="F419" s="62" t="n">
        <v>8933</v>
      </c>
      <c r="G419" s="68"/>
      <c r="H419" s="62" t="n">
        <v>40115</v>
      </c>
      <c r="L419" s="62" t="n">
        <f aca="false">D419+H419</f>
        <v>49111</v>
      </c>
      <c r="M419" s="72" t="n">
        <f aca="false">E419+I419</f>
        <v>0</v>
      </c>
      <c r="N419" s="72" t="n">
        <f aca="false">F419+J419</f>
        <v>8933</v>
      </c>
      <c r="O419" s="72" t="n">
        <f aca="false">G419+K419</f>
        <v>0</v>
      </c>
      <c r="P419" s="72" t="n">
        <f aca="false">L419+M419+N419-O419</f>
        <v>58044</v>
      </c>
    </row>
    <row r="420" customFormat="false" ht="8.25" hidden="false" customHeight="false" outlineLevel="0" collapsed="false">
      <c r="A420" s="61" t="n">
        <v>36875</v>
      </c>
      <c r="B420" s="62" t="n">
        <f aca="false">MONTH(A420)</f>
        <v>12</v>
      </c>
      <c r="C420" s="63" t="n">
        <f aca="false">YEAR(A420)</f>
        <v>2000</v>
      </c>
      <c r="D420" s="62" t="n">
        <v>8996</v>
      </c>
      <c r="F420" s="62" t="n">
        <v>8933</v>
      </c>
      <c r="G420" s="68"/>
      <c r="H420" s="62" t="n">
        <v>40115</v>
      </c>
      <c r="L420" s="62" t="n">
        <f aca="false">D420+H420</f>
        <v>49111</v>
      </c>
      <c r="M420" s="72" t="n">
        <f aca="false">E420+I420</f>
        <v>0</v>
      </c>
      <c r="N420" s="72" t="n">
        <f aca="false">F420+J420</f>
        <v>8933</v>
      </c>
      <c r="O420" s="72" t="n">
        <f aca="false">G420+K420</f>
        <v>0</v>
      </c>
      <c r="P420" s="72" t="n">
        <f aca="false">L420+M420+N420-O420</f>
        <v>58044</v>
      </c>
    </row>
    <row r="421" customFormat="false" ht="8.25" hidden="false" customHeight="false" outlineLevel="0" collapsed="false">
      <c r="A421" s="61" t="n">
        <v>36876</v>
      </c>
      <c r="B421" s="62" t="n">
        <f aca="false">MONTH(A421)</f>
        <v>12</v>
      </c>
      <c r="C421" s="63" t="n">
        <f aca="false">YEAR(A421)</f>
        <v>2000</v>
      </c>
      <c r="D421" s="62" t="n">
        <v>8996</v>
      </c>
      <c r="F421" s="62" t="n">
        <v>8933</v>
      </c>
      <c r="G421" s="68"/>
      <c r="H421" s="62" t="n">
        <v>40115</v>
      </c>
      <c r="L421" s="62" t="n">
        <f aca="false">D421+H421</f>
        <v>49111</v>
      </c>
      <c r="M421" s="72" t="n">
        <f aca="false">E421+I421</f>
        <v>0</v>
      </c>
      <c r="N421" s="72" t="n">
        <f aca="false">F421+J421</f>
        <v>8933</v>
      </c>
      <c r="O421" s="72" t="n">
        <f aca="false">G421+K421</f>
        <v>0</v>
      </c>
      <c r="P421" s="72" t="n">
        <f aca="false">L421+M421+N421-O421</f>
        <v>58044</v>
      </c>
    </row>
    <row r="422" customFormat="false" ht="8.25" hidden="false" customHeight="false" outlineLevel="0" collapsed="false">
      <c r="A422" s="61" t="n">
        <v>36877</v>
      </c>
      <c r="B422" s="62" t="n">
        <f aca="false">MONTH(A422)</f>
        <v>12</v>
      </c>
      <c r="C422" s="63" t="n">
        <f aca="false">YEAR(A422)</f>
        <v>2000</v>
      </c>
      <c r="D422" s="62" t="n">
        <v>8996</v>
      </c>
      <c r="F422" s="62" t="n">
        <v>8933</v>
      </c>
      <c r="G422" s="68"/>
      <c r="H422" s="62" t="n">
        <v>40115</v>
      </c>
      <c r="L422" s="62" t="n">
        <f aca="false">D422+H422</f>
        <v>49111</v>
      </c>
      <c r="M422" s="72" t="n">
        <f aca="false">E422+I422</f>
        <v>0</v>
      </c>
      <c r="N422" s="72" t="n">
        <f aca="false">F422+J422</f>
        <v>8933</v>
      </c>
      <c r="O422" s="72" t="n">
        <f aca="false">G422+K422</f>
        <v>0</v>
      </c>
      <c r="P422" s="72" t="n">
        <f aca="false">L422+M422+N422-O422</f>
        <v>58044</v>
      </c>
    </row>
    <row r="423" customFormat="false" ht="8.25" hidden="false" customHeight="false" outlineLevel="0" collapsed="false">
      <c r="A423" s="61" t="n">
        <v>36878</v>
      </c>
      <c r="B423" s="62" t="n">
        <f aca="false">MONTH(A423)</f>
        <v>12</v>
      </c>
      <c r="C423" s="63" t="n">
        <f aca="false">YEAR(A423)</f>
        <v>2000</v>
      </c>
      <c r="D423" s="62" t="n">
        <v>8996</v>
      </c>
      <c r="F423" s="62" t="n">
        <v>8933</v>
      </c>
      <c r="G423" s="68"/>
      <c r="H423" s="62" t="n">
        <v>40115</v>
      </c>
      <c r="L423" s="62" t="n">
        <f aca="false">D423+H423</f>
        <v>49111</v>
      </c>
      <c r="M423" s="72" t="n">
        <f aca="false">E423+I423</f>
        <v>0</v>
      </c>
      <c r="N423" s="72" t="n">
        <f aca="false">F423+J423</f>
        <v>8933</v>
      </c>
      <c r="O423" s="72" t="n">
        <f aca="false">G423+K423</f>
        <v>0</v>
      </c>
      <c r="P423" s="72" t="n">
        <f aca="false">L423+M423+N423-O423</f>
        <v>58044</v>
      </c>
    </row>
    <row r="424" customFormat="false" ht="8.25" hidden="false" customHeight="false" outlineLevel="0" collapsed="false">
      <c r="A424" s="61" t="n">
        <v>36879</v>
      </c>
      <c r="B424" s="62" t="n">
        <f aca="false">MONTH(A424)</f>
        <v>12</v>
      </c>
      <c r="C424" s="63" t="n">
        <f aca="false">YEAR(A424)</f>
        <v>2000</v>
      </c>
      <c r="D424" s="62" t="n">
        <v>8996</v>
      </c>
      <c r="F424" s="62" t="n">
        <v>8933</v>
      </c>
      <c r="G424" s="68"/>
      <c r="H424" s="62" t="n">
        <v>40115</v>
      </c>
      <c r="L424" s="62" t="n">
        <f aca="false">D424+H424</f>
        <v>49111</v>
      </c>
      <c r="M424" s="72" t="n">
        <f aca="false">E424+I424</f>
        <v>0</v>
      </c>
      <c r="N424" s="72" t="n">
        <f aca="false">F424+J424</f>
        <v>8933</v>
      </c>
      <c r="O424" s="72" t="n">
        <f aca="false">G424+K424</f>
        <v>0</v>
      </c>
      <c r="P424" s="72" t="n">
        <f aca="false">L424+M424+N424-O424</f>
        <v>58044</v>
      </c>
    </row>
    <row r="425" customFormat="false" ht="8.25" hidden="false" customHeight="false" outlineLevel="0" collapsed="false">
      <c r="A425" s="61" t="n">
        <v>36880</v>
      </c>
      <c r="B425" s="62" t="n">
        <f aca="false">MONTH(A425)</f>
        <v>12</v>
      </c>
      <c r="C425" s="63" t="n">
        <f aca="false">YEAR(A425)</f>
        <v>2000</v>
      </c>
      <c r="D425" s="62" t="n">
        <v>8996</v>
      </c>
      <c r="F425" s="62" t="n">
        <v>8933</v>
      </c>
      <c r="G425" s="68"/>
      <c r="H425" s="62" t="n">
        <v>40115</v>
      </c>
      <c r="L425" s="62" t="n">
        <f aca="false">D425+H425</f>
        <v>49111</v>
      </c>
      <c r="M425" s="72" t="n">
        <f aca="false">E425+I425</f>
        <v>0</v>
      </c>
      <c r="N425" s="72" t="n">
        <f aca="false">F425+J425</f>
        <v>8933</v>
      </c>
      <c r="O425" s="72" t="n">
        <f aca="false">G425+K425</f>
        <v>0</v>
      </c>
      <c r="P425" s="72" t="n">
        <f aca="false">L425+M425+N425-O425</f>
        <v>58044</v>
      </c>
    </row>
    <row r="426" customFormat="false" ht="8.25" hidden="false" customHeight="false" outlineLevel="0" collapsed="false">
      <c r="A426" s="61" t="n">
        <v>36881</v>
      </c>
      <c r="B426" s="62" t="n">
        <f aca="false">MONTH(A426)</f>
        <v>12</v>
      </c>
      <c r="C426" s="63" t="n">
        <f aca="false">YEAR(A426)</f>
        <v>2000</v>
      </c>
      <c r="D426" s="62" t="n">
        <v>8996</v>
      </c>
      <c r="F426" s="62" t="n">
        <v>8933</v>
      </c>
      <c r="G426" s="68"/>
      <c r="H426" s="62" t="n">
        <v>40115</v>
      </c>
      <c r="L426" s="62" t="n">
        <f aca="false">D426+H426</f>
        <v>49111</v>
      </c>
      <c r="M426" s="72" t="n">
        <f aca="false">E426+I426</f>
        <v>0</v>
      </c>
      <c r="N426" s="72" t="n">
        <f aca="false">F426+J426</f>
        <v>8933</v>
      </c>
      <c r="O426" s="72" t="n">
        <f aca="false">G426+K426</f>
        <v>0</v>
      </c>
      <c r="P426" s="72" t="n">
        <f aca="false">L426+M426+N426-O426</f>
        <v>58044</v>
      </c>
    </row>
    <row r="427" customFormat="false" ht="8.25" hidden="false" customHeight="false" outlineLevel="0" collapsed="false">
      <c r="A427" s="61" t="n">
        <v>36882</v>
      </c>
      <c r="B427" s="62" t="n">
        <f aca="false">MONTH(A427)</f>
        <v>12</v>
      </c>
      <c r="C427" s="63" t="n">
        <f aca="false">YEAR(A427)</f>
        <v>2000</v>
      </c>
      <c r="D427" s="62" t="n">
        <v>8996</v>
      </c>
      <c r="F427" s="62" t="n">
        <v>8933</v>
      </c>
      <c r="G427" s="68"/>
      <c r="H427" s="62" t="n">
        <v>40115</v>
      </c>
      <c r="L427" s="62" t="n">
        <f aca="false">D427+H427</f>
        <v>49111</v>
      </c>
      <c r="M427" s="72" t="n">
        <f aca="false">E427+I427</f>
        <v>0</v>
      </c>
      <c r="N427" s="72" t="n">
        <f aca="false">F427+J427</f>
        <v>8933</v>
      </c>
      <c r="O427" s="72" t="n">
        <f aca="false">G427+K427</f>
        <v>0</v>
      </c>
      <c r="P427" s="72" t="n">
        <f aca="false">L427+M427+N427-O427</f>
        <v>58044</v>
      </c>
    </row>
    <row r="428" customFormat="false" ht="8.25" hidden="false" customHeight="false" outlineLevel="0" collapsed="false">
      <c r="A428" s="61" t="n">
        <v>36883</v>
      </c>
      <c r="B428" s="62" t="n">
        <f aca="false">MONTH(A428)</f>
        <v>12</v>
      </c>
      <c r="C428" s="63" t="n">
        <f aca="false">YEAR(A428)</f>
        <v>2000</v>
      </c>
      <c r="D428" s="62" t="n">
        <v>8996</v>
      </c>
      <c r="F428" s="62" t="n">
        <v>8933</v>
      </c>
      <c r="G428" s="68"/>
      <c r="H428" s="62" t="n">
        <v>40115</v>
      </c>
      <c r="L428" s="62" t="n">
        <f aca="false">D428+H428</f>
        <v>49111</v>
      </c>
      <c r="M428" s="72" t="n">
        <f aca="false">E428+I428</f>
        <v>0</v>
      </c>
      <c r="N428" s="72" t="n">
        <f aca="false">F428+J428</f>
        <v>8933</v>
      </c>
      <c r="O428" s="72" t="n">
        <f aca="false">G428+K428</f>
        <v>0</v>
      </c>
      <c r="P428" s="72" t="n">
        <f aca="false">L428+M428+N428-O428</f>
        <v>58044</v>
      </c>
    </row>
    <row r="429" customFormat="false" ht="8.25" hidden="false" customHeight="false" outlineLevel="0" collapsed="false">
      <c r="A429" s="61" t="n">
        <v>36884</v>
      </c>
      <c r="B429" s="62" t="n">
        <f aca="false">MONTH(A429)</f>
        <v>12</v>
      </c>
      <c r="C429" s="63" t="n">
        <f aca="false">YEAR(A429)</f>
        <v>2000</v>
      </c>
      <c r="D429" s="62" t="n">
        <v>8996</v>
      </c>
      <c r="F429" s="62" t="n">
        <v>8933</v>
      </c>
      <c r="G429" s="68"/>
      <c r="H429" s="62" t="n">
        <v>40115</v>
      </c>
      <c r="L429" s="62" t="n">
        <f aca="false">D429+H429</f>
        <v>49111</v>
      </c>
      <c r="M429" s="72" t="n">
        <f aca="false">E429+I429</f>
        <v>0</v>
      </c>
      <c r="N429" s="72" t="n">
        <f aca="false">F429+J429</f>
        <v>8933</v>
      </c>
      <c r="O429" s="72" t="n">
        <f aca="false">G429+K429</f>
        <v>0</v>
      </c>
      <c r="P429" s="72" t="n">
        <f aca="false">L429+M429+N429-O429</f>
        <v>58044</v>
      </c>
    </row>
    <row r="430" customFormat="false" ht="8.25" hidden="false" customHeight="false" outlineLevel="0" collapsed="false">
      <c r="A430" s="61" t="n">
        <v>36885</v>
      </c>
      <c r="B430" s="62" t="n">
        <f aca="false">MONTH(A430)</f>
        <v>12</v>
      </c>
      <c r="C430" s="63" t="n">
        <f aca="false">YEAR(A430)</f>
        <v>2000</v>
      </c>
      <c r="D430" s="62" t="n">
        <v>8996</v>
      </c>
      <c r="F430" s="62" t="n">
        <v>8933</v>
      </c>
      <c r="G430" s="68"/>
      <c r="H430" s="62" t="n">
        <v>40115</v>
      </c>
      <c r="L430" s="62" t="n">
        <f aca="false">D430+H430</f>
        <v>49111</v>
      </c>
      <c r="M430" s="72" t="n">
        <f aca="false">E430+I430</f>
        <v>0</v>
      </c>
      <c r="N430" s="72" t="n">
        <f aca="false">F430+J430</f>
        <v>8933</v>
      </c>
      <c r="O430" s="72" t="n">
        <f aca="false">G430+K430</f>
        <v>0</v>
      </c>
      <c r="P430" s="72" t="n">
        <f aca="false">L430+M430+N430-O430</f>
        <v>58044</v>
      </c>
    </row>
    <row r="431" customFormat="false" ht="8.25" hidden="false" customHeight="false" outlineLevel="0" collapsed="false">
      <c r="A431" s="61" t="n">
        <v>36886</v>
      </c>
      <c r="B431" s="62" t="n">
        <f aca="false">MONTH(A431)</f>
        <v>12</v>
      </c>
      <c r="C431" s="63" t="n">
        <f aca="false">YEAR(A431)</f>
        <v>2000</v>
      </c>
      <c r="D431" s="62" t="n">
        <v>8996</v>
      </c>
      <c r="F431" s="62" t="n">
        <v>8933</v>
      </c>
      <c r="G431" s="68"/>
      <c r="H431" s="62" t="n">
        <v>40115</v>
      </c>
      <c r="L431" s="62" t="n">
        <f aca="false">D431+H431</f>
        <v>49111</v>
      </c>
      <c r="M431" s="72" t="n">
        <f aca="false">E431+I431</f>
        <v>0</v>
      </c>
      <c r="N431" s="72" t="n">
        <f aca="false">F431+J431</f>
        <v>8933</v>
      </c>
      <c r="O431" s="72" t="n">
        <f aca="false">G431+K431</f>
        <v>0</v>
      </c>
      <c r="P431" s="72" t="n">
        <f aca="false">L431+M431+N431-O431</f>
        <v>58044</v>
      </c>
    </row>
    <row r="432" customFormat="false" ht="7.5" hidden="false" customHeight="true" outlineLevel="0" collapsed="false">
      <c r="A432" s="61" t="n">
        <v>36887</v>
      </c>
      <c r="B432" s="62" t="n">
        <f aca="false">MONTH(A432)</f>
        <v>12</v>
      </c>
      <c r="C432" s="63" t="n">
        <f aca="false">YEAR(A432)</f>
        <v>2000</v>
      </c>
      <c r="D432" s="62" t="n">
        <v>8996</v>
      </c>
      <c r="F432" s="62" t="n">
        <v>8933</v>
      </c>
      <c r="G432" s="68"/>
      <c r="H432" s="62" t="n">
        <v>40115</v>
      </c>
      <c r="L432" s="62" t="n">
        <f aca="false">D432+H432</f>
        <v>49111</v>
      </c>
      <c r="M432" s="72" t="n">
        <f aca="false">E432+I432</f>
        <v>0</v>
      </c>
      <c r="N432" s="72" t="n">
        <f aca="false">F432+J432</f>
        <v>8933</v>
      </c>
      <c r="O432" s="72" t="n">
        <f aca="false">G432+K432</f>
        <v>0</v>
      </c>
      <c r="P432" s="72" t="n">
        <f aca="false">L432+M432+N432-O432</f>
        <v>58044</v>
      </c>
    </row>
    <row r="433" customFormat="false" ht="9.75" hidden="false" customHeight="true" outlineLevel="0" collapsed="false">
      <c r="A433" s="61" t="n">
        <v>36888</v>
      </c>
      <c r="B433" s="62" t="n">
        <f aca="false">MONTH(A433)</f>
        <v>12</v>
      </c>
      <c r="C433" s="63" t="n">
        <f aca="false">YEAR(A433)</f>
        <v>2000</v>
      </c>
      <c r="D433" s="62" t="n">
        <v>8996</v>
      </c>
      <c r="F433" s="62" t="n">
        <v>8933</v>
      </c>
      <c r="G433" s="68"/>
      <c r="H433" s="62" t="n">
        <v>40115</v>
      </c>
      <c r="L433" s="62" t="n">
        <f aca="false">D433+H433</f>
        <v>49111</v>
      </c>
      <c r="M433" s="72" t="n">
        <f aca="false">E433+I433</f>
        <v>0</v>
      </c>
      <c r="N433" s="72" t="n">
        <f aca="false">F433+J433</f>
        <v>8933</v>
      </c>
      <c r="O433" s="72" t="n">
        <f aca="false">G433+K433</f>
        <v>0</v>
      </c>
      <c r="P433" s="72" t="n">
        <f aca="false">L433+M433+N433-O433</f>
        <v>58044</v>
      </c>
    </row>
    <row r="434" customFormat="false" ht="9.75" hidden="false" customHeight="true" outlineLevel="0" collapsed="false">
      <c r="A434" s="61" t="n">
        <v>36889</v>
      </c>
      <c r="B434" s="62" t="n">
        <f aca="false">MONTH(A434)</f>
        <v>12</v>
      </c>
      <c r="C434" s="63" t="n">
        <f aca="false">YEAR(A434)</f>
        <v>2000</v>
      </c>
      <c r="D434" s="62" t="n">
        <v>8996</v>
      </c>
      <c r="F434" s="62" t="n">
        <v>8933</v>
      </c>
      <c r="G434" s="68"/>
      <c r="H434" s="62" t="n">
        <v>40115</v>
      </c>
      <c r="L434" s="62" t="n">
        <f aca="false">D434+H434</f>
        <v>49111</v>
      </c>
      <c r="M434" s="72" t="n">
        <f aca="false">E434+I434</f>
        <v>0</v>
      </c>
      <c r="N434" s="72" t="n">
        <f aca="false">F434+J434</f>
        <v>8933</v>
      </c>
      <c r="O434" s="72" t="n">
        <f aca="false">G434+K434</f>
        <v>0</v>
      </c>
      <c r="P434" s="72" t="n">
        <f aca="false">L434+M434+N434-O434</f>
        <v>58044</v>
      </c>
    </row>
    <row r="435" customFormat="false" ht="8.25" hidden="false" customHeight="false" outlineLevel="0" collapsed="false">
      <c r="A435" s="61" t="n">
        <v>36890</v>
      </c>
      <c r="B435" s="62" t="n">
        <f aca="false">MONTH(A435)</f>
        <v>12</v>
      </c>
      <c r="C435" s="63" t="n">
        <f aca="false">YEAR(A435)</f>
        <v>2000</v>
      </c>
      <c r="D435" s="62" t="n">
        <v>8996</v>
      </c>
      <c r="F435" s="62" t="n">
        <v>8933</v>
      </c>
      <c r="G435" s="68"/>
      <c r="H435" s="62" t="n">
        <v>40115</v>
      </c>
      <c r="L435" s="62" t="n">
        <f aca="false">D435+H435</f>
        <v>49111</v>
      </c>
      <c r="M435" s="72" t="n">
        <f aca="false">E435+I435</f>
        <v>0</v>
      </c>
      <c r="N435" s="72" t="n">
        <f aca="false">F435+J435</f>
        <v>8933</v>
      </c>
      <c r="O435" s="72" t="n">
        <f aca="false">G435+K435</f>
        <v>0</v>
      </c>
      <c r="P435" s="72" t="n">
        <f aca="false">L435+M435+N435-O435</f>
        <v>58044</v>
      </c>
    </row>
    <row r="436" customFormat="false" ht="8.25" hidden="false" customHeight="false" outlineLevel="0" collapsed="false">
      <c r="A436" s="61" t="n">
        <v>36891</v>
      </c>
      <c r="B436" s="62" t="n">
        <f aca="false">MONTH(A436)</f>
        <v>12</v>
      </c>
      <c r="C436" s="63" t="n">
        <f aca="false">YEAR(A436)</f>
        <v>2000</v>
      </c>
      <c r="D436" s="62" t="n">
        <v>8996</v>
      </c>
      <c r="F436" s="62" t="n">
        <v>8933</v>
      </c>
      <c r="G436" s="68"/>
      <c r="H436" s="62" t="n">
        <v>40115</v>
      </c>
      <c r="L436" s="62" t="n">
        <f aca="false">D436+H436</f>
        <v>49111</v>
      </c>
      <c r="M436" s="72" t="n">
        <f aca="false">E436+I436</f>
        <v>0</v>
      </c>
      <c r="N436" s="72" t="n">
        <f aca="false">F436+J436</f>
        <v>8933</v>
      </c>
      <c r="O436" s="72" t="n">
        <f aca="false">G436+K436</f>
        <v>0</v>
      </c>
      <c r="P436" s="72" t="n">
        <f aca="false">L436+M436+N436-O436</f>
        <v>58044</v>
      </c>
    </row>
    <row r="437" customFormat="false" ht="8.25" hidden="false" customHeight="false" outlineLevel="0" collapsed="false">
      <c r="A437" s="61" t="n">
        <v>36892</v>
      </c>
      <c r="B437" s="62" t="n">
        <f aca="false">MONTH(A437)</f>
        <v>1</v>
      </c>
      <c r="C437" s="63" t="n">
        <f aca="false">YEAR(A437)</f>
        <v>2001</v>
      </c>
      <c r="D437" s="62" t="n">
        <v>8995</v>
      </c>
      <c r="F437" s="62" t="n">
        <v>8934</v>
      </c>
      <c r="G437" s="68"/>
      <c r="H437" s="62" t="n">
        <v>39758</v>
      </c>
      <c r="L437" s="62" t="n">
        <f aca="false">D437+H437</f>
        <v>48753</v>
      </c>
      <c r="M437" s="72" t="n">
        <f aca="false">E437+I437</f>
        <v>0</v>
      </c>
      <c r="N437" s="72" t="n">
        <f aca="false">F437+J437</f>
        <v>8934</v>
      </c>
      <c r="O437" s="72" t="n">
        <f aca="false">G437+K437</f>
        <v>0</v>
      </c>
      <c r="P437" s="72" t="n">
        <f aca="false">L437+M437+N437-O437</f>
        <v>57687</v>
      </c>
    </row>
    <row r="438" customFormat="false" ht="8.25" hidden="false" customHeight="false" outlineLevel="0" collapsed="false">
      <c r="A438" s="61" t="n">
        <v>36893</v>
      </c>
      <c r="B438" s="62" t="n">
        <f aca="false">MONTH(A438)</f>
        <v>1</v>
      </c>
      <c r="C438" s="63" t="n">
        <f aca="false">YEAR(A438)</f>
        <v>2001</v>
      </c>
      <c r="D438" s="62" t="n">
        <v>8995</v>
      </c>
      <c r="F438" s="62" t="n">
        <v>8934</v>
      </c>
      <c r="G438" s="68"/>
      <c r="H438" s="62" t="n">
        <v>40116</v>
      </c>
      <c r="L438" s="62" t="n">
        <f aca="false">D438+H438</f>
        <v>49111</v>
      </c>
      <c r="M438" s="72" t="n">
        <f aca="false">E438+I438</f>
        <v>0</v>
      </c>
      <c r="N438" s="72" t="n">
        <f aca="false">F438+J438</f>
        <v>8934</v>
      </c>
      <c r="O438" s="72" t="n">
        <f aca="false">G438+K438</f>
        <v>0</v>
      </c>
      <c r="P438" s="72" t="n">
        <f aca="false">L438+M438+N438-O438</f>
        <v>58045</v>
      </c>
    </row>
    <row r="439" customFormat="false" ht="8.25" hidden="false" customHeight="false" outlineLevel="0" collapsed="false">
      <c r="A439" s="61" t="n">
        <v>36894</v>
      </c>
      <c r="B439" s="62" t="n">
        <f aca="false">MONTH(A439)</f>
        <v>1</v>
      </c>
      <c r="C439" s="63" t="n">
        <f aca="false">YEAR(A439)</f>
        <v>2001</v>
      </c>
      <c r="D439" s="62" t="n">
        <v>8995</v>
      </c>
      <c r="F439" s="62" t="n">
        <v>8934</v>
      </c>
      <c r="G439" s="68"/>
      <c r="H439" s="62" t="n">
        <v>40116</v>
      </c>
      <c r="L439" s="62" t="n">
        <f aca="false">D439+H439</f>
        <v>49111</v>
      </c>
      <c r="M439" s="72" t="n">
        <f aca="false">E439+I439</f>
        <v>0</v>
      </c>
      <c r="N439" s="72" t="n">
        <f aca="false">F439+J439</f>
        <v>8934</v>
      </c>
      <c r="O439" s="72" t="n">
        <f aca="false">G439+K439</f>
        <v>0</v>
      </c>
      <c r="P439" s="72" t="n">
        <f aca="false">L439+M439+N439-O439</f>
        <v>58045</v>
      </c>
    </row>
    <row r="440" customFormat="false" ht="8.25" hidden="false" customHeight="false" outlineLevel="0" collapsed="false">
      <c r="A440" s="61" t="n">
        <v>36895</v>
      </c>
      <c r="B440" s="62" t="n">
        <f aca="false">MONTH(A440)</f>
        <v>1</v>
      </c>
      <c r="C440" s="63" t="n">
        <f aca="false">YEAR(A440)</f>
        <v>2001</v>
      </c>
      <c r="D440" s="62" t="n">
        <v>8995</v>
      </c>
      <c r="F440" s="62" t="n">
        <v>8934</v>
      </c>
      <c r="G440" s="68"/>
      <c r="H440" s="62" t="n">
        <v>40116</v>
      </c>
      <c r="L440" s="62" t="n">
        <f aca="false">D440+H440</f>
        <v>49111</v>
      </c>
      <c r="M440" s="72" t="n">
        <f aca="false">E440+I440</f>
        <v>0</v>
      </c>
      <c r="N440" s="72" t="n">
        <f aca="false">F440+J440</f>
        <v>8934</v>
      </c>
      <c r="O440" s="72" t="n">
        <f aca="false">G440+K440</f>
        <v>0</v>
      </c>
      <c r="P440" s="72" t="n">
        <f aca="false">L440+M440+N440-O440</f>
        <v>58045</v>
      </c>
    </row>
    <row r="441" customFormat="false" ht="8.25" hidden="false" customHeight="false" outlineLevel="0" collapsed="false">
      <c r="A441" s="61" t="n">
        <v>36896</v>
      </c>
      <c r="B441" s="62" t="n">
        <f aca="false">MONTH(A441)</f>
        <v>1</v>
      </c>
      <c r="C441" s="63" t="n">
        <f aca="false">YEAR(A441)</f>
        <v>2001</v>
      </c>
      <c r="D441" s="62" t="n">
        <v>8995</v>
      </c>
      <c r="F441" s="62" t="n">
        <v>8934</v>
      </c>
      <c r="G441" s="68"/>
      <c r="H441" s="62" t="n">
        <v>40116</v>
      </c>
      <c r="L441" s="62" t="n">
        <f aca="false">D441+H441</f>
        <v>49111</v>
      </c>
      <c r="M441" s="72" t="n">
        <f aca="false">E441+I441</f>
        <v>0</v>
      </c>
      <c r="N441" s="72" t="n">
        <f aca="false">F441+J441</f>
        <v>8934</v>
      </c>
      <c r="O441" s="72" t="n">
        <f aca="false">G441+K441</f>
        <v>0</v>
      </c>
      <c r="P441" s="72" t="n">
        <f aca="false">L441+M441+N441-O441</f>
        <v>58045</v>
      </c>
    </row>
    <row r="442" customFormat="false" ht="8.25" hidden="false" customHeight="false" outlineLevel="0" collapsed="false">
      <c r="A442" s="61" t="n">
        <v>36897</v>
      </c>
      <c r="B442" s="62" t="n">
        <f aca="false">MONTH(A442)</f>
        <v>1</v>
      </c>
      <c r="C442" s="63" t="n">
        <f aca="false">YEAR(A442)</f>
        <v>2001</v>
      </c>
      <c r="D442" s="62" t="n">
        <v>8995</v>
      </c>
      <c r="F442" s="62" t="n">
        <v>8934</v>
      </c>
      <c r="G442" s="68"/>
      <c r="H442" s="62" t="n">
        <v>40116</v>
      </c>
      <c r="L442" s="62" t="n">
        <f aca="false">D442+H442</f>
        <v>49111</v>
      </c>
      <c r="M442" s="72" t="n">
        <f aca="false">E442+I442</f>
        <v>0</v>
      </c>
      <c r="N442" s="72" t="n">
        <f aca="false">F442+J442</f>
        <v>8934</v>
      </c>
      <c r="O442" s="72" t="n">
        <f aca="false">G442+K442</f>
        <v>0</v>
      </c>
      <c r="P442" s="72" t="n">
        <f aca="false">L442+M442+N442-O442</f>
        <v>58045</v>
      </c>
    </row>
    <row r="443" customFormat="false" ht="8.25" hidden="false" customHeight="false" outlineLevel="0" collapsed="false">
      <c r="A443" s="61" t="n">
        <v>36898</v>
      </c>
      <c r="B443" s="62" t="n">
        <f aca="false">MONTH(A443)</f>
        <v>1</v>
      </c>
      <c r="C443" s="63" t="n">
        <f aca="false">YEAR(A443)</f>
        <v>2001</v>
      </c>
      <c r="D443" s="62" t="n">
        <v>8995</v>
      </c>
      <c r="F443" s="62" t="n">
        <v>8934</v>
      </c>
      <c r="G443" s="68"/>
      <c r="H443" s="62" t="n">
        <v>40116</v>
      </c>
      <c r="L443" s="62" t="n">
        <f aca="false">D443+H443</f>
        <v>49111</v>
      </c>
      <c r="M443" s="72" t="n">
        <f aca="false">E443+I443</f>
        <v>0</v>
      </c>
      <c r="N443" s="72" t="n">
        <f aca="false">F443+J443</f>
        <v>8934</v>
      </c>
      <c r="O443" s="72" t="n">
        <f aca="false">G443+K443</f>
        <v>0</v>
      </c>
      <c r="P443" s="72" t="n">
        <f aca="false">L443+M443+N443-O443</f>
        <v>58045</v>
      </c>
    </row>
    <row r="444" customFormat="false" ht="8.25" hidden="false" customHeight="false" outlineLevel="0" collapsed="false">
      <c r="A444" s="61" t="n">
        <v>36899</v>
      </c>
      <c r="B444" s="62" t="n">
        <f aca="false">MONTH(A444)</f>
        <v>1</v>
      </c>
      <c r="C444" s="63" t="n">
        <f aca="false">YEAR(A444)</f>
        <v>2001</v>
      </c>
      <c r="D444" s="62" t="n">
        <v>8995</v>
      </c>
      <c r="F444" s="62" t="n">
        <v>8934</v>
      </c>
      <c r="G444" s="68"/>
      <c r="H444" s="62" t="n">
        <v>40116</v>
      </c>
      <c r="L444" s="62" t="n">
        <f aca="false">D444+H444</f>
        <v>49111</v>
      </c>
      <c r="M444" s="72" t="n">
        <f aca="false">E444+I444</f>
        <v>0</v>
      </c>
      <c r="N444" s="72" t="n">
        <f aca="false">F444+J444</f>
        <v>8934</v>
      </c>
      <c r="O444" s="72" t="n">
        <f aca="false">G444+K444</f>
        <v>0</v>
      </c>
      <c r="P444" s="72" t="n">
        <f aca="false">L444+M444+N444-O444</f>
        <v>58045</v>
      </c>
    </row>
    <row r="445" customFormat="false" ht="8.25" hidden="false" customHeight="false" outlineLevel="0" collapsed="false">
      <c r="A445" s="61" t="n">
        <v>36900</v>
      </c>
      <c r="B445" s="62" t="n">
        <f aca="false">MONTH(A445)</f>
        <v>1</v>
      </c>
      <c r="C445" s="63" t="n">
        <f aca="false">YEAR(A445)</f>
        <v>2001</v>
      </c>
      <c r="D445" s="62" t="n">
        <v>8995</v>
      </c>
      <c r="F445" s="62" t="n">
        <v>8934</v>
      </c>
      <c r="G445" s="68"/>
      <c r="H445" s="62" t="n">
        <v>40116</v>
      </c>
      <c r="L445" s="62" t="n">
        <f aca="false">D445+H445</f>
        <v>49111</v>
      </c>
      <c r="M445" s="72" t="n">
        <f aca="false">E445+I445</f>
        <v>0</v>
      </c>
      <c r="N445" s="72" t="n">
        <f aca="false">F445+J445</f>
        <v>8934</v>
      </c>
      <c r="O445" s="72" t="n">
        <f aca="false">G445+K445</f>
        <v>0</v>
      </c>
      <c r="P445" s="72" t="n">
        <f aca="false">L445+M445+N445-O445</f>
        <v>58045</v>
      </c>
    </row>
    <row r="446" customFormat="false" ht="8.25" hidden="false" customHeight="false" outlineLevel="0" collapsed="false">
      <c r="A446" s="61" t="n">
        <v>36901</v>
      </c>
      <c r="B446" s="62" t="n">
        <f aca="false">MONTH(A446)</f>
        <v>1</v>
      </c>
      <c r="C446" s="63" t="n">
        <f aca="false">YEAR(A446)</f>
        <v>2001</v>
      </c>
      <c r="D446" s="62" t="n">
        <v>8995</v>
      </c>
      <c r="F446" s="62" t="n">
        <v>8934</v>
      </c>
      <c r="G446" s="68"/>
      <c r="H446" s="62" t="n">
        <v>40116</v>
      </c>
      <c r="L446" s="62" t="n">
        <f aca="false">D446+H446</f>
        <v>49111</v>
      </c>
      <c r="M446" s="72" t="n">
        <f aca="false">E446+I446</f>
        <v>0</v>
      </c>
      <c r="N446" s="72" t="n">
        <f aca="false">F446+J446</f>
        <v>8934</v>
      </c>
      <c r="O446" s="72" t="n">
        <f aca="false">G446+K446</f>
        <v>0</v>
      </c>
      <c r="P446" s="72" t="n">
        <f aca="false">L446+M446+N446-O446</f>
        <v>58045</v>
      </c>
    </row>
    <row r="447" customFormat="false" ht="8.25" hidden="false" customHeight="false" outlineLevel="0" collapsed="false">
      <c r="A447" s="61" t="n">
        <v>36902</v>
      </c>
      <c r="B447" s="62" t="n">
        <f aca="false">MONTH(A447)</f>
        <v>1</v>
      </c>
      <c r="C447" s="63" t="n">
        <f aca="false">YEAR(A447)</f>
        <v>2001</v>
      </c>
      <c r="D447" s="62" t="n">
        <v>8995</v>
      </c>
      <c r="F447" s="62" t="n">
        <v>8934</v>
      </c>
      <c r="G447" s="68"/>
      <c r="H447" s="62" t="n">
        <v>40116</v>
      </c>
      <c r="L447" s="62" t="n">
        <f aca="false">D447+H447</f>
        <v>49111</v>
      </c>
      <c r="M447" s="72" t="n">
        <f aca="false">E447+I447</f>
        <v>0</v>
      </c>
      <c r="N447" s="72" t="n">
        <f aca="false">F447+J447</f>
        <v>8934</v>
      </c>
      <c r="O447" s="72" t="n">
        <f aca="false">G447+K447</f>
        <v>0</v>
      </c>
      <c r="P447" s="72" t="n">
        <f aca="false">L447+M447+N447-O447</f>
        <v>58045</v>
      </c>
    </row>
    <row r="448" customFormat="false" ht="8.25" hidden="false" customHeight="false" outlineLevel="0" collapsed="false">
      <c r="A448" s="61" t="n">
        <v>36903</v>
      </c>
      <c r="B448" s="62" t="n">
        <f aca="false">MONTH(A448)</f>
        <v>1</v>
      </c>
      <c r="C448" s="63" t="n">
        <f aca="false">YEAR(A448)</f>
        <v>2001</v>
      </c>
      <c r="D448" s="62" t="n">
        <v>8995</v>
      </c>
      <c r="F448" s="62" t="n">
        <v>8934</v>
      </c>
      <c r="G448" s="68"/>
      <c r="H448" s="62" t="n">
        <v>40116</v>
      </c>
      <c r="L448" s="62" t="n">
        <f aca="false">D448+H448</f>
        <v>49111</v>
      </c>
      <c r="M448" s="72" t="n">
        <f aca="false">E448+I448</f>
        <v>0</v>
      </c>
      <c r="N448" s="72" t="n">
        <f aca="false">F448+J448</f>
        <v>8934</v>
      </c>
      <c r="O448" s="72" t="n">
        <f aca="false">G448+K448</f>
        <v>0</v>
      </c>
      <c r="P448" s="72" t="n">
        <f aca="false">L448+M448+N448-O448</f>
        <v>58045</v>
      </c>
    </row>
    <row r="449" customFormat="false" ht="8.25" hidden="false" customHeight="false" outlineLevel="0" collapsed="false">
      <c r="A449" s="61" t="n">
        <v>36904</v>
      </c>
      <c r="B449" s="62" t="n">
        <f aca="false">MONTH(A449)</f>
        <v>1</v>
      </c>
      <c r="C449" s="63" t="n">
        <f aca="false">YEAR(A449)</f>
        <v>2001</v>
      </c>
      <c r="D449" s="62" t="n">
        <v>8995</v>
      </c>
      <c r="F449" s="62" t="n">
        <v>8934</v>
      </c>
      <c r="G449" s="68"/>
      <c r="H449" s="62" t="n">
        <v>40116</v>
      </c>
      <c r="L449" s="62" t="n">
        <f aca="false">D449+H449</f>
        <v>49111</v>
      </c>
      <c r="M449" s="72" t="n">
        <f aca="false">E449+I449</f>
        <v>0</v>
      </c>
      <c r="N449" s="72" t="n">
        <f aca="false">F449+J449</f>
        <v>8934</v>
      </c>
      <c r="O449" s="72" t="n">
        <f aca="false">G449+K449</f>
        <v>0</v>
      </c>
      <c r="P449" s="72" t="n">
        <f aca="false">L449+M449+N449-O449</f>
        <v>58045</v>
      </c>
    </row>
    <row r="450" customFormat="false" ht="8.25" hidden="false" customHeight="false" outlineLevel="0" collapsed="false">
      <c r="A450" s="61" t="n">
        <v>36905</v>
      </c>
      <c r="B450" s="62" t="n">
        <f aca="false">MONTH(A450)</f>
        <v>1</v>
      </c>
      <c r="C450" s="63" t="n">
        <f aca="false">YEAR(A450)</f>
        <v>2001</v>
      </c>
      <c r="D450" s="62" t="n">
        <v>8995</v>
      </c>
      <c r="F450" s="62" t="n">
        <v>8934</v>
      </c>
      <c r="G450" s="68"/>
      <c r="H450" s="62" t="n">
        <v>40116</v>
      </c>
      <c r="L450" s="62" t="n">
        <f aca="false">D450+H450</f>
        <v>49111</v>
      </c>
      <c r="M450" s="72" t="n">
        <f aca="false">E450+I450</f>
        <v>0</v>
      </c>
      <c r="N450" s="72" t="n">
        <f aca="false">F450+J450</f>
        <v>8934</v>
      </c>
      <c r="O450" s="72" t="n">
        <f aca="false">G450+K450</f>
        <v>0</v>
      </c>
      <c r="P450" s="72" t="n">
        <f aca="false">L450+M450+N450-O450</f>
        <v>58045</v>
      </c>
    </row>
    <row r="451" customFormat="false" ht="8.25" hidden="false" customHeight="false" outlineLevel="0" collapsed="false">
      <c r="A451" s="61" t="n">
        <v>36906</v>
      </c>
      <c r="B451" s="62" t="n">
        <f aca="false">MONTH(A451)</f>
        <v>1</v>
      </c>
      <c r="C451" s="63" t="n">
        <f aca="false">YEAR(A451)</f>
        <v>2001</v>
      </c>
      <c r="D451" s="62" t="n">
        <v>8995</v>
      </c>
      <c r="F451" s="62" t="n">
        <v>8934</v>
      </c>
      <c r="G451" s="68"/>
      <c r="H451" s="62" t="n">
        <v>40116</v>
      </c>
      <c r="L451" s="62" t="n">
        <f aca="false">D451+H451</f>
        <v>49111</v>
      </c>
      <c r="M451" s="72" t="n">
        <f aca="false">E451+I451</f>
        <v>0</v>
      </c>
      <c r="N451" s="72" t="n">
        <f aca="false">F451+J451</f>
        <v>8934</v>
      </c>
      <c r="O451" s="72" t="n">
        <f aca="false">G451+K451</f>
        <v>0</v>
      </c>
      <c r="P451" s="72" t="n">
        <f aca="false">L451+M451+N451-O451</f>
        <v>58045</v>
      </c>
    </row>
    <row r="452" customFormat="false" ht="8.25" hidden="false" customHeight="false" outlineLevel="0" collapsed="false">
      <c r="A452" s="61" t="n">
        <v>36907</v>
      </c>
      <c r="B452" s="62" t="n">
        <f aca="false">MONTH(A452)</f>
        <v>1</v>
      </c>
      <c r="C452" s="63" t="n">
        <f aca="false">YEAR(A452)</f>
        <v>2001</v>
      </c>
      <c r="D452" s="62" t="n">
        <v>8995</v>
      </c>
      <c r="F452" s="62" t="n">
        <v>8934</v>
      </c>
      <c r="G452" s="68"/>
      <c r="H452" s="62" t="n">
        <v>40116</v>
      </c>
      <c r="L452" s="62" t="n">
        <f aca="false">D452+H452</f>
        <v>49111</v>
      </c>
      <c r="M452" s="72" t="n">
        <f aca="false">E452+I452</f>
        <v>0</v>
      </c>
      <c r="N452" s="72" t="n">
        <f aca="false">F452+J452</f>
        <v>8934</v>
      </c>
      <c r="O452" s="72" t="n">
        <f aca="false">G452+K452</f>
        <v>0</v>
      </c>
      <c r="P452" s="72" t="n">
        <f aca="false">L452+M452+N452-O452</f>
        <v>58045</v>
      </c>
    </row>
    <row r="453" customFormat="false" ht="8.25" hidden="false" customHeight="false" outlineLevel="0" collapsed="false">
      <c r="A453" s="61" t="n">
        <v>36908</v>
      </c>
      <c r="B453" s="62" t="n">
        <f aca="false">MONTH(A453)</f>
        <v>1</v>
      </c>
      <c r="C453" s="63" t="n">
        <f aca="false">YEAR(A453)</f>
        <v>2001</v>
      </c>
      <c r="D453" s="62" t="n">
        <v>8995</v>
      </c>
      <c r="F453" s="62" t="n">
        <v>8934</v>
      </c>
      <c r="G453" s="68"/>
      <c r="H453" s="62" t="n">
        <v>40116</v>
      </c>
      <c r="L453" s="62" t="n">
        <f aca="false">D453+H453</f>
        <v>49111</v>
      </c>
      <c r="M453" s="72" t="n">
        <f aca="false">E453+I453</f>
        <v>0</v>
      </c>
      <c r="N453" s="72" t="n">
        <f aca="false">F453+J453</f>
        <v>8934</v>
      </c>
      <c r="O453" s="72" t="n">
        <f aca="false">G453+K453</f>
        <v>0</v>
      </c>
      <c r="P453" s="72" t="n">
        <f aca="false">L453+M453+N453-O453</f>
        <v>58045</v>
      </c>
    </row>
    <row r="454" customFormat="false" ht="8.25" hidden="false" customHeight="false" outlineLevel="0" collapsed="false">
      <c r="A454" s="61" t="n">
        <v>36909</v>
      </c>
      <c r="B454" s="62" t="n">
        <f aca="false">MONTH(A454)</f>
        <v>1</v>
      </c>
      <c r="C454" s="63" t="n">
        <f aca="false">YEAR(A454)</f>
        <v>2001</v>
      </c>
      <c r="D454" s="62" t="n">
        <v>8995</v>
      </c>
      <c r="F454" s="62" t="n">
        <v>8934</v>
      </c>
      <c r="G454" s="68"/>
      <c r="H454" s="62" t="n">
        <v>40116</v>
      </c>
      <c r="L454" s="62" t="n">
        <f aca="false">D454+H454</f>
        <v>49111</v>
      </c>
      <c r="M454" s="72" t="n">
        <f aca="false">E454+I454</f>
        <v>0</v>
      </c>
      <c r="N454" s="72" t="n">
        <f aca="false">F454+J454</f>
        <v>8934</v>
      </c>
      <c r="O454" s="72" t="n">
        <f aca="false">G454+K454</f>
        <v>0</v>
      </c>
      <c r="P454" s="72" t="n">
        <f aca="false">L454+M454+N454-O454</f>
        <v>58045</v>
      </c>
    </row>
    <row r="455" customFormat="false" ht="8.25" hidden="false" customHeight="false" outlineLevel="0" collapsed="false">
      <c r="A455" s="61" t="n">
        <v>36910</v>
      </c>
      <c r="B455" s="62" t="n">
        <f aca="false">MONTH(A455)</f>
        <v>1</v>
      </c>
      <c r="C455" s="63" t="n">
        <f aca="false">YEAR(A455)</f>
        <v>2001</v>
      </c>
      <c r="D455" s="62" t="n">
        <v>8995</v>
      </c>
      <c r="F455" s="62" t="n">
        <v>8934</v>
      </c>
      <c r="G455" s="68"/>
      <c r="H455" s="62" t="n">
        <v>40116</v>
      </c>
      <c r="L455" s="62" t="n">
        <f aca="false">D455+H455</f>
        <v>49111</v>
      </c>
      <c r="M455" s="72" t="n">
        <f aca="false">E455+I455</f>
        <v>0</v>
      </c>
      <c r="N455" s="72" t="n">
        <f aca="false">F455+J455</f>
        <v>8934</v>
      </c>
      <c r="O455" s="72" t="n">
        <f aca="false">G455+K455</f>
        <v>0</v>
      </c>
      <c r="P455" s="72" t="n">
        <f aca="false">L455+M455+N455-O455</f>
        <v>58045</v>
      </c>
    </row>
    <row r="456" customFormat="false" ht="8.25" hidden="false" customHeight="false" outlineLevel="0" collapsed="false">
      <c r="A456" s="61" t="n">
        <v>36911</v>
      </c>
      <c r="B456" s="62" t="n">
        <f aca="false">MONTH(A456)</f>
        <v>1</v>
      </c>
      <c r="C456" s="63" t="n">
        <f aca="false">YEAR(A456)</f>
        <v>2001</v>
      </c>
      <c r="D456" s="62" t="n">
        <v>8995</v>
      </c>
      <c r="F456" s="62" t="n">
        <v>8934</v>
      </c>
      <c r="G456" s="68"/>
      <c r="H456" s="62" t="n">
        <v>40116</v>
      </c>
      <c r="L456" s="62" t="n">
        <f aca="false">D456+H456</f>
        <v>49111</v>
      </c>
      <c r="M456" s="72" t="n">
        <f aca="false">E456+I456</f>
        <v>0</v>
      </c>
      <c r="N456" s="72" t="n">
        <f aca="false">F456+J456</f>
        <v>8934</v>
      </c>
      <c r="O456" s="72" t="n">
        <f aca="false">G456+K456</f>
        <v>0</v>
      </c>
      <c r="P456" s="72" t="n">
        <f aca="false">L456+M456+N456-O456</f>
        <v>58045</v>
      </c>
    </row>
    <row r="457" customFormat="false" ht="8.25" hidden="false" customHeight="false" outlineLevel="0" collapsed="false">
      <c r="A457" s="61" t="n">
        <v>36912</v>
      </c>
      <c r="B457" s="62" t="n">
        <f aca="false">MONTH(A457)</f>
        <v>1</v>
      </c>
      <c r="C457" s="63" t="n">
        <f aca="false">YEAR(A457)</f>
        <v>2001</v>
      </c>
      <c r="D457" s="62" t="n">
        <v>8995</v>
      </c>
      <c r="F457" s="62" t="n">
        <v>8934</v>
      </c>
      <c r="H457" s="62" t="n">
        <v>40116</v>
      </c>
      <c r="L457" s="62" t="n">
        <f aca="false">D457+H457</f>
        <v>49111</v>
      </c>
      <c r="M457" s="72" t="n">
        <f aca="false">E457+I457</f>
        <v>0</v>
      </c>
      <c r="N457" s="72" t="n">
        <f aca="false">F457+J457</f>
        <v>8934</v>
      </c>
      <c r="O457" s="72" t="n">
        <f aca="false">G457+K457</f>
        <v>0</v>
      </c>
      <c r="P457" s="72" t="n">
        <f aca="false">L457+M457+N457-O457</f>
        <v>58045</v>
      </c>
    </row>
    <row r="458" customFormat="false" ht="8.25" hidden="false" customHeight="false" outlineLevel="0" collapsed="false">
      <c r="A458" s="61" t="n">
        <v>36913</v>
      </c>
      <c r="B458" s="62" t="n">
        <f aca="false">MONTH(A458)</f>
        <v>1</v>
      </c>
      <c r="C458" s="63" t="n">
        <f aca="false">YEAR(A458)</f>
        <v>2001</v>
      </c>
      <c r="D458" s="62" t="n">
        <v>8995</v>
      </c>
      <c r="F458" s="62" t="n">
        <v>8934</v>
      </c>
      <c r="H458" s="62" t="n">
        <v>40116</v>
      </c>
      <c r="L458" s="62" t="n">
        <f aca="false">D458+H458</f>
        <v>49111</v>
      </c>
      <c r="M458" s="72" t="n">
        <f aca="false">E458+I458</f>
        <v>0</v>
      </c>
      <c r="N458" s="72" t="n">
        <f aca="false">F458+J458</f>
        <v>8934</v>
      </c>
      <c r="O458" s="72" t="n">
        <f aca="false">G458+K458</f>
        <v>0</v>
      </c>
      <c r="P458" s="72" t="n">
        <f aca="false">L458+M458+N458-O458</f>
        <v>58045</v>
      </c>
    </row>
    <row r="459" customFormat="false" ht="8.25" hidden="false" customHeight="false" outlineLevel="0" collapsed="false">
      <c r="A459" s="61" t="n">
        <v>36914</v>
      </c>
      <c r="B459" s="62" t="n">
        <f aca="false">MONTH(A459)</f>
        <v>1</v>
      </c>
      <c r="C459" s="63" t="n">
        <f aca="false">YEAR(A459)</f>
        <v>2001</v>
      </c>
      <c r="D459" s="62" t="n">
        <v>8995</v>
      </c>
      <c r="F459" s="62" t="n">
        <v>8934</v>
      </c>
      <c r="H459" s="62" t="n">
        <v>40116</v>
      </c>
      <c r="L459" s="62" t="n">
        <f aca="false">D459+H459</f>
        <v>49111</v>
      </c>
      <c r="M459" s="72" t="n">
        <f aca="false">E459+I459</f>
        <v>0</v>
      </c>
      <c r="N459" s="72" t="n">
        <f aca="false">F459+J459</f>
        <v>8934</v>
      </c>
      <c r="O459" s="72" t="n">
        <f aca="false">G459+K459</f>
        <v>0</v>
      </c>
      <c r="P459" s="72" t="n">
        <f aca="false">L459+M459+N459-O459</f>
        <v>58045</v>
      </c>
    </row>
    <row r="460" customFormat="false" ht="8.25" hidden="false" customHeight="false" outlineLevel="0" collapsed="false">
      <c r="A460" s="61" t="n">
        <v>36915</v>
      </c>
      <c r="B460" s="62" t="n">
        <f aca="false">MONTH(A460)</f>
        <v>1</v>
      </c>
      <c r="C460" s="63" t="n">
        <f aca="false">YEAR(A460)</f>
        <v>2001</v>
      </c>
      <c r="D460" s="62" t="n">
        <v>8995</v>
      </c>
      <c r="F460" s="62" t="n">
        <v>8934</v>
      </c>
      <c r="H460" s="62" t="n">
        <v>40116</v>
      </c>
      <c r="L460" s="62" t="n">
        <f aca="false">D460+H460</f>
        <v>49111</v>
      </c>
      <c r="M460" s="72" t="n">
        <f aca="false">E460+I460</f>
        <v>0</v>
      </c>
      <c r="N460" s="72" t="n">
        <f aca="false">F460+J460</f>
        <v>8934</v>
      </c>
      <c r="O460" s="72" t="n">
        <f aca="false">G460+K460</f>
        <v>0</v>
      </c>
      <c r="P460" s="72" t="n">
        <f aca="false">L460+M460+N460-O460</f>
        <v>58045</v>
      </c>
    </row>
    <row r="461" customFormat="false" ht="8.25" hidden="false" customHeight="false" outlineLevel="0" collapsed="false">
      <c r="A461" s="61" t="n">
        <v>36916</v>
      </c>
      <c r="B461" s="62" t="n">
        <f aca="false">MONTH(A461)</f>
        <v>1</v>
      </c>
      <c r="C461" s="63" t="n">
        <f aca="false">YEAR(A461)</f>
        <v>2001</v>
      </c>
      <c r="D461" s="62" t="n">
        <v>8995</v>
      </c>
      <c r="F461" s="62" t="n">
        <v>8934</v>
      </c>
      <c r="H461" s="62" t="n">
        <v>40116</v>
      </c>
      <c r="L461" s="62" t="n">
        <f aca="false">D461+H461</f>
        <v>49111</v>
      </c>
      <c r="M461" s="72" t="n">
        <f aca="false">E461+I461</f>
        <v>0</v>
      </c>
      <c r="N461" s="72" t="n">
        <f aca="false">F461+J461</f>
        <v>8934</v>
      </c>
      <c r="O461" s="72" t="n">
        <f aca="false">G461+K461</f>
        <v>0</v>
      </c>
      <c r="P461" s="72" t="n">
        <f aca="false">L461+M461+N461-O461</f>
        <v>58045</v>
      </c>
    </row>
    <row r="462" customFormat="false" ht="8.25" hidden="false" customHeight="false" outlineLevel="0" collapsed="false">
      <c r="A462" s="61" t="n">
        <v>36917</v>
      </c>
      <c r="B462" s="62" t="n">
        <f aca="false">MONTH(A462)</f>
        <v>1</v>
      </c>
      <c r="C462" s="63" t="n">
        <f aca="false">YEAR(A462)</f>
        <v>2001</v>
      </c>
      <c r="D462" s="62" t="n">
        <v>8995</v>
      </c>
      <c r="F462" s="62" t="n">
        <v>8934</v>
      </c>
      <c r="H462" s="62" t="n">
        <v>40116</v>
      </c>
      <c r="L462" s="62" t="n">
        <f aca="false">D462+H462</f>
        <v>49111</v>
      </c>
      <c r="M462" s="72" t="n">
        <f aca="false">E462+I462</f>
        <v>0</v>
      </c>
      <c r="N462" s="72" t="n">
        <f aca="false">F462+J462</f>
        <v>8934</v>
      </c>
      <c r="O462" s="72" t="n">
        <f aca="false">G462+K462</f>
        <v>0</v>
      </c>
      <c r="P462" s="72" t="n">
        <f aca="false">L462+M462+N462-O462</f>
        <v>58045</v>
      </c>
    </row>
    <row r="463" customFormat="false" ht="8.25" hidden="false" customHeight="false" outlineLevel="0" collapsed="false">
      <c r="A463" s="61" t="n">
        <v>36918</v>
      </c>
      <c r="B463" s="62" t="n">
        <f aca="false">MONTH(A463)</f>
        <v>1</v>
      </c>
      <c r="C463" s="63" t="n">
        <f aca="false">YEAR(A463)</f>
        <v>2001</v>
      </c>
      <c r="D463" s="62" t="n">
        <v>8995</v>
      </c>
      <c r="F463" s="62" t="n">
        <v>8934</v>
      </c>
      <c r="H463" s="62" t="n">
        <v>40116</v>
      </c>
      <c r="L463" s="62" t="n">
        <f aca="false">D463+H463</f>
        <v>49111</v>
      </c>
      <c r="M463" s="72" t="n">
        <f aca="false">E463+I463</f>
        <v>0</v>
      </c>
      <c r="N463" s="72" t="n">
        <f aca="false">F463+J463</f>
        <v>8934</v>
      </c>
      <c r="O463" s="72" t="n">
        <f aca="false">G463+K463</f>
        <v>0</v>
      </c>
      <c r="P463" s="72" t="n">
        <f aca="false">L463+M463+N463-O463</f>
        <v>58045</v>
      </c>
    </row>
    <row r="464" customFormat="false" ht="8.25" hidden="false" customHeight="false" outlineLevel="0" collapsed="false">
      <c r="A464" s="61" t="n">
        <v>36919</v>
      </c>
      <c r="B464" s="62" t="n">
        <f aca="false">MONTH(A464)</f>
        <v>1</v>
      </c>
      <c r="C464" s="63" t="n">
        <f aca="false">YEAR(A464)</f>
        <v>2001</v>
      </c>
      <c r="D464" s="62" t="n">
        <v>8995</v>
      </c>
      <c r="F464" s="62" t="n">
        <v>8934</v>
      </c>
      <c r="H464" s="62" t="n">
        <v>40116</v>
      </c>
      <c r="L464" s="62" t="n">
        <f aca="false">D464+H464</f>
        <v>49111</v>
      </c>
      <c r="M464" s="72" t="n">
        <f aca="false">E464+I464</f>
        <v>0</v>
      </c>
      <c r="N464" s="72" t="n">
        <f aca="false">F464+J464</f>
        <v>8934</v>
      </c>
      <c r="O464" s="72" t="n">
        <f aca="false">G464+K464</f>
        <v>0</v>
      </c>
      <c r="P464" s="72" t="n">
        <f aca="false">L464+M464+N464-O464</f>
        <v>58045</v>
      </c>
    </row>
    <row r="465" customFormat="false" ht="8.25" hidden="false" customHeight="false" outlineLevel="0" collapsed="false">
      <c r="A465" s="61" t="n">
        <v>36920</v>
      </c>
      <c r="B465" s="62" t="n">
        <f aca="false">MONTH(A465)</f>
        <v>1</v>
      </c>
      <c r="C465" s="63" t="n">
        <f aca="false">YEAR(A465)</f>
        <v>2001</v>
      </c>
      <c r="D465" s="62" t="n">
        <v>8995</v>
      </c>
      <c r="F465" s="62" t="n">
        <v>8934</v>
      </c>
      <c r="H465" s="62" t="n">
        <v>40116</v>
      </c>
      <c r="L465" s="62" t="n">
        <f aca="false">D465+H465</f>
        <v>49111</v>
      </c>
      <c r="M465" s="72" t="n">
        <f aca="false">E465+I465</f>
        <v>0</v>
      </c>
      <c r="N465" s="72" t="n">
        <f aca="false">F465+J465</f>
        <v>8934</v>
      </c>
      <c r="O465" s="72" t="n">
        <f aca="false">G465+K465</f>
        <v>0</v>
      </c>
      <c r="P465" s="72" t="n">
        <f aca="false">L465+M465+N465-O465</f>
        <v>58045</v>
      </c>
    </row>
    <row r="466" customFormat="false" ht="8.25" hidden="false" customHeight="false" outlineLevel="0" collapsed="false">
      <c r="A466" s="61" t="n">
        <v>36921</v>
      </c>
      <c r="B466" s="62" t="n">
        <f aca="false">MONTH(A466)</f>
        <v>1</v>
      </c>
      <c r="C466" s="63" t="n">
        <f aca="false">YEAR(A466)</f>
        <v>2001</v>
      </c>
      <c r="D466" s="62" t="n">
        <v>8995</v>
      </c>
      <c r="F466" s="62" t="n">
        <v>8934</v>
      </c>
      <c r="H466" s="62" t="n">
        <v>40116</v>
      </c>
      <c r="L466" s="62" t="n">
        <f aca="false">D466+H466</f>
        <v>49111</v>
      </c>
      <c r="M466" s="72" t="n">
        <f aca="false">E466+I466</f>
        <v>0</v>
      </c>
      <c r="N466" s="72" t="n">
        <f aca="false">F466+J466</f>
        <v>8934</v>
      </c>
      <c r="O466" s="72" t="n">
        <f aca="false">G466+K466</f>
        <v>0</v>
      </c>
      <c r="P466" s="72" t="n">
        <f aca="false">L466+M466+N466-O466</f>
        <v>58045</v>
      </c>
    </row>
    <row r="467" customFormat="false" ht="8.25" hidden="false" customHeight="false" outlineLevel="0" collapsed="false">
      <c r="A467" s="61" t="n">
        <v>36922</v>
      </c>
      <c r="B467" s="62" t="n">
        <f aca="false">MONTH(A467)</f>
        <v>1</v>
      </c>
      <c r="C467" s="63" t="n">
        <f aca="false">YEAR(A467)</f>
        <v>2001</v>
      </c>
      <c r="D467" s="62" t="n">
        <v>8995</v>
      </c>
      <c r="F467" s="62" t="n">
        <v>8934</v>
      </c>
      <c r="H467" s="62" t="n">
        <v>40116</v>
      </c>
      <c r="L467" s="62" t="n">
        <f aca="false">D467+H467</f>
        <v>49111</v>
      </c>
      <c r="M467" s="72" t="n">
        <f aca="false">E467+I467</f>
        <v>0</v>
      </c>
      <c r="N467" s="72" t="n">
        <f aca="false">F467+J467</f>
        <v>8934</v>
      </c>
      <c r="O467" s="72" t="n">
        <f aca="false">G467+K467</f>
        <v>0</v>
      </c>
      <c r="P467" s="72" t="n">
        <f aca="false">L467+M467+N467-O467</f>
        <v>58045</v>
      </c>
    </row>
    <row r="468" customFormat="false" ht="8.25" hidden="false" customHeight="false" outlineLevel="0" collapsed="false">
      <c r="A468" s="61" t="n">
        <v>36923</v>
      </c>
      <c r="B468" s="62" t="n">
        <f aca="false">MONTH(A468)</f>
        <v>2</v>
      </c>
      <c r="C468" s="63" t="n">
        <f aca="false">YEAR(A468)</f>
        <v>2001</v>
      </c>
      <c r="D468" s="62" t="n">
        <v>8637</v>
      </c>
      <c r="F468" s="62" t="n">
        <v>9331</v>
      </c>
      <c r="H468" s="62" t="n">
        <v>40474</v>
      </c>
      <c r="L468" s="62" t="n">
        <f aca="false">D468+H468</f>
        <v>49111</v>
      </c>
      <c r="M468" s="72" t="n">
        <f aca="false">E468+I468</f>
        <v>0</v>
      </c>
      <c r="N468" s="72" t="n">
        <f aca="false">F468+J468</f>
        <v>9331</v>
      </c>
      <c r="O468" s="72" t="n">
        <f aca="false">G468+K468</f>
        <v>0</v>
      </c>
      <c r="P468" s="72" t="n">
        <f aca="false">L468+M468+N468-O468</f>
        <v>58442</v>
      </c>
    </row>
    <row r="469" customFormat="false" ht="8.25" hidden="false" customHeight="false" outlineLevel="0" collapsed="false">
      <c r="A469" s="61" t="n">
        <v>36924</v>
      </c>
      <c r="B469" s="62" t="n">
        <f aca="false">MONTH(A469)</f>
        <v>2</v>
      </c>
      <c r="C469" s="63" t="n">
        <f aca="false">YEAR(A469)</f>
        <v>2001</v>
      </c>
      <c r="D469" s="62" t="n">
        <v>8637</v>
      </c>
      <c r="F469" s="62" t="n">
        <v>9331</v>
      </c>
      <c r="H469" s="62" t="n">
        <v>40474</v>
      </c>
      <c r="L469" s="62" t="n">
        <f aca="false">D469+H469</f>
        <v>49111</v>
      </c>
      <c r="M469" s="72" t="n">
        <f aca="false">E469+I469</f>
        <v>0</v>
      </c>
      <c r="N469" s="72" t="n">
        <f aca="false">F469+J469</f>
        <v>9331</v>
      </c>
      <c r="O469" s="72" t="n">
        <f aca="false">G469+K469</f>
        <v>0</v>
      </c>
      <c r="P469" s="72" t="n">
        <f aca="false">L469+M469+N469-O469</f>
        <v>58442</v>
      </c>
    </row>
    <row r="470" customFormat="false" ht="8.25" hidden="false" customHeight="false" outlineLevel="0" collapsed="false">
      <c r="A470" s="61" t="n">
        <v>36925</v>
      </c>
      <c r="B470" s="62" t="n">
        <f aca="false">MONTH(A470)</f>
        <v>2</v>
      </c>
      <c r="C470" s="63" t="n">
        <f aca="false">YEAR(A470)</f>
        <v>2001</v>
      </c>
      <c r="D470" s="62" t="n">
        <v>8637</v>
      </c>
      <c r="F470" s="62" t="n">
        <v>9331</v>
      </c>
      <c r="H470" s="62" t="n">
        <v>40474</v>
      </c>
      <c r="L470" s="62" t="n">
        <f aca="false">D470+H470</f>
        <v>49111</v>
      </c>
      <c r="M470" s="72" t="n">
        <f aca="false">E470+I470</f>
        <v>0</v>
      </c>
      <c r="N470" s="72" t="n">
        <f aca="false">F470+J470</f>
        <v>9331</v>
      </c>
      <c r="O470" s="72" t="n">
        <f aca="false">G470+K470</f>
        <v>0</v>
      </c>
      <c r="P470" s="72" t="n">
        <f aca="false">L470+M470+N470-O470</f>
        <v>58442</v>
      </c>
    </row>
    <row r="471" customFormat="false" ht="8.25" hidden="false" customHeight="false" outlineLevel="0" collapsed="false">
      <c r="A471" s="61" t="n">
        <v>36926</v>
      </c>
      <c r="B471" s="62" t="n">
        <f aca="false">MONTH(A471)</f>
        <v>2</v>
      </c>
      <c r="C471" s="63" t="n">
        <f aca="false">YEAR(A471)</f>
        <v>2001</v>
      </c>
      <c r="D471" s="62" t="n">
        <v>8637</v>
      </c>
      <c r="F471" s="62" t="n">
        <v>9331</v>
      </c>
      <c r="H471" s="62" t="n">
        <v>40474</v>
      </c>
      <c r="L471" s="62" t="n">
        <f aca="false">D471+H471</f>
        <v>49111</v>
      </c>
      <c r="M471" s="72" t="n">
        <f aca="false">E471+I471</f>
        <v>0</v>
      </c>
      <c r="N471" s="72" t="n">
        <f aca="false">F471+J471</f>
        <v>9331</v>
      </c>
      <c r="O471" s="72" t="n">
        <f aca="false">G471+K471</f>
        <v>0</v>
      </c>
      <c r="P471" s="72" t="n">
        <f aca="false">L471+M471+N471-O471</f>
        <v>58442</v>
      </c>
    </row>
    <row r="472" customFormat="false" ht="8.25" hidden="false" customHeight="false" outlineLevel="0" collapsed="false">
      <c r="A472" s="61" t="n">
        <v>36927</v>
      </c>
      <c r="B472" s="62" t="n">
        <f aca="false">MONTH(A472)</f>
        <v>2</v>
      </c>
      <c r="C472" s="63" t="n">
        <f aca="false">YEAR(A472)</f>
        <v>2001</v>
      </c>
      <c r="D472" s="62" t="n">
        <v>8637</v>
      </c>
      <c r="F472" s="62" t="n">
        <v>9331</v>
      </c>
      <c r="H472" s="62" t="n">
        <v>40474</v>
      </c>
      <c r="L472" s="62" t="n">
        <f aca="false">D472+H472</f>
        <v>49111</v>
      </c>
      <c r="M472" s="72" t="n">
        <f aca="false">E472+I472</f>
        <v>0</v>
      </c>
      <c r="N472" s="72" t="n">
        <f aca="false">F472+J472</f>
        <v>9331</v>
      </c>
      <c r="O472" s="72" t="n">
        <f aca="false">G472+K472</f>
        <v>0</v>
      </c>
      <c r="P472" s="72" t="n">
        <f aca="false">L472+M472+N472-O472</f>
        <v>58442</v>
      </c>
    </row>
    <row r="473" customFormat="false" ht="8.25" hidden="false" customHeight="false" outlineLevel="0" collapsed="false">
      <c r="A473" s="61" t="n">
        <v>36928</v>
      </c>
      <c r="B473" s="62" t="n">
        <f aca="false">MONTH(A473)</f>
        <v>2</v>
      </c>
      <c r="C473" s="63" t="n">
        <f aca="false">YEAR(A473)</f>
        <v>2001</v>
      </c>
      <c r="D473" s="62" t="n">
        <v>8637</v>
      </c>
      <c r="F473" s="62" t="n">
        <v>0</v>
      </c>
      <c r="H473" s="62" t="n">
        <v>40474</v>
      </c>
      <c r="L473" s="62" t="n">
        <f aca="false">D473+H473</f>
        <v>49111</v>
      </c>
      <c r="M473" s="72" t="n">
        <f aca="false">E473+I473</f>
        <v>0</v>
      </c>
      <c r="N473" s="72" t="n">
        <f aca="false">F473+J473</f>
        <v>0</v>
      </c>
      <c r="O473" s="72" t="n">
        <f aca="false">G473+K473</f>
        <v>0</v>
      </c>
      <c r="P473" s="72" t="n">
        <f aca="false">L473+M473+N473-O473</f>
        <v>49111</v>
      </c>
    </row>
    <row r="474" customFormat="false" ht="8.25" hidden="false" customHeight="false" outlineLevel="0" collapsed="false">
      <c r="A474" s="61" t="n">
        <v>36929</v>
      </c>
      <c r="B474" s="62" t="n">
        <f aca="false">MONTH(A474)</f>
        <v>2</v>
      </c>
      <c r="C474" s="63" t="n">
        <f aca="false">YEAR(A474)</f>
        <v>2001</v>
      </c>
      <c r="D474" s="62" t="n">
        <v>8637</v>
      </c>
      <c r="F474" s="62" t="n">
        <v>0</v>
      </c>
      <c r="H474" s="62" t="n">
        <v>40474</v>
      </c>
      <c r="L474" s="62" t="n">
        <f aca="false">D474+H474</f>
        <v>49111</v>
      </c>
      <c r="M474" s="72" t="n">
        <f aca="false">E474+I474</f>
        <v>0</v>
      </c>
      <c r="N474" s="72" t="n">
        <f aca="false">F474+J474</f>
        <v>0</v>
      </c>
      <c r="O474" s="72" t="n">
        <f aca="false">G474+K474</f>
        <v>0</v>
      </c>
      <c r="P474" s="72" t="n">
        <f aca="false">L474+M474+N474-O474</f>
        <v>49111</v>
      </c>
    </row>
    <row r="475" customFormat="false" ht="8.25" hidden="false" customHeight="false" outlineLevel="0" collapsed="false">
      <c r="A475" s="61" t="n">
        <v>36930</v>
      </c>
      <c r="B475" s="62" t="n">
        <f aca="false">MONTH(A475)</f>
        <v>2</v>
      </c>
      <c r="C475" s="63" t="n">
        <f aca="false">YEAR(A475)</f>
        <v>2001</v>
      </c>
      <c r="D475" s="62" t="n">
        <v>8637</v>
      </c>
      <c r="F475" s="62" t="n">
        <v>0</v>
      </c>
      <c r="H475" s="62" t="n">
        <v>40474</v>
      </c>
      <c r="L475" s="62" t="n">
        <f aca="false">D475+H475</f>
        <v>49111</v>
      </c>
      <c r="M475" s="72" t="n">
        <f aca="false">E475+I475</f>
        <v>0</v>
      </c>
      <c r="N475" s="72" t="n">
        <f aca="false">F475+J475</f>
        <v>0</v>
      </c>
      <c r="O475" s="72" t="n">
        <f aca="false">G475+K475</f>
        <v>0</v>
      </c>
      <c r="P475" s="72" t="n">
        <f aca="false">L475+M475+N475-O475</f>
        <v>49111</v>
      </c>
    </row>
    <row r="476" customFormat="false" ht="8.25" hidden="false" customHeight="false" outlineLevel="0" collapsed="false">
      <c r="A476" s="61" t="n">
        <v>36931</v>
      </c>
      <c r="B476" s="62" t="n">
        <f aca="false">MONTH(A476)</f>
        <v>2</v>
      </c>
      <c r="C476" s="63" t="n">
        <f aca="false">YEAR(A476)</f>
        <v>2001</v>
      </c>
      <c r="D476" s="62" t="n">
        <v>8637</v>
      </c>
      <c r="F476" s="62" t="n">
        <v>0</v>
      </c>
      <c r="H476" s="62" t="n">
        <v>40474</v>
      </c>
      <c r="L476" s="62" t="n">
        <f aca="false">D476+H476</f>
        <v>49111</v>
      </c>
      <c r="M476" s="72" t="n">
        <f aca="false">E476+I476</f>
        <v>0</v>
      </c>
      <c r="N476" s="72" t="n">
        <f aca="false">F476+J476</f>
        <v>0</v>
      </c>
      <c r="O476" s="72" t="n">
        <f aca="false">G476+K476</f>
        <v>0</v>
      </c>
      <c r="P476" s="72" t="n">
        <f aca="false">L476+M476+N476-O476</f>
        <v>49111</v>
      </c>
    </row>
    <row r="477" customFormat="false" ht="8.25" hidden="false" customHeight="false" outlineLevel="0" collapsed="false">
      <c r="A477" s="61" t="n">
        <v>36932</v>
      </c>
      <c r="B477" s="62" t="n">
        <f aca="false">MONTH(A477)</f>
        <v>2</v>
      </c>
      <c r="C477" s="63" t="n">
        <f aca="false">YEAR(A477)</f>
        <v>2001</v>
      </c>
      <c r="D477" s="62" t="n">
        <v>8637</v>
      </c>
      <c r="F477" s="62" t="n">
        <v>9331</v>
      </c>
      <c r="H477" s="62" t="n">
        <v>40474</v>
      </c>
      <c r="L477" s="62" t="n">
        <f aca="false">D477+H477</f>
        <v>49111</v>
      </c>
      <c r="M477" s="72" t="n">
        <f aca="false">E477+I477</f>
        <v>0</v>
      </c>
      <c r="N477" s="72" t="n">
        <f aca="false">F477+J477</f>
        <v>9331</v>
      </c>
      <c r="O477" s="72" t="n">
        <f aca="false">G477+K477</f>
        <v>0</v>
      </c>
      <c r="P477" s="72" t="n">
        <f aca="false">L477+M477+N477-O477</f>
        <v>58442</v>
      </c>
    </row>
    <row r="478" customFormat="false" ht="8.25" hidden="false" customHeight="false" outlineLevel="0" collapsed="false">
      <c r="A478" s="61" t="n">
        <v>36933</v>
      </c>
      <c r="B478" s="62" t="n">
        <f aca="false">MONTH(A478)</f>
        <v>2</v>
      </c>
      <c r="C478" s="63" t="n">
        <f aca="false">YEAR(A478)</f>
        <v>2001</v>
      </c>
      <c r="D478" s="62" t="n">
        <v>8637</v>
      </c>
      <c r="F478" s="62" t="n">
        <v>9331</v>
      </c>
      <c r="H478" s="62" t="n">
        <v>40474</v>
      </c>
      <c r="L478" s="62" t="n">
        <f aca="false">D478+H478</f>
        <v>49111</v>
      </c>
      <c r="M478" s="72" t="n">
        <f aca="false">E478+I478</f>
        <v>0</v>
      </c>
      <c r="N478" s="72" t="n">
        <f aca="false">F478+J478</f>
        <v>9331</v>
      </c>
      <c r="O478" s="72" t="n">
        <f aca="false">G478+K478</f>
        <v>0</v>
      </c>
      <c r="P478" s="72" t="n">
        <f aca="false">L478+M478+N478-O478</f>
        <v>58442</v>
      </c>
    </row>
    <row r="479" customFormat="false" ht="8.25" hidden="false" customHeight="false" outlineLevel="0" collapsed="false">
      <c r="A479" s="61" t="n">
        <v>36934</v>
      </c>
      <c r="B479" s="62" t="n">
        <f aca="false">MONTH(A479)</f>
        <v>2</v>
      </c>
      <c r="C479" s="63" t="n">
        <f aca="false">YEAR(A479)</f>
        <v>2001</v>
      </c>
      <c r="D479" s="62" t="n">
        <v>8637</v>
      </c>
      <c r="F479" s="62" t="n">
        <v>9331</v>
      </c>
      <c r="H479" s="62" t="n">
        <v>40474</v>
      </c>
      <c r="L479" s="62" t="n">
        <f aca="false">D479+H479</f>
        <v>49111</v>
      </c>
      <c r="M479" s="72" t="n">
        <f aca="false">E479+I479</f>
        <v>0</v>
      </c>
      <c r="N479" s="72" t="n">
        <f aca="false">F479+J479</f>
        <v>9331</v>
      </c>
      <c r="O479" s="72" t="n">
        <f aca="false">G479+K479</f>
        <v>0</v>
      </c>
      <c r="P479" s="72" t="n">
        <f aca="false">L479+M479+N479-O479</f>
        <v>58442</v>
      </c>
    </row>
    <row r="480" customFormat="false" ht="8.25" hidden="false" customHeight="false" outlineLevel="0" collapsed="false">
      <c r="A480" s="61" t="n">
        <v>36935</v>
      </c>
      <c r="B480" s="62" t="n">
        <f aca="false">MONTH(A480)</f>
        <v>2</v>
      </c>
      <c r="C480" s="63" t="n">
        <f aca="false">YEAR(A480)</f>
        <v>2001</v>
      </c>
      <c r="D480" s="62" t="n">
        <v>8637</v>
      </c>
      <c r="F480" s="62" t="n">
        <v>9331</v>
      </c>
      <c r="H480" s="62" t="n">
        <v>40474</v>
      </c>
      <c r="L480" s="62" t="n">
        <f aca="false">D480+H480</f>
        <v>49111</v>
      </c>
      <c r="M480" s="72" t="n">
        <f aca="false">E480+I480</f>
        <v>0</v>
      </c>
      <c r="N480" s="72" t="n">
        <f aca="false">F480+J480</f>
        <v>9331</v>
      </c>
      <c r="O480" s="72" t="n">
        <f aca="false">G480+K480</f>
        <v>0</v>
      </c>
      <c r="P480" s="72" t="n">
        <f aca="false">L480+M480+N480-O480</f>
        <v>58442</v>
      </c>
    </row>
    <row r="481" customFormat="false" ht="8.25" hidden="false" customHeight="false" outlineLevel="0" collapsed="false">
      <c r="A481" s="61" t="n">
        <v>36936</v>
      </c>
      <c r="B481" s="62" t="n">
        <f aca="false">MONTH(A481)</f>
        <v>2</v>
      </c>
      <c r="C481" s="63" t="n">
        <f aca="false">YEAR(A481)</f>
        <v>2001</v>
      </c>
      <c r="D481" s="62" t="n">
        <v>8637</v>
      </c>
      <c r="F481" s="62" t="n">
        <v>0</v>
      </c>
      <c r="H481" s="62" t="n">
        <v>40474</v>
      </c>
      <c r="L481" s="62" t="n">
        <f aca="false">D481+H481</f>
        <v>49111</v>
      </c>
      <c r="M481" s="72" t="n">
        <f aca="false">E481+I481</f>
        <v>0</v>
      </c>
      <c r="N481" s="72" t="n">
        <f aca="false">F481+J481</f>
        <v>0</v>
      </c>
      <c r="O481" s="72" t="n">
        <f aca="false">G481+K481</f>
        <v>0</v>
      </c>
      <c r="P481" s="72" t="n">
        <f aca="false">L481+M481+N481-O481</f>
        <v>49111</v>
      </c>
    </row>
    <row r="482" customFormat="false" ht="8.25" hidden="false" customHeight="false" outlineLevel="0" collapsed="false">
      <c r="A482" s="61" t="n">
        <v>36937</v>
      </c>
      <c r="B482" s="62" t="n">
        <f aca="false">MONTH(A482)</f>
        <v>2</v>
      </c>
      <c r="C482" s="63" t="n">
        <f aca="false">YEAR(A482)</f>
        <v>2001</v>
      </c>
      <c r="D482" s="62" t="n">
        <v>8637</v>
      </c>
      <c r="F482" s="62" t="n">
        <v>9331</v>
      </c>
      <c r="H482" s="62" t="n">
        <v>40474</v>
      </c>
      <c r="L482" s="62" t="n">
        <f aca="false">D482+H482</f>
        <v>49111</v>
      </c>
      <c r="M482" s="72" t="n">
        <f aca="false">E482+I482</f>
        <v>0</v>
      </c>
      <c r="N482" s="72" t="n">
        <f aca="false">F482+J482</f>
        <v>9331</v>
      </c>
      <c r="O482" s="72" t="n">
        <f aca="false">G482+K482</f>
        <v>0</v>
      </c>
      <c r="P482" s="72" t="n">
        <f aca="false">L482+M482+N482-O482</f>
        <v>58442</v>
      </c>
    </row>
    <row r="483" customFormat="false" ht="8.25" hidden="false" customHeight="false" outlineLevel="0" collapsed="false">
      <c r="A483" s="61" t="n">
        <v>36938</v>
      </c>
      <c r="B483" s="62" t="n">
        <f aca="false">MONTH(A483)</f>
        <v>2</v>
      </c>
      <c r="C483" s="63" t="n">
        <f aca="false">YEAR(A483)</f>
        <v>2001</v>
      </c>
      <c r="D483" s="62" t="n">
        <v>8637</v>
      </c>
      <c r="F483" s="62" t="n">
        <v>9331</v>
      </c>
      <c r="H483" s="62" t="n">
        <v>40474</v>
      </c>
      <c r="L483" s="62" t="n">
        <f aca="false">D483+H483</f>
        <v>49111</v>
      </c>
      <c r="M483" s="72" t="n">
        <f aca="false">E483+I483</f>
        <v>0</v>
      </c>
      <c r="N483" s="72" t="n">
        <f aca="false">F483+J483</f>
        <v>9331</v>
      </c>
      <c r="O483" s="72" t="n">
        <f aca="false">G483+K483</f>
        <v>0</v>
      </c>
      <c r="P483" s="72" t="n">
        <f aca="false">L483+M483+N483-O483</f>
        <v>58442</v>
      </c>
    </row>
    <row r="484" customFormat="false" ht="8.25" hidden="false" customHeight="false" outlineLevel="0" collapsed="false">
      <c r="A484" s="61" t="n">
        <v>36939</v>
      </c>
      <c r="B484" s="62" t="n">
        <f aca="false">MONTH(A484)</f>
        <v>2</v>
      </c>
      <c r="C484" s="63" t="n">
        <f aca="false">YEAR(A484)</f>
        <v>2001</v>
      </c>
      <c r="D484" s="62" t="n">
        <v>8637</v>
      </c>
      <c r="F484" s="62" t="n">
        <v>9331</v>
      </c>
      <c r="H484" s="62" t="n">
        <v>40474</v>
      </c>
      <c r="L484" s="62" t="n">
        <f aca="false">D484+H484</f>
        <v>49111</v>
      </c>
      <c r="M484" s="72" t="n">
        <f aca="false">E484+I484</f>
        <v>0</v>
      </c>
      <c r="N484" s="72" t="n">
        <f aca="false">F484+J484</f>
        <v>9331</v>
      </c>
      <c r="O484" s="72" t="n">
        <f aca="false">G484+K484</f>
        <v>0</v>
      </c>
      <c r="P484" s="72" t="n">
        <f aca="false">L484+M484+N484-O484</f>
        <v>58442</v>
      </c>
    </row>
    <row r="485" customFormat="false" ht="8.25" hidden="false" customHeight="false" outlineLevel="0" collapsed="false">
      <c r="A485" s="61" t="n">
        <v>36940</v>
      </c>
      <c r="B485" s="62" t="n">
        <f aca="false">MONTH(A485)</f>
        <v>2</v>
      </c>
      <c r="C485" s="63" t="n">
        <f aca="false">YEAR(A485)</f>
        <v>2001</v>
      </c>
      <c r="D485" s="62" t="n">
        <v>8637</v>
      </c>
      <c r="F485" s="62" t="n">
        <v>9331</v>
      </c>
      <c r="H485" s="62" t="n">
        <v>40474</v>
      </c>
      <c r="L485" s="62" t="n">
        <f aca="false">D485+H485</f>
        <v>49111</v>
      </c>
      <c r="M485" s="72" t="n">
        <f aca="false">E485+I485</f>
        <v>0</v>
      </c>
      <c r="N485" s="72" t="n">
        <f aca="false">F485+J485</f>
        <v>9331</v>
      </c>
      <c r="O485" s="72" t="n">
        <f aca="false">G485+K485</f>
        <v>0</v>
      </c>
      <c r="P485" s="72" t="n">
        <f aca="false">L485+M485+N485-O485</f>
        <v>58442</v>
      </c>
    </row>
    <row r="486" customFormat="false" ht="8.25" hidden="false" customHeight="false" outlineLevel="0" collapsed="false">
      <c r="A486" s="61" t="n">
        <v>36941</v>
      </c>
      <c r="B486" s="62" t="n">
        <f aca="false">MONTH(A486)</f>
        <v>2</v>
      </c>
      <c r="C486" s="63" t="n">
        <f aca="false">YEAR(A486)</f>
        <v>2001</v>
      </c>
      <c r="D486" s="62" t="n">
        <v>8637</v>
      </c>
      <c r="F486" s="62" t="n">
        <v>9331</v>
      </c>
      <c r="H486" s="62" t="n">
        <v>40474</v>
      </c>
      <c r="L486" s="62" t="n">
        <f aca="false">D486+H486</f>
        <v>49111</v>
      </c>
      <c r="M486" s="72" t="n">
        <f aca="false">E486+I486</f>
        <v>0</v>
      </c>
      <c r="N486" s="72" t="n">
        <f aca="false">F486+J486</f>
        <v>9331</v>
      </c>
      <c r="O486" s="72" t="n">
        <f aca="false">G486+K486</f>
        <v>0</v>
      </c>
      <c r="P486" s="72" t="n">
        <f aca="false">L486+M486+N486-O486</f>
        <v>58442</v>
      </c>
    </row>
    <row r="487" customFormat="false" ht="8.25" hidden="false" customHeight="false" outlineLevel="0" collapsed="false">
      <c r="A487" s="61" t="n">
        <v>36942</v>
      </c>
      <c r="B487" s="62" t="n">
        <f aca="false">MONTH(A487)</f>
        <v>2</v>
      </c>
      <c r="C487" s="63" t="n">
        <f aca="false">YEAR(A487)</f>
        <v>2001</v>
      </c>
      <c r="D487" s="62" t="n">
        <v>8637</v>
      </c>
      <c r="F487" s="62" t="n">
        <v>9331</v>
      </c>
      <c r="H487" s="62" t="n">
        <v>40474</v>
      </c>
      <c r="L487" s="62" t="n">
        <f aca="false">D487+H487</f>
        <v>49111</v>
      </c>
      <c r="M487" s="72" t="n">
        <f aca="false">E487+I487</f>
        <v>0</v>
      </c>
      <c r="N487" s="72" t="n">
        <f aca="false">F487+J487</f>
        <v>9331</v>
      </c>
      <c r="O487" s="72" t="n">
        <f aca="false">G487+K487</f>
        <v>0</v>
      </c>
      <c r="P487" s="72" t="n">
        <f aca="false">L487+M487+N487-O487</f>
        <v>58442</v>
      </c>
    </row>
    <row r="488" customFormat="false" ht="8.25" hidden="false" customHeight="false" outlineLevel="0" collapsed="false">
      <c r="A488" s="61" t="n">
        <v>36943</v>
      </c>
      <c r="B488" s="62" t="n">
        <f aca="false">MONTH(A488)</f>
        <v>2</v>
      </c>
      <c r="C488" s="63" t="n">
        <f aca="false">YEAR(A488)</f>
        <v>2001</v>
      </c>
      <c r="D488" s="62" t="n">
        <v>8637</v>
      </c>
      <c r="F488" s="62" t="n">
        <v>9331</v>
      </c>
      <c r="H488" s="62" t="n">
        <v>40474</v>
      </c>
      <c r="L488" s="62" t="n">
        <f aca="false">D488+H488</f>
        <v>49111</v>
      </c>
      <c r="M488" s="72" t="n">
        <f aca="false">E488+I488</f>
        <v>0</v>
      </c>
      <c r="N488" s="72" t="n">
        <f aca="false">F488+J488</f>
        <v>9331</v>
      </c>
      <c r="O488" s="72" t="n">
        <f aca="false">G488+K488</f>
        <v>0</v>
      </c>
      <c r="P488" s="72" t="n">
        <f aca="false">L488+M488+N488-O488</f>
        <v>58442</v>
      </c>
    </row>
    <row r="489" customFormat="false" ht="8.25" hidden="false" customHeight="false" outlineLevel="0" collapsed="false">
      <c r="A489" s="61" t="n">
        <v>36944</v>
      </c>
      <c r="B489" s="62" t="n">
        <f aca="false">MONTH(A489)</f>
        <v>2</v>
      </c>
      <c r="C489" s="63" t="n">
        <f aca="false">YEAR(A489)</f>
        <v>2001</v>
      </c>
      <c r="D489" s="62" t="n">
        <v>8637</v>
      </c>
      <c r="H489" s="62" t="n">
        <v>40474</v>
      </c>
      <c r="L489" s="62" t="n">
        <f aca="false">D489+H489</f>
        <v>49111</v>
      </c>
      <c r="M489" s="72" t="n">
        <f aca="false">E489+I489</f>
        <v>0</v>
      </c>
      <c r="N489" s="72" t="n">
        <f aca="false">F489+J489</f>
        <v>0</v>
      </c>
      <c r="O489" s="72" t="n">
        <f aca="false">G489+K489</f>
        <v>0</v>
      </c>
      <c r="P489" s="72" t="n">
        <f aca="false">L489+M489+N489-O489</f>
        <v>49111</v>
      </c>
    </row>
    <row r="490" customFormat="false" ht="8.25" hidden="false" customHeight="false" outlineLevel="0" collapsed="false">
      <c r="A490" s="61" t="n">
        <v>36945</v>
      </c>
      <c r="B490" s="62" t="n">
        <f aca="false">MONTH(A490)</f>
        <v>2</v>
      </c>
      <c r="C490" s="63" t="n">
        <f aca="false">YEAR(A490)</f>
        <v>2001</v>
      </c>
      <c r="D490" s="62" t="n">
        <v>8637</v>
      </c>
      <c r="H490" s="62" t="n">
        <v>40474</v>
      </c>
      <c r="L490" s="62" t="n">
        <f aca="false">D490+H490</f>
        <v>49111</v>
      </c>
      <c r="M490" s="72" t="n">
        <f aca="false">E490+I490</f>
        <v>0</v>
      </c>
      <c r="N490" s="72" t="n">
        <f aca="false">F490+J490</f>
        <v>0</v>
      </c>
      <c r="O490" s="72" t="n">
        <f aca="false">G490+K490</f>
        <v>0</v>
      </c>
      <c r="P490" s="72" t="n">
        <f aca="false">L490+M490+N490-O490</f>
        <v>49111</v>
      </c>
    </row>
    <row r="491" customFormat="false" ht="8.25" hidden="false" customHeight="false" outlineLevel="0" collapsed="false">
      <c r="A491" s="61" t="n">
        <v>36946</v>
      </c>
      <c r="B491" s="62" t="n">
        <f aca="false">MONTH(A491)</f>
        <v>2</v>
      </c>
      <c r="C491" s="63" t="n">
        <f aca="false">YEAR(A491)</f>
        <v>2001</v>
      </c>
      <c r="D491" s="62" t="n">
        <v>8637</v>
      </c>
      <c r="H491" s="62" t="n">
        <v>40474</v>
      </c>
      <c r="L491" s="62" t="n">
        <f aca="false">D491+H491</f>
        <v>49111</v>
      </c>
      <c r="M491" s="72" t="n">
        <f aca="false">E491+I491</f>
        <v>0</v>
      </c>
      <c r="N491" s="72" t="n">
        <f aca="false">F491+J491</f>
        <v>0</v>
      </c>
      <c r="O491" s="72" t="n">
        <f aca="false">G491+K491</f>
        <v>0</v>
      </c>
      <c r="P491" s="72" t="n">
        <f aca="false">L491+M491+N491-O491</f>
        <v>49111</v>
      </c>
    </row>
    <row r="492" customFormat="false" ht="8.25" hidden="false" customHeight="false" outlineLevel="0" collapsed="false">
      <c r="A492" s="61" t="n">
        <v>36947</v>
      </c>
      <c r="B492" s="62" t="n">
        <f aca="false">MONTH(A492)</f>
        <v>2</v>
      </c>
      <c r="C492" s="63" t="n">
        <f aca="false">YEAR(A492)</f>
        <v>2001</v>
      </c>
      <c r="D492" s="62" t="n">
        <v>8637</v>
      </c>
      <c r="H492" s="62" t="n">
        <v>40474</v>
      </c>
      <c r="L492" s="62" t="n">
        <f aca="false">D492+H492</f>
        <v>49111</v>
      </c>
      <c r="M492" s="72" t="n">
        <f aca="false">E492+I492</f>
        <v>0</v>
      </c>
      <c r="N492" s="72" t="n">
        <f aca="false">F492+J492</f>
        <v>0</v>
      </c>
      <c r="O492" s="72" t="n">
        <f aca="false">G492+K492</f>
        <v>0</v>
      </c>
      <c r="P492" s="72" t="n">
        <f aca="false">L492+M492+N492-O492</f>
        <v>49111</v>
      </c>
    </row>
    <row r="493" customFormat="false" ht="8.25" hidden="false" customHeight="false" outlineLevel="0" collapsed="false">
      <c r="A493" s="61" t="n">
        <v>36948</v>
      </c>
      <c r="B493" s="62" t="n">
        <f aca="false">MONTH(A493)</f>
        <v>2</v>
      </c>
      <c r="C493" s="63" t="n">
        <f aca="false">YEAR(A493)</f>
        <v>2001</v>
      </c>
      <c r="D493" s="62" t="n">
        <v>8637</v>
      </c>
      <c r="H493" s="62" t="n">
        <v>40474</v>
      </c>
      <c r="L493" s="62" t="n">
        <f aca="false">D493+H493</f>
        <v>49111</v>
      </c>
      <c r="M493" s="72" t="n">
        <f aca="false">E493+I493</f>
        <v>0</v>
      </c>
      <c r="N493" s="72" t="n">
        <f aca="false">F493+J493</f>
        <v>0</v>
      </c>
      <c r="O493" s="72" t="n">
        <f aca="false">G493+K493</f>
        <v>0</v>
      </c>
      <c r="P493" s="72" t="n">
        <f aca="false">L493+M493+N493-O493</f>
        <v>49111</v>
      </c>
    </row>
    <row r="494" customFormat="false" ht="8.25" hidden="false" customHeight="false" outlineLevel="0" collapsed="false">
      <c r="A494" s="61" t="n">
        <v>36949</v>
      </c>
      <c r="B494" s="62" t="n">
        <f aca="false">MONTH(A494)</f>
        <v>2</v>
      </c>
      <c r="C494" s="63" t="n">
        <f aca="false">YEAR(A494)</f>
        <v>2001</v>
      </c>
      <c r="D494" s="62" t="n">
        <v>8637</v>
      </c>
      <c r="H494" s="62" t="n">
        <v>40474</v>
      </c>
      <c r="L494" s="62" t="n">
        <f aca="false">D494+H494</f>
        <v>49111</v>
      </c>
      <c r="M494" s="72" t="n">
        <f aca="false">E494+I494</f>
        <v>0</v>
      </c>
      <c r="N494" s="72" t="n">
        <f aca="false">F494+J494</f>
        <v>0</v>
      </c>
      <c r="O494" s="72" t="n">
        <f aca="false">G494+K494</f>
        <v>0</v>
      </c>
      <c r="P494" s="72" t="n">
        <f aca="false">L494+M494+N494-O494</f>
        <v>49111</v>
      </c>
    </row>
    <row r="495" customFormat="false" ht="8.25" hidden="false" customHeight="false" outlineLevel="0" collapsed="false">
      <c r="A495" s="61" t="n">
        <v>36950</v>
      </c>
      <c r="B495" s="62" t="n">
        <f aca="false">MONTH(A495)</f>
        <v>2</v>
      </c>
      <c r="C495" s="63" t="n">
        <f aca="false">YEAR(A495)</f>
        <v>2001</v>
      </c>
      <c r="D495" s="62" t="n">
        <v>8637</v>
      </c>
      <c r="H495" s="62" t="n">
        <v>40474</v>
      </c>
      <c r="L495" s="62" t="n">
        <f aca="false">D495+H495</f>
        <v>49111</v>
      </c>
      <c r="M495" s="72" t="n">
        <f aca="false">E495+I495</f>
        <v>0</v>
      </c>
      <c r="N495" s="72" t="n">
        <f aca="false">F495+J495</f>
        <v>0</v>
      </c>
      <c r="O495" s="72" t="n">
        <f aca="false">G495+K495</f>
        <v>0</v>
      </c>
      <c r="P495" s="72" t="n">
        <f aca="false">L495+M495+N495-O495</f>
        <v>49111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337"/>
  <sheetViews>
    <sheetView showFormulas="false" showGridLines="true" showRowColHeaders="true" showZeros="true" rightToLeft="false" tabSelected="false" showOutlineSymbols="true" defaultGridColor="true" view="normal" topLeftCell="A306" colorId="64" zoomScale="100" zoomScaleNormal="100" zoomScalePageLayoutView="100" workbookViewId="0">
      <selection pane="topLeft" activeCell="C325" activeCellId="0" sqref="C3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87" width="9.14"/>
  </cols>
  <sheetData>
    <row r="2" customFormat="false" ht="11.25" hidden="false" customHeight="false" outlineLevel="0" collapsed="false">
      <c r="B2" s="87" t="s">
        <v>11</v>
      </c>
      <c r="C2" s="87" t="n">
        <v>1500000</v>
      </c>
    </row>
    <row r="3" customFormat="false" ht="11.25" hidden="false" customHeight="false" outlineLevel="0" collapsed="false">
      <c r="A3" s="88" t="n">
        <v>36465</v>
      </c>
      <c r="B3" s="87" t="n">
        <v>0</v>
      </c>
      <c r="C3" s="87" t="n">
        <f aca="false">C2-B3</f>
        <v>1500000</v>
      </c>
    </row>
    <row r="4" customFormat="false" ht="11.25" hidden="false" customHeight="false" outlineLevel="0" collapsed="false">
      <c r="A4" s="88" t="n">
        <v>36466</v>
      </c>
      <c r="B4" s="87" t="n">
        <v>0</v>
      </c>
      <c r="C4" s="87" t="n">
        <f aca="false">C3-B4</f>
        <v>1500000</v>
      </c>
    </row>
    <row r="5" customFormat="false" ht="11.25" hidden="false" customHeight="false" outlineLevel="0" collapsed="false">
      <c r="A5" s="88" t="n">
        <v>36467</v>
      </c>
      <c r="B5" s="87" t="n">
        <v>0</v>
      </c>
      <c r="C5" s="87" t="n">
        <f aca="false">C4-B5</f>
        <v>1500000</v>
      </c>
    </row>
    <row r="6" customFormat="false" ht="11.25" hidden="false" customHeight="false" outlineLevel="0" collapsed="false">
      <c r="A6" s="88" t="n">
        <v>36468</v>
      </c>
      <c r="B6" s="87" t="n">
        <v>0</v>
      </c>
      <c r="C6" s="87" t="n">
        <f aca="false">C5-B6</f>
        <v>1500000</v>
      </c>
    </row>
    <row r="7" customFormat="false" ht="11.25" hidden="false" customHeight="false" outlineLevel="0" collapsed="false">
      <c r="A7" s="88" t="n">
        <v>36469</v>
      </c>
      <c r="B7" s="87" t="n">
        <v>0</v>
      </c>
      <c r="C7" s="87" t="n">
        <f aca="false">C6-B7</f>
        <v>1500000</v>
      </c>
    </row>
    <row r="8" customFormat="false" ht="11.25" hidden="false" customHeight="false" outlineLevel="0" collapsed="false">
      <c r="A8" s="88" t="n">
        <v>36470</v>
      </c>
      <c r="B8" s="87" t="n">
        <v>0</v>
      </c>
      <c r="C8" s="87" t="n">
        <f aca="false">C7-B8</f>
        <v>1500000</v>
      </c>
    </row>
    <row r="9" customFormat="false" ht="11.25" hidden="false" customHeight="false" outlineLevel="0" collapsed="false">
      <c r="A9" s="88" t="n">
        <v>36471</v>
      </c>
      <c r="B9" s="87" t="n">
        <v>0</v>
      </c>
      <c r="C9" s="87" t="n">
        <f aca="false">C8-B9</f>
        <v>1500000</v>
      </c>
    </row>
    <row r="10" customFormat="false" ht="11.25" hidden="false" customHeight="false" outlineLevel="0" collapsed="false">
      <c r="A10" s="88" t="n">
        <v>36472</v>
      </c>
      <c r="B10" s="87" t="n">
        <v>0</v>
      </c>
      <c r="C10" s="87" t="n">
        <f aca="false">C9-B10</f>
        <v>1500000</v>
      </c>
    </row>
    <row r="11" customFormat="false" ht="11.25" hidden="false" customHeight="false" outlineLevel="0" collapsed="false">
      <c r="A11" s="88" t="n">
        <v>36473</v>
      </c>
      <c r="B11" s="87" t="n">
        <v>21581</v>
      </c>
      <c r="C11" s="87" t="n">
        <f aca="false">C10-B11</f>
        <v>1478419</v>
      </c>
    </row>
    <row r="12" customFormat="false" ht="11.25" hidden="false" customHeight="false" outlineLevel="0" collapsed="false">
      <c r="A12" s="88" t="n">
        <v>36474</v>
      </c>
      <c r="B12" s="87" t="n">
        <v>5000</v>
      </c>
      <c r="C12" s="87" t="n">
        <f aca="false">C11-B12</f>
        <v>1473419</v>
      </c>
    </row>
    <row r="13" customFormat="false" ht="11.25" hidden="false" customHeight="false" outlineLevel="0" collapsed="false">
      <c r="A13" s="88" t="n">
        <v>36475</v>
      </c>
      <c r="B13" s="87" t="n">
        <v>15563</v>
      </c>
      <c r="C13" s="87" t="n">
        <f aca="false">C12-B13</f>
        <v>1457856</v>
      </c>
    </row>
    <row r="14" customFormat="false" ht="11.25" hidden="false" customHeight="false" outlineLevel="0" collapsed="false">
      <c r="A14" s="88" t="n">
        <v>36476</v>
      </c>
      <c r="B14" s="87" t="n">
        <v>19550</v>
      </c>
      <c r="C14" s="87" t="n">
        <f aca="false">C13-B14</f>
        <v>1438306</v>
      </c>
    </row>
    <row r="15" customFormat="false" ht="11.25" hidden="false" customHeight="false" outlineLevel="0" collapsed="false">
      <c r="A15" s="88" t="n">
        <v>36477</v>
      </c>
      <c r="B15" s="87" t="n">
        <v>0</v>
      </c>
      <c r="C15" s="87" t="n">
        <f aca="false">C14-B15</f>
        <v>1438306</v>
      </c>
    </row>
    <row r="16" customFormat="false" ht="11.25" hidden="false" customHeight="false" outlineLevel="0" collapsed="false">
      <c r="A16" s="88" t="n">
        <v>36478</v>
      </c>
      <c r="B16" s="87" t="n">
        <v>0</v>
      </c>
      <c r="C16" s="87" t="n">
        <f aca="false">C15-B16</f>
        <v>1438306</v>
      </c>
    </row>
    <row r="17" customFormat="false" ht="11.25" hidden="false" customHeight="false" outlineLevel="0" collapsed="false">
      <c r="A17" s="88" t="n">
        <v>36479</v>
      </c>
      <c r="B17" s="87" t="n">
        <v>0</v>
      </c>
      <c r="C17" s="87" t="n">
        <f aca="false">C16-B17</f>
        <v>1438306</v>
      </c>
    </row>
    <row r="18" customFormat="false" ht="11.25" hidden="false" customHeight="false" outlineLevel="0" collapsed="false">
      <c r="A18" s="88" t="n">
        <v>36480</v>
      </c>
      <c r="B18" s="87" t="n">
        <v>0</v>
      </c>
      <c r="C18" s="87" t="n">
        <f aca="false">C17-B18</f>
        <v>1438306</v>
      </c>
    </row>
    <row r="19" customFormat="false" ht="11.25" hidden="false" customHeight="false" outlineLevel="0" collapsed="false">
      <c r="A19" s="88" t="n">
        <v>36481</v>
      </c>
      <c r="B19" s="87" t="n">
        <v>0</v>
      </c>
      <c r="C19" s="87" t="n">
        <f aca="false">C18-B19</f>
        <v>1438306</v>
      </c>
    </row>
    <row r="20" customFormat="false" ht="11.25" hidden="false" customHeight="false" outlineLevel="0" collapsed="false">
      <c r="A20" s="88" t="n">
        <v>36482</v>
      </c>
      <c r="B20" s="87" t="n">
        <v>0</v>
      </c>
      <c r="C20" s="87" t="n">
        <f aca="false">C19-B20</f>
        <v>1438306</v>
      </c>
    </row>
    <row r="21" customFormat="false" ht="11.25" hidden="false" customHeight="false" outlineLevel="0" collapsed="false">
      <c r="A21" s="88" t="n">
        <v>36483</v>
      </c>
      <c r="B21" s="87" t="n">
        <v>0</v>
      </c>
      <c r="C21" s="87" t="n">
        <f aca="false">C20-B21</f>
        <v>1438306</v>
      </c>
    </row>
    <row r="22" customFormat="false" ht="11.25" hidden="false" customHeight="false" outlineLevel="0" collapsed="false">
      <c r="A22" s="88" t="n">
        <v>36484</v>
      </c>
      <c r="B22" s="87" t="n">
        <v>0</v>
      </c>
      <c r="C22" s="87" t="n">
        <f aca="false">C21-B22</f>
        <v>1438306</v>
      </c>
    </row>
    <row r="23" customFormat="false" ht="11.25" hidden="false" customHeight="false" outlineLevel="0" collapsed="false">
      <c r="A23" s="88" t="n">
        <v>36485</v>
      </c>
      <c r="B23" s="87" t="n">
        <v>0</v>
      </c>
      <c r="C23" s="87" t="n">
        <f aca="false">C22-B23</f>
        <v>1438306</v>
      </c>
    </row>
    <row r="24" customFormat="false" ht="11.25" hidden="false" customHeight="false" outlineLevel="0" collapsed="false">
      <c r="A24" s="88" t="n">
        <v>36486</v>
      </c>
      <c r="B24" s="87" t="n">
        <v>0</v>
      </c>
      <c r="C24" s="87" t="n">
        <f aca="false">C23-B24</f>
        <v>1438306</v>
      </c>
    </row>
    <row r="25" customFormat="false" ht="11.25" hidden="false" customHeight="false" outlineLevel="0" collapsed="false">
      <c r="A25" s="88" t="n">
        <v>36487</v>
      </c>
      <c r="B25" s="87" t="n">
        <v>0</v>
      </c>
      <c r="C25" s="87" t="n">
        <f aca="false">C24-B25</f>
        <v>1438306</v>
      </c>
    </row>
    <row r="26" customFormat="false" ht="11.25" hidden="false" customHeight="false" outlineLevel="0" collapsed="false">
      <c r="A26" s="88" t="n">
        <v>36488</v>
      </c>
      <c r="B26" s="87" t="n">
        <v>0</v>
      </c>
      <c r="C26" s="87" t="n">
        <f aca="false">C25-B26</f>
        <v>1438306</v>
      </c>
    </row>
    <row r="27" customFormat="false" ht="11.25" hidden="false" customHeight="false" outlineLevel="0" collapsed="false">
      <c r="A27" s="88" t="n">
        <v>36489</v>
      </c>
      <c r="B27" s="87" t="n">
        <v>0</v>
      </c>
      <c r="C27" s="87" t="n">
        <f aca="false">C26-B27</f>
        <v>1438306</v>
      </c>
    </row>
    <row r="28" customFormat="false" ht="11.25" hidden="false" customHeight="false" outlineLevel="0" collapsed="false">
      <c r="A28" s="88" t="n">
        <v>36490</v>
      </c>
      <c r="B28" s="87" t="n">
        <v>0</v>
      </c>
      <c r="C28" s="87" t="n">
        <f aca="false">C27-B28</f>
        <v>1438306</v>
      </c>
    </row>
    <row r="29" customFormat="false" ht="11.25" hidden="false" customHeight="false" outlineLevel="0" collapsed="false">
      <c r="A29" s="88" t="n">
        <v>36491</v>
      </c>
      <c r="B29" s="87" t="n">
        <v>0</v>
      </c>
      <c r="C29" s="87" t="n">
        <f aca="false">C28-B29</f>
        <v>1438306</v>
      </c>
    </row>
    <row r="30" customFormat="false" ht="11.25" hidden="false" customHeight="false" outlineLevel="0" collapsed="false">
      <c r="A30" s="88" t="n">
        <v>36492</v>
      </c>
      <c r="B30" s="87" t="n">
        <v>0</v>
      </c>
      <c r="C30" s="87" t="n">
        <f aca="false">C29-B30</f>
        <v>1438306</v>
      </c>
    </row>
    <row r="31" customFormat="false" ht="11.25" hidden="false" customHeight="false" outlineLevel="0" collapsed="false">
      <c r="A31" s="88" t="n">
        <v>36493</v>
      </c>
      <c r="B31" s="87" t="n">
        <v>0</v>
      </c>
      <c r="C31" s="87" t="n">
        <f aca="false">C30-B31</f>
        <v>1438306</v>
      </c>
    </row>
    <row r="32" customFormat="false" ht="11.25" hidden="false" customHeight="false" outlineLevel="0" collapsed="false">
      <c r="A32" s="88" t="n">
        <v>36494</v>
      </c>
      <c r="B32" s="87" t="n">
        <v>0</v>
      </c>
      <c r="C32" s="87" t="n">
        <f aca="false">C31-B32</f>
        <v>1438306</v>
      </c>
    </row>
    <row r="33" customFormat="false" ht="11.25" hidden="false" customHeight="false" outlineLevel="0" collapsed="false">
      <c r="A33" s="88" t="n">
        <v>36495</v>
      </c>
      <c r="B33" s="87" t="n">
        <v>0</v>
      </c>
      <c r="C33" s="87" t="n">
        <f aca="false">C32-B33</f>
        <v>1438306</v>
      </c>
    </row>
    <row r="34" customFormat="false" ht="11.25" hidden="false" customHeight="false" outlineLevel="0" collapsed="false">
      <c r="A34" s="88" t="n">
        <v>36496</v>
      </c>
      <c r="B34" s="87" t="n">
        <v>0</v>
      </c>
      <c r="C34" s="87" t="n">
        <f aca="false">C33-B34</f>
        <v>1438306</v>
      </c>
    </row>
    <row r="35" customFormat="false" ht="11.25" hidden="false" customHeight="false" outlineLevel="0" collapsed="false">
      <c r="A35" s="88" t="n">
        <v>36497</v>
      </c>
      <c r="B35" s="87" t="n">
        <v>0</v>
      </c>
      <c r="C35" s="87" t="n">
        <f aca="false">C34-B35</f>
        <v>1438306</v>
      </c>
    </row>
    <row r="36" customFormat="false" ht="11.25" hidden="false" customHeight="false" outlineLevel="0" collapsed="false">
      <c r="A36" s="88" t="n">
        <v>36498</v>
      </c>
      <c r="B36" s="87" t="n">
        <v>0</v>
      </c>
      <c r="C36" s="87" t="n">
        <f aca="false">C35-B36</f>
        <v>1438306</v>
      </c>
    </row>
    <row r="37" customFormat="false" ht="11.25" hidden="false" customHeight="false" outlineLevel="0" collapsed="false">
      <c r="A37" s="88" t="n">
        <v>36499</v>
      </c>
      <c r="B37" s="87" t="n">
        <v>0</v>
      </c>
      <c r="C37" s="87" t="n">
        <f aca="false">C36-B37</f>
        <v>1438306</v>
      </c>
    </row>
    <row r="38" customFormat="false" ht="11.25" hidden="false" customHeight="false" outlineLevel="0" collapsed="false">
      <c r="A38" s="88" t="n">
        <v>36500</v>
      </c>
      <c r="B38" s="87" t="n">
        <v>0</v>
      </c>
      <c r="C38" s="87" t="n">
        <f aca="false">C37-B38</f>
        <v>1438306</v>
      </c>
    </row>
    <row r="39" customFormat="false" ht="11.25" hidden="false" customHeight="false" outlineLevel="0" collapsed="false">
      <c r="A39" s="88" t="n">
        <v>36501</v>
      </c>
      <c r="B39" s="87" t="n">
        <v>0</v>
      </c>
      <c r="C39" s="87" t="n">
        <f aca="false">C38-B39</f>
        <v>1438306</v>
      </c>
    </row>
    <row r="40" customFormat="false" ht="11.25" hidden="false" customHeight="false" outlineLevel="0" collapsed="false">
      <c r="A40" s="88" t="n">
        <v>36502</v>
      </c>
      <c r="B40" s="87" t="n">
        <v>0</v>
      </c>
      <c r="C40" s="87" t="n">
        <f aca="false">C39-B40</f>
        <v>1438306</v>
      </c>
    </row>
    <row r="41" customFormat="false" ht="11.25" hidden="false" customHeight="false" outlineLevel="0" collapsed="false">
      <c r="A41" s="88" t="n">
        <v>36503</v>
      </c>
      <c r="B41" s="87" t="n">
        <v>0</v>
      </c>
      <c r="C41" s="87" t="n">
        <f aca="false">C40-B41</f>
        <v>1438306</v>
      </c>
    </row>
    <row r="42" customFormat="false" ht="11.25" hidden="false" customHeight="false" outlineLevel="0" collapsed="false">
      <c r="A42" s="88" t="n">
        <v>36504</v>
      </c>
      <c r="B42" s="87" t="n">
        <v>0</v>
      </c>
      <c r="C42" s="87" t="n">
        <f aca="false">C41-B42</f>
        <v>1438306</v>
      </c>
    </row>
    <row r="43" customFormat="false" ht="11.25" hidden="false" customHeight="false" outlineLevel="0" collapsed="false">
      <c r="A43" s="88" t="n">
        <v>36505</v>
      </c>
      <c r="B43" s="87" t="n">
        <v>0</v>
      </c>
      <c r="C43" s="87" t="n">
        <f aca="false">C42-B43</f>
        <v>1438306</v>
      </c>
    </row>
    <row r="44" customFormat="false" ht="11.25" hidden="false" customHeight="false" outlineLevel="0" collapsed="false">
      <c r="A44" s="88" t="n">
        <v>36506</v>
      </c>
      <c r="B44" s="87" t="n">
        <v>0</v>
      </c>
      <c r="C44" s="87" t="n">
        <f aca="false">C43-B44</f>
        <v>1438306</v>
      </c>
    </row>
    <row r="45" customFormat="false" ht="11.25" hidden="false" customHeight="false" outlineLevel="0" collapsed="false">
      <c r="A45" s="88" t="n">
        <v>36507</v>
      </c>
      <c r="B45" s="87" t="n">
        <v>0</v>
      </c>
      <c r="C45" s="87" t="n">
        <f aca="false">C44-B45</f>
        <v>1438306</v>
      </c>
    </row>
    <row r="46" customFormat="false" ht="11.25" hidden="false" customHeight="false" outlineLevel="0" collapsed="false">
      <c r="A46" s="88" t="n">
        <v>36508</v>
      </c>
      <c r="B46" s="87" t="n">
        <v>0</v>
      </c>
      <c r="C46" s="87" t="n">
        <f aca="false">C45-B46</f>
        <v>1438306</v>
      </c>
    </row>
    <row r="47" customFormat="false" ht="11.25" hidden="false" customHeight="false" outlineLevel="0" collapsed="false">
      <c r="A47" s="88" t="n">
        <v>36509</v>
      </c>
      <c r="B47" s="87" t="n">
        <v>0</v>
      </c>
      <c r="C47" s="87" t="n">
        <f aca="false">C46-B47</f>
        <v>1438306</v>
      </c>
    </row>
    <row r="48" customFormat="false" ht="11.25" hidden="false" customHeight="false" outlineLevel="0" collapsed="false">
      <c r="A48" s="88" t="n">
        <v>36510</v>
      </c>
      <c r="B48" s="87" t="n">
        <v>0</v>
      </c>
      <c r="C48" s="87" t="n">
        <f aca="false">C47-B48</f>
        <v>1438306</v>
      </c>
    </row>
    <row r="49" customFormat="false" ht="11.25" hidden="false" customHeight="false" outlineLevel="0" collapsed="false">
      <c r="A49" s="88" t="n">
        <v>36511</v>
      </c>
      <c r="B49" s="87" t="n">
        <v>0</v>
      </c>
      <c r="C49" s="87" t="n">
        <f aca="false">C48-B49</f>
        <v>1438306</v>
      </c>
    </row>
    <row r="50" customFormat="false" ht="11.25" hidden="false" customHeight="false" outlineLevel="0" collapsed="false">
      <c r="A50" s="88" t="n">
        <v>36512</v>
      </c>
      <c r="B50" s="87" t="n">
        <v>0</v>
      </c>
      <c r="C50" s="87" t="n">
        <f aca="false">C49-B50</f>
        <v>1438306</v>
      </c>
    </row>
    <row r="51" customFormat="false" ht="11.25" hidden="false" customHeight="false" outlineLevel="0" collapsed="false">
      <c r="A51" s="88" t="n">
        <v>36513</v>
      </c>
      <c r="B51" s="87" t="n">
        <v>0</v>
      </c>
      <c r="C51" s="87" t="n">
        <f aca="false">C50-B51</f>
        <v>1438306</v>
      </c>
    </row>
    <row r="52" customFormat="false" ht="11.25" hidden="false" customHeight="false" outlineLevel="0" collapsed="false">
      <c r="A52" s="88" t="n">
        <v>36514</v>
      </c>
      <c r="B52" s="87" t="n">
        <v>0</v>
      </c>
      <c r="C52" s="87" t="n">
        <f aca="false">C51-B52</f>
        <v>1438306</v>
      </c>
    </row>
    <row r="53" customFormat="false" ht="11.25" hidden="false" customHeight="false" outlineLevel="0" collapsed="false">
      <c r="A53" s="88" t="n">
        <v>36515</v>
      </c>
      <c r="B53" s="87" t="n">
        <v>0</v>
      </c>
      <c r="C53" s="87" t="n">
        <f aca="false">C52-B53</f>
        <v>1438306</v>
      </c>
    </row>
    <row r="54" customFormat="false" ht="11.25" hidden="false" customHeight="false" outlineLevel="0" collapsed="false">
      <c r="A54" s="88" t="n">
        <v>36516</v>
      </c>
      <c r="B54" s="87" t="n">
        <v>0</v>
      </c>
      <c r="C54" s="87" t="n">
        <f aca="false">C53-B54</f>
        <v>1438306</v>
      </c>
    </row>
    <row r="55" customFormat="false" ht="11.25" hidden="false" customHeight="false" outlineLevel="0" collapsed="false">
      <c r="A55" s="88" t="n">
        <v>36517</v>
      </c>
      <c r="B55" s="87" t="n">
        <v>0</v>
      </c>
      <c r="C55" s="87" t="n">
        <f aca="false">C54-B55</f>
        <v>1438306</v>
      </c>
    </row>
    <row r="56" customFormat="false" ht="11.25" hidden="false" customHeight="false" outlineLevel="0" collapsed="false">
      <c r="A56" s="88" t="n">
        <v>36518</v>
      </c>
      <c r="B56" s="87" t="n">
        <v>0</v>
      </c>
      <c r="C56" s="87" t="n">
        <f aca="false">C55-B56</f>
        <v>1438306</v>
      </c>
    </row>
    <row r="57" customFormat="false" ht="11.25" hidden="false" customHeight="false" outlineLevel="0" collapsed="false">
      <c r="A57" s="88" t="n">
        <v>36519</v>
      </c>
      <c r="B57" s="87" t="n">
        <v>0</v>
      </c>
      <c r="C57" s="87" t="n">
        <f aca="false">C56-B57</f>
        <v>1438306</v>
      </c>
    </row>
    <row r="58" customFormat="false" ht="11.25" hidden="false" customHeight="false" outlineLevel="0" collapsed="false">
      <c r="A58" s="88" t="n">
        <v>36520</v>
      </c>
      <c r="B58" s="87" t="n">
        <v>0</v>
      </c>
      <c r="C58" s="87" t="n">
        <f aca="false">C57-B58</f>
        <v>1438306</v>
      </c>
    </row>
    <row r="59" customFormat="false" ht="11.25" hidden="false" customHeight="false" outlineLevel="0" collapsed="false">
      <c r="A59" s="88" t="n">
        <v>36521</v>
      </c>
      <c r="B59" s="87" t="n">
        <v>0</v>
      </c>
      <c r="C59" s="87" t="n">
        <f aca="false">C58-B59</f>
        <v>1438306</v>
      </c>
    </row>
    <row r="60" customFormat="false" ht="11.25" hidden="false" customHeight="false" outlineLevel="0" collapsed="false">
      <c r="A60" s="88" t="n">
        <v>36522</v>
      </c>
      <c r="B60" s="87" t="n">
        <v>0</v>
      </c>
      <c r="C60" s="87" t="n">
        <f aca="false">C59-B60</f>
        <v>1438306</v>
      </c>
    </row>
    <row r="61" customFormat="false" ht="11.25" hidden="false" customHeight="false" outlineLevel="0" collapsed="false">
      <c r="A61" s="88" t="n">
        <v>36523</v>
      </c>
      <c r="B61" s="87" t="n">
        <v>0</v>
      </c>
      <c r="C61" s="87" t="n">
        <f aca="false">C60-B61</f>
        <v>1438306</v>
      </c>
    </row>
    <row r="62" customFormat="false" ht="11.25" hidden="false" customHeight="false" outlineLevel="0" collapsed="false">
      <c r="A62" s="88" t="n">
        <v>36524</v>
      </c>
      <c r="B62" s="87" t="n">
        <v>0</v>
      </c>
      <c r="C62" s="87" t="n">
        <f aca="false">C61-B62</f>
        <v>1438306</v>
      </c>
    </row>
    <row r="63" customFormat="false" ht="11.25" hidden="false" customHeight="false" outlineLevel="0" collapsed="false">
      <c r="A63" s="88" t="n">
        <v>36525</v>
      </c>
      <c r="B63" s="87" t="n">
        <v>0</v>
      </c>
      <c r="C63" s="87" t="n">
        <f aca="false">C62-B63</f>
        <v>1438306</v>
      </c>
    </row>
    <row r="64" customFormat="false" ht="11.25" hidden="false" customHeight="false" outlineLevel="0" collapsed="false">
      <c r="A64" s="88" t="n">
        <v>36526</v>
      </c>
      <c r="B64" s="87" t="n">
        <v>0</v>
      </c>
      <c r="C64" s="87" t="n">
        <f aca="false">C63-B64</f>
        <v>1438306</v>
      </c>
    </row>
    <row r="65" customFormat="false" ht="11.25" hidden="false" customHeight="false" outlineLevel="0" collapsed="false">
      <c r="A65" s="88" t="n">
        <v>36527</v>
      </c>
      <c r="B65" s="87" t="n">
        <v>0</v>
      </c>
      <c r="C65" s="87" t="n">
        <f aca="false">C64-B65</f>
        <v>1438306</v>
      </c>
    </row>
    <row r="66" customFormat="false" ht="11.25" hidden="false" customHeight="false" outlineLevel="0" collapsed="false">
      <c r="A66" s="88" t="n">
        <v>36528</v>
      </c>
      <c r="B66" s="87" t="n">
        <v>0</v>
      </c>
      <c r="C66" s="87" t="n">
        <f aca="false">C65-B66</f>
        <v>1438306</v>
      </c>
    </row>
    <row r="67" customFormat="false" ht="11.25" hidden="false" customHeight="false" outlineLevel="0" collapsed="false">
      <c r="A67" s="88" t="n">
        <v>36529</v>
      </c>
      <c r="B67" s="87" t="n">
        <v>0</v>
      </c>
      <c r="C67" s="87" t="n">
        <f aca="false">C66-B67</f>
        <v>1438306</v>
      </c>
    </row>
    <row r="68" customFormat="false" ht="11.25" hidden="false" customHeight="false" outlineLevel="0" collapsed="false">
      <c r="A68" s="88" t="n">
        <v>36530</v>
      </c>
      <c r="B68" s="87" t="n">
        <v>0</v>
      </c>
      <c r="C68" s="87" t="n">
        <f aca="false">C67-B68</f>
        <v>1438306</v>
      </c>
    </row>
    <row r="69" customFormat="false" ht="11.25" hidden="false" customHeight="false" outlineLevel="0" collapsed="false">
      <c r="A69" s="88" t="n">
        <v>36531</v>
      </c>
      <c r="B69" s="87" t="n">
        <v>0</v>
      </c>
      <c r="C69" s="87" t="n">
        <f aca="false">C68-B69</f>
        <v>1438306</v>
      </c>
    </row>
    <row r="70" customFormat="false" ht="11.25" hidden="false" customHeight="false" outlineLevel="0" collapsed="false">
      <c r="A70" s="88" t="n">
        <v>36532</v>
      </c>
      <c r="B70" s="87" t="n">
        <v>13238</v>
      </c>
      <c r="C70" s="87" t="n">
        <f aca="false">C69-B70</f>
        <v>1425068</v>
      </c>
    </row>
    <row r="71" customFormat="false" ht="11.25" hidden="false" customHeight="false" outlineLevel="0" collapsed="false">
      <c r="A71" s="88" t="n">
        <v>36533</v>
      </c>
      <c r="B71" s="87" t="n">
        <v>0</v>
      </c>
      <c r="C71" s="87" t="n">
        <f aca="false">C70-B71</f>
        <v>1425068</v>
      </c>
    </row>
    <row r="72" customFormat="false" ht="11.25" hidden="false" customHeight="false" outlineLevel="0" collapsed="false">
      <c r="A72" s="88" t="n">
        <v>36534</v>
      </c>
      <c r="B72" s="87" t="n">
        <v>0</v>
      </c>
      <c r="C72" s="87" t="n">
        <f aca="false">C71-B72</f>
        <v>1425068</v>
      </c>
    </row>
    <row r="73" customFormat="false" ht="11.25" hidden="false" customHeight="false" outlineLevel="0" collapsed="false">
      <c r="A73" s="88" t="n">
        <v>36535</v>
      </c>
      <c r="B73" s="87" t="n">
        <v>0</v>
      </c>
      <c r="C73" s="87" t="n">
        <f aca="false">C72-B73</f>
        <v>1425068</v>
      </c>
    </row>
    <row r="74" customFormat="false" ht="11.25" hidden="false" customHeight="false" outlineLevel="0" collapsed="false">
      <c r="A74" s="88" t="n">
        <v>36536</v>
      </c>
      <c r="B74" s="87" t="n">
        <v>4549</v>
      </c>
      <c r="C74" s="87" t="n">
        <f aca="false">C73-B74</f>
        <v>1420519</v>
      </c>
    </row>
    <row r="75" customFormat="false" ht="11.25" hidden="false" customHeight="false" outlineLevel="0" collapsed="false">
      <c r="A75" s="88" t="n">
        <v>36537</v>
      </c>
      <c r="B75" s="87" t="n">
        <v>20473</v>
      </c>
      <c r="C75" s="87" t="n">
        <f aca="false">C74-B75</f>
        <v>1400046</v>
      </c>
    </row>
    <row r="76" customFormat="false" ht="11.25" hidden="false" customHeight="false" outlineLevel="0" collapsed="false">
      <c r="A76" s="88" t="n">
        <v>36538</v>
      </c>
      <c r="B76" s="87" t="n">
        <v>32810</v>
      </c>
      <c r="C76" s="87" t="n">
        <f aca="false">C75-B76</f>
        <v>1367236</v>
      </c>
    </row>
    <row r="77" customFormat="false" ht="11.25" hidden="false" customHeight="false" outlineLevel="0" collapsed="false">
      <c r="A77" s="88" t="n">
        <v>36539</v>
      </c>
      <c r="B77" s="87" t="n">
        <v>42958</v>
      </c>
      <c r="C77" s="87" t="n">
        <f aca="false">C76-B77</f>
        <v>1324278</v>
      </c>
    </row>
    <row r="78" customFormat="false" ht="11.25" hidden="false" customHeight="false" outlineLevel="0" collapsed="false">
      <c r="A78" s="88" t="n">
        <v>36540</v>
      </c>
      <c r="B78" s="87" t="n">
        <v>34676</v>
      </c>
      <c r="C78" s="87" t="n">
        <f aca="false">C77-B78</f>
        <v>1289602</v>
      </c>
    </row>
    <row r="79" customFormat="false" ht="11.25" hidden="false" customHeight="false" outlineLevel="0" collapsed="false">
      <c r="A79" s="88" t="n">
        <v>36541</v>
      </c>
      <c r="B79" s="87" t="n">
        <v>19469</v>
      </c>
      <c r="C79" s="87" t="n">
        <f aca="false">C78-B79</f>
        <v>1270133</v>
      </c>
    </row>
    <row r="80" customFormat="false" ht="11.25" hidden="false" customHeight="false" outlineLevel="0" collapsed="false">
      <c r="A80" s="88" t="n">
        <v>36542</v>
      </c>
      <c r="B80" s="87" t="n">
        <v>52877</v>
      </c>
      <c r="C80" s="87" t="n">
        <f aca="false">C79-B80</f>
        <v>1217256</v>
      </c>
    </row>
    <row r="81" customFormat="false" ht="11.25" hidden="false" customHeight="false" outlineLevel="0" collapsed="false">
      <c r="A81" s="88" t="n">
        <v>36543</v>
      </c>
      <c r="B81" s="87" t="n">
        <v>52877</v>
      </c>
      <c r="C81" s="87" t="n">
        <f aca="false">C80-B81</f>
        <v>1164379</v>
      </c>
    </row>
    <row r="82" customFormat="false" ht="11.25" hidden="false" customHeight="false" outlineLevel="0" collapsed="false">
      <c r="A82" s="88" t="n">
        <v>36544</v>
      </c>
      <c r="B82" s="87" t="n">
        <v>19287</v>
      </c>
      <c r="C82" s="87" t="n">
        <f aca="false">C81-B82</f>
        <v>1145092</v>
      </c>
    </row>
    <row r="83" customFormat="false" ht="11.25" hidden="false" customHeight="false" outlineLevel="0" collapsed="false">
      <c r="A83" s="88" t="n">
        <v>36545</v>
      </c>
      <c r="B83" s="87" t="n">
        <v>0</v>
      </c>
      <c r="C83" s="87" t="n">
        <f aca="false">C82-B83</f>
        <v>1145092</v>
      </c>
    </row>
    <row r="84" customFormat="false" ht="11.25" hidden="false" customHeight="false" outlineLevel="0" collapsed="false">
      <c r="A84" s="88" t="n">
        <v>36546</v>
      </c>
      <c r="B84" s="87" t="n">
        <v>0</v>
      </c>
      <c r="C84" s="87" t="n">
        <f aca="false">C83-B84</f>
        <v>1145092</v>
      </c>
    </row>
    <row r="85" customFormat="false" ht="11.25" hidden="false" customHeight="false" outlineLevel="0" collapsed="false">
      <c r="A85" s="88" t="n">
        <v>36547</v>
      </c>
      <c r="B85" s="87" t="n">
        <v>0</v>
      </c>
      <c r="C85" s="87" t="n">
        <f aca="false">C84-B85</f>
        <v>1145092</v>
      </c>
    </row>
    <row r="86" customFormat="false" ht="11.25" hidden="false" customHeight="false" outlineLevel="0" collapsed="false">
      <c r="A86" s="88" t="n">
        <v>36548</v>
      </c>
      <c r="B86" s="87" t="n">
        <v>0</v>
      </c>
      <c r="C86" s="87" t="n">
        <f aca="false">C85-B86</f>
        <v>1145092</v>
      </c>
    </row>
    <row r="87" customFormat="false" ht="11.25" hidden="false" customHeight="false" outlineLevel="0" collapsed="false">
      <c r="A87" s="88" t="n">
        <v>36549</v>
      </c>
      <c r="B87" s="87" t="n">
        <v>0</v>
      </c>
      <c r="C87" s="87" t="n">
        <f aca="false">C86-B87</f>
        <v>1145092</v>
      </c>
    </row>
    <row r="88" customFormat="false" ht="11.25" hidden="false" customHeight="false" outlineLevel="0" collapsed="false">
      <c r="A88" s="88" t="n">
        <v>36550</v>
      </c>
      <c r="B88" s="87" t="n">
        <v>0</v>
      </c>
      <c r="C88" s="87" t="n">
        <f aca="false">C87-B88</f>
        <v>1145092</v>
      </c>
    </row>
    <row r="89" customFormat="false" ht="11.25" hidden="false" customHeight="false" outlineLevel="0" collapsed="false">
      <c r="A89" s="88" t="n">
        <v>36551</v>
      </c>
      <c r="B89" s="87" t="n">
        <v>0</v>
      </c>
      <c r="C89" s="87" t="n">
        <f aca="false">C88-B89</f>
        <v>1145092</v>
      </c>
    </row>
    <row r="90" customFormat="false" ht="11.25" hidden="false" customHeight="false" outlineLevel="0" collapsed="false">
      <c r="A90" s="88" t="n">
        <v>36552</v>
      </c>
      <c r="B90" s="87" t="n">
        <v>0</v>
      </c>
      <c r="C90" s="87" t="n">
        <f aca="false">C89-B90</f>
        <v>1145092</v>
      </c>
    </row>
    <row r="91" customFormat="false" ht="11.25" hidden="false" customHeight="false" outlineLevel="0" collapsed="false">
      <c r="A91" s="88" t="n">
        <v>36553</v>
      </c>
      <c r="B91" s="87" t="n">
        <v>396</v>
      </c>
      <c r="C91" s="87" t="n">
        <f aca="false">C90-B91</f>
        <v>1144696</v>
      </c>
    </row>
    <row r="92" customFormat="false" ht="11.25" hidden="false" customHeight="false" outlineLevel="0" collapsed="false">
      <c r="A92" s="88" t="n">
        <v>36554</v>
      </c>
      <c r="B92" s="87" t="n">
        <v>396</v>
      </c>
      <c r="C92" s="87" t="n">
        <f aca="false">C91-B92</f>
        <v>1144300</v>
      </c>
    </row>
    <row r="93" customFormat="false" ht="11.25" hidden="false" customHeight="false" outlineLevel="0" collapsed="false">
      <c r="A93" s="88" t="n">
        <v>36555</v>
      </c>
      <c r="B93" s="87" t="n">
        <v>396</v>
      </c>
      <c r="C93" s="87" t="n">
        <f aca="false">C92-B93</f>
        <v>1143904</v>
      </c>
    </row>
    <row r="94" customFormat="false" ht="11.25" hidden="false" customHeight="false" outlineLevel="0" collapsed="false">
      <c r="A94" s="88" t="n">
        <v>36556</v>
      </c>
      <c r="B94" s="87" t="n">
        <v>396</v>
      </c>
      <c r="C94" s="87" t="n">
        <f aca="false">C93-B94</f>
        <v>1143508</v>
      </c>
    </row>
    <row r="95" customFormat="false" ht="11.25" hidden="false" customHeight="false" outlineLevel="0" collapsed="false">
      <c r="A95" s="88" t="n">
        <v>36557</v>
      </c>
      <c r="B95" s="87" t="n">
        <v>0</v>
      </c>
      <c r="C95" s="87" t="n">
        <f aca="false">C94-B95</f>
        <v>1143508</v>
      </c>
    </row>
    <row r="96" customFormat="false" ht="11.25" hidden="false" customHeight="false" outlineLevel="0" collapsed="false">
      <c r="A96" s="88" t="n">
        <v>36558</v>
      </c>
      <c r="B96" s="87" t="n">
        <v>0</v>
      </c>
      <c r="C96" s="87" t="n">
        <f aca="false">C95-B96</f>
        <v>1143508</v>
      </c>
    </row>
    <row r="97" customFormat="false" ht="11.25" hidden="false" customHeight="false" outlineLevel="0" collapsed="false">
      <c r="A97" s="88" t="n">
        <v>36559</v>
      </c>
      <c r="B97" s="87" t="n">
        <v>0</v>
      </c>
      <c r="C97" s="87" t="n">
        <f aca="false">C96-B97</f>
        <v>1143508</v>
      </c>
    </row>
    <row r="98" customFormat="false" ht="11.25" hidden="false" customHeight="false" outlineLevel="0" collapsed="false">
      <c r="A98" s="88" t="n">
        <v>36560</v>
      </c>
      <c r="B98" s="87" t="n">
        <v>0</v>
      </c>
      <c r="C98" s="87" t="n">
        <f aca="false">C97-B98</f>
        <v>1143508</v>
      </c>
    </row>
    <row r="99" customFormat="false" ht="11.25" hidden="false" customHeight="false" outlineLevel="0" collapsed="false">
      <c r="A99" s="88" t="n">
        <v>36561</v>
      </c>
      <c r="B99" s="87" t="n">
        <v>5200</v>
      </c>
      <c r="C99" s="87" t="n">
        <f aca="false">C98-B99</f>
        <v>1138308</v>
      </c>
    </row>
    <row r="100" customFormat="false" ht="11.25" hidden="false" customHeight="false" outlineLevel="0" collapsed="false">
      <c r="A100" s="88" t="n">
        <v>36562</v>
      </c>
      <c r="B100" s="87" t="n">
        <v>5200</v>
      </c>
      <c r="C100" s="87" t="n">
        <f aca="false">C99-B100</f>
        <v>1133108</v>
      </c>
    </row>
    <row r="101" customFormat="false" ht="11.25" hidden="false" customHeight="false" outlineLevel="0" collapsed="false">
      <c r="A101" s="88" t="n">
        <v>36563</v>
      </c>
      <c r="B101" s="87" t="n">
        <v>5200</v>
      </c>
      <c r="C101" s="87" t="n">
        <f aca="false">C100-B101</f>
        <v>1127908</v>
      </c>
    </row>
    <row r="102" customFormat="false" ht="11.25" hidden="false" customHeight="false" outlineLevel="0" collapsed="false">
      <c r="A102" s="88" t="n">
        <v>36564</v>
      </c>
      <c r="B102" s="87" t="n">
        <v>0</v>
      </c>
      <c r="C102" s="87" t="n">
        <f aca="false">C101-B102</f>
        <v>1127908</v>
      </c>
    </row>
    <row r="103" customFormat="false" ht="11.25" hidden="false" customHeight="false" outlineLevel="0" collapsed="false">
      <c r="A103" s="88" t="n">
        <v>36565</v>
      </c>
      <c r="B103" s="87" t="n">
        <v>0</v>
      </c>
      <c r="C103" s="87" t="n">
        <f aca="false">C102-B103</f>
        <v>1127908</v>
      </c>
    </row>
    <row r="104" customFormat="false" ht="11.25" hidden="false" customHeight="false" outlineLevel="0" collapsed="false">
      <c r="A104" s="88" t="n">
        <v>36566</v>
      </c>
      <c r="B104" s="87" t="n">
        <v>0</v>
      </c>
      <c r="C104" s="87" t="n">
        <f aca="false">C103-B104</f>
        <v>1127908</v>
      </c>
    </row>
    <row r="105" customFormat="false" ht="11.25" hidden="false" customHeight="false" outlineLevel="0" collapsed="false">
      <c r="A105" s="88" t="n">
        <v>36567</v>
      </c>
      <c r="B105" s="87" t="n">
        <v>0</v>
      </c>
      <c r="C105" s="87" t="n">
        <f aca="false">C104-B105</f>
        <v>1127908</v>
      </c>
    </row>
    <row r="106" customFormat="false" ht="11.25" hidden="false" customHeight="false" outlineLevel="0" collapsed="false">
      <c r="A106" s="88" t="n">
        <v>36568</v>
      </c>
      <c r="B106" s="87" t="n">
        <v>12595</v>
      </c>
      <c r="C106" s="87" t="n">
        <f aca="false">C105-B106</f>
        <v>1115313</v>
      </c>
    </row>
    <row r="107" customFormat="false" ht="11.25" hidden="false" customHeight="false" outlineLevel="0" collapsed="false">
      <c r="A107" s="88" t="n">
        <v>36569</v>
      </c>
      <c r="B107" s="87" t="n">
        <v>2186</v>
      </c>
      <c r="C107" s="87" t="n">
        <f aca="false">C106-B107</f>
        <v>1113127</v>
      </c>
    </row>
    <row r="108" customFormat="false" ht="11.25" hidden="false" customHeight="false" outlineLevel="0" collapsed="false">
      <c r="A108" s="88" t="n">
        <v>36570</v>
      </c>
      <c r="B108" s="87" t="n">
        <v>0</v>
      </c>
      <c r="C108" s="87" t="n">
        <f aca="false">C107-B108</f>
        <v>1113127</v>
      </c>
    </row>
    <row r="109" customFormat="false" ht="11.25" hidden="false" customHeight="false" outlineLevel="0" collapsed="false">
      <c r="A109" s="88" t="n">
        <v>36571</v>
      </c>
      <c r="B109" s="87" t="n">
        <v>0</v>
      </c>
      <c r="C109" s="87" t="n">
        <f aca="false">C108-B109</f>
        <v>1113127</v>
      </c>
    </row>
    <row r="110" customFormat="false" ht="11.25" hidden="false" customHeight="false" outlineLevel="0" collapsed="false">
      <c r="A110" s="88" t="n">
        <v>36572</v>
      </c>
      <c r="B110" s="87" t="n">
        <v>0</v>
      </c>
      <c r="C110" s="87" t="n">
        <f aca="false">C109-B110</f>
        <v>1113127</v>
      </c>
    </row>
    <row r="111" customFormat="false" ht="11.25" hidden="false" customHeight="false" outlineLevel="0" collapsed="false">
      <c r="A111" s="88" t="n">
        <v>36573</v>
      </c>
      <c r="B111" s="87" t="n">
        <v>0</v>
      </c>
      <c r="C111" s="87" t="n">
        <f aca="false">C110-B111</f>
        <v>1113127</v>
      </c>
    </row>
    <row r="112" customFormat="false" ht="11.25" hidden="false" customHeight="false" outlineLevel="0" collapsed="false">
      <c r="A112" s="88" t="n">
        <v>36574</v>
      </c>
      <c r="B112" s="87" t="n">
        <v>0</v>
      </c>
      <c r="C112" s="87" t="n">
        <f aca="false">C111-B112</f>
        <v>1113127</v>
      </c>
    </row>
    <row r="113" customFormat="false" ht="11.25" hidden="false" customHeight="false" outlineLevel="0" collapsed="false">
      <c r="A113" s="88" t="n">
        <v>36575</v>
      </c>
      <c r="B113" s="87" t="n">
        <v>9470</v>
      </c>
      <c r="C113" s="87" t="n">
        <f aca="false">C112-B113</f>
        <v>1103657</v>
      </c>
    </row>
    <row r="114" customFormat="false" ht="11.25" hidden="false" customHeight="false" outlineLevel="0" collapsed="false">
      <c r="A114" s="88" t="n">
        <v>36576</v>
      </c>
      <c r="B114" s="87" t="n">
        <v>9470</v>
      </c>
      <c r="C114" s="87" t="n">
        <f aca="false">C113-B114</f>
        <v>1094187</v>
      </c>
    </row>
    <row r="115" customFormat="false" ht="11.25" hidden="false" customHeight="false" outlineLevel="0" collapsed="false">
      <c r="A115" s="88" t="n">
        <v>36577</v>
      </c>
      <c r="B115" s="87" t="n">
        <v>9470</v>
      </c>
      <c r="C115" s="87" t="n">
        <f aca="false">C114-B115</f>
        <v>1084717</v>
      </c>
    </row>
    <row r="116" customFormat="false" ht="11.25" hidden="false" customHeight="false" outlineLevel="0" collapsed="false">
      <c r="A116" s="88" t="n">
        <v>36578</v>
      </c>
      <c r="B116" s="87" t="n">
        <v>9470</v>
      </c>
      <c r="C116" s="87" t="n">
        <f aca="false">C115-B116</f>
        <v>1075247</v>
      </c>
    </row>
    <row r="117" customFormat="false" ht="11.25" hidden="false" customHeight="false" outlineLevel="0" collapsed="false">
      <c r="A117" s="88" t="n">
        <v>36579</v>
      </c>
      <c r="B117" s="87" t="n">
        <v>1100</v>
      </c>
      <c r="C117" s="87" t="n">
        <f aca="false">C116-B117</f>
        <v>1074147</v>
      </c>
    </row>
    <row r="118" customFormat="false" ht="11.25" hidden="false" customHeight="false" outlineLevel="0" collapsed="false">
      <c r="A118" s="88" t="n">
        <v>36580</v>
      </c>
      <c r="B118" s="87" t="n">
        <v>58677</v>
      </c>
      <c r="C118" s="87" t="n">
        <f aca="false">C117-B118</f>
        <v>1015470</v>
      </c>
    </row>
    <row r="119" customFormat="false" ht="11.25" hidden="false" customHeight="false" outlineLevel="0" collapsed="false">
      <c r="A119" s="88" t="n">
        <v>36581</v>
      </c>
      <c r="B119" s="87" t="n">
        <v>68566</v>
      </c>
      <c r="C119" s="87" t="n">
        <f aca="false">C118-B119</f>
        <v>946904</v>
      </c>
    </row>
    <row r="120" customFormat="false" ht="11.25" hidden="false" customHeight="false" outlineLevel="0" collapsed="false">
      <c r="A120" s="88" t="n">
        <v>36582</v>
      </c>
      <c r="B120" s="87" t="n">
        <v>42015</v>
      </c>
      <c r="C120" s="87" t="n">
        <f aca="false">C119-B120</f>
        <v>904889</v>
      </c>
    </row>
    <row r="121" customFormat="false" ht="11.25" hidden="false" customHeight="false" outlineLevel="0" collapsed="false">
      <c r="A121" s="88" t="n">
        <v>36583</v>
      </c>
      <c r="B121" s="87" t="n">
        <v>42015</v>
      </c>
      <c r="C121" s="87" t="n">
        <f aca="false">C120-B121</f>
        <v>862874</v>
      </c>
    </row>
    <row r="122" customFormat="false" ht="11.25" hidden="false" customHeight="false" outlineLevel="0" collapsed="false">
      <c r="A122" s="88" t="n">
        <v>36584</v>
      </c>
      <c r="B122" s="87" t="n">
        <v>42015</v>
      </c>
      <c r="C122" s="87" t="n">
        <f aca="false">C121-B122</f>
        <v>820859</v>
      </c>
    </row>
    <row r="123" customFormat="false" ht="11.25" hidden="false" customHeight="false" outlineLevel="0" collapsed="false">
      <c r="A123" s="88" t="n">
        <v>36585</v>
      </c>
      <c r="B123" s="87" t="n">
        <v>52934</v>
      </c>
      <c r="C123" s="87" t="n">
        <f aca="false">C122-B123</f>
        <v>767925</v>
      </c>
    </row>
    <row r="124" customFormat="false" ht="11.25" hidden="false" customHeight="false" outlineLevel="0" collapsed="false">
      <c r="A124" s="88" t="n">
        <v>36586</v>
      </c>
      <c r="B124" s="87" t="n">
        <v>0</v>
      </c>
      <c r="C124" s="87" t="n">
        <f aca="false">C123-B124</f>
        <v>767925</v>
      </c>
    </row>
    <row r="125" customFormat="false" ht="11.25" hidden="false" customHeight="false" outlineLevel="0" collapsed="false">
      <c r="A125" s="88" t="n">
        <v>36587</v>
      </c>
      <c r="B125" s="87" t="n">
        <v>0</v>
      </c>
      <c r="C125" s="87" t="n">
        <f aca="false">C124-B125</f>
        <v>767925</v>
      </c>
    </row>
    <row r="126" customFormat="false" ht="11.25" hidden="false" customHeight="false" outlineLevel="0" collapsed="false">
      <c r="A126" s="88" t="n">
        <v>36588</v>
      </c>
      <c r="B126" s="87" t="n">
        <v>0</v>
      </c>
      <c r="C126" s="87" t="n">
        <f aca="false">C125-B126</f>
        <v>767925</v>
      </c>
    </row>
    <row r="127" customFormat="false" ht="11.25" hidden="false" customHeight="false" outlineLevel="0" collapsed="false">
      <c r="A127" s="88" t="n">
        <v>36589</v>
      </c>
      <c r="B127" s="87" t="n">
        <v>9000</v>
      </c>
      <c r="C127" s="87" t="n">
        <f aca="false">C126-B127</f>
        <v>758925</v>
      </c>
    </row>
    <row r="128" customFormat="false" ht="11.25" hidden="false" customHeight="false" outlineLevel="0" collapsed="false">
      <c r="A128" s="88" t="n">
        <v>36590</v>
      </c>
      <c r="B128" s="87" t="n">
        <v>9000</v>
      </c>
      <c r="C128" s="87" t="n">
        <f aca="false">C127-B128</f>
        <v>749925</v>
      </c>
    </row>
    <row r="129" customFormat="false" ht="11.25" hidden="false" customHeight="false" outlineLevel="0" collapsed="false">
      <c r="A129" s="88" t="n">
        <v>36591</v>
      </c>
      <c r="B129" s="87" t="n">
        <v>9000</v>
      </c>
      <c r="C129" s="87" t="n">
        <f aca="false">C128-B129</f>
        <v>740925</v>
      </c>
    </row>
    <row r="130" customFormat="false" ht="11.25" hidden="false" customHeight="false" outlineLevel="0" collapsed="false">
      <c r="A130" s="88" t="n">
        <v>36592</v>
      </c>
      <c r="B130" s="87" t="n">
        <v>6355</v>
      </c>
      <c r="C130" s="87" t="n">
        <f aca="false">C129-B130</f>
        <v>734570</v>
      </c>
    </row>
    <row r="131" customFormat="false" ht="11.25" hidden="false" customHeight="false" outlineLevel="0" collapsed="false">
      <c r="A131" s="88" t="n">
        <v>36593</v>
      </c>
      <c r="B131" s="87" t="n">
        <v>40107</v>
      </c>
      <c r="C131" s="87" t="n">
        <f aca="false">C130-B131</f>
        <v>694463</v>
      </c>
    </row>
    <row r="132" customFormat="false" ht="11.25" hidden="false" customHeight="false" outlineLevel="0" collapsed="false">
      <c r="A132" s="88" t="n">
        <v>36594</v>
      </c>
      <c r="B132" s="87" t="n">
        <v>0</v>
      </c>
      <c r="C132" s="87" t="n">
        <f aca="false">C131-B132</f>
        <v>694463</v>
      </c>
    </row>
    <row r="133" customFormat="false" ht="11.25" hidden="false" customHeight="false" outlineLevel="0" collapsed="false">
      <c r="A133" s="88" t="n">
        <v>36595</v>
      </c>
      <c r="B133" s="87" t="n">
        <v>0</v>
      </c>
      <c r="C133" s="87" t="n">
        <f aca="false">C132-B133</f>
        <v>694463</v>
      </c>
    </row>
    <row r="134" customFormat="false" ht="11.25" hidden="false" customHeight="false" outlineLevel="0" collapsed="false">
      <c r="A134" s="88" t="n">
        <v>36596</v>
      </c>
      <c r="B134" s="87" t="n">
        <v>0</v>
      </c>
      <c r="C134" s="87" t="n">
        <f aca="false">C133-B134</f>
        <v>694463</v>
      </c>
    </row>
    <row r="135" customFormat="false" ht="11.25" hidden="false" customHeight="false" outlineLevel="0" collapsed="false">
      <c r="A135" s="88" t="n">
        <v>36597</v>
      </c>
      <c r="B135" s="87" t="n">
        <v>0</v>
      </c>
      <c r="C135" s="87" t="n">
        <f aca="false">C134-B135</f>
        <v>694463</v>
      </c>
    </row>
    <row r="136" customFormat="false" ht="11.25" hidden="false" customHeight="false" outlineLevel="0" collapsed="false">
      <c r="A136" s="88" t="n">
        <v>36598</v>
      </c>
      <c r="B136" s="87" t="n">
        <v>0</v>
      </c>
      <c r="C136" s="87" t="n">
        <f aca="false">C135-B136</f>
        <v>694463</v>
      </c>
    </row>
    <row r="137" customFormat="false" ht="11.25" hidden="false" customHeight="false" outlineLevel="0" collapsed="false">
      <c r="A137" s="88" t="n">
        <v>36599</v>
      </c>
      <c r="B137" s="87" t="n">
        <v>0</v>
      </c>
      <c r="C137" s="87" t="n">
        <f aca="false">C136-B137</f>
        <v>694463</v>
      </c>
    </row>
    <row r="138" customFormat="false" ht="11.25" hidden="false" customHeight="false" outlineLevel="0" collapsed="false">
      <c r="A138" s="88" t="n">
        <v>36600</v>
      </c>
      <c r="B138" s="87" t="n">
        <v>35000</v>
      </c>
      <c r="C138" s="87" t="n">
        <f aca="false">C137-B138</f>
        <v>659463</v>
      </c>
    </row>
    <row r="139" customFormat="false" ht="11.25" hidden="false" customHeight="false" outlineLevel="0" collapsed="false">
      <c r="A139" s="88" t="n">
        <v>36601</v>
      </c>
      <c r="B139" s="87" t="n">
        <v>10550</v>
      </c>
      <c r="C139" s="87" t="n">
        <f aca="false">C138-B139</f>
        <v>648913</v>
      </c>
    </row>
    <row r="140" customFormat="false" ht="11.25" hidden="false" customHeight="false" outlineLevel="0" collapsed="false">
      <c r="A140" s="88" t="n">
        <v>36602</v>
      </c>
      <c r="B140" s="87" t="n">
        <v>8116</v>
      </c>
      <c r="C140" s="87" t="n">
        <f aca="false">C139-B140</f>
        <v>640797</v>
      </c>
    </row>
    <row r="141" customFormat="false" ht="11.25" hidden="false" customHeight="false" outlineLevel="0" collapsed="false">
      <c r="A141" s="88" t="n">
        <v>36603</v>
      </c>
      <c r="B141" s="87" t="n">
        <v>22900</v>
      </c>
      <c r="C141" s="87" t="n">
        <f aca="false">C140-B141</f>
        <v>617897</v>
      </c>
    </row>
    <row r="142" customFormat="false" ht="11.25" hidden="false" customHeight="false" outlineLevel="0" collapsed="false">
      <c r="A142" s="88" t="n">
        <v>36604</v>
      </c>
      <c r="B142" s="87" t="n">
        <v>22900</v>
      </c>
      <c r="C142" s="87" t="n">
        <f aca="false">C141-B142</f>
        <v>594997</v>
      </c>
    </row>
    <row r="143" customFormat="false" ht="11.25" hidden="false" customHeight="false" outlineLevel="0" collapsed="false">
      <c r="A143" s="88" t="n">
        <v>36605</v>
      </c>
      <c r="B143" s="87" t="n">
        <v>22900</v>
      </c>
      <c r="C143" s="87" t="n">
        <f aca="false">C142-B143</f>
        <v>572097</v>
      </c>
    </row>
    <row r="144" customFormat="false" ht="11.25" hidden="false" customHeight="false" outlineLevel="0" collapsed="false">
      <c r="A144" s="88" t="n">
        <v>36606</v>
      </c>
      <c r="B144" s="87" t="n">
        <v>32167</v>
      </c>
      <c r="C144" s="87" t="n">
        <f aca="false">C143-B144</f>
        <v>539930</v>
      </c>
    </row>
    <row r="145" customFormat="false" ht="11.25" hidden="false" customHeight="false" outlineLevel="0" collapsed="false">
      <c r="A145" s="88" t="n">
        <v>36607</v>
      </c>
      <c r="B145" s="87" t="n">
        <v>37983</v>
      </c>
      <c r="C145" s="87" t="n">
        <f aca="false">C144-B145</f>
        <v>501947</v>
      </c>
    </row>
    <row r="146" customFormat="false" ht="11.25" hidden="false" customHeight="false" outlineLevel="0" collapsed="false">
      <c r="A146" s="88" t="n">
        <v>36608</v>
      </c>
      <c r="B146" s="87" t="n">
        <v>38884</v>
      </c>
      <c r="C146" s="87" t="n">
        <f aca="false">C145-B146</f>
        <v>463063</v>
      </c>
    </row>
    <row r="147" customFormat="false" ht="11.25" hidden="false" customHeight="false" outlineLevel="0" collapsed="false">
      <c r="A147" s="88" t="n">
        <v>36609</v>
      </c>
      <c r="B147" s="87" t="n">
        <v>37395</v>
      </c>
      <c r="C147" s="87" t="n">
        <f aca="false">C146-B147</f>
        <v>425668</v>
      </c>
    </row>
    <row r="148" customFormat="false" ht="11.25" hidden="false" customHeight="false" outlineLevel="0" collapsed="false">
      <c r="A148" s="88" t="n">
        <v>36610</v>
      </c>
      <c r="B148" s="87" t="n">
        <v>30365</v>
      </c>
      <c r="C148" s="87" t="n">
        <f aca="false">C147-B148</f>
        <v>395303</v>
      </c>
    </row>
    <row r="149" customFormat="false" ht="11.25" hidden="false" customHeight="false" outlineLevel="0" collapsed="false">
      <c r="A149" s="88" t="n">
        <v>36611</v>
      </c>
      <c r="B149" s="87" t="n">
        <v>30365</v>
      </c>
      <c r="C149" s="87" t="n">
        <f aca="false">C148-B149</f>
        <v>364938</v>
      </c>
    </row>
    <row r="150" customFormat="false" ht="11.25" hidden="false" customHeight="false" outlineLevel="0" collapsed="false">
      <c r="A150" s="88" t="n">
        <v>36612</v>
      </c>
      <c r="B150" s="87" t="n">
        <v>30365</v>
      </c>
      <c r="C150" s="87" t="n">
        <f aca="false">C149-B150</f>
        <v>334573</v>
      </c>
    </row>
    <row r="151" customFormat="false" ht="11.25" hidden="false" customHeight="false" outlineLevel="0" collapsed="false">
      <c r="A151" s="88" t="n">
        <v>36613</v>
      </c>
      <c r="B151" s="87" t="n">
        <v>11415</v>
      </c>
      <c r="C151" s="87" t="n">
        <f aca="false">C150-B151</f>
        <v>323158</v>
      </c>
    </row>
    <row r="152" customFormat="false" ht="11.25" hidden="false" customHeight="false" outlineLevel="0" collapsed="false">
      <c r="A152" s="88" t="n">
        <v>36614</v>
      </c>
      <c r="B152" s="87" t="n">
        <v>51360</v>
      </c>
      <c r="C152" s="87" t="n">
        <f aca="false">C151-B152</f>
        <v>271798</v>
      </c>
    </row>
    <row r="153" customFormat="false" ht="11.25" hidden="false" customHeight="false" outlineLevel="0" collapsed="false">
      <c r="A153" s="88" t="n">
        <v>36615</v>
      </c>
      <c r="B153" s="87" t="n">
        <v>65854</v>
      </c>
      <c r="C153" s="87" t="n">
        <f aca="false">C152-B153</f>
        <v>205944</v>
      </c>
    </row>
    <row r="154" customFormat="false" ht="11.25" hidden="false" customHeight="false" outlineLevel="0" collapsed="false">
      <c r="A154" s="88" t="n">
        <v>36616</v>
      </c>
      <c r="B154" s="87" t="n">
        <v>39641</v>
      </c>
      <c r="C154" s="87" t="n">
        <f aca="false">C153-B154</f>
        <v>166303</v>
      </c>
    </row>
    <row r="155" customFormat="false" ht="11.25" hidden="false" customHeight="false" outlineLevel="0" collapsed="false">
      <c r="A155" s="88" t="n">
        <v>36617</v>
      </c>
      <c r="B155" s="87" t="n">
        <v>0</v>
      </c>
      <c r="C155" s="87" t="n">
        <f aca="false">C154-B155</f>
        <v>166303</v>
      </c>
    </row>
    <row r="156" customFormat="false" ht="11.25" hidden="false" customHeight="false" outlineLevel="0" collapsed="false">
      <c r="A156" s="88" t="n">
        <v>36618</v>
      </c>
      <c r="B156" s="87" t="n">
        <v>0</v>
      </c>
      <c r="C156" s="87" t="n">
        <f aca="false">C155-B156</f>
        <v>166303</v>
      </c>
    </row>
    <row r="157" customFormat="false" ht="11.25" hidden="false" customHeight="false" outlineLevel="0" collapsed="false">
      <c r="A157" s="88" t="n">
        <v>36619</v>
      </c>
      <c r="B157" s="87" t="n">
        <v>0</v>
      </c>
      <c r="C157" s="87" t="n">
        <f aca="false">C156-B157</f>
        <v>166303</v>
      </c>
    </row>
    <row r="158" customFormat="false" ht="11.25" hidden="false" customHeight="false" outlineLevel="0" collapsed="false">
      <c r="A158" s="88" t="n">
        <v>36620</v>
      </c>
      <c r="B158" s="87" t="n">
        <v>0</v>
      </c>
      <c r="C158" s="87" t="n">
        <f aca="false">C157-B158</f>
        <v>166303</v>
      </c>
    </row>
    <row r="159" customFormat="false" ht="11.25" hidden="false" customHeight="false" outlineLevel="0" collapsed="false">
      <c r="A159" s="88" t="n">
        <v>36621</v>
      </c>
      <c r="B159" s="87" t="n">
        <v>0</v>
      </c>
      <c r="C159" s="87" t="n">
        <f aca="false">C158-B159</f>
        <v>166303</v>
      </c>
    </row>
    <row r="160" customFormat="false" ht="11.25" hidden="false" customHeight="false" outlineLevel="0" collapsed="false">
      <c r="A160" s="88" t="n">
        <v>36622</v>
      </c>
      <c r="B160" s="87" t="n">
        <v>27525</v>
      </c>
      <c r="C160" s="87" t="n">
        <f aca="false">C159-B160</f>
        <v>138778</v>
      </c>
    </row>
    <row r="161" customFormat="false" ht="11.25" hidden="false" customHeight="false" outlineLevel="0" collapsed="false">
      <c r="A161" s="88" t="n">
        <v>36623</v>
      </c>
      <c r="B161" s="87" t="n">
        <v>30346</v>
      </c>
      <c r="C161" s="87" t="n">
        <f aca="false">C160-B161</f>
        <v>108432</v>
      </c>
    </row>
    <row r="162" customFormat="false" ht="11.25" hidden="false" customHeight="false" outlineLevel="0" collapsed="false">
      <c r="A162" s="88" t="n">
        <v>36624</v>
      </c>
      <c r="B162" s="87" t="n">
        <v>36342</v>
      </c>
      <c r="C162" s="87" t="n">
        <f aca="false">C161-B162</f>
        <v>72090</v>
      </c>
    </row>
    <row r="163" customFormat="false" ht="11.25" hidden="false" customHeight="false" outlineLevel="0" collapsed="false">
      <c r="A163" s="88" t="n">
        <v>36625</v>
      </c>
      <c r="B163" s="87" t="n">
        <v>36342</v>
      </c>
      <c r="C163" s="87" t="n">
        <f aca="false">C162-B163</f>
        <v>35748</v>
      </c>
    </row>
    <row r="164" customFormat="false" ht="11.25" hidden="false" customHeight="false" outlineLevel="0" collapsed="false">
      <c r="A164" s="88" t="n">
        <v>36626</v>
      </c>
      <c r="B164" s="87" t="n">
        <v>36342</v>
      </c>
      <c r="C164" s="87" t="n">
        <f aca="false">C163-B164</f>
        <v>-594</v>
      </c>
    </row>
    <row r="165" customFormat="false" ht="11.25" hidden="false" customHeight="false" outlineLevel="0" collapsed="false">
      <c r="A165" s="88" t="n">
        <v>36627</v>
      </c>
      <c r="B165" s="87" t="n">
        <v>50000</v>
      </c>
      <c r="C165" s="87" t="n">
        <f aca="false">C164-B165</f>
        <v>-50594</v>
      </c>
    </row>
    <row r="166" customFormat="false" ht="11.25" hidden="false" customHeight="false" outlineLevel="0" collapsed="false">
      <c r="A166" s="88" t="n">
        <v>36628</v>
      </c>
      <c r="B166" s="87" t="n">
        <v>49578</v>
      </c>
      <c r="C166" s="87" t="n">
        <f aca="false">C165-B166</f>
        <v>-100172</v>
      </c>
    </row>
    <row r="167" customFormat="false" ht="11.25" hidden="false" customHeight="false" outlineLevel="0" collapsed="false">
      <c r="A167" s="88" t="n">
        <v>36629</v>
      </c>
      <c r="B167" s="87" t="n">
        <v>0</v>
      </c>
      <c r="C167" s="87" t="n">
        <f aca="false">C166-B167</f>
        <v>-100172</v>
      </c>
    </row>
    <row r="168" customFormat="false" ht="11.25" hidden="false" customHeight="false" outlineLevel="0" collapsed="false">
      <c r="A168" s="88" t="n">
        <v>36630</v>
      </c>
      <c r="B168" s="87" t="n">
        <v>0</v>
      </c>
      <c r="C168" s="87" t="n">
        <f aca="false">C167-B168</f>
        <v>-100172</v>
      </c>
    </row>
    <row r="169" customFormat="false" ht="11.25" hidden="false" customHeight="false" outlineLevel="0" collapsed="false">
      <c r="A169" s="88" t="n">
        <v>36631</v>
      </c>
      <c r="B169" s="87" t="n">
        <v>0</v>
      </c>
      <c r="C169" s="87" t="n">
        <f aca="false">C168-B169</f>
        <v>-100172</v>
      </c>
    </row>
    <row r="170" customFormat="false" ht="11.25" hidden="false" customHeight="false" outlineLevel="0" collapsed="false">
      <c r="A170" s="88" t="n">
        <v>36632</v>
      </c>
      <c r="B170" s="87" t="n">
        <v>0</v>
      </c>
      <c r="C170" s="87" t="n">
        <f aca="false">C169-B170</f>
        <v>-100172</v>
      </c>
    </row>
    <row r="171" customFormat="false" ht="11.25" hidden="false" customHeight="false" outlineLevel="0" collapsed="false">
      <c r="A171" s="88" t="n">
        <v>36633</v>
      </c>
      <c r="B171" s="87" t="n">
        <v>0</v>
      </c>
      <c r="C171" s="87" t="n">
        <f aca="false">C170-B171</f>
        <v>-100172</v>
      </c>
    </row>
    <row r="172" customFormat="false" ht="11.25" hidden="false" customHeight="false" outlineLevel="0" collapsed="false">
      <c r="A172" s="88" t="n">
        <v>36634</v>
      </c>
      <c r="B172" s="87" t="n">
        <v>11846</v>
      </c>
      <c r="C172" s="87" t="n">
        <f aca="false">C171-B172</f>
        <v>-112018</v>
      </c>
    </row>
    <row r="173" customFormat="false" ht="11.25" hidden="false" customHeight="false" outlineLevel="0" collapsed="false">
      <c r="A173" s="88" t="n">
        <v>36635</v>
      </c>
      <c r="B173" s="87" t="n">
        <v>0</v>
      </c>
      <c r="C173" s="87" t="n">
        <f aca="false">C172-B173</f>
        <v>-112018</v>
      </c>
    </row>
    <row r="174" customFormat="false" ht="11.25" hidden="false" customHeight="false" outlineLevel="0" collapsed="false">
      <c r="A174" s="88" t="n">
        <v>36636</v>
      </c>
      <c r="B174" s="87" t="n">
        <v>0</v>
      </c>
      <c r="C174" s="87" t="n">
        <f aca="false">C173-B174</f>
        <v>-112018</v>
      </c>
    </row>
    <row r="175" customFormat="false" ht="11.25" hidden="false" customHeight="false" outlineLevel="0" collapsed="false">
      <c r="A175" s="88" t="n">
        <v>36637</v>
      </c>
      <c r="B175" s="87" t="n">
        <v>0</v>
      </c>
      <c r="C175" s="87" t="n">
        <f aca="false">C174-B175</f>
        <v>-112018</v>
      </c>
    </row>
    <row r="176" customFormat="false" ht="11.25" hidden="false" customHeight="false" outlineLevel="0" collapsed="false">
      <c r="A176" s="88" t="n">
        <v>36638</v>
      </c>
      <c r="B176" s="87" t="n">
        <v>0</v>
      </c>
      <c r="C176" s="87" t="n">
        <f aca="false">C175-B176</f>
        <v>-112018</v>
      </c>
    </row>
    <row r="177" customFormat="false" ht="11.25" hidden="false" customHeight="false" outlineLevel="0" collapsed="false">
      <c r="A177" s="88" t="n">
        <v>36639</v>
      </c>
      <c r="B177" s="87" t="n">
        <v>0</v>
      </c>
      <c r="C177" s="87" t="n">
        <f aca="false">C176-B177</f>
        <v>-112018</v>
      </c>
    </row>
    <row r="178" customFormat="false" ht="11.25" hidden="false" customHeight="false" outlineLevel="0" collapsed="false">
      <c r="A178" s="88" t="n">
        <v>36640</v>
      </c>
      <c r="B178" s="87" t="n">
        <v>0</v>
      </c>
      <c r="C178" s="87" t="n">
        <f aca="false">C177-B178</f>
        <v>-112018</v>
      </c>
    </row>
    <row r="179" customFormat="false" ht="11.25" hidden="false" customHeight="false" outlineLevel="0" collapsed="false">
      <c r="A179" s="88" t="n">
        <v>36641</v>
      </c>
      <c r="B179" s="87" t="n">
        <v>0</v>
      </c>
      <c r="C179" s="87" t="n">
        <f aca="false">C178-B179</f>
        <v>-112018</v>
      </c>
    </row>
    <row r="180" customFormat="false" ht="11.25" hidden="false" customHeight="false" outlineLevel="0" collapsed="false">
      <c r="A180" s="88" t="n">
        <v>36642</v>
      </c>
      <c r="B180" s="87" t="n">
        <v>0</v>
      </c>
      <c r="C180" s="87" t="n">
        <f aca="false">C179-B180</f>
        <v>-112018</v>
      </c>
    </row>
    <row r="181" customFormat="false" ht="11.25" hidden="false" customHeight="false" outlineLevel="0" collapsed="false">
      <c r="A181" s="88" t="n">
        <v>36643</v>
      </c>
      <c r="B181" s="87" t="n">
        <v>0</v>
      </c>
      <c r="C181" s="87" t="n">
        <f aca="false">C180-B181</f>
        <v>-112018</v>
      </c>
    </row>
    <row r="182" customFormat="false" ht="11.25" hidden="false" customHeight="false" outlineLevel="0" collapsed="false">
      <c r="A182" s="88" t="n">
        <v>36644</v>
      </c>
      <c r="B182" s="87" t="n">
        <v>0</v>
      </c>
      <c r="C182" s="87" t="n">
        <f aca="false">C181-B182</f>
        <v>-112018</v>
      </c>
    </row>
    <row r="183" customFormat="false" ht="11.25" hidden="false" customHeight="false" outlineLevel="0" collapsed="false">
      <c r="A183" s="88" t="n">
        <v>36645</v>
      </c>
      <c r="B183" s="87" t="n">
        <v>0</v>
      </c>
      <c r="C183" s="87" t="n">
        <f aca="false">C182-B183</f>
        <v>-112018</v>
      </c>
    </row>
    <row r="184" customFormat="false" ht="11.25" hidden="false" customHeight="false" outlineLevel="0" collapsed="false">
      <c r="A184" s="88" t="n">
        <v>36646</v>
      </c>
      <c r="B184" s="87" t="n">
        <v>0</v>
      </c>
      <c r="C184" s="87" t="n">
        <f aca="false">C183-B184</f>
        <v>-112018</v>
      </c>
    </row>
    <row r="185" customFormat="false" ht="11.25" hidden="false" customHeight="false" outlineLevel="0" collapsed="false">
      <c r="A185" s="88" t="n">
        <v>36647</v>
      </c>
      <c r="B185" s="87" t="n">
        <v>0</v>
      </c>
      <c r="C185" s="87" t="n">
        <f aca="false">C184-B185</f>
        <v>-112018</v>
      </c>
    </row>
    <row r="186" customFormat="false" ht="11.25" hidden="false" customHeight="false" outlineLevel="0" collapsed="false">
      <c r="A186" s="88" t="n">
        <v>36648</v>
      </c>
      <c r="B186" s="87" t="n">
        <v>0</v>
      </c>
      <c r="C186" s="87" t="n">
        <f aca="false">C185-B186</f>
        <v>-112018</v>
      </c>
    </row>
    <row r="187" customFormat="false" ht="11.25" hidden="false" customHeight="false" outlineLevel="0" collapsed="false">
      <c r="A187" s="88" t="n">
        <v>36649</v>
      </c>
      <c r="B187" s="87" t="n">
        <v>0</v>
      </c>
      <c r="C187" s="87" t="n">
        <f aca="false">C186-B187</f>
        <v>-112018</v>
      </c>
    </row>
    <row r="188" customFormat="false" ht="11.25" hidden="false" customHeight="false" outlineLevel="0" collapsed="false">
      <c r="A188" s="88" t="n">
        <v>36650</v>
      </c>
      <c r="B188" s="87" t="n">
        <v>0</v>
      </c>
      <c r="C188" s="87" t="n">
        <f aca="false">C187-B188</f>
        <v>-112018</v>
      </c>
    </row>
    <row r="189" customFormat="false" ht="11.25" hidden="false" customHeight="false" outlineLevel="0" collapsed="false">
      <c r="A189" s="88" t="n">
        <v>36651</v>
      </c>
      <c r="B189" s="87" t="n">
        <v>0</v>
      </c>
      <c r="C189" s="87" t="n">
        <f aca="false">C188-B189</f>
        <v>-112018</v>
      </c>
    </row>
    <row r="190" customFormat="false" ht="11.25" hidden="false" customHeight="false" outlineLevel="0" collapsed="false">
      <c r="A190" s="88" t="n">
        <v>36652</v>
      </c>
      <c r="B190" s="87" t="n">
        <v>0</v>
      </c>
      <c r="C190" s="87" t="n">
        <f aca="false">C189-B190</f>
        <v>-112018</v>
      </c>
    </row>
    <row r="191" customFormat="false" ht="11.25" hidden="false" customHeight="false" outlineLevel="0" collapsed="false">
      <c r="A191" s="88" t="n">
        <v>36653</v>
      </c>
      <c r="B191" s="87" t="n">
        <v>0</v>
      </c>
      <c r="C191" s="87" t="n">
        <f aca="false">C190-B191</f>
        <v>-112018</v>
      </c>
    </row>
    <row r="192" customFormat="false" ht="11.25" hidden="false" customHeight="false" outlineLevel="0" collapsed="false">
      <c r="A192" s="88" t="n">
        <v>36654</v>
      </c>
      <c r="B192" s="87" t="n">
        <v>0</v>
      </c>
      <c r="C192" s="87" t="n">
        <f aca="false">C191-B192</f>
        <v>-112018</v>
      </c>
    </row>
    <row r="193" customFormat="false" ht="11.25" hidden="false" customHeight="false" outlineLevel="0" collapsed="false">
      <c r="A193" s="88" t="n">
        <v>36655</v>
      </c>
      <c r="B193" s="87" t="n">
        <v>0</v>
      </c>
      <c r="C193" s="87" t="n">
        <f aca="false">C192-B193</f>
        <v>-112018</v>
      </c>
    </row>
    <row r="194" customFormat="false" ht="11.25" hidden="false" customHeight="false" outlineLevel="0" collapsed="false">
      <c r="A194" s="88" t="n">
        <v>36656</v>
      </c>
      <c r="B194" s="87" t="n">
        <v>0</v>
      </c>
      <c r="C194" s="87" t="n">
        <f aca="false">C193-B194</f>
        <v>-112018</v>
      </c>
    </row>
    <row r="195" customFormat="false" ht="11.25" hidden="false" customHeight="false" outlineLevel="0" collapsed="false">
      <c r="A195" s="88" t="n">
        <v>36657</v>
      </c>
      <c r="B195" s="87" t="n">
        <v>0</v>
      </c>
      <c r="C195" s="87" t="n">
        <f aca="false">C194-B195</f>
        <v>-112018</v>
      </c>
    </row>
    <row r="196" customFormat="false" ht="11.25" hidden="false" customHeight="false" outlineLevel="0" collapsed="false">
      <c r="A196" s="88" t="n">
        <v>36658</v>
      </c>
      <c r="B196" s="87" t="n">
        <v>0</v>
      </c>
      <c r="C196" s="87" t="n">
        <f aca="false">C195-B196</f>
        <v>-112018</v>
      </c>
    </row>
    <row r="197" customFormat="false" ht="11.25" hidden="false" customHeight="false" outlineLevel="0" collapsed="false">
      <c r="A197" s="88" t="n">
        <v>36659</v>
      </c>
      <c r="B197" s="87" t="n">
        <v>0</v>
      </c>
      <c r="C197" s="87" t="n">
        <f aca="false">C196-B197</f>
        <v>-112018</v>
      </c>
    </row>
    <row r="198" customFormat="false" ht="11.25" hidden="false" customHeight="false" outlineLevel="0" collapsed="false">
      <c r="A198" s="88" t="n">
        <v>36660</v>
      </c>
      <c r="B198" s="87" t="n">
        <v>0</v>
      </c>
      <c r="C198" s="87" t="n">
        <f aca="false">C197-B198</f>
        <v>-112018</v>
      </c>
    </row>
    <row r="199" customFormat="false" ht="11.25" hidden="false" customHeight="false" outlineLevel="0" collapsed="false">
      <c r="A199" s="88" t="n">
        <v>36661</v>
      </c>
      <c r="B199" s="87" t="n">
        <v>0</v>
      </c>
      <c r="C199" s="87" t="n">
        <f aca="false">C198-B199</f>
        <v>-112018</v>
      </c>
    </row>
    <row r="200" customFormat="false" ht="11.25" hidden="false" customHeight="false" outlineLevel="0" collapsed="false">
      <c r="A200" s="88" t="n">
        <v>36662</v>
      </c>
      <c r="B200" s="87" t="n">
        <v>0</v>
      </c>
      <c r="C200" s="87" t="n">
        <f aca="false">C199-B200</f>
        <v>-112018</v>
      </c>
    </row>
    <row r="201" customFormat="false" ht="11.25" hidden="false" customHeight="false" outlineLevel="0" collapsed="false">
      <c r="A201" s="88" t="n">
        <v>36663</v>
      </c>
      <c r="B201" s="87" t="n">
        <v>0</v>
      </c>
      <c r="C201" s="87" t="n">
        <f aca="false">C200-B201</f>
        <v>-112018</v>
      </c>
    </row>
    <row r="202" customFormat="false" ht="11.25" hidden="false" customHeight="false" outlineLevel="0" collapsed="false">
      <c r="A202" s="88" t="n">
        <v>36664</v>
      </c>
      <c r="B202" s="87" t="n">
        <v>0</v>
      </c>
      <c r="C202" s="87" t="n">
        <f aca="false">C201-B202</f>
        <v>-112018</v>
      </c>
    </row>
    <row r="203" customFormat="false" ht="11.25" hidden="false" customHeight="false" outlineLevel="0" collapsed="false">
      <c r="A203" s="88" t="n">
        <v>36665</v>
      </c>
      <c r="B203" s="87" t="n">
        <v>0</v>
      </c>
      <c r="C203" s="87" t="n">
        <f aca="false">C202-B203</f>
        <v>-112018</v>
      </c>
    </row>
    <row r="204" customFormat="false" ht="11.25" hidden="false" customHeight="false" outlineLevel="0" collapsed="false">
      <c r="A204" s="88" t="n">
        <v>36666</v>
      </c>
      <c r="B204" s="87" t="n">
        <v>0</v>
      </c>
      <c r="C204" s="87" t="n">
        <f aca="false">C203-B204</f>
        <v>-112018</v>
      </c>
    </row>
    <row r="205" customFormat="false" ht="11.25" hidden="false" customHeight="false" outlineLevel="0" collapsed="false">
      <c r="A205" s="88" t="n">
        <v>36667</v>
      </c>
      <c r="B205" s="87" t="n">
        <v>0</v>
      </c>
      <c r="C205" s="87" t="n">
        <f aca="false">C204-B205</f>
        <v>-112018</v>
      </c>
    </row>
    <row r="206" customFormat="false" ht="11.25" hidden="false" customHeight="false" outlineLevel="0" collapsed="false">
      <c r="A206" s="88" t="n">
        <v>36668</v>
      </c>
      <c r="B206" s="87" t="n">
        <v>0</v>
      </c>
      <c r="C206" s="87" t="n">
        <f aca="false">C205-B206</f>
        <v>-112018</v>
      </c>
    </row>
    <row r="207" customFormat="false" ht="11.25" hidden="false" customHeight="false" outlineLevel="0" collapsed="false">
      <c r="A207" s="88" t="n">
        <v>36669</v>
      </c>
      <c r="B207" s="87" t="n">
        <v>0</v>
      </c>
      <c r="C207" s="87" t="n">
        <f aca="false">C206-B207</f>
        <v>-112018</v>
      </c>
    </row>
    <row r="208" customFormat="false" ht="11.25" hidden="false" customHeight="false" outlineLevel="0" collapsed="false">
      <c r="A208" s="88" t="n">
        <v>36670</v>
      </c>
      <c r="B208" s="87" t="n">
        <v>0</v>
      </c>
      <c r="C208" s="87" t="n">
        <f aca="false">C207-B208</f>
        <v>-112018</v>
      </c>
    </row>
    <row r="209" customFormat="false" ht="11.25" hidden="false" customHeight="false" outlineLevel="0" collapsed="false">
      <c r="A209" s="88" t="n">
        <v>36671</v>
      </c>
      <c r="B209" s="87" t="n">
        <v>0</v>
      </c>
      <c r="C209" s="87" t="n">
        <f aca="false">C208-B209</f>
        <v>-112018</v>
      </c>
    </row>
    <row r="210" customFormat="false" ht="11.25" hidden="false" customHeight="false" outlineLevel="0" collapsed="false">
      <c r="A210" s="88" t="n">
        <v>36672</v>
      </c>
      <c r="B210" s="87" t="n">
        <v>0</v>
      </c>
      <c r="C210" s="87" t="n">
        <f aca="false">C209-B210</f>
        <v>-112018</v>
      </c>
    </row>
    <row r="211" customFormat="false" ht="11.25" hidden="false" customHeight="false" outlineLevel="0" collapsed="false">
      <c r="A211" s="88" t="n">
        <v>36673</v>
      </c>
      <c r="B211" s="87" t="n">
        <v>0</v>
      </c>
      <c r="C211" s="87" t="n">
        <f aca="false">C210-B211</f>
        <v>-112018</v>
      </c>
    </row>
    <row r="212" customFormat="false" ht="11.25" hidden="false" customHeight="false" outlineLevel="0" collapsed="false">
      <c r="A212" s="88" t="n">
        <v>36674</v>
      </c>
      <c r="B212" s="87" t="n">
        <v>0</v>
      </c>
      <c r="C212" s="87" t="n">
        <f aca="false">C211-B212</f>
        <v>-112018</v>
      </c>
    </row>
    <row r="213" customFormat="false" ht="11.25" hidden="false" customHeight="false" outlineLevel="0" collapsed="false">
      <c r="A213" s="88" t="n">
        <v>36675</v>
      </c>
      <c r="B213" s="87" t="n">
        <v>0</v>
      </c>
      <c r="C213" s="87" t="n">
        <f aca="false">C212-B213</f>
        <v>-112018</v>
      </c>
    </row>
    <row r="214" customFormat="false" ht="11.25" hidden="false" customHeight="false" outlineLevel="0" collapsed="false">
      <c r="A214" s="88" t="n">
        <v>36676</v>
      </c>
      <c r="B214" s="87" t="n">
        <v>0</v>
      </c>
      <c r="C214" s="87" t="n">
        <f aca="false">C213-B214</f>
        <v>-112018</v>
      </c>
    </row>
    <row r="215" customFormat="false" ht="11.25" hidden="false" customHeight="false" outlineLevel="0" collapsed="false">
      <c r="A215" s="88" t="n">
        <v>36677</v>
      </c>
      <c r="B215" s="87" t="n">
        <v>0</v>
      </c>
      <c r="C215" s="87" t="n">
        <f aca="false">C214-B215</f>
        <v>-112018</v>
      </c>
    </row>
    <row r="216" customFormat="false" ht="11.25" hidden="false" customHeight="false" outlineLevel="0" collapsed="false">
      <c r="A216" s="88" t="n">
        <v>36678</v>
      </c>
      <c r="B216" s="87" t="n">
        <v>0</v>
      </c>
      <c r="C216" s="87" t="n">
        <f aca="false">C215-B216</f>
        <v>-112018</v>
      </c>
    </row>
    <row r="217" customFormat="false" ht="11.25" hidden="false" customHeight="false" outlineLevel="0" collapsed="false">
      <c r="A217" s="88" t="n">
        <v>36679</v>
      </c>
      <c r="B217" s="87" t="n">
        <v>0</v>
      </c>
      <c r="C217" s="87" t="n">
        <f aca="false">C216-B217</f>
        <v>-112018</v>
      </c>
    </row>
    <row r="218" customFormat="false" ht="11.25" hidden="false" customHeight="false" outlineLevel="0" collapsed="false">
      <c r="A218" s="88" t="n">
        <v>36680</v>
      </c>
      <c r="B218" s="87" t="n">
        <v>0</v>
      </c>
      <c r="C218" s="87" t="n">
        <f aca="false">C217-B218</f>
        <v>-112018</v>
      </c>
    </row>
    <row r="219" customFormat="false" ht="11.25" hidden="false" customHeight="false" outlineLevel="0" collapsed="false">
      <c r="A219" s="88" t="n">
        <v>36681</v>
      </c>
      <c r="B219" s="87" t="n">
        <v>0</v>
      </c>
      <c r="C219" s="87" t="n">
        <f aca="false">C218-B219</f>
        <v>-112018</v>
      </c>
    </row>
    <row r="220" customFormat="false" ht="11.25" hidden="false" customHeight="false" outlineLevel="0" collapsed="false">
      <c r="A220" s="88" t="n">
        <v>36682</v>
      </c>
      <c r="B220" s="87" t="n">
        <v>0</v>
      </c>
      <c r="C220" s="87" t="n">
        <f aca="false">C219-B220</f>
        <v>-112018</v>
      </c>
    </row>
    <row r="221" customFormat="false" ht="11.25" hidden="false" customHeight="false" outlineLevel="0" collapsed="false">
      <c r="A221" s="88" t="n">
        <v>36683</v>
      </c>
      <c r="B221" s="87" t="n">
        <v>0</v>
      </c>
      <c r="C221" s="87" t="n">
        <f aca="false">C220-B221</f>
        <v>-112018</v>
      </c>
    </row>
    <row r="222" customFormat="false" ht="11.25" hidden="false" customHeight="false" outlineLevel="0" collapsed="false">
      <c r="A222" s="88" t="n">
        <v>36684</v>
      </c>
      <c r="B222" s="87" t="n">
        <v>3500</v>
      </c>
      <c r="C222" s="87" t="n">
        <f aca="false">C221-B222</f>
        <v>-115518</v>
      </c>
    </row>
    <row r="223" customFormat="false" ht="11.25" hidden="false" customHeight="false" outlineLevel="0" collapsed="false">
      <c r="A223" s="88" t="n">
        <v>36685</v>
      </c>
      <c r="B223" s="87" t="n">
        <v>0</v>
      </c>
      <c r="C223" s="87" t="n">
        <f aca="false">C222-B223</f>
        <v>-115518</v>
      </c>
    </row>
    <row r="224" customFormat="false" ht="11.25" hidden="false" customHeight="false" outlineLevel="0" collapsed="false">
      <c r="A224" s="88" t="n">
        <v>36686</v>
      </c>
      <c r="B224" s="87" t="n">
        <v>0</v>
      </c>
      <c r="C224" s="87" t="n">
        <f aca="false">C223-B224</f>
        <v>-115518</v>
      </c>
    </row>
    <row r="225" customFormat="false" ht="11.25" hidden="false" customHeight="false" outlineLevel="0" collapsed="false">
      <c r="A225" s="88" t="n">
        <v>36687</v>
      </c>
      <c r="B225" s="87" t="n">
        <v>0</v>
      </c>
      <c r="C225" s="87" t="n">
        <f aca="false">C224-B225</f>
        <v>-115518</v>
      </c>
    </row>
    <row r="226" customFormat="false" ht="11.25" hidden="false" customHeight="false" outlineLevel="0" collapsed="false">
      <c r="A226" s="88" t="n">
        <v>36688</v>
      </c>
      <c r="B226" s="87" t="n">
        <v>0</v>
      </c>
      <c r="C226" s="87" t="n">
        <f aca="false">C225-B226</f>
        <v>-115518</v>
      </c>
    </row>
    <row r="227" customFormat="false" ht="11.25" hidden="false" customHeight="false" outlineLevel="0" collapsed="false">
      <c r="A227" s="88" t="n">
        <v>36689</v>
      </c>
      <c r="B227" s="87" t="n">
        <v>0</v>
      </c>
      <c r="C227" s="87" t="n">
        <f aca="false">C226-B227</f>
        <v>-115518</v>
      </c>
    </row>
    <row r="228" customFormat="false" ht="11.25" hidden="false" customHeight="false" outlineLevel="0" collapsed="false">
      <c r="A228" s="88" t="n">
        <v>36690</v>
      </c>
      <c r="B228" s="87" t="n">
        <v>0</v>
      </c>
      <c r="C228" s="87" t="n">
        <f aca="false">C227-B228</f>
        <v>-115518</v>
      </c>
    </row>
    <row r="229" customFormat="false" ht="11.25" hidden="false" customHeight="false" outlineLevel="0" collapsed="false">
      <c r="A229" s="88" t="n">
        <v>36691</v>
      </c>
      <c r="B229" s="87" t="n">
        <v>0</v>
      </c>
      <c r="C229" s="87" t="n">
        <f aca="false">C228-B229</f>
        <v>-115518</v>
      </c>
    </row>
    <row r="230" customFormat="false" ht="11.25" hidden="false" customHeight="false" outlineLevel="0" collapsed="false">
      <c r="A230" s="88" t="n">
        <v>36692</v>
      </c>
      <c r="B230" s="87" t="n">
        <v>0</v>
      </c>
      <c r="C230" s="87" t="n">
        <f aca="false">C229-B230</f>
        <v>-115518</v>
      </c>
    </row>
    <row r="231" customFormat="false" ht="11.25" hidden="false" customHeight="false" outlineLevel="0" collapsed="false">
      <c r="A231" s="88" t="n">
        <v>36693</v>
      </c>
      <c r="B231" s="87" t="n">
        <v>0</v>
      </c>
      <c r="C231" s="87" t="n">
        <f aca="false">C230-B231</f>
        <v>-115518</v>
      </c>
    </row>
    <row r="232" customFormat="false" ht="11.25" hidden="false" customHeight="false" outlineLevel="0" collapsed="false">
      <c r="A232" s="88" t="n">
        <v>36694</v>
      </c>
      <c r="B232" s="87" t="n">
        <v>10149</v>
      </c>
      <c r="C232" s="87" t="n">
        <f aca="false">C231-B232</f>
        <v>-125667</v>
      </c>
    </row>
    <row r="233" customFormat="false" ht="11.25" hidden="false" customHeight="false" outlineLevel="0" collapsed="false">
      <c r="A233" s="88" t="n">
        <v>36695</v>
      </c>
      <c r="B233" s="87" t="n">
        <v>10149</v>
      </c>
      <c r="C233" s="87" t="n">
        <f aca="false">C232-B233</f>
        <v>-135816</v>
      </c>
    </row>
    <row r="234" customFormat="false" ht="11.25" hidden="false" customHeight="false" outlineLevel="0" collapsed="false">
      <c r="A234" s="88" t="n">
        <v>36696</v>
      </c>
      <c r="B234" s="87" t="n">
        <v>10149</v>
      </c>
      <c r="C234" s="87" t="n">
        <f aca="false">C233-B234</f>
        <v>-145965</v>
      </c>
    </row>
    <row r="235" customFormat="false" ht="11.25" hidden="false" customHeight="false" outlineLevel="0" collapsed="false">
      <c r="A235" s="88" t="n">
        <v>36697</v>
      </c>
      <c r="B235" s="87" t="n">
        <v>0</v>
      </c>
      <c r="C235" s="87" t="n">
        <f aca="false">C234-B235</f>
        <v>-145965</v>
      </c>
    </row>
    <row r="236" customFormat="false" ht="11.25" hidden="false" customHeight="false" outlineLevel="0" collapsed="false">
      <c r="A236" s="88" t="n">
        <v>36698</v>
      </c>
      <c r="B236" s="87" t="n">
        <v>0</v>
      </c>
      <c r="C236" s="87" t="n">
        <f aca="false">C235-B236</f>
        <v>-145965</v>
      </c>
    </row>
    <row r="237" customFormat="false" ht="11.25" hidden="false" customHeight="false" outlineLevel="0" collapsed="false">
      <c r="A237" s="88" t="n">
        <v>36699</v>
      </c>
      <c r="B237" s="87" t="n">
        <v>16635</v>
      </c>
      <c r="C237" s="87" t="n">
        <f aca="false">C236-B237</f>
        <v>-162600</v>
      </c>
    </row>
    <row r="238" customFormat="false" ht="11.25" hidden="false" customHeight="false" outlineLevel="0" collapsed="false">
      <c r="A238" s="88" t="n">
        <v>36700</v>
      </c>
      <c r="B238" s="87" t="n">
        <v>0</v>
      </c>
      <c r="C238" s="87" t="n">
        <f aca="false">C237-B238</f>
        <v>-162600</v>
      </c>
    </row>
    <row r="239" customFormat="false" ht="11.25" hidden="false" customHeight="false" outlineLevel="0" collapsed="false">
      <c r="A239" s="88" t="n">
        <v>36701</v>
      </c>
      <c r="B239" s="87" t="n">
        <v>0</v>
      </c>
      <c r="C239" s="87" t="n">
        <f aca="false">C238-B239</f>
        <v>-162600</v>
      </c>
    </row>
    <row r="240" customFormat="false" ht="11.25" hidden="false" customHeight="false" outlineLevel="0" collapsed="false">
      <c r="A240" s="88" t="n">
        <v>36702</v>
      </c>
      <c r="B240" s="87" t="n">
        <v>0</v>
      </c>
      <c r="C240" s="87" t="n">
        <f aca="false">C239-B240</f>
        <v>-162600</v>
      </c>
    </row>
    <row r="241" customFormat="false" ht="11.25" hidden="false" customHeight="false" outlineLevel="0" collapsed="false">
      <c r="A241" s="88" t="n">
        <v>36703</v>
      </c>
      <c r="B241" s="87" t="n">
        <v>0</v>
      </c>
      <c r="C241" s="87" t="n">
        <f aca="false">C240-B241</f>
        <v>-162600</v>
      </c>
    </row>
    <row r="242" customFormat="false" ht="11.25" hidden="false" customHeight="false" outlineLevel="0" collapsed="false">
      <c r="A242" s="88" t="n">
        <v>36704</v>
      </c>
      <c r="B242" s="87" t="n">
        <v>0</v>
      </c>
      <c r="C242" s="87" t="n">
        <f aca="false">C241-B242</f>
        <v>-162600</v>
      </c>
    </row>
    <row r="243" customFormat="false" ht="11.25" hidden="false" customHeight="false" outlineLevel="0" collapsed="false">
      <c r="A243" s="88" t="n">
        <v>36705</v>
      </c>
      <c r="B243" s="87" t="n">
        <v>29000</v>
      </c>
      <c r="C243" s="87" t="n">
        <f aca="false">C242-B243</f>
        <v>-191600</v>
      </c>
    </row>
    <row r="244" customFormat="false" ht="11.25" hidden="false" customHeight="false" outlineLevel="0" collapsed="false">
      <c r="A244" s="88" t="n">
        <v>36706</v>
      </c>
      <c r="B244" s="87" t="n">
        <v>0</v>
      </c>
      <c r="C244" s="87" t="n">
        <f aca="false">C243-B244</f>
        <v>-191600</v>
      </c>
    </row>
    <row r="245" customFormat="false" ht="11.25" hidden="false" customHeight="false" outlineLevel="0" collapsed="false">
      <c r="A245" s="88" t="n">
        <v>36707</v>
      </c>
      <c r="B245" s="87" t="n">
        <v>0</v>
      </c>
      <c r="C245" s="87" t="n">
        <f aca="false">C244-B245</f>
        <v>-191600</v>
      </c>
    </row>
    <row r="246" customFormat="false" ht="11.25" hidden="false" customHeight="false" outlineLevel="0" collapsed="false">
      <c r="A246" s="88" t="n">
        <v>36708</v>
      </c>
      <c r="B246" s="87" t="n">
        <v>0</v>
      </c>
      <c r="C246" s="87" t="n">
        <f aca="false">C245-B246</f>
        <v>-191600</v>
      </c>
    </row>
    <row r="247" customFormat="false" ht="11.25" hidden="false" customHeight="false" outlineLevel="0" collapsed="false">
      <c r="A247" s="88" t="n">
        <v>36709</v>
      </c>
      <c r="B247" s="87" t="n">
        <v>0</v>
      </c>
      <c r="C247" s="87" t="n">
        <f aca="false">C246-B247</f>
        <v>-191600</v>
      </c>
    </row>
    <row r="248" customFormat="false" ht="11.25" hidden="false" customHeight="false" outlineLevel="0" collapsed="false">
      <c r="A248" s="88" t="n">
        <v>36710</v>
      </c>
      <c r="B248" s="87" t="n">
        <v>0</v>
      </c>
      <c r="C248" s="87" t="n">
        <f aca="false">C247-B248</f>
        <v>-191600</v>
      </c>
    </row>
    <row r="249" customFormat="false" ht="11.25" hidden="false" customHeight="false" outlineLevel="0" collapsed="false">
      <c r="A249" s="88" t="n">
        <v>36711</v>
      </c>
      <c r="B249" s="87" t="n">
        <v>0</v>
      </c>
      <c r="C249" s="87" t="n">
        <f aca="false">C248-B249</f>
        <v>-191600</v>
      </c>
    </row>
    <row r="250" customFormat="false" ht="11.25" hidden="false" customHeight="false" outlineLevel="0" collapsed="false">
      <c r="A250" s="88" t="n">
        <v>36712</v>
      </c>
      <c r="B250" s="87" t="n">
        <v>0</v>
      </c>
      <c r="C250" s="87" t="n">
        <f aca="false">C249-B250</f>
        <v>-191600</v>
      </c>
    </row>
    <row r="251" customFormat="false" ht="11.25" hidden="false" customHeight="false" outlineLevel="0" collapsed="false">
      <c r="A251" s="88" t="n">
        <v>36713</v>
      </c>
      <c r="B251" s="87" t="n">
        <v>0</v>
      </c>
      <c r="C251" s="87" t="n">
        <f aca="false">C250-B251</f>
        <v>-191600</v>
      </c>
    </row>
    <row r="252" customFormat="false" ht="11.25" hidden="false" customHeight="false" outlineLevel="0" collapsed="false">
      <c r="A252" s="88" t="n">
        <v>36714</v>
      </c>
      <c r="B252" s="87" t="n">
        <v>0</v>
      </c>
      <c r="C252" s="87" t="n">
        <f aca="false">C251-B252</f>
        <v>-191600</v>
      </c>
    </row>
    <row r="253" customFormat="false" ht="11.25" hidden="false" customHeight="false" outlineLevel="0" collapsed="false">
      <c r="A253" s="88" t="n">
        <v>36715</v>
      </c>
      <c r="B253" s="87" t="n">
        <v>0</v>
      </c>
      <c r="C253" s="87" t="n">
        <f aca="false">C252-B253</f>
        <v>-191600</v>
      </c>
    </row>
    <row r="254" customFormat="false" ht="11.25" hidden="false" customHeight="false" outlineLevel="0" collapsed="false">
      <c r="A254" s="88" t="n">
        <v>36716</v>
      </c>
      <c r="B254" s="87" t="n">
        <v>0</v>
      </c>
      <c r="C254" s="87" t="n">
        <f aca="false">C253-B254</f>
        <v>-191600</v>
      </c>
    </row>
    <row r="255" customFormat="false" ht="11.25" hidden="false" customHeight="false" outlineLevel="0" collapsed="false">
      <c r="A255" s="88" t="n">
        <v>36717</v>
      </c>
      <c r="B255" s="87" t="n">
        <v>0</v>
      </c>
      <c r="C255" s="87" t="n">
        <f aca="false">C254-B255</f>
        <v>-191600</v>
      </c>
    </row>
    <row r="256" customFormat="false" ht="11.25" hidden="false" customHeight="false" outlineLevel="0" collapsed="false">
      <c r="A256" s="88" t="n">
        <v>36718</v>
      </c>
      <c r="B256" s="87" t="n">
        <v>0</v>
      </c>
      <c r="C256" s="87" t="n">
        <f aca="false">C255-B256</f>
        <v>-191600</v>
      </c>
    </row>
    <row r="257" customFormat="false" ht="11.25" hidden="false" customHeight="false" outlineLevel="0" collapsed="false">
      <c r="A257" s="88" t="n">
        <v>36719</v>
      </c>
      <c r="B257" s="87" t="n">
        <v>0</v>
      </c>
      <c r="C257" s="87" t="n">
        <f aca="false">C256-B257</f>
        <v>-191600</v>
      </c>
    </row>
    <row r="258" customFormat="false" ht="11.25" hidden="false" customHeight="false" outlineLevel="0" collapsed="false">
      <c r="A258" s="88" t="n">
        <v>36720</v>
      </c>
      <c r="B258" s="87" t="n">
        <v>0</v>
      </c>
      <c r="C258" s="87" t="n">
        <f aca="false">C257-B258</f>
        <v>-191600</v>
      </c>
    </row>
    <row r="259" customFormat="false" ht="11.25" hidden="false" customHeight="false" outlineLevel="0" collapsed="false">
      <c r="A259" s="88" t="n">
        <v>36721</v>
      </c>
      <c r="B259" s="87" t="n">
        <v>0</v>
      </c>
      <c r="C259" s="87" t="n">
        <f aca="false">C258-B259</f>
        <v>-191600</v>
      </c>
    </row>
    <row r="260" customFormat="false" ht="11.25" hidden="false" customHeight="false" outlineLevel="0" collapsed="false">
      <c r="A260" s="88" t="n">
        <v>36722</v>
      </c>
      <c r="B260" s="87" t="n">
        <v>0</v>
      </c>
      <c r="C260" s="87" t="n">
        <f aca="false">C259-B260</f>
        <v>-191600</v>
      </c>
    </row>
    <row r="261" customFormat="false" ht="11.25" hidden="false" customHeight="false" outlineLevel="0" collapsed="false">
      <c r="A261" s="88" t="n">
        <v>36723</v>
      </c>
      <c r="B261" s="87" t="n">
        <v>0</v>
      </c>
      <c r="C261" s="87" t="n">
        <f aca="false">C260-B261</f>
        <v>-191600</v>
      </c>
    </row>
    <row r="262" customFormat="false" ht="11.25" hidden="false" customHeight="false" outlineLevel="0" collapsed="false">
      <c r="A262" s="88" t="n">
        <v>36724</v>
      </c>
      <c r="B262" s="87" t="n">
        <v>0</v>
      </c>
      <c r="C262" s="87" t="n">
        <f aca="false">C261-B262</f>
        <v>-191600</v>
      </c>
    </row>
    <row r="263" customFormat="false" ht="11.25" hidden="false" customHeight="false" outlineLevel="0" collapsed="false">
      <c r="A263" s="88" t="n">
        <v>36725</v>
      </c>
      <c r="B263" s="87" t="n">
        <v>0</v>
      </c>
      <c r="C263" s="87" t="n">
        <f aca="false">C262-B263</f>
        <v>-191600</v>
      </c>
    </row>
    <row r="264" customFormat="false" ht="11.25" hidden="false" customHeight="false" outlineLevel="0" collapsed="false">
      <c r="A264" s="88" t="n">
        <v>36726</v>
      </c>
      <c r="B264" s="87" t="n">
        <v>0</v>
      </c>
      <c r="C264" s="87" t="n">
        <f aca="false">C263-B264</f>
        <v>-191600</v>
      </c>
    </row>
    <row r="265" customFormat="false" ht="11.25" hidden="false" customHeight="false" outlineLevel="0" collapsed="false">
      <c r="A265" s="88" t="n">
        <v>36727</v>
      </c>
      <c r="B265" s="87" t="n">
        <v>0</v>
      </c>
      <c r="C265" s="87" t="n">
        <f aca="false">C264-B265</f>
        <v>-191600</v>
      </c>
    </row>
    <row r="266" customFormat="false" ht="11.25" hidden="false" customHeight="false" outlineLevel="0" collapsed="false">
      <c r="A266" s="88" t="n">
        <v>36728</v>
      </c>
      <c r="B266" s="87" t="n">
        <v>0</v>
      </c>
      <c r="C266" s="87" t="n">
        <f aca="false">C265-B266</f>
        <v>-191600</v>
      </c>
    </row>
    <row r="267" customFormat="false" ht="11.25" hidden="false" customHeight="false" outlineLevel="0" collapsed="false">
      <c r="A267" s="88" t="n">
        <v>36729</v>
      </c>
      <c r="B267" s="87" t="n">
        <v>0</v>
      </c>
      <c r="C267" s="87" t="n">
        <f aca="false">C266-B267</f>
        <v>-191600</v>
      </c>
    </row>
    <row r="268" customFormat="false" ht="11.25" hidden="false" customHeight="false" outlineLevel="0" collapsed="false">
      <c r="A268" s="88" t="n">
        <v>36730</v>
      </c>
      <c r="B268" s="87" t="n">
        <v>0</v>
      </c>
      <c r="C268" s="87" t="n">
        <f aca="false">C267-B268</f>
        <v>-191600</v>
      </c>
    </row>
    <row r="269" customFormat="false" ht="11.25" hidden="false" customHeight="false" outlineLevel="0" collapsed="false">
      <c r="A269" s="88" t="n">
        <v>36731</v>
      </c>
      <c r="B269" s="87" t="n">
        <v>0</v>
      </c>
      <c r="C269" s="87" t="n">
        <f aca="false">C268-B269</f>
        <v>-191600</v>
      </c>
    </row>
    <row r="270" customFormat="false" ht="11.25" hidden="false" customHeight="false" outlineLevel="0" collapsed="false">
      <c r="A270" s="88" t="n">
        <v>36732</v>
      </c>
      <c r="B270" s="87" t="n">
        <v>0</v>
      </c>
      <c r="C270" s="87" t="n">
        <f aca="false">C269-B270</f>
        <v>-191600</v>
      </c>
    </row>
    <row r="271" customFormat="false" ht="11.25" hidden="false" customHeight="false" outlineLevel="0" collapsed="false">
      <c r="A271" s="88" t="n">
        <v>36733</v>
      </c>
      <c r="B271" s="87" t="n">
        <v>0</v>
      </c>
      <c r="C271" s="87" t="n">
        <f aca="false">C270-B271</f>
        <v>-191600</v>
      </c>
    </row>
    <row r="272" customFormat="false" ht="11.25" hidden="false" customHeight="false" outlineLevel="0" collapsed="false">
      <c r="A272" s="88" t="n">
        <v>36734</v>
      </c>
      <c r="B272" s="87" t="n">
        <v>0</v>
      </c>
      <c r="C272" s="87" t="n">
        <f aca="false">C271-B272</f>
        <v>-191600</v>
      </c>
    </row>
    <row r="273" customFormat="false" ht="11.25" hidden="false" customHeight="false" outlineLevel="0" collapsed="false">
      <c r="A273" s="88" t="n">
        <v>36735</v>
      </c>
      <c r="B273" s="87" t="n">
        <v>0</v>
      </c>
      <c r="C273" s="87" t="n">
        <f aca="false">C272-B273</f>
        <v>-191600</v>
      </c>
    </row>
    <row r="274" customFormat="false" ht="11.25" hidden="false" customHeight="false" outlineLevel="0" collapsed="false">
      <c r="A274" s="88" t="n">
        <v>36736</v>
      </c>
      <c r="B274" s="87" t="n">
        <v>0</v>
      </c>
      <c r="C274" s="87" t="n">
        <f aca="false">C273-B274</f>
        <v>-191600</v>
      </c>
    </row>
    <row r="275" customFormat="false" ht="11.25" hidden="false" customHeight="false" outlineLevel="0" collapsed="false">
      <c r="A275" s="88" t="n">
        <v>36737</v>
      </c>
      <c r="B275" s="87" t="n">
        <v>0</v>
      </c>
      <c r="C275" s="87" t="n">
        <f aca="false">C274-B275</f>
        <v>-191600</v>
      </c>
    </row>
    <row r="276" customFormat="false" ht="11.25" hidden="false" customHeight="false" outlineLevel="0" collapsed="false">
      <c r="A276" s="88" t="n">
        <v>36738</v>
      </c>
      <c r="B276" s="87" t="n">
        <v>0</v>
      </c>
      <c r="C276" s="87" t="n">
        <f aca="false">C275-B276</f>
        <v>-191600</v>
      </c>
    </row>
    <row r="277" customFormat="false" ht="11.25" hidden="false" customHeight="false" outlineLevel="0" collapsed="false">
      <c r="A277" s="88" t="n">
        <v>36739</v>
      </c>
      <c r="B277" s="87" t="n">
        <v>27495</v>
      </c>
      <c r="C277" s="87" t="n">
        <f aca="false">C276-B277</f>
        <v>-219095</v>
      </c>
    </row>
    <row r="278" customFormat="false" ht="11.25" hidden="false" customHeight="false" outlineLevel="0" collapsed="false">
      <c r="A278" s="88" t="n">
        <v>36740</v>
      </c>
      <c r="B278" s="87" t="n">
        <v>16431</v>
      </c>
      <c r="C278" s="87" t="n">
        <f aca="false">C277-B278</f>
        <v>-235526</v>
      </c>
    </row>
    <row r="279" customFormat="false" ht="11.25" hidden="false" customHeight="false" outlineLevel="0" collapsed="false">
      <c r="A279" s="88" t="n">
        <v>36741</v>
      </c>
      <c r="B279" s="87" t="n">
        <v>627</v>
      </c>
      <c r="C279" s="87" t="n">
        <f aca="false">C278-B279</f>
        <v>-236153</v>
      </c>
    </row>
    <row r="280" customFormat="false" ht="11.25" hidden="false" customHeight="false" outlineLevel="0" collapsed="false">
      <c r="A280" s="88" t="n">
        <v>36742</v>
      </c>
      <c r="B280" s="87" t="n">
        <v>31707</v>
      </c>
      <c r="C280" s="87" t="n">
        <f aca="false">C279-B280</f>
        <v>-267860</v>
      </c>
    </row>
    <row r="281" customFormat="false" ht="11.25" hidden="false" customHeight="false" outlineLevel="0" collapsed="false">
      <c r="A281" s="88" t="n">
        <v>36743</v>
      </c>
      <c r="B281" s="87" t="n">
        <v>3182</v>
      </c>
      <c r="C281" s="87" t="n">
        <f aca="false">C280-B281</f>
        <v>-271042</v>
      </c>
    </row>
    <row r="282" customFormat="false" ht="11.25" hidden="false" customHeight="false" outlineLevel="0" collapsed="false">
      <c r="A282" s="88" t="n">
        <v>36744</v>
      </c>
      <c r="B282" s="87" t="n">
        <v>3182</v>
      </c>
      <c r="C282" s="87" t="n">
        <f aca="false">C281-B282</f>
        <v>-274224</v>
      </c>
    </row>
    <row r="283" customFormat="false" ht="11.25" hidden="false" customHeight="false" outlineLevel="0" collapsed="false">
      <c r="A283" s="88" t="n">
        <v>36745</v>
      </c>
      <c r="B283" s="87" t="n">
        <v>3182</v>
      </c>
      <c r="C283" s="87" t="n">
        <f aca="false">C282-B283</f>
        <v>-277406</v>
      </c>
    </row>
    <row r="284" customFormat="false" ht="11.25" hidden="false" customHeight="false" outlineLevel="0" collapsed="false">
      <c r="A284" s="88" t="n">
        <v>36746</v>
      </c>
      <c r="B284" s="87" t="n">
        <v>6933</v>
      </c>
      <c r="C284" s="87" t="n">
        <f aca="false">C283-B284</f>
        <v>-284339</v>
      </c>
    </row>
    <row r="285" customFormat="false" ht="11.25" hidden="false" customHeight="false" outlineLevel="0" collapsed="false">
      <c r="A285" s="88" t="n">
        <v>36747</v>
      </c>
      <c r="B285" s="87" t="n">
        <v>6808</v>
      </c>
      <c r="C285" s="87" t="n">
        <f aca="false">C284-B285</f>
        <v>-291147</v>
      </c>
    </row>
    <row r="286" customFormat="false" ht="11.25" hidden="false" customHeight="false" outlineLevel="0" collapsed="false">
      <c r="A286" s="88" t="n">
        <v>36748</v>
      </c>
      <c r="B286" s="87" t="n">
        <v>50000</v>
      </c>
      <c r="C286" s="87" t="n">
        <f aca="false">C285-B286</f>
        <v>-341147</v>
      </c>
    </row>
    <row r="287" customFormat="false" ht="11.25" hidden="false" customHeight="false" outlineLevel="0" collapsed="false">
      <c r="A287" s="88" t="n">
        <v>36749</v>
      </c>
      <c r="B287" s="87" t="n">
        <v>21404</v>
      </c>
      <c r="C287" s="87" t="n">
        <f aca="false">C286-B287</f>
        <v>-362551</v>
      </c>
    </row>
    <row r="288" customFormat="false" ht="11.25" hidden="false" customHeight="false" outlineLevel="0" collapsed="false">
      <c r="A288" s="88" t="n">
        <v>36750</v>
      </c>
      <c r="B288" s="87" t="n">
        <v>29158</v>
      </c>
      <c r="C288" s="87" t="n">
        <f aca="false">C287-B288</f>
        <v>-391709</v>
      </c>
    </row>
    <row r="289" customFormat="false" ht="11.25" hidden="false" customHeight="false" outlineLevel="0" collapsed="false">
      <c r="A289" s="88" t="n">
        <v>36751</v>
      </c>
      <c r="B289" s="87" t="n">
        <v>29158</v>
      </c>
      <c r="C289" s="87" t="n">
        <f aca="false">C288-B289</f>
        <v>-420867</v>
      </c>
    </row>
    <row r="290" customFormat="false" ht="11.25" hidden="false" customHeight="false" outlineLevel="0" collapsed="false">
      <c r="A290" s="88" t="n">
        <v>36752</v>
      </c>
      <c r="B290" s="87" t="n">
        <v>29158</v>
      </c>
      <c r="C290" s="87" t="n">
        <f aca="false">C289-B290</f>
        <v>-450025</v>
      </c>
    </row>
    <row r="291" customFormat="false" ht="11.25" hidden="false" customHeight="false" outlineLevel="0" collapsed="false">
      <c r="A291" s="88" t="n">
        <v>36753</v>
      </c>
      <c r="B291" s="87" t="n">
        <v>31904</v>
      </c>
      <c r="C291" s="87" t="n">
        <f aca="false">C290-B291</f>
        <v>-481929</v>
      </c>
    </row>
    <row r="292" customFormat="false" ht="11.25" hidden="false" customHeight="false" outlineLevel="0" collapsed="false">
      <c r="A292" s="88" t="n">
        <v>36754</v>
      </c>
      <c r="B292" s="87" t="n">
        <v>43712</v>
      </c>
      <c r="C292" s="87" t="n">
        <f aca="false">C291-B292</f>
        <v>-525641</v>
      </c>
    </row>
    <row r="293" customFormat="false" ht="11.25" hidden="false" customHeight="false" outlineLevel="0" collapsed="false">
      <c r="A293" s="88" t="n">
        <v>36755</v>
      </c>
      <c r="B293" s="87" t="n">
        <v>15614</v>
      </c>
      <c r="C293" s="87" t="n">
        <f aca="false">C292-B293</f>
        <v>-541255</v>
      </c>
    </row>
    <row r="294" customFormat="false" ht="11.25" hidden="false" customHeight="false" outlineLevel="0" collapsed="false">
      <c r="A294" s="88" t="n">
        <v>36756</v>
      </c>
      <c r="B294" s="87" t="n">
        <v>14800</v>
      </c>
      <c r="C294" s="87" t="n">
        <f aca="false">C293-B294</f>
        <v>-556055</v>
      </c>
    </row>
    <row r="295" customFormat="false" ht="11.25" hidden="false" customHeight="false" outlineLevel="0" collapsed="false">
      <c r="A295" s="88" t="n">
        <v>36757</v>
      </c>
      <c r="B295" s="87" t="n">
        <v>21167</v>
      </c>
      <c r="C295" s="87" t="n">
        <f aca="false">C294-B295</f>
        <v>-577222</v>
      </c>
    </row>
    <row r="296" customFormat="false" ht="11.25" hidden="false" customHeight="false" outlineLevel="0" collapsed="false">
      <c r="A296" s="88" t="n">
        <v>36758</v>
      </c>
      <c r="B296" s="87" t="n">
        <v>21167</v>
      </c>
      <c r="C296" s="87" t="n">
        <f aca="false">C295-B296</f>
        <v>-598389</v>
      </c>
    </row>
    <row r="297" customFormat="false" ht="11.25" hidden="false" customHeight="false" outlineLevel="0" collapsed="false">
      <c r="A297" s="88" t="n">
        <v>36759</v>
      </c>
      <c r="B297" s="87" t="n">
        <v>21167</v>
      </c>
      <c r="C297" s="87" t="n">
        <f aca="false">C296-B297</f>
        <v>-619556</v>
      </c>
    </row>
    <row r="298" customFormat="false" ht="11.25" hidden="false" customHeight="false" outlineLevel="0" collapsed="false">
      <c r="A298" s="88" t="n">
        <v>36760</v>
      </c>
      <c r="B298" s="87" t="n">
        <v>10767</v>
      </c>
      <c r="C298" s="87" t="n">
        <f aca="false">C297-B298</f>
        <v>-630323</v>
      </c>
    </row>
    <row r="299" customFormat="false" ht="11.25" hidden="false" customHeight="false" outlineLevel="0" collapsed="false">
      <c r="A299" s="88" t="n">
        <v>36761</v>
      </c>
      <c r="B299" s="87" t="n">
        <v>0</v>
      </c>
      <c r="C299" s="87" t="n">
        <f aca="false">C298-B299</f>
        <v>-630323</v>
      </c>
    </row>
    <row r="300" customFormat="false" ht="11.25" hidden="false" customHeight="false" outlineLevel="0" collapsed="false">
      <c r="A300" s="88" t="n">
        <v>36762</v>
      </c>
      <c r="B300" s="87" t="n">
        <v>16167</v>
      </c>
      <c r="C300" s="87" t="n">
        <f aca="false">C299-B300</f>
        <v>-646490</v>
      </c>
    </row>
    <row r="301" customFormat="false" ht="11.25" hidden="false" customHeight="false" outlineLevel="0" collapsed="false">
      <c r="A301" s="88" t="n">
        <v>36763</v>
      </c>
      <c r="B301" s="87" t="n">
        <v>5677</v>
      </c>
      <c r="C301" s="87" t="n">
        <f aca="false">C300-B301</f>
        <v>-652167</v>
      </c>
    </row>
    <row r="302" customFormat="false" ht="11.25" hidden="false" customHeight="false" outlineLevel="0" collapsed="false">
      <c r="A302" s="88" t="n">
        <v>36764</v>
      </c>
      <c r="B302" s="87" t="n">
        <v>27341</v>
      </c>
      <c r="C302" s="87" t="n">
        <f aca="false">C301-B302</f>
        <v>-679508</v>
      </c>
    </row>
    <row r="303" customFormat="false" ht="11.25" hidden="false" customHeight="false" outlineLevel="0" collapsed="false">
      <c r="A303" s="88" t="n">
        <v>36765</v>
      </c>
      <c r="B303" s="87" t="n">
        <v>25736</v>
      </c>
      <c r="C303" s="87" t="n">
        <f aca="false">C302-B303</f>
        <v>-705244</v>
      </c>
    </row>
    <row r="304" customFormat="false" ht="11.25" hidden="false" customHeight="false" outlineLevel="0" collapsed="false">
      <c r="A304" s="88" t="n">
        <v>36766</v>
      </c>
      <c r="B304" s="87" t="n">
        <v>25736</v>
      </c>
      <c r="C304" s="87" t="n">
        <f aca="false">C303-B304</f>
        <v>-730980</v>
      </c>
    </row>
    <row r="305" customFormat="false" ht="11.25" hidden="false" customHeight="false" outlineLevel="0" collapsed="false">
      <c r="A305" s="88" t="n">
        <v>36767</v>
      </c>
      <c r="B305" s="87" t="n">
        <v>48661</v>
      </c>
      <c r="C305" s="87" t="n">
        <f aca="false">C304-B305</f>
        <v>-779641</v>
      </c>
    </row>
    <row r="306" customFormat="false" ht="11.25" hidden="false" customHeight="false" outlineLevel="0" collapsed="false">
      <c r="A306" s="88" t="n">
        <v>36768</v>
      </c>
      <c r="B306" s="87" t="n">
        <v>38482</v>
      </c>
      <c r="C306" s="87" t="n">
        <f aca="false">C305-B306</f>
        <v>-818123</v>
      </c>
    </row>
    <row r="307" customFormat="false" ht="11.25" hidden="false" customHeight="false" outlineLevel="0" collapsed="false">
      <c r="A307" s="88" t="n">
        <v>36769</v>
      </c>
      <c r="B307" s="87" t="n">
        <v>20000</v>
      </c>
      <c r="C307" s="87" t="n">
        <f aca="false">C306-B307</f>
        <v>-838123</v>
      </c>
    </row>
    <row r="308" customFormat="false" ht="11.25" hidden="false" customHeight="false" outlineLevel="0" collapsed="false">
      <c r="A308" s="88" t="n">
        <v>36770</v>
      </c>
      <c r="B308" s="87" t="n">
        <v>29000</v>
      </c>
      <c r="C308" s="87" t="n">
        <f aca="false">C307-B308</f>
        <v>-867123</v>
      </c>
    </row>
    <row r="309" customFormat="false" ht="11.25" hidden="false" customHeight="false" outlineLevel="0" collapsed="false">
      <c r="A309" s="88" t="n">
        <v>36771</v>
      </c>
      <c r="B309" s="87" t="n">
        <v>10000</v>
      </c>
      <c r="C309" s="87" t="n">
        <f aca="false">C308-B309</f>
        <v>-877123</v>
      </c>
    </row>
    <row r="310" customFormat="false" ht="11.25" hidden="false" customHeight="false" outlineLevel="0" collapsed="false">
      <c r="A310" s="88" t="n">
        <v>36772</v>
      </c>
      <c r="B310" s="87" t="n">
        <v>10000</v>
      </c>
      <c r="C310" s="87" t="n">
        <f aca="false">C309-B310</f>
        <v>-887123</v>
      </c>
    </row>
    <row r="311" customFormat="false" ht="11.25" hidden="false" customHeight="false" outlineLevel="0" collapsed="false">
      <c r="A311" s="88" t="n">
        <v>36773</v>
      </c>
      <c r="B311" s="87" t="n">
        <v>10000</v>
      </c>
      <c r="C311" s="87" t="n">
        <f aca="false">C310-B311</f>
        <v>-897123</v>
      </c>
    </row>
    <row r="312" customFormat="false" ht="11.25" hidden="false" customHeight="false" outlineLevel="0" collapsed="false">
      <c r="A312" s="88" t="n">
        <v>36774</v>
      </c>
      <c r="B312" s="87" t="n">
        <v>10000</v>
      </c>
      <c r="C312" s="87" t="n">
        <f aca="false">C311-B312</f>
        <v>-907123</v>
      </c>
    </row>
    <row r="313" customFormat="false" ht="11.25" hidden="false" customHeight="false" outlineLevel="0" collapsed="false">
      <c r="A313" s="88" t="n">
        <v>36775</v>
      </c>
      <c r="B313" s="87" t="n">
        <v>22777</v>
      </c>
      <c r="C313" s="87" t="n">
        <f aca="false">C312-B313</f>
        <v>-929900</v>
      </c>
    </row>
    <row r="314" customFormat="false" ht="11.25" hidden="false" customHeight="false" outlineLevel="0" collapsed="false">
      <c r="A314" s="88" t="n">
        <v>36776</v>
      </c>
      <c r="B314" s="87" t="n">
        <v>9418</v>
      </c>
      <c r="C314" s="87" t="n">
        <f aca="false">C313-B314</f>
        <v>-939318</v>
      </c>
    </row>
    <row r="315" customFormat="false" ht="11.25" hidden="false" customHeight="false" outlineLevel="0" collapsed="false">
      <c r="A315" s="88" t="n">
        <v>36777</v>
      </c>
      <c r="B315" s="87" t="n">
        <v>29960</v>
      </c>
      <c r="C315" s="87" t="n">
        <f aca="false">C314-B315</f>
        <v>-969278</v>
      </c>
    </row>
    <row r="316" customFormat="false" ht="11.25" hidden="false" customHeight="false" outlineLevel="0" collapsed="false">
      <c r="A316" s="88" t="n">
        <v>36778</v>
      </c>
      <c r="B316" s="87" t="n">
        <v>47877</v>
      </c>
      <c r="C316" s="87" t="n">
        <f aca="false">C315-B316</f>
        <v>-1017155</v>
      </c>
    </row>
    <row r="317" customFormat="false" ht="11.25" hidden="false" customHeight="false" outlineLevel="0" collapsed="false">
      <c r="A317" s="88" t="n">
        <v>36779</v>
      </c>
      <c r="B317" s="87" t="n">
        <v>47877</v>
      </c>
      <c r="C317" s="87" t="n">
        <f aca="false">C316-B317</f>
        <v>-1065032</v>
      </c>
    </row>
    <row r="318" customFormat="false" ht="11.25" hidden="false" customHeight="false" outlineLevel="0" collapsed="false">
      <c r="A318" s="88" t="n">
        <v>36780</v>
      </c>
      <c r="B318" s="87" t="n">
        <v>47877</v>
      </c>
      <c r="C318" s="87" t="n">
        <f aca="false">C317-B318</f>
        <v>-1112909</v>
      </c>
    </row>
    <row r="319" customFormat="false" ht="11.25" hidden="false" customHeight="false" outlineLevel="0" collapsed="false">
      <c r="A319" s="88" t="n">
        <v>36781</v>
      </c>
      <c r="B319" s="87" t="n">
        <v>50000</v>
      </c>
      <c r="C319" s="87" t="n">
        <f aca="false">C318-B319</f>
        <v>-1162909</v>
      </c>
    </row>
    <row r="320" customFormat="false" ht="11.25" hidden="false" customHeight="false" outlineLevel="0" collapsed="false">
      <c r="A320" s="88" t="n">
        <v>36782</v>
      </c>
      <c r="B320" s="87" t="n">
        <v>50000</v>
      </c>
      <c r="C320" s="87" t="n">
        <f aca="false">C319-B320</f>
        <v>-1212909</v>
      </c>
    </row>
    <row r="321" customFormat="false" ht="11.25" hidden="false" customHeight="false" outlineLevel="0" collapsed="false">
      <c r="A321" s="88" t="n">
        <v>36783</v>
      </c>
      <c r="B321" s="87" t="n">
        <v>30000</v>
      </c>
      <c r="C321" s="87" t="n">
        <f aca="false">C320-B321</f>
        <v>-1242909</v>
      </c>
    </row>
    <row r="322" customFormat="false" ht="11.25" hidden="false" customHeight="false" outlineLevel="0" collapsed="false">
      <c r="A322" s="88" t="n">
        <v>36784</v>
      </c>
      <c r="B322" s="87" t="n">
        <v>50000</v>
      </c>
      <c r="C322" s="87" t="n">
        <f aca="false">C321-B322</f>
        <v>-1292909</v>
      </c>
    </row>
    <row r="323" customFormat="false" ht="11.25" hidden="false" customHeight="false" outlineLevel="0" collapsed="false">
      <c r="A323" s="88" t="n">
        <v>36785</v>
      </c>
      <c r="B323" s="87" t="n">
        <v>46752</v>
      </c>
      <c r="C323" s="87" t="n">
        <f aca="false">C322-B323</f>
        <v>-1339661</v>
      </c>
    </row>
    <row r="324" customFormat="false" ht="11.25" hidden="false" customHeight="false" outlineLevel="0" collapsed="false">
      <c r="A324" s="88" t="n">
        <v>36786</v>
      </c>
      <c r="B324" s="87" t="n">
        <v>46752</v>
      </c>
      <c r="C324" s="87" t="n">
        <f aca="false">C323-B324</f>
        <v>-1386413</v>
      </c>
    </row>
    <row r="325" customFormat="false" ht="11.25" hidden="false" customHeight="false" outlineLevel="0" collapsed="false">
      <c r="A325" s="88" t="n">
        <v>36787</v>
      </c>
      <c r="B325" s="87" t="n">
        <v>46752</v>
      </c>
      <c r="C325" s="87" t="n">
        <f aca="false">C324-B325</f>
        <v>-1433165</v>
      </c>
    </row>
    <row r="326" customFormat="false" ht="11.25" hidden="false" customHeight="false" outlineLevel="0" collapsed="false">
      <c r="A326" s="88" t="n">
        <v>36788</v>
      </c>
    </row>
    <row r="327" customFormat="false" ht="11.25" hidden="false" customHeight="false" outlineLevel="0" collapsed="false">
      <c r="A327" s="88" t="n">
        <v>36789</v>
      </c>
    </row>
    <row r="328" customFormat="false" ht="11.25" hidden="false" customHeight="false" outlineLevel="0" collapsed="false">
      <c r="A328" s="88" t="n">
        <v>36790</v>
      </c>
    </row>
    <row r="329" customFormat="false" ht="11.25" hidden="false" customHeight="false" outlineLevel="0" collapsed="false">
      <c r="A329" s="88" t="n">
        <v>36791</v>
      </c>
    </row>
    <row r="330" customFormat="false" ht="11.25" hidden="false" customHeight="false" outlineLevel="0" collapsed="false">
      <c r="A330" s="88" t="n">
        <v>36792</v>
      </c>
    </row>
    <row r="331" customFormat="false" ht="11.25" hidden="false" customHeight="false" outlineLevel="0" collapsed="false">
      <c r="A331" s="88" t="n">
        <v>36793</v>
      </c>
    </row>
    <row r="332" customFormat="false" ht="11.25" hidden="false" customHeight="false" outlineLevel="0" collapsed="false">
      <c r="A332" s="88" t="n">
        <v>36794</v>
      </c>
    </row>
    <row r="333" customFormat="false" ht="11.25" hidden="false" customHeight="false" outlineLevel="0" collapsed="false">
      <c r="A333" s="88" t="n">
        <v>36795</v>
      </c>
    </row>
    <row r="334" customFormat="false" ht="11.25" hidden="false" customHeight="false" outlineLevel="0" collapsed="false">
      <c r="A334" s="88" t="n">
        <v>36796</v>
      </c>
    </row>
    <row r="335" customFormat="false" ht="11.25" hidden="false" customHeight="false" outlineLevel="0" collapsed="false">
      <c r="A335" s="88" t="n">
        <v>36797</v>
      </c>
    </row>
    <row r="336" customFormat="false" ht="11.25" hidden="false" customHeight="false" outlineLevel="0" collapsed="false">
      <c r="A336" s="88" t="n">
        <v>36798</v>
      </c>
    </row>
    <row r="337" customFormat="false" ht="11.25" hidden="false" customHeight="false" outlineLevel="0" collapsed="false">
      <c r="A337" s="88" t="n">
        <v>36799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H49" activeCellId="0" sqref="H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4.28"/>
    <col collapsed="false" customWidth="true" hidden="false" outlineLevel="0" max="3" min="3" style="0" width="6.13"/>
    <col collapsed="false" customWidth="true" hidden="false" outlineLevel="0" max="4" min="4" style="0" width="8.14"/>
    <col collapsed="false" customWidth="true" hidden="false" outlineLevel="0" max="7" min="7" style="0" width="12.14"/>
    <col collapsed="false" customWidth="true" hidden="false" outlineLevel="0" max="8" min="8" style="0" width="8.41"/>
    <col collapsed="false" customWidth="true" hidden="false" outlineLevel="0" max="9" min="9" style="0" width="6.28"/>
    <col collapsed="false" customWidth="true" hidden="false" outlineLevel="0" max="10" min="10" style="0" width="9.56"/>
    <col collapsed="false" customWidth="true" hidden="false" outlineLevel="0" max="11" min="11" style="0" width="11.99"/>
    <col collapsed="false" customWidth="true" hidden="false" outlineLevel="0" max="12" min="12" style="0" width="13.14"/>
  </cols>
  <sheetData>
    <row r="1" customFormat="false" ht="18" hidden="false" customHeight="false" outlineLevel="0" collapsed="false">
      <c r="F1" s="89" t="s">
        <v>78</v>
      </c>
      <c r="G1" s="89"/>
    </row>
    <row r="2" customFormat="false" ht="18" hidden="false" customHeight="false" outlineLevel="0" collapsed="false">
      <c r="F2" s="89"/>
      <c r="G2" s="89"/>
    </row>
    <row r="3" customFormat="false" ht="18" hidden="false" customHeight="false" outlineLevel="0" collapsed="false">
      <c r="F3" s="89"/>
      <c r="G3" s="89"/>
    </row>
    <row r="4" customFormat="false" ht="18" hidden="false" customHeight="false" outlineLevel="0" collapsed="false">
      <c r="F4" s="89"/>
      <c r="G4" s="89"/>
    </row>
    <row r="5" customFormat="false" ht="18.75" hidden="false" customHeight="false" outlineLevel="0" collapsed="false">
      <c r="F5" s="89"/>
      <c r="G5" s="89"/>
    </row>
    <row r="6" customFormat="false" ht="13.5" hidden="false" customHeight="false" outlineLevel="0" collapsed="false">
      <c r="J6" s="90" t="s">
        <v>79</v>
      </c>
      <c r="K6" s="91" t="s">
        <v>80</v>
      </c>
    </row>
    <row r="7" customFormat="false" ht="12.75" hidden="false" customHeight="false" outlineLevel="0" collapsed="false">
      <c r="D7" s="13" t="s">
        <v>81</v>
      </c>
      <c r="H7" s="13" t="s">
        <v>81</v>
      </c>
      <c r="J7" s="92" t="s">
        <v>14</v>
      </c>
      <c r="K7" s="93" t="e">
        <f aca="false">#REF!</f>
        <v>#REF!</v>
      </c>
    </row>
    <row r="8" customFormat="false" ht="12.75" hidden="false" customHeight="false" outlineLevel="0" collapsed="false">
      <c r="J8" s="92" t="s">
        <v>82</v>
      </c>
      <c r="K8" s="0" t="n">
        <v>5000</v>
      </c>
    </row>
    <row r="9" customFormat="false" ht="12.75" hidden="false" customHeight="false" outlineLevel="0" collapsed="false">
      <c r="E9" s="50"/>
      <c r="G9" s="94"/>
    </row>
    <row r="10" customFormat="false" ht="12.75" hidden="false" customHeight="false" outlineLevel="0" collapsed="false">
      <c r="E10" s="50"/>
      <c r="G10" s="94"/>
    </row>
    <row r="11" customFormat="false" ht="12.75" hidden="false" customHeight="false" outlineLevel="0" collapsed="false">
      <c r="E11" s="50"/>
      <c r="G11" s="94"/>
    </row>
    <row r="12" customFormat="false" ht="12.75" hidden="false" customHeight="false" outlineLevel="0" collapsed="false">
      <c r="E12" s="95"/>
      <c r="F12" s="96"/>
      <c r="G12" s="97"/>
    </row>
    <row r="13" customFormat="false" ht="12.75" hidden="false" customHeight="false" outlineLevel="0" collapsed="false">
      <c r="E13" s="50"/>
      <c r="F13" s="6" t="s">
        <v>83</v>
      </c>
      <c r="G13" s="94"/>
    </row>
    <row r="14" customFormat="false" ht="12.75" hidden="false" customHeight="false" outlineLevel="0" collapsed="false">
      <c r="E14" s="50"/>
      <c r="G14" s="94"/>
    </row>
    <row r="15" customFormat="false" ht="12.75" hidden="false" customHeight="false" outlineLevel="0" collapsed="false">
      <c r="E15" s="50"/>
      <c r="G15" s="94"/>
      <c r="J15" s="13" t="n">
        <v>0</v>
      </c>
      <c r="K15" s="13" t="s">
        <v>84</v>
      </c>
    </row>
    <row r="16" customFormat="false" ht="12.75" hidden="false" customHeight="false" outlineLevel="0" collapsed="false">
      <c r="E16" s="50"/>
      <c r="G16" s="94"/>
    </row>
    <row r="17" customFormat="false" ht="12.75" hidden="false" customHeight="false" outlineLevel="0" collapsed="false">
      <c r="E17" s="50"/>
      <c r="G17" s="94"/>
    </row>
    <row r="18" customFormat="false" ht="12.75" hidden="false" customHeight="false" outlineLevel="0" collapsed="false">
      <c r="E18" s="50"/>
      <c r="G18" s="94"/>
    </row>
    <row r="19" customFormat="false" ht="12.75" hidden="false" customHeight="false" outlineLevel="0" collapsed="false">
      <c r="E19" s="50"/>
      <c r="G19" s="94"/>
    </row>
    <row r="20" customFormat="false" ht="12.75" hidden="false" customHeight="false" outlineLevel="0" collapsed="false">
      <c r="E20" s="50"/>
      <c r="G20" s="94"/>
      <c r="J20" s="13" t="e">
        <f aca="false">#REF!</f>
        <v>#REF!</v>
      </c>
      <c r="K20" s="13" t="s">
        <v>6</v>
      </c>
    </row>
    <row r="21" customFormat="false" ht="12.75" hidden="false" customHeight="false" outlineLevel="0" collapsed="false">
      <c r="E21" s="50"/>
      <c r="G21" s="94"/>
    </row>
    <row r="22" customFormat="false" ht="12.75" hidden="false" customHeight="false" outlineLevel="0" collapsed="false">
      <c r="E22" s="50"/>
      <c r="G22" s="94"/>
    </row>
    <row r="23" customFormat="false" ht="12.75" hidden="false" customHeight="false" outlineLevel="0" collapsed="false">
      <c r="E23" s="50"/>
      <c r="G23" s="94"/>
    </row>
    <row r="24" customFormat="false" ht="12.75" hidden="false" customHeight="false" outlineLevel="0" collapsed="false">
      <c r="E24" s="50"/>
      <c r="G24" s="94"/>
    </row>
    <row r="25" customFormat="false" ht="12.75" hidden="false" customHeight="false" outlineLevel="0" collapsed="false">
      <c r="D25" s="31"/>
      <c r="E25" s="5" t="s">
        <v>85</v>
      </c>
      <c r="F25" s="31"/>
      <c r="G25" s="94"/>
      <c r="H25" s="31"/>
    </row>
    <row r="26" customFormat="false" ht="12.75" hidden="false" customHeight="false" outlineLevel="0" collapsed="false">
      <c r="E26" s="50"/>
      <c r="G26" s="94"/>
    </row>
    <row r="27" customFormat="false" ht="12.75" hidden="false" customHeight="false" outlineLevel="0" collapsed="false">
      <c r="E27" s="50"/>
      <c r="G27" s="94"/>
    </row>
    <row r="28" customFormat="false" ht="12.75" hidden="false" customHeight="false" outlineLevel="0" collapsed="false">
      <c r="E28" s="50"/>
      <c r="G28" s="94"/>
    </row>
    <row r="29" customFormat="false" ht="12.75" hidden="false" customHeight="false" outlineLevel="0" collapsed="false">
      <c r="E29" s="50"/>
      <c r="G29" s="94"/>
    </row>
    <row r="30" customFormat="false" ht="12.75" hidden="false" customHeight="false" outlineLevel="0" collapsed="false">
      <c r="E30" s="50"/>
      <c r="G30" s="94"/>
    </row>
    <row r="31" customFormat="false" ht="12.75" hidden="false" customHeight="false" outlineLevel="0" collapsed="false">
      <c r="E31" s="50"/>
      <c r="G31" s="94"/>
      <c r="J31" s="13" t="e">
        <f aca="false">#REF!</f>
        <v>#REF!</v>
      </c>
      <c r="K31" s="13" t="s">
        <v>14</v>
      </c>
    </row>
    <row r="32" customFormat="false" ht="12.75" hidden="false" customHeight="false" outlineLevel="0" collapsed="false">
      <c r="E32" s="50"/>
      <c r="G32" s="94"/>
    </row>
    <row r="33" customFormat="false" ht="12.75" hidden="false" customHeight="false" outlineLevel="0" collapsed="false">
      <c r="E33" s="50"/>
      <c r="G33" s="94"/>
    </row>
    <row r="34" customFormat="false" ht="12.75" hidden="false" customHeight="false" outlineLevel="0" collapsed="false">
      <c r="E34" s="50"/>
      <c r="G34" s="94"/>
    </row>
    <row r="35" customFormat="false" ht="12.75" hidden="false" customHeight="false" outlineLevel="0" collapsed="false">
      <c r="E35" s="50"/>
      <c r="G35" s="94"/>
    </row>
    <row r="36" customFormat="false" ht="12.75" hidden="false" customHeight="false" outlineLevel="0" collapsed="false">
      <c r="B36" s="13"/>
      <c r="E36" s="50"/>
      <c r="G36" s="94"/>
    </row>
    <row r="37" customFormat="false" ht="12.75" hidden="false" customHeight="false" outlineLevel="0" collapsed="false">
      <c r="A37" s="98" t="s">
        <v>71</v>
      </c>
      <c r="B37" s="13" t="e">
        <f aca="false">#REF!</f>
        <v>#REF!</v>
      </c>
      <c r="E37" s="50"/>
      <c r="G37" s="94"/>
    </row>
    <row r="38" customFormat="false" ht="12.75" hidden="false" customHeight="false" outlineLevel="0" collapsed="false">
      <c r="E38" s="50"/>
      <c r="G38" s="94"/>
    </row>
    <row r="39" customFormat="false" ht="12.75" hidden="false" customHeight="false" outlineLevel="0" collapsed="false">
      <c r="E39" s="50"/>
      <c r="G39" s="94"/>
    </row>
    <row r="40" customFormat="false" ht="12.75" hidden="false" customHeight="false" outlineLevel="0" collapsed="false">
      <c r="E40" s="50"/>
      <c r="G40" s="94"/>
    </row>
    <row r="41" customFormat="false" ht="12.75" hidden="false" customHeight="false" outlineLevel="0" collapsed="false">
      <c r="E41" s="50"/>
      <c r="G41" s="94"/>
    </row>
    <row r="42" customFormat="false" ht="12.75" hidden="false" customHeight="false" outlineLevel="0" collapsed="false">
      <c r="E42" s="50"/>
      <c r="G42" s="94"/>
    </row>
    <row r="43" customFormat="false" ht="12.75" hidden="false" customHeight="false" outlineLevel="0" collapsed="false">
      <c r="E43" s="50"/>
      <c r="G43" s="94"/>
    </row>
    <row r="44" customFormat="false" ht="12.75" hidden="false" customHeight="false" outlineLevel="0" collapsed="false">
      <c r="C44" s="96"/>
      <c r="D44" s="97" t="s">
        <v>86</v>
      </c>
      <c r="E44" s="50"/>
      <c r="G44" s="94"/>
      <c r="H44" s="95" t="s">
        <v>87</v>
      </c>
      <c r="I44" s="96"/>
    </row>
    <row r="45" customFormat="false" ht="12.75" hidden="false" customHeight="false" outlineLevel="0" collapsed="false">
      <c r="C45" s="99"/>
      <c r="I45" s="100"/>
    </row>
    <row r="46" customFormat="false" ht="12.75" hidden="false" customHeight="false" outlineLevel="0" collapsed="false">
      <c r="C46" s="50"/>
      <c r="I46" s="94"/>
      <c r="K46" s="13" t="e">
        <f aca="false">#REF!</f>
        <v>#REF!</v>
      </c>
      <c r="L46" s="13" t="s">
        <v>9</v>
      </c>
    </row>
    <row r="47" customFormat="false" ht="15.75" hidden="false" customHeight="false" outlineLevel="0" collapsed="false">
      <c r="C47" s="50"/>
      <c r="E47" s="13" t="s">
        <v>88</v>
      </c>
      <c r="F47" s="13"/>
      <c r="G47" s="13"/>
      <c r="I47" s="94"/>
    </row>
    <row r="48" customFormat="false" ht="12.75" hidden="false" customHeight="false" outlineLevel="0" collapsed="false">
      <c r="C48" s="95"/>
      <c r="D48" s="96"/>
      <c r="E48" s="96"/>
      <c r="F48" s="96"/>
      <c r="G48" s="96"/>
      <c r="H48" s="96"/>
      <c r="I48" s="97"/>
    </row>
    <row r="51" customFormat="false" ht="32.25" hidden="false" customHeight="false" outlineLevel="0" collapsed="false">
      <c r="E51" s="101" t="e">
        <f aca="false">#REF!-50000</f>
        <v>#REF!</v>
      </c>
    </row>
    <row r="52" customFormat="false" ht="32.25" hidden="false" customHeight="false" outlineLevel="0" collapsed="false">
      <c r="E52" s="102" t="s">
        <v>21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23"/>
  <sheetViews>
    <sheetView showFormulas="false" showGridLines="true" showRowColHeaders="true" showZeros="true" rightToLeft="false" tabSelected="true" showOutlineSymbols="true" defaultGridColor="true" view="normal" topLeftCell="A104" colorId="64" zoomScale="100" zoomScaleNormal="100" zoomScalePageLayoutView="100" workbookViewId="0">
      <selection pane="topLeft" activeCell="G121" activeCellId="0" sqref="G1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0.41"/>
    <col collapsed="false" customWidth="true" hidden="false" outlineLevel="0" max="4" min="4" style="0" width="16.13"/>
    <col collapsed="false" customWidth="true" hidden="false" outlineLevel="0" max="7" min="7" style="0" width="18.28"/>
    <col collapsed="false" customWidth="true" hidden="false" outlineLevel="0" max="8" min="8" style="0" width="7.42"/>
    <col collapsed="false" customWidth="true" hidden="false" outlineLevel="0" max="10" min="10" style="0" width="13.41"/>
    <col collapsed="false" customWidth="true" hidden="false" outlineLevel="0" max="11" min="11" style="0" width="7.14"/>
  </cols>
  <sheetData>
    <row r="1" customFormat="false" ht="12.75" hidden="false" customHeight="false" outlineLevel="0" collapsed="false">
      <c r="A1" s="13" t="s">
        <v>89</v>
      </c>
      <c r="B1" s="13" t="s">
        <v>90</v>
      </c>
      <c r="C1" s="13" t="s">
        <v>91</v>
      </c>
      <c r="D1" s="13" t="s">
        <v>92</v>
      </c>
      <c r="E1" s="13" t="s">
        <v>93</v>
      </c>
      <c r="F1" s="13" t="s">
        <v>94</v>
      </c>
      <c r="G1" s="13" t="s">
        <v>92</v>
      </c>
      <c r="H1" s="13" t="s">
        <v>93</v>
      </c>
      <c r="I1" s="13" t="s">
        <v>94</v>
      </c>
      <c r="J1" s="13" t="s">
        <v>92</v>
      </c>
      <c r="K1" s="13" t="s">
        <v>93</v>
      </c>
    </row>
    <row r="2" customFormat="false" ht="13.5" hidden="false" customHeight="false" outlineLevel="0" collapsed="false"/>
    <row r="3" customFormat="false" ht="13.5" hidden="false" customHeight="false" outlineLevel="0" collapsed="false">
      <c r="A3" s="103" t="s">
        <v>9</v>
      </c>
      <c r="B3" s="104" t="n">
        <v>13965</v>
      </c>
      <c r="C3" s="105" t="n">
        <v>16263</v>
      </c>
      <c r="D3" s="104" t="s">
        <v>95</v>
      </c>
      <c r="E3" s="106" t="n">
        <v>108000</v>
      </c>
      <c r="F3" s="107" t="n">
        <v>16264</v>
      </c>
      <c r="G3" s="104" t="s">
        <v>96</v>
      </c>
      <c r="H3" s="106" t="n">
        <v>118000</v>
      </c>
      <c r="I3" s="108" t="n">
        <v>16265</v>
      </c>
      <c r="J3" s="104" t="s">
        <v>97</v>
      </c>
      <c r="K3" s="106" t="n">
        <v>50000</v>
      </c>
    </row>
    <row r="4" customFormat="false" ht="13.5" hidden="false" customHeight="false" outlineLevel="0" collapsed="false">
      <c r="A4" s="103" t="s">
        <v>21</v>
      </c>
      <c r="B4" s="104" t="n">
        <v>113418</v>
      </c>
      <c r="C4" s="105" t="n">
        <v>115937</v>
      </c>
      <c r="D4" s="104" t="s">
        <v>95</v>
      </c>
      <c r="E4" s="106" t="n">
        <v>59071</v>
      </c>
      <c r="F4" s="107" t="n">
        <v>115938</v>
      </c>
      <c r="G4" s="104" t="s">
        <v>98</v>
      </c>
      <c r="H4" s="106" t="n">
        <v>105071</v>
      </c>
      <c r="I4" s="109"/>
    </row>
    <row r="5" customFormat="false" ht="13.5" hidden="false" customHeight="false" outlineLevel="0" collapsed="false">
      <c r="A5" s="103" t="s">
        <v>99</v>
      </c>
      <c r="B5" s="104" t="n">
        <v>113421</v>
      </c>
      <c r="C5" s="110" t="n">
        <v>115939</v>
      </c>
      <c r="D5" s="104" t="s">
        <v>100</v>
      </c>
      <c r="E5" s="106" t="n">
        <v>8929</v>
      </c>
      <c r="I5" s="109"/>
    </row>
    <row r="6" customFormat="false" ht="13.5" hidden="false" customHeight="false" outlineLevel="0" collapsed="false">
      <c r="A6" s="103" t="s">
        <v>6</v>
      </c>
      <c r="B6" s="104" t="n">
        <v>24350</v>
      </c>
      <c r="C6" s="105" t="n">
        <v>103886</v>
      </c>
      <c r="D6" s="104" t="s">
        <v>101</v>
      </c>
      <c r="E6" s="106" t="n">
        <v>22500</v>
      </c>
      <c r="F6" s="107" t="n">
        <v>103887</v>
      </c>
      <c r="G6" s="104" t="s">
        <v>102</v>
      </c>
      <c r="H6" s="106" t="n">
        <v>22500</v>
      </c>
      <c r="I6" s="109"/>
    </row>
    <row r="7" customFormat="false" ht="13.5" hidden="false" customHeight="false" outlineLevel="0" collapsed="false">
      <c r="A7" s="103" t="s">
        <v>103</v>
      </c>
      <c r="B7" s="104" t="n">
        <v>24950</v>
      </c>
      <c r="C7" s="110" t="n">
        <v>103888</v>
      </c>
      <c r="D7" s="104" t="s">
        <v>101</v>
      </c>
      <c r="E7" s="106" t="n">
        <v>37500</v>
      </c>
      <c r="F7" s="111" t="n">
        <v>103889</v>
      </c>
      <c r="G7" s="104" t="s">
        <v>102</v>
      </c>
      <c r="H7" s="106" t="n">
        <v>37500</v>
      </c>
      <c r="I7" s="109"/>
    </row>
    <row r="8" customFormat="false" ht="13.5" hidden="false" customHeight="false" outlineLevel="0" collapsed="false">
      <c r="A8" s="103" t="s">
        <v>71</v>
      </c>
      <c r="B8" s="104" t="n">
        <v>24346</v>
      </c>
      <c r="C8" s="105" t="n">
        <v>30766</v>
      </c>
      <c r="D8" s="104" t="s">
        <v>104</v>
      </c>
      <c r="E8" s="106" t="n">
        <v>17400</v>
      </c>
      <c r="F8" s="107" t="n">
        <v>30768</v>
      </c>
      <c r="G8" s="104" t="s">
        <v>105</v>
      </c>
      <c r="H8" s="106" t="n">
        <v>17400</v>
      </c>
    </row>
    <row r="9" customFormat="false" ht="13.5" hidden="false" customHeight="false" outlineLevel="0" collapsed="false">
      <c r="A9" s="103" t="s">
        <v>71</v>
      </c>
      <c r="B9" s="104" t="n">
        <v>25115</v>
      </c>
      <c r="C9" s="105" t="n">
        <v>30767</v>
      </c>
      <c r="D9" s="104" t="s">
        <v>104</v>
      </c>
      <c r="E9" s="106" t="n">
        <v>28600</v>
      </c>
      <c r="F9" s="107" t="n">
        <v>30769</v>
      </c>
      <c r="G9" s="104" t="s">
        <v>105</v>
      </c>
      <c r="H9" s="106" t="n">
        <v>28600</v>
      </c>
    </row>
    <row r="10" customFormat="false" ht="13.5" hidden="false" customHeight="false" outlineLevel="0" collapsed="false">
      <c r="A10" s="103" t="s">
        <v>106</v>
      </c>
      <c r="B10" s="104" t="n">
        <v>25116</v>
      </c>
      <c r="C10" s="110" t="n">
        <v>30770</v>
      </c>
      <c r="D10" s="104" t="s">
        <v>104</v>
      </c>
      <c r="E10" s="106" t="n">
        <v>9000</v>
      </c>
      <c r="F10" s="111" t="n">
        <v>30771</v>
      </c>
      <c r="G10" s="104" t="s">
        <v>105</v>
      </c>
      <c r="H10" s="106" t="n">
        <v>9000</v>
      </c>
    </row>
    <row r="11" customFormat="false" ht="12.75" hidden="false" customHeight="false" outlineLevel="0" collapsed="false">
      <c r="A11" s="0" t="s">
        <v>14</v>
      </c>
      <c r="B11" s="0" t="s">
        <v>107</v>
      </c>
      <c r="C11" s="112" t="s">
        <v>18</v>
      </c>
      <c r="D11" s="113" t="n">
        <v>36465</v>
      </c>
    </row>
    <row r="12" customFormat="false" ht="12.75" hidden="false" customHeight="false" outlineLevel="0" collapsed="false">
      <c r="A12" s="0" t="s">
        <v>14</v>
      </c>
      <c r="B12" s="0" t="s">
        <v>108</v>
      </c>
      <c r="C12" s="112" t="s">
        <v>109</v>
      </c>
      <c r="D12" s="113" t="n">
        <v>36465</v>
      </c>
    </row>
    <row r="13" customFormat="false" ht="12.75" hidden="false" customHeight="false" outlineLevel="0" collapsed="false">
      <c r="A13" s="0" t="s">
        <v>14</v>
      </c>
      <c r="B13" s="0" t="s">
        <v>110</v>
      </c>
      <c r="C13" s="112" t="s">
        <v>111</v>
      </c>
      <c r="D13" s="113" t="n">
        <v>36465</v>
      </c>
    </row>
    <row r="14" customFormat="false" ht="12.75" hidden="false" customHeight="false" outlineLevel="0" collapsed="false">
      <c r="A14" s="0" t="s">
        <v>14</v>
      </c>
      <c r="B14" s="0" t="s">
        <v>112</v>
      </c>
      <c r="C14" s="112" t="s">
        <v>113</v>
      </c>
      <c r="D14" s="113" t="n">
        <v>36465</v>
      </c>
    </row>
    <row r="15" customFormat="false" ht="12.75" hidden="false" customHeight="false" outlineLevel="0" collapsed="false">
      <c r="A15" s="0" t="s">
        <v>114</v>
      </c>
      <c r="B15" s="0" t="s">
        <v>115</v>
      </c>
      <c r="C15" s="114" t="s">
        <v>116</v>
      </c>
      <c r="D15" s="113" t="n">
        <v>36465</v>
      </c>
    </row>
    <row r="19" customFormat="false" ht="12.75" hidden="false" customHeight="false" outlineLevel="0" collapsed="false">
      <c r="C19" s="0" t="s">
        <v>93</v>
      </c>
      <c r="D19" s="0" t="s">
        <v>117</v>
      </c>
      <c r="E19" s="0" t="s">
        <v>118</v>
      </c>
      <c r="F19" s="0" t="s">
        <v>119</v>
      </c>
    </row>
    <row r="20" customFormat="false" ht="12.75" hidden="false" customHeight="false" outlineLevel="0" collapsed="false">
      <c r="A20" s="0" t="s">
        <v>120</v>
      </c>
      <c r="B20" s="113" t="n">
        <v>36465</v>
      </c>
      <c r="C20" s="0" t="n">
        <v>110000</v>
      </c>
      <c r="D20" s="0" t="n">
        <f aca="false">C20*1.021</f>
        <v>112310</v>
      </c>
      <c r="E20" s="0" t="n">
        <v>0.6</v>
      </c>
      <c r="F20" s="93" t="n">
        <f aca="false">D20*(1-0.006)</f>
        <v>111636.14</v>
      </c>
      <c r="G20" s="0" t="s">
        <v>121</v>
      </c>
    </row>
    <row r="21" customFormat="false" ht="12.75" hidden="false" customHeight="false" outlineLevel="0" collapsed="false">
      <c r="A21" s="0" t="s">
        <v>122</v>
      </c>
      <c r="B21" s="113" t="n">
        <v>36465</v>
      </c>
      <c r="C21" s="0" t="n">
        <v>40000</v>
      </c>
      <c r="D21" s="0" t="n">
        <f aca="false">C21*1.021</f>
        <v>40840</v>
      </c>
      <c r="E21" s="0" t="n">
        <v>0.6</v>
      </c>
      <c r="F21" s="93" t="n">
        <f aca="false">D21*(1-0.006)</f>
        <v>40594.96</v>
      </c>
      <c r="G21" s="0" t="s">
        <v>121</v>
      </c>
    </row>
    <row r="22" customFormat="false" ht="12.75" hidden="false" customHeight="false" outlineLevel="0" collapsed="false">
      <c r="A22" s="0" t="s">
        <v>123</v>
      </c>
      <c r="B22" s="113" t="n">
        <v>36465</v>
      </c>
      <c r="C22" s="0" t="n">
        <v>5000</v>
      </c>
      <c r="D22" s="0" t="n">
        <f aca="false">C22*1.021</f>
        <v>5105</v>
      </c>
      <c r="E22" s="0" t="n">
        <v>0.9</v>
      </c>
      <c r="F22" s="93" t="n">
        <f aca="false">D22*(1-0.009)</f>
        <v>5059.055</v>
      </c>
      <c r="G22" s="0" t="s">
        <v>124</v>
      </c>
    </row>
    <row r="23" customFormat="false" ht="12.75" hidden="false" customHeight="false" outlineLevel="0" collapsed="false">
      <c r="A23" s="0" t="s">
        <v>125</v>
      </c>
      <c r="B23" s="113" t="n">
        <v>36465</v>
      </c>
      <c r="C23" s="0" t="n">
        <v>5000</v>
      </c>
      <c r="D23" s="0" t="n">
        <f aca="false">C23*1.021</f>
        <v>5105</v>
      </c>
      <c r="E23" s="0" t="n">
        <v>0.3</v>
      </c>
      <c r="F23" s="93" t="n">
        <f aca="false">D23*(1-0.003)</f>
        <v>5089.685</v>
      </c>
      <c r="G23" s="0" t="s">
        <v>126</v>
      </c>
    </row>
    <row r="24" customFormat="false" ht="12.75" hidden="false" customHeight="false" outlineLevel="0" collapsed="false">
      <c r="A24" s="0" t="s">
        <v>127</v>
      </c>
      <c r="B24" s="113" t="n">
        <v>36465</v>
      </c>
      <c r="C24" s="0" t="n">
        <v>15000</v>
      </c>
      <c r="D24" s="0" t="n">
        <f aca="false">C24*1.021</f>
        <v>15315</v>
      </c>
      <c r="E24" s="0" t="n">
        <v>0.3</v>
      </c>
      <c r="F24" s="93" t="n">
        <f aca="false">D24*(1-0.003)</f>
        <v>15269.055</v>
      </c>
      <c r="G24" s="0" t="s">
        <v>126</v>
      </c>
    </row>
    <row r="26" customFormat="false" ht="12.75" hidden="false" customHeight="false" outlineLevel="0" collapsed="false">
      <c r="C26" s="0" t="s">
        <v>93</v>
      </c>
      <c r="D26" s="0" t="s">
        <v>128</v>
      </c>
      <c r="E26" s="0" t="s">
        <v>129</v>
      </c>
      <c r="F26" s="0" t="s">
        <v>118</v>
      </c>
      <c r="G26" s="0" t="s">
        <v>119</v>
      </c>
    </row>
    <row r="27" customFormat="false" ht="12.75" hidden="false" customHeight="false" outlineLevel="0" collapsed="false">
      <c r="A27" s="0" t="s">
        <v>130</v>
      </c>
      <c r="B27" s="113" t="n">
        <v>36161</v>
      </c>
      <c r="C27" s="0" t="n">
        <v>200000</v>
      </c>
      <c r="D27" s="0" t="n">
        <v>1.022</v>
      </c>
      <c r="E27" s="0" t="n">
        <f aca="false">C27*1.022</f>
        <v>204400</v>
      </c>
      <c r="F27" s="0" t="n">
        <v>0.8</v>
      </c>
      <c r="G27" s="93" t="n">
        <f aca="false">E27*(1-0.008)</f>
        <v>202764.8</v>
      </c>
      <c r="H27" s="0" t="s">
        <v>121</v>
      </c>
    </row>
    <row r="28" customFormat="false" ht="12.75" hidden="false" customHeight="false" outlineLevel="0" collapsed="false">
      <c r="A28" s="0" t="s">
        <v>131</v>
      </c>
      <c r="B28" s="113" t="n">
        <v>36161</v>
      </c>
      <c r="C28" s="0" t="n">
        <v>40000</v>
      </c>
      <c r="D28" s="0" t="n">
        <v>1.022</v>
      </c>
      <c r="E28" s="0" t="n">
        <f aca="false">C28*1.022</f>
        <v>40880</v>
      </c>
      <c r="F28" s="0" t="n">
        <v>0.8</v>
      </c>
      <c r="G28" s="93" t="n">
        <f aca="false">E28*(1-0.008)</f>
        <v>40552.96</v>
      </c>
      <c r="H28" s="0" t="s">
        <v>121</v>
      </c>
    </row>
    <row r="29" customFormat="false" ht="12.75" hidden="false" customHeight="false" outlineLevel="0" collapsed="false">
      <c r="A29" s="0" t="s">
        <v>132</v>
      </c>
      <c r="B29" s="113" t="n">
        <v>36161</v>
      </c>
      <c r="C29" s="0" t="n">
        <v>15000</v>
      </c>
      <c r="D29" s="0" t="n">
        <v>1.022</v>
      </c>
      <c r="E29" s="0" t="n">
        <f aca="false">C29*1.022</f>
        <v>15330</v>
      </c>
      <c r="F29" s="0" t="n">
        <v>1.3</v>
      </c>
      <c r="G29" s="93" t="n">
        <f aca="false">E29*(1-0.013)</f>
        <v>15130.71</v>
      </c>
      <c r="H29" s="0" t="s">
        <v>124</v>
      </c>
    </row>
    <row r="30" customFormat="false" ht="12.75" hidden="false" customHeight="false" outlineLevel="0" collapsed="false">
      <c r="A30" s="0" t="s">
        <v>133</v>
      </c>
      <c r="B30" s="113" t="n">
        <v>36161</v>
      </c>
      <c r="C30" s="0" t="n">
        <v>5000</v>
      </c>
      <c r="D30" s="0" t="n">
        <v>1.022</v>
      </c>
      <c r="E30" s="0" t="n">
        <f aca="false">C30*1.022</f>
        <v>5110</v>
      </c>
      <c r="F30" s="0" t="n">
        <v>0.5</v>
      </c>
      <c r="G30" s="93" t="n">
        <f aca="false">E30*(1-0.005)</f>
        <v>5084.45</v>
      </c>
      <c r="H30" s="0" t="s">
        <v>126</v>
      </c>
    </row>
    <row r="31" customFormat="false" ht="12.75" hidden="false" customHeight="false" outlineLevel="0" collapsed="false">
      <c r="A31" s="0" t="s">
        <v>127</v>
      </c>
      <c r="B31" s="113" t="n">
        <v>36161</v>
      </c>
      <c r="C31" s="0" t="n">
        <v>15000</v>
      </c>
      <c r="D31" s="0" t="n">
        <v>1.022</v>
      </c>
      <c r="E31" s="0" t="n">
        <f aca="false">C31*1.022</f>
        <v>15330</v>
      </c>
      <c r="F31" s="0" t="n">
        <v>0.5</v>
      </c>
      <c r="G31" s="93" t="n">
        <f aca="false">E31*(1-0.005)</f>
        <v>15253.35</v>
      </c>
      <c r="H31" s="0" t="s">
        <v>126</v>
      </c>
    </row>
    <row r="34" customFormat="false" ht="12.75" hidden="false" customHeight="false" outlineLevel="0" collapsed="false">
      <c r="A34" s="0" t="s">
        <v>130</v>
      </c>
      <c r="B34" s="113" t="n">
        <v>36192</v>
      </c>
      <c r="C34" s="0" t="n">
        <v>200000</v>
      </c>
      <c r="D34" s="0" t="n">
        <v>1.021</v>
      </c>
      <c r="E34" s="0" t="n">
        <f aca="false">C34*1.021</f>
        <v>204200</v>
      </c>
      <c r="F34" s="0" t="n">
        <v>0.8</v>
      </c>
      <c r="G34" s="93" t="n">
        <f aca="false">E34*(1-0.008)</f>
        <v>202566.4</v>
      </c>
      <c r="H34" s="0" t="s">
        <v>121</v>
      </c>
    </row>
    <row r="35" customFormat="false" ht="12.75" hidden="false" customHeight="false" outlineLevel="0" collapsed="false">
      <c r="A35" s="0" t="s">
        <v>131</v>
      </c>
      <c r="B35" s="113" t="n">
        <v>36192</v>
      </c>
      <c r="C35" s="0" t="n">
        <v>40000</v>
      </c>
      <c r="D35" s="0" t="n">
        <v>1.021</v>
      </c>
      <c r="E35" s="0" t="n">
        <f aca="false">C35*1.021</f>
        <v>40840</v>
      </c>
      <c r="F35" s="0" t="n">
        <v>0.8</v>
      </c>
      <c r="G35" s="93" t="n">
        <f aca="false">E35*(1-0.008)</f>
        <v>40513.28</v>
      </c>
      <c r="H35" s="0" t="s">
        <v>121</v>
      </c>
    </row>
    <row r="36" customFormat="false" ht="12.75" hidden="false" customHeight="false" outlineLevel="0" collapsed="false">
      <c r="A36" s="0" t="s">
        <v>132</v>
      </c>
      <c r="B36" s="113" t="n">
        <v>36192</v>
      </c>
      <c r="C36" s="0" t="n">
        <v>15000</v>
      </c>
      <c r="D36" s="0" t="n">
        <v>1.021</v>
      </c>
      <c r="E36" s="0" t="n">
        <f aca="false">C36*1.021</f>
        <v>15315</v>
      </c>
      <c r="F36" s="0" t="n">
        <v>1.3</v>
      </c>
      <c r="G36" s="93" t="n">
        <f aca="false">E36*(1-0.013)</f>
        <v>15115.905</v>
      </c>
      <c r="H36" s="0" t="s">
        <v>124</v>
      </c>
    </row>
    <row r="37" customFormat="false" ht="12.75" hidden="false" customHeight="false" outlineLevel="0" collapsed="false">
      <c r="A37" s="0" t="s">
        <v>133</v>
      </c>
      <c r="B37" s="113" t="n">
        <v>36192</v>
      </c>
      <c r="C37" s="0" t="n">
        <v>5000</v>
      </c>
      <c r="D37" s="0" t="n">
        <v>1.021</v>
      </c>
      <c r="E37" s="0" t="n">
        <f aca="false">C37*1.021</f>
        <v>5105</v>
      </c>
      <c r="F37" s="0" t="n">
        <v>0.5</v>
      </c>
      <c r="G37" s="93" t="n">
        <f aca="false">E37*(1-0.005)</f>
        <v>5079.475</v>
      </c>
      <c r="H37" s="0" t="s">
        <v>126</v>
      </c>
    </row>
    <row r="38" customFormat="false" ht="12.75" hidden="false" customHeight="false" outlineLevel="0" collapsed="false">
      <c r="A38" s="0" t="s">
        <v>127</v>
      </c>
      <c r="B38" s="113" t="n">
        <v>36192</v>
      </c>
      <c r="C38" s="0" t="n">
        <v>15000</v>
      </c>
      <c r="D38" s="0" t="n">
        <v>1.021</v>
      </c>
      <c r="E38" s="0" t="n">
        <f aca="false">C38*1.021</f>
        <v>15315</v>
      </c>
      <c r="F38" s="0" t="n">
        <v>0.5</v>
      </c>
      <c r="G38" s="93" t="n">
        <f aca="false">E38*(1-0.005)</f>
        <v>15238.425</v>
      </c>
      <c r="H38" s="0" t="s">
        <v>126</v>
      </c>
    </row>
    <row r="40" customFormat="false" ht="12.75" hidden="false" customHeight="false" outlineLevel="0" collapsed="false">
      <c r="C40" s="0" t="s">
        <v>93</v>
      </c>
      <c r="D40" s="0" t="s">
        <v>128</v>
      </c>
      <c r="E40" s="0" t="s">
        <v>129</v>
      </c>
      <c r="F40" s="0" t="s">
        <v>118</v>
      </c>
      <c r="G40" s="0" t="s">
        <v>119</v>
      </c>
    </row>
    <row r="41" customFormat="false" ht="12.75" hidden="false" customHeight="false" outlineLevel="0" collapsed="false">
      <c r="A41" s="0" t="s">
        <v>130</v>
      </c>
      <c r="B41" s="113" t="n">
        <v>36251</v>
      </c>
      <c r="C41" s="0" t="n">
        <v>200000</v>
      </c>
      <c r="D41" s="0" t="n">
        <v>1.022</v>
      </c>
      <c r="E41" s="0" t="n">
        <f aca="false">C41*1.022</f>
        <v>204400</v>
      </c>
      <c r="F41" s="0" t="n">
        <v>0.9</v>
      </c>
      <c r="G41" s="115" t="n">
        <f aca="false">E41*(1-0.009)</f>
        <v>202560.4</v>
      </c>
      <c r="H41" s="0" t="s">
        <v>121</v>
      </c>
    </row>
    <row r="42" customFormat="false" ht="12.75" hidden="false" customHeight="false" outlineLevel="0" collapsed="false">
      <c r="A42" s="0" t="s">
        <v>131</v>
      </c>
      <c r="B42" s="113" t="n">
        <v>36251</v>
      </c>
      <c r="C42" s="0" t="n">
        <v>40000</v>
      </c>
      <c r="D42" s="0" t="n">
        <v>1.022</v>
      </c>
      <c r="E42" s="0" t="n">
        <f aca="false">C42*1.022</f>
        <v>40880</v>
      </c>
      <c r="F42" s="0" t="n">
        <v>0.8</v>
      </c>
      <c r="G42" s="115" t="n">
        <f aca="false">E42*(1-0.008)</f>
        <v>40552.96</v>
      </c>
      <c r="H42" s="0" t="s">
        <v>121</v>
      </c>
    </row>
    <row r="43" customFormat="false" ht="12.75" hidden="false" customHeight="false" outlineLevel="0" collapsed="false">
      <c r="A43" s="0" t="s">
        <v>132</v>
      </c>
      <c r="B43" s="113" t="n">
        <v>36251</v>
      </c>
      <c r="C43" s="0" t="n">
        <v>15000</v>
      </c>
      <c r="D43" s="0" t="n">
        <v>1.022</v>
      </c>
      <c r="E43" s="0" t="n">
        <f aca="false">C43*1.022</f>
        <v>15330</v>
      </c>
      <c r="F43" s="0" t="n">
        <v>1.4</v>
      </c>
      <c r="G43" s="115" t="n">
        <f aca="false">E43*(1-0.014)</f>
        <v>15115.38</v>
      </c>
      <c r="H43" s="0" t="s">
        <v>124</v>
      </c>
    </row>
    <row r="44" customFormat="false" ht="12.75" hidden="false" customHeight="false" outlineLevel="0" collapsed="false">
      <c r="A44" s="0" t="s">
        <v>133</v>
      </c>
      <c r="B44" s="113" t="n">
        <v>36251</v>
      </c>
      <c r="C44" s="0" t="n">
        <v>5000</v>
      </c>
      <c r="D44" s="0" t="n">
        <v>1.022</v>
      </c>
      <c r="E44" s="0" t="n">
        <f aca="false">C44*1.022</f>
        <v>5110</v>
      </c>
      <c r="F44" s="0" t="n">
        <v>0.5</v>
      </c>
      <c r="G44" s="115" t="n">
        <f aca="false">E44*(1-0.005)</f>
        <v>5084.45</v>
      </c>
      <c r="H44" s="0" t="s">
        <v>126</v>
      </c>
    </row>
    <row r="45" customFormat="false" ht="12.75" hidden="false" customHeight="false" outlineLevel="0" collapsed="false">
      <c r="A45" s="0" t="s">
        <v>127</v>
      </c>
      <c r="B45" s="113" t="n">
        <v>36251</v>
      </c>
      <c r="C45" s="0" t="n">
        <v>15000</v>
      </c>
      <c r="D45" s="0" t="n">
        <v>1.022</v>
      </c>
      <c r="E45" s="0" t="n">
        <f aca="false">C45*1.022</f>
        <v>15330</v>
      </c>
      <c r="F45" s="0" t="n">
        <v>0.5</v>
      </c>
      <c r="G45" s="115" t="n">
        <f aca="false">E45*(1-0.005)</f>
        <v>15253.35</v>
      </c>
      <c r="H45" s="0" t="s">
        <v>126</v>
      </c>
    </row>
    <row r="48" customFormat="false" ht="12.75" hidden="false" customHeight="false" outlineLevel="0" collapsed="false">
      <c r="C48" s="0" t="s">
        <v>93</v>
      </c>
      <c r="D48" s="0" t="s">
        <v>134</v>
      </c>
      <c r="E48" s="0" t="s">
        <v>129</v>
      </c>
      <c r="F48" s="0" t="s">
        <v>118</v>
      </c>
      <c r="G48" s="0" t="s">
        <v>119</v>
      </c>
    </row>
    <row r="49" customFormat="false" ht="12.75" hidden="false" customHeight="false" outlineLevel="0" collapsed="false">
      <c r="A49" s="0" t="s">
        <v>130</v>
      </c>
      <c r="B49" s="113" t="n">
        <v>36281</v>
      </c>
      <c r="C49" s="0" t="n">
        <v>200000</v>
      </c>
      <c r="D49" s="0" t="n">
        <v>1.022</v>
      </c>
      <c r="E49" s="0" t="n">
        <f aca="false">C49*1.022</f>
        <v>204400</v>
      </c>
      <c r="F49" s="0" t="n">
        <v>0.9</v>
      </c>
      <c r="G49" s="115" t="n">
        <f aca="false">E49*(1-0.009)</f>
        <v>202560.4</v>
      </c>
      <c r="H49" s="0" t="s">
        <v>121</v>
      </c>
    </row>
    <row r="50" customFormat="false" ht="12.75" hidden="false" customHeight="false" outlineLevel="0" collapsed="false">
      <c r="A50" s="0" t="s">
        <v>131</v>
      </c>
      <c r="B50" s="113" t="n">
        <v>36281</v>
      </c>
      <c r="C50" s="0" t="n">
        <v>40000</v>
      </c>
      <c r="D50" s="0" t="n">
        <v>1.022</v>
      </c>
      <c r="E50" s="0" t="n">
        <f aca="false">C50*1.022</f>
        <v>40880</v>
      </c>
      <c r="F50" s="0" t="n">
        <v>0.8</v>
      </c>
      <c r="G50" s="115" t="n">
        <f aca="false">E50*(1-0.008)</f>
        <v>40552.96</v>
      </c>
      <c r="H50" s="0" t="s">
        <v>121</v>
      </c>
    </row>
    <row r="51" customFormat="false" ht="12.75" hidden="false" customHeight="false" outlineLevel="0" collapsed="false">
      <c r="A51" s="0" t="s">
        <v>132</v>
      </c>
      <c r="B51" s="113" t="n">
        <v>36281</v>
      </c>
      <c r="C51" s="0" t="n">
        <v>15000</v>
      </c>
      <c r="D51" s="0" t="n">
        <v>1.022</v>
      </c>
      <c r="E51" s="0" t="n">
        <f aca="false">C51*1.022</f>
        <v>15330</v>
      </c>
      <c r="F51" s="0" t="n">
        <v>1.4</v>
      </c>
      <c r="G51" s="115" t="n">
        <f aca="false">E51*(1-0.014)</f>
        <v>15115.38</v>
      </c>
      <c r="H51" s="0" t="s">
        <v>124</v>
      </c>
    </row>
    <row r="52" customFormat="false" ht="12.75" hidden="false" customHeight="false" outlineLevel="0" collapsed="false">
      <c r="A52" s="0" t="s">
        <v>133</v>
      </c>
      <c r="B52" s="113" t="n">
        <v>36281</v>
      </c>
      <c r="C52" s="0" t="n">
        <v>5000</v>
      </c>
      <c r="D52" s="0" t="n">
        <v>1.022</v>
      </c>
      <c r="E52" s="0" t="n">
        <f aca="false">C52*1.022</f>
        <v>5110</v>
      </c>
      <c r="F52" s="0" t="n">
        <v>0.5</v>
      </c>
      <c r="G52" s="115" t="n">
        <f aca="false">E52*(1-0.005)</f>
        <v>5084.45</v>
      </c>
      <c r="H52" s="0" t="s">
        <v>126</v>
      </c>
    </row>
    <row r="53" customFormat="false" ht="12.75" hidden="false" customHeight="false" outlineLevel="0" collapsed="false">
      <c r="A53" s="0" t="s">
        <v>127</v>
      </c>
      <c r="B53" s="113" t="n">
        <v>36281</v>
      </c>
      <c r="C53" s="0" t="n">
        <v>15000</v>
      </c>
      <c r="D53" s="0" t="n">
        <v>1.022</v>
      </c>
      <c r="E53" s="0" t="n">
        <f aca="false">C53*1.022</f>
        <v>15330</v>
      </c>
      <c r="F53" s="0" t="n">
        <v>0.5</v>
      </c>
      <c r="G53" s="115" t="n">
        <f aca="false">E53*(1-0.005)</f>
        <v>15253.35</v>
      </c>
      <c r="H53" s="0" t="s">
        <v>126</v>
      </c>
    </row>
    <row r="56" customFormat="false" ht="12.75" hidden="false" customHeight="false" outlineLevel="0" collapsed="false">
      <c r="C56" s="0" t="s">
        <v>93</v>
      </c>
      <c r="D56" s="0" t="s">
        <v>128</v>
      </c>
      <c r="E56" s="0" t="s">
        <v>135</v>
      </c>
      <c r="F56" s="0" t="s">
        <v>118</v>
      </c>
      <c r="G56" s="0" t="s">
        <v>119</v>
      </c>
    </row>
    <row r="57" customFormat="false" ht="12.75" hidden="false" customHeight="false" outlineLevel="0" collapsed="false">
      <c r="A57" s="0" t="s">
        <v>130</v>
      </c>
      <c r="B57" s="113" t="n">
        <v>36312</v>
      </c>
      <c r="C57" s="0" t="n">
        <v>200000</v>
      </c>
      <c r="D57" s="0" t="n">
        <v>1.014</v>
      </c>
      <c r="E57" s="0" t="n">
        <f aca="false">C57*1.014</f>
        <v>202800</v>
      </c>
      <c r="F57" s="0" t="n">
        <v>0.7</v>
      </c>
      <c r="G57" s="115" t="n">
        <f aca="false">E57*(1-0.007)</f>
        <v>201380.4</v>
      </c>
      <c r="H57" s="0" t="s">
        <v>121</v>
      </c>
    </row>
    <row r="58" customFormat="false" ht="12.75" hidden="false" customHeight="false" outlineLevel="0" collapsed="false">
      <c r="A58" s="0" t="s">
        <v>131</v>
      </c>
      <c r="B58" s="113" t="n">
        <v>36313</v>
      </c>
      <c r="C58" s="0" t="n">
        <v>40000</v>
      </c>
      <c r="D58" s="0" t="n">
        <v>1.014</v>
      </c>
      <c r="E58" s="0" t="n">
        <f aca="false">C58*1.014</f>
        <v>40560</v>
      </c>
      <c r="F58" s="0" t="n">
        <v>0.6</v>
      </c>
      <c r="G58" s="115" t="n">
        <f aca="false">E58*(1-0.006)</f>
        <v>40316.64</v>
      </c>
      <c r="H58" s="0" t="s">
        <v>121</v>
      </c>
    </row>
    <row r="59" customFormat="false" ht="12.75" hidden="false" customHeight="false" outlineLevel="0" collapsed="false">
      <c r="A59" s="0" t="s">
        <v>132</v>
      </c>
      <c r="B59" s="113" t="n">
        <v>36314</v>
      </c>
      <c r="C59" s="0" t="n">
        <v>15000</v>
      </c>
      <c r="D59" s="0" t="n">
        <v>1.014</v>
      </c>
      <c r="E59" s="0" t="n">
        <f aca="false">C59*1.014</f>
        <v>15210</v>
      </c>
      <c r="F59" s="0" t="n">
        <v>1.1</v>
      </c>
      <c r="G59" s="115" t="n">
        <f aca="false">E59*(1-0.011)</f>
        <v>15042.69</v>
      </c>
      <c r="H59" s="0" t="s">
        <v>124</v>
      </c>
    </row>
    <row r="60" customFormat="false" ht="12.75" hidden="false" customHeight="false" outlineLevel="0" collapsed="false">
      <c r="A60" s="0" t="s">
        <v>133</v>
      </c>
      <c r="B60" s="113" t="n">
        <v>36315</v>
      </c>
      <c r="C60" s="0" t="n">
        <v>5000</v>
      </c>
      <c r="D60" s="0" t="n">
        <v>1.014</v>
      </c>
      <c r="E60" s="0" t="n">
        <f aca="false">C60*1.014</f>
        <v>5070</v>
      </c>
      <c r="F60" s="0" t="n">
        <v>0.4</v>
      </c>
      <c r="G60" s="115" t="n">
        <f aca="false">E60*(1-0.004)</f>
        <v>5049.72</v>
      </c>
      <c r="H60" s="0" t="s">
        <v>126</v>
      </c>
    </row>
    <row r="61" customFormat="false" ht="12.75" hidden="false" customHeight="false" outlineLevel="0" collapsed="false">
      <c r="A61" s="0" t="s">
        <v>127</v>
      </c>
      <c r="B61" s="113" t="n">
        <v>36316</v>
      </c>
      <c r="C61" s="0" t="n">
        <v>15000</v>
      </c>
      <c r="D61" s="0" t="n">
        <v>1.014</v>
      </c>
      <c r="E61" s="0" t="n">
        <f aca="false">C61*1.014</f>
        <v>15210</v>
      </c>
      <c r="F61" s="0" t="n">
        <v>0.4</v>
      </c>
      <c r="G61" s="115" t="n">
        <f aca="false">E61*(1-0.004)</f>
        <v>15149.16</v>
      </c>
      <c r="H61" s="0" t="s">
        <v>126</v>
      </c>
    </row>
    <row r="67" customFormat="false" ht="12.75" hidden="false" customHeight="false" outlineLevel="0" collapsed="false">
      <c r="A67" s="0" t="s">
        <v>136</v>
      </c>
      <c r="C67" s="116" t="s">
        <v>93</v>
      </c>
      <c r="D67" s="117" t="s">
        <v>137</v>
      </c>
      <c r="E67" s="117"/>
      <c r="F67" s="116" t="s">
        <v>118</v>
      </c>
      <c r="G67" s="116" t="s">
        <v>119</v>
      </c>
      <c r="H67" s="116"/>
      <c r="I67" s="116"/>
      <c r="J67" s="116" t="s">
        <v>138</v>
      </c>
    </row>
    <row r="68" customFormat="false" ht="12.75" hidden="false" customHeight="false" outlineLevel="0" collapsed="false">
      <c r="A68" s="0" t="s">
        <v>130</v>
      </c>
      <c r="B68" s="113" t="n">
        <v>36739</v>
      </c>
      <c r="C68" s="0" t="n">
        <v>200000</v>
      </c>
      <c r="D68" s="0" t="n">
        <v>1.017</v>
      </c>
      <c r="E68" s="0" t="n">
        <f aca="false">C68*D68</f>
        <v>203400</v>
      </c>
      <c r="F68" s="0" t="n">
        <v>0.6</v>
      </c>
      <c r="G68" s="115" t="n">
        <f aca="false">E68*(1-(F68/100))</f>
        <v>202179.6</v>
      </c>
      <c r="H68" s="0" t="s">
        <v>121</v>
      </c>
      <c r="J68" s="0" t="n">
        <v>141010</v>
      </c>
    </row>
    <row r="69" customFormat="false" ht="12.75" hidden="false" customHeight="false" outlineLevel="0" collapsed="false">
      <c r="A69" s="0" t="s">
        <v>131</v>
      </c>
      <c r="B69" s="113" t="n">
        <v>36739</v>
      </c>
      <c r="C69" s="0" t="n">
        <v>40000</v>
      </c>
      <c r="D69" s="0" t="n">
        <v>1.017</v>
      </c>
      <c r="E69" s="0" t="n">
        <f aca="false">C69*D69</f>
        <v>40680</v>
      </c>
      <c r="F69" s="0" t="n">
        <v>0.6</v>
      </c>
      <c r="G69" s="115" t="n">
        <f aca="false">E69*(1-(F69/100))</f>
        <v>40435.92</v>
      </c>
      <c r="H69" s="0" t="s">
        <v>121</v>
      </c>
      <c r="J69" s="0" t="n">
        <v>124560</v>
      </c>
    </row>
    <row r="70" customFormat="false" ht="12.75" hidden="false" customHeight="false" outlineLevel="0" collapsed="false">
      <c r="A70" s="0" t="s">
        <v>132</v>
      </c>
      <c r="B70" s="113" t="n">
        <v>36739</v>
      </c>
      <c r="C70" s="0" t="n">
        <v>15000</v>
      </c>
      <c r="D70" s="0" t="n">
        <v>1.017</v>
      </c>
      <c r="E70" s="0" t="n">
        <f aca="false">C70*D70</f>
        <v>15255</v>
      </c>
      <c r="F70" s="0" t="n">
        <v>1</v>
      </c>
      <c r="G70" s="115" t="n">
        <f aca="false">E70*(1-(F70/100))</f>
        <v>15102.45</v>
      </c>
      <c r="H70" s="0" t="s">
        <v>124</v>
      </c>
      <c r="J70" s="0" t="n">
        <v>141005</v>
      </c>
    </row>
    <row r="71" customFormat="false" ht="12.75" hidden="false" customHeight="false" outlineLevel="0" collapsed="false">
      <c r="A71" s="0" t="s">
        <v>133</v>
      </c>
      <c r="B71" s="113" t="n">
        <v>36739</v>
      </c>
      <c r="C71" s="0" t="n">
        <v>5000</v>
      </c>
      <c r="D71" s="0" t="n">
        <v>1.017</v>
      </c>
      <c r="E71" s="0" t="n">
        <f aca="false">C71*D71</f>
        <v>5085</v>
      </c>
      <c r="F71" s="0" t="n">
        <v>0.4</v>
      </c>
      <c r="G71" s="115" t="n">
        <f aca="false">E71*(1-(F71/100))</f>
        <v>5064.66</v>
      </c>
      <c r="H71" s="0" t="s">
        <v>126</v>
      </c>
      <c r="J71" s="0" t="n">
        <v>116689</v>
      </c>
    </row>
    <row r="72" customFormat="false" ht="12.75" hidden="false" customHeight="false" outlineLevel="0" collapsed="false">
      <c r="A72" s="0" t="s">
        <v>127</v>
      </c>
      <c r="B72" s="113" t="n">
        <v>36739</v>
      </c>
      <c r="C72" s="0" t="n">
        <v>15000</v>
      </c>
      <c r="D72" s="0" t="n">
        <v>1.017</v>
      </c>
      <c r="E72" s="0" t="n">
        <f aca="false">C72*D72</f>
        <v>15255</v>
      </c>
      <c r="F72" s="0" t="n">
        <v>0.4</v>
      </c>
      <c r="G72" s="115" t="n">
        <f aca="false">E72*(1-(F72/100))</f>
        <v>15193.98</v>
      </c>
      <c r="H72" s="0" t="s">
        <v>126</v>
      </c>
      <c r="J72" s="0" t="n">
        <v>116694</v>
      </c>
    </row>
    <row r="75" customFormat="false" ht="12.75" hidden="false" customHeight="false" outlineLevel="0" collapsed="false">
      <c r="A75" s="0" t="s">
        <v>136</v>
      </c>
      <c r="C75" s="116" t="s">
        <v>93</v>
      </c>
      <c r="D75" s="117" t="s">
        <v>137</v>
      </c>
      <c r="E75" s="117"/>
      <c r="F75" s="116" t="s">
        <v>118</v>
      </c>
      <c r="G75" s="116" t="s">
        <v>119</v>
      </c>
      <c r="H75" s="116"/>
      <c r="I75" s="116"/>
      <c r="J75" s="116" t="s">
        <v>138</v>
      </c>
    </row>
    <row r="76" customFormat="false" ht="12.75" hidden="false" customHeight="false" outlineLevel="0" collapsed="false">
      <c r="A76" s="0" t="s">
        <v>130</v>
      </c>
      <c r="B76" s="113" t="n">
        <v>36770</v>
      </c>
      <c r="C76" s="0" t="n">
        <v>200000</v>
      </c>
      <c r="D76" s="0" t="n">
        <v>1.018</v>
      </c>
      <c r="E76" s="0" t="n">
        <f aca="false">C76*D76</f>
        <v>203600</v>
      </c>
      <c r="F76" s="0" t="n">
        <v>0.7</v>
      </c>
      <c r="G76" s="115" t="n">
        <f aca="false">E76*(1-(F76/100))</f>
        <v>202174.8</v>
      </c>
      <c r="H76" s="0" t="s">
        <v>121</v>
      </c>
      <c r="J76" s="0" t="n">
        <v>141010</v>
      </c>
    </row>
    <row r="77" customFormat="false" ht="12.75" hidden="false" customHeight="false" outlineLevel="0" collapsed="false">
      <c r="A77" s="0" t="s">
        <v>131</v>
      </c>
      <c r="B77" s="113" t="n">
        <v>36770</v>
      </c>
      <c r="C77" s="0" t="n">
        <v>40000</v>
      </c>
      <c r="D77" s="0" t="n">
        <v>1.018</v>
      </c>
      <c r="E77" s="0" t="n">
        <f aca="false">C77*D77</f>
        <v>40720</v>
      </c>
      <c r="F77" s="0" t="n">
        <v>0.7</v>
      </c>
      <c r="G77" s="115" t="n">
        <f aca="false">E77*(1-(F77/100))</f>
        <v>40434.96</v>
      </c>
      <c r="H77" s="0" t="s">
        <v>121</v>
      </c>
      <c r="J77" s="0" t="n">
        <v>124560</v>
      </c>
    </row>
    <row r="78" customFormat="false" ht="12.75" hidden="false" customHeight="false" outlineLevel="0" collapsed="false">
      <c r="A78" s="0" t="s">
        <v>132</v>
      </c>
      <c r="B78" s="113" t="n">
        <v>36770</v>
      </c>
      <c r="C78" s="0" t="n">
        <v>15000</v>
      </c>
      <c r="D78" s="0" t="n">
        <v>1.018</v>
      </c>
      <c r="E78" s="0" t="n">
        <f aca="false">C78*D78</f>
        <v>15270</v>
      </c>
      <c r="F78" s="0" t="n">
        <v>1.2</v>
      </c>
      <c r="G78" s="115" t="n">
        <f aca="false">E78*(1-(F78/100))</f>
        <v>15086.76</v>
      </c>
      <c r="H78" s="0" t="s">
        <v>124</v>
      </c>
      <c r="J78" s="0" t="n">
        <v>141005</v>
      </c>
    </row>
    <row r="79" customFormat="false" ht="12.75" hidden="false" customHeight="false" outlineLevel="0" collapsed="false">
      <c r="A79" s="0" t="s">
        <v>133</v>
      </c>
      <c r="B79" s="113" t="n">
        <v>36770</v>
      </c>
      <c r="C79" s="0" t="n">
        <v>5000</v>
      </c>
      <c r="D79" s="0" t="n">
        <v>1.018</v>
      </c>
      <c r="E79" s="0" t="n">
        <f aca="false">C79*D79</f>
        <v>5090</v>
      </c>
      <c r="F79" s="0" t="n">
        <v>0.4</v>
      </c>
      <c r="G79" s="115" t="n">
        <f aca="false">E79*(1-(F79/100))</f>
        <v>5069.64</v>
      </c>
      <c r="H79" s="0" t="s">
        <v>126</v>
      </c>
      <c r="J79" s="0" t="n">
        <v>116689</v>
      </c>
    </row>
    <row r="80" customFormat="false" ht="12.75" hidden="false" customHeight="false" outlineLevel="0" collapsed="false">
      <c r="A80" s="0" t="s">
        <v>127</v>
      </c>
      <c r="B80" s="113" t="n">
        <v>36770</v>
      </c>
      <c r="C80" s="0" t="n">
        <v>15000</v>
      </c>
      <c r="D80" s="0" t="n">
        <v>1.018</v>
      </c>
      <c r="E80" s="0" t="n">
        <f aca="false">C80*D80</f>
        <v>15270</v>
      </c>
      <c r="F80" s="0" t="n">
        <v>0.4</v>
      </c>
      <c r="G80" s="115" t="n">
        <f aca="false">E80*(1-(F80/100))</f>
        <v>15208.92</v>
      </c>
      <c r="H80" s="0" t="s">
        <v>126</v>
      </c>
      <c r="J80" s="0" t="n">
        <v>116694</v>
      </c>
    </row>
    <row r="82" customFormat="false" ht="12.75" hidden="false" customHeight="false" outlineLevel="0" collapsed="false">
      <c r="A82" s="0" t="s">
        <v>139</v>
      </c>
      <c r="C82" s="116" t="s">
        <v>93</v>
      </c>
      <c r="D82" s="117" t="s">
        <v>137</v>
      </c>
      <c r="E82" s="117"/>
      <c r="F82" s="116" t="s">
        <v>118</v>
      </c>
      <c r="G82" s="116" t="s">
        <v>119</v>
      </c>
      <c r="H82" s="116"/>
      <c r="I82" s="116"/>
      <c r="J82" s="116" t="s">
        <v>138</v>
      </c>
    </row>
    <row r="83" customFormat="false" ht="12.75" hidden="false" customHeight="false" outlineLevel="0" collapsed="false">
      <c r="A83" s="0" t="s">
        <v>130</v>
      </c>
      <c r="B83" s="113" t="n">
        <v>36770</v>
      </c>
      <c r="C83" s="0" t="n">
        <v>200000</v>
      </c>
      <c r="D83" s="0" t="n">
        <v>1.013</v>
      </c>
      <c r="E83" s="0" t="n">
        <f aca="false">C83*D83</f>
        <v>202600</v>
      </c>
      <c r="F83" s="0" t="n">
        <v>0.7</v>
      </c>
      <c r="G83" s="115" t="n">
        <f aca="false">E83*(1-(F83/100))</f>
        <v>201181.8</v>
      </c>
      <c r="H83" s="0" t="s">
        <v>121</v>
      </c>
      <c r="J83" s="0" t="n">
        <v>141010</v>
      </c>
    </row>
    <row r="84" customFormat="false" ht="12.75" hidden="false" customHeight="false" outlineLevel="0" collapsed="false">
      <c r="A84" s="0" t="s">
        <v>131</v>
      </c>
      <c r="B84" s="113" t="n">
        <v>36770</v>
      </c>
      <c r="C84" s="0" t="n">
        <v>40000</v>
      </c>
      <c r="D84" s="0" t="n">
        <v>1.013</v>
      </c>
      <c r="E84" s="0" t="n">
        <f aca="false">C84*D84</f>
        <v>40520</v>
      </c>
      <c r="F84" s="0" t="n">
        <v>0.7</v>
      </c>
      <c r="G84" s="115" t="n">
        <f aca="false">E84*(1-(F84/100))</f>
        <v>40236.36</v>
      </c>
      <c r="H84" s="0" t="s">
        <v>121</v>
      </c>
      <c r="J84" s="0" t="n">
        <v>124560</v>
      </c>
    </row>
    <row r="85" customFormat="false" ht="12.75" hidden="false" customHeight="false" outlineLevel="0" collapsed="false">
      <c r="A85" s="0" t="s">
        <v>132</v>
      </c>
      <c r="B85" s="113" t="n">
        <v>36770</v>
      </c>
      <c r="C85" s="0" t="n">
        <v>15000</v>
      </c>
      <c r="D85" s="0" t="n">
        <v>1.013</v>
      </c>
      <c r="E85" s="0" t="n">
        <f aca="false">C85*D85</f>
        <v>15195</v>
      </c>
      <c r="F85" s="0" t="n">
        <v>1.2</v>
      </c>
      <c r="G85" s="115" t="n">
        <f aca="false">E85*(1-(F85/100))</f>
        <v>15012.66</v>
      </c>
      <c r="H85" s="0" t="s">
        <v>124</v>
      </c>
      <c r="J85" s="0" t="n">
        <v>141005</v>
      </c>
    </row>
    <row r="86" customFormat="false" ht="12.75" hidden="false" customHeight="false" outlineLevel="0" collapsed="false">
      <c r="A86" s="0" t="s">
        <v>133</v>
      </c>
      <c r="B86" s="113" t="n">
        <v>36770</v>
      </c>
      <c r="C86" s="0" t="n">
        <v>5000</v>
      </c>
      <c r="D86" s="0" t="n">
        <v>1.013</v>
      </c>
      <c r="E86" s="0" t="n">
        <f aca="false">C86*D86</f>
        <v>5065</v>
      </c>
      <c r="F86" s="0" t="n">
        <v>0.4</v>
      </c>
      <c r="G86" s="115" t="n">
        <f aca="false">E86*(1-(F86/100))</f>
        <v>5044.74</v>
      </c>
      <c r="H86" s="0" t="s">
        <v>126</v>
      </c>
      <c r="J86" s="0" t="n">
        <v>116689</v>
      </c>
    </row>
    <row r="87" customFormat="false" ht="12.75" hidden="false" customHeight="false" outlineLevel="0" collapsed="false">
      <c r="A87" s="0" t="s">
        <v>127</v>
      </c>
      <c r="B87" s="113" t="n">
        <v>36770</v>
      </c>
      <c r="C87" s="0" t="n">
        <v>15000</v>
      </c>
      <c r="D87" s="0" t="n">
        <v>1.013</v>
      </c>
      <c r="E87" s="0" t="n">
        <f aca="false">C87*D87</f>
        <v>15195</v>
      </c>
      <c r="F87" s="0" t="n">
        <v>0.4</v>
      </c>
      <c r="G87" s="115" t="n">
        <f aca="false">E87*(1-(F87/100))</f>
        <v>15134.22</v>
      </c>
      <c r="H87" s="0" t="s">
        <v>126</v>
      </c>
      <c r="J87" s="0" t="n">
        <v>116694</v>
      </c>
    </row>
    <row r="89" customFormat="false" ht="12.75" hidden="false" customHeight="false" outlineLevel="0" collapsed="false">
      <c r="A89" s="0" t="s">
        <v>139</v>
      </c>
      <c r="C89" s="116" t="s">
        <v>93</v>
      </c>
      <c r="D89" s="117" t="s">
        <v>137</v>
      </c>
      <c r="E89" s="117"/>
      <c r="F89" s="116" t="s">
        <v>118</v>
      </c>
      <c r="G89" s="116" t="s">
        <v>119</v>
      </c>
      <c r="H89" s="116"/>
      <c r="I89" s="116"/>
      <c r="J89" s="116" t="s">
        <v>138</v>
      </c>
    </row>
    <row r="90" customFormat="false" ht="12.75" hidden="false" customHeight="false" outlineLevel="0" collapsed="false">
      <c r="A90" s="0" t="s">
        <v>130</v>
      </c>
      <c r="B90" s="113" t="n">
        <v>36770</v>
      </c>
      <c r="C90" s="0" t="n">
        <v>200000</v>
      </c>
      <c r="D90" s="0" t="n">
        <v>1.014</v>
      </c>
      <c r="E90" s="0" t="n">
        <f aca="false">C90*D90</f>
        <v>202800</v>
      </c>
      <c r="F90" s="0" t="n">
        <v>0.6</v>
      </c>
      <c r="G90" s="115" t="n">
        <f aca="false">E90*(1-(F90/100))</f>
        <v>201583.2</v>
      </c>
      <c r="H90" s="0" t="s">
        <v>121</v>
      </c>
      <c r="J90" s="0" t="n">
        <v>141010</v>
      </c>
    </row>
    <row r="91" customFormat="false" ht="12.75" hidden="false" customHeight="false" outlineLevel="0" collapsed="false">
      <c r="A91" s="0" t="s">
        <v>131</v>
      </c>
      <c r="B91" s="113" t="n">
        <v>36770</v>
      </c>
      <c r="C91" s="0" t="n">
        <v>40000</v>
      </c>
      <c r="D91" s="0" t="n">
        <v>1.014</v>
      </c>
      <c r="E91" s="0" t="n">
        <f aca="false">C91*D91</f>
        <v>40560</v>
      </c>
      <c r="F91" s="0" t="n">
        <v>0.6</v>
      </c>
      <c r="G91" s="115" t="n">
        <f aca="false">E91*(1-(F91/100))</f>
        <v>40316.64</v>
      </c>
      <c r="H91" s="0" t="s">
        <v>121</v>
      </c>
      <c r="J91" s="0" t="n">
        <v>124560</v>
      </c>
    </row>
    <row r="92" customFormat="false" ht="12.75" hidden="false" customHeight="false" outlineLevel="0" collapsed="false">
      <c r="A92" s="0" t="s">
        <v>132</v>
      </c>
      <c r="B92" s="113" t="n">
        <v>36770</v>
      </c>
      <c r="C92" s="0" t="n">
        <v>15000</v>
      </c>
      <c r="D92" s="0" t="n">
        <v>1.014</v>
      </c>
      <c r="E92" s="0" t="n">
        <f aca="false">C92*D92</f>
        <v>15210</v>
      </c>
      <c r="F92" s="0" t="n">
        <v>1</v>
      </c>
      <c r="G92" s="115" t="n">
        <f aca="false">E92*(1-(F92/100))</f>
        <v>15057.9</v>
      </c>
      <c r="H92" s="0" t="s">
        <v>124</v>
      </c>
      <c r="J92" s="0" t="n">
        <v>141005</v>
      </c>
    </row>
    <row r="93" customFormat="false" ht="12.75" hidden="false" customHeight="false" outlineLevel="0" collapsed="false">
      <c r="A93" s="0" t="s">
        <v>133</v>
      </c>
      <c r="B93" s="113" t="n">
        <v>36770</v>
      </c>
      <c r="C93" s="0" t="n">
        <v>5000</v>
      </c>
      <c r="D93" s="0" t="n">
        <v>1.014</v>
      </c>
      <c r="E93" s="0" t="n">
        <f aca="false">C93*D93</f>
        <v>5070</v>
      </c>
      <c r="F93" s="0" t="n">
        <v>0.4</v>
      </c>
      <c r="G93" s="115" t="n">
        <f aca="false">E93*(1-(F93/100))</f>
        <v>5049.72</v>
      </c>
      <c r="H93" s="0" t="s">
        <v>126</v>
      </c>
      <c r="J93" s="0" t="n">
        <v>116689</v>
      </c>
    </row>
    <row r="94" customFormat="false" ht="12.75" hidden="false" customHeight="false" outlineLevel="0" collapsed="false">
      <c r="A94" s="0" t="s">
        <v>127</v>
      </c>
      <c r="B94" s="113" t="n">
        <v>36770</v>
      </c>
      <c r="C94" s="0" t="n">
        <v>15000</v>
      </c>
      <c r="D94" s="0" t="n">
        <v>1.014</v>
      </c>
      <c r="E94" s="0" t="n">
        <f aca="false">C94*D94</f>
        <v>15210</v>
      </c>
      <c r="F94" s="0" t="n">
        <v>0.4</v>
      </c>
      <c r="G94" s="115" t="n">
        <f aca="false">E94*(1-(F94/100))</f>
        <v>15149.16</v>
      </c>
      <c r="H94" s="0" t="s">
        <v>126</v>
      </c>
      <c r="J94" s="0" t="n">
        <v>116694</v>
      </c>
    </row>
    <row r="96" customFormat="false" ht="12.75" hidden="false" customHeight="false" outlineLevel="0" collapsed="false">
      <c r="A96" s="0" t="s">
        <v>139</v>
      </c>
      <c r="C96" s="116" t="s">
        <v>93</v>
      </c>
      <c r="D96" s="117" t="s">
        <v>137</v>
      </c>
      <c r="E96" s="117"/>
      <c r="F96" s="116" t="s">
        <v>118</v>
      </c>
      <c r="G96" s="116" t="s">
        <v>119</v>
      </c>
      <c r="H96" s="116"/>
      <c r="I96" s="116"/>
      <c r="J96" s="116" t="s">
        <v>138</v>
      </c>
    </row>
    <row r="97" customFormat="false" ht="12.75" hidden="false" customHeight="false" outlineLevel="0" collapsed="false">
      <c r="A97" s="0" t="s">
        <v>130</v>
      </c>
      <c r="B97" s="113" t="n">
        <v>36861</v>
      </c>
      <c r="C97" s="0" t="n">
        <v>200000</v>
      </c>
      <c r="D97" s="0" t="n">
        <v>1.013</v>
      </c>
      <c r="E97" s="0" t="n">
        <f aca="false">C97*D97</f>
        <v>202600</v>
      </c>
      <c r="F97" s="0" t="n">
        <v>1.1</v>
      </c>
      <c r="G97" s="115" t="n">
        <f aca="false">E97*(1-(F97/100))</f>
        <v>200371.4</v>
      </c>
      <c r="H97" s="0" t="s">
        <v>121</v>
      </c>
      <c r="J97" s="0" t="n">
        <v>141010</v>
      </c>
    </row>
    <row r="98" customFormat="false" ht="12.75" hidden="false" customHeight="false" outlineLevel="0" collapsed="false">
      <c r="A98" s="0" t="s">
        <v>131</v>
      </c>
      <c r="B98" s="113" t="n">
        <v>36861</v>
      </c>
      <c r="C98" s="0" t="n">
        <v>40000</v>
      </c>
      <c r="D98" s="0" t="n">
        <v>1.013</v>
      </c>
      <c r="E98" s="0" t="n">
        <f aca="false">C98*D98</f>
        <v>40520</v>
      </c>
      <c r="F98" s="0" t="n">
        <v>1.1</v>
      </c>
      <c r="G98" s="115" t="n">
        <f aca="false">E98*(1-(F98/100))</f>
        <v>40074.28</v>
      </c>
      <c r="H98" s="0" t="s">
        <v>121</v>
      </c>
      <c r="J98" s="0" t="n">
        <v>124560</v>
      </c>
    </row>
    <row r="99" customFormat="false" ht="12.75" hidden="false" customHeight="false" outlineLevel="0" collapsed="false">
      <c r="A99" s="0" t="s">
        <v>132</v>
      </c>
      <c r="B99" s="113" t="n">
        <v>36861</v>
      </c>
      <c r="C99" s="0" t="n">
        <v>15000</v>
      </c>
      <c r="D99" s="0" t="n">
        <v>1.013</v>
      </c>
      <c r="E99" s="0" t="n">
        <f aca="false">C99*D99</f>
        <v>15195</v>
      </c>
      <c r="F99" s="0" t="n">
        <v>1.7</v>
      </c>
      <c r="G99" s="115" t="n">
        <f aca="false">E99*(1-(F99/100))</f>
        <v>14936.685</v>
      </c>
      <c r="H99" s="0" t="s">
        <v>124</v>
      </c>
      <c r="J99" s="0" t="n">
        <v>141005</v>
      </c>
    </row>
    <row r="100" customFormat="false" ht="12.75" hidden="false" customHeight="false" outlineLevel="0" collapsed="false">
      <c r="A100" s="0" t="s">
        <v>133</v>
      </c>
      <c r="B100" s="113" t="n">
        <v>36861</v>
      </c>
      <c r="C100" s="0" t="n">
        <v>5000</v>
      </c>
      <c r="D100" s="0" t="n">
        <v>1.013</v>
      </c>
      <c r="E100" s="0" t="n">
        <f aca="false">C100*D100</f>
        <v>5065</v>
      </c>
      <c r="F100" s="0" t="n">
        <v>0.6</v>
      </c>
      <c r="G100" s="115" t="n">
        <f aca="false">E100*(1-(F100/100))</f>
        <v>5034.61</v>
      </c>
      <c r="H100" s="0" t="s">
        <v>126</v>
      </c>
      <c r="J100" s="0" t="n">
        <v>116689</v>
      </c>
    </row>
    <row r="101" customFormat="false" ht="12.75" hidden="false" customHeight="false" outlineLevel="0" collapsed="false">
      <c r="A101" s="0" t="s">
        <v>127</v>
      </c>
      <c r="B101" s="113" t="n">
        <v>36861</v>
      </c>
      <c r="C101" s="0" t="n">
        <v>15000</v>
      </c>
      <c r="D101" s="0" t="n">
        <v>1.013</v>
      </c>
      <c r="E101" s="0" t="n">
        <f aca="false">C101*D101</f>
        <v>15195</v>
      </c>
      <c r="F101" s="0" t="n">
        <v>0.6</v>
      </c>
      <c r="G101" s="115" t="n">
        <f aca="false">E101*(1-(F101/100))</f>
        <v>15103.83</v>
      </c>
      <c r="H101" s="0" t="s">
        <v>126</v>
      </c>
      <c r="J101" s="0" t="n">
        <v>116694</v>
      </c>
    </row>
    <row r="104" customFormat="false" ht="12.75" hidden="false" customHeight="false" outlineLevel="0" collapsed="false">
      <c r="A104" s="0" t="s">
        <v>139</v>
      </c>
      <c r="C104" s="116" t="s">
        <v>93</v>
      </c>
      <c r="D104" s="117" t="s">
        <v>137</v>
      </c>
      <c r="E104" s="117"/>
      <c r="F104" s="116" t="s">
        <v>118</v>
      </c>
      <c r="G104" s="116" t="s">
        <v>119</v>
      </c>
      <c r="H104" s="116"/>
      <c r="I104" s="116"/>
      <c r="J104" s="116" t="s">
        <v>138</v>
      </c>
    </row>
    <row r="105" customFormat="false" ht="12.75" hidden="false" customHeight="false" outlineLevel="0" collapsed="false">
      <c r="A105" s="0" t="s">
        <v>130</v>
      </c>
      <c r="B105" s="113" t="n">
        <v>36892</v>
      </c>
      <c r="C105" s="0" t="n">
        <v>200000</v>
      </c>
      <c r="D105" s="0" t="n">
        <v>1.011</v>
      </c>
      <c r="E105" s="0" t="n">
        <f aca="false">C105*D105</f>
        <v>202200</v>
      </c>
      <c r="F105" s="0" t="n">
        <v>0.9</v>
      </c>
      <c r="G105" s="115" t="n">
        <f aca="false">E105*(1-(F105/100))</f>
        <v>200380.2</v>
      </c>
      <c r="H105" s="0" t="s">
        <v>121</v>
      </c>
      <c r="J105" s="0" t="n">
        <v>141010</v>
      </c>
    </row>
    <row r="106" customFormat="false" ht="12.75" hidden="false" customHeight="false" outlineLevel="0" collapsed="false">
      <c r="A106" s="0" t="s">
        <v>131</v>
      </c>
      <c r="B106" s="113" t="n">
        <v>36892</v>
      </c>
      <c r="C106" s="0" t="n">
        <v>40000</v>
      </c>
      <c r="D106" s="0" t="n">
        <v>1.011</v>
      </c>
      <c r="E106" s="0" t="n">
        <f aca="false">C106*D106</f>
        <v>40440</v>
      </c>
      <c r="F106" s="0" t="n">
        <v>0.8</v>
      </c>
      <c r="G106" s="115" t="n">
        <f aca="false">E106*(1-(F106/100))</f>
        <v>40116.48</v>
      </c>
      <c r="H106" s="0" t="s">
        <v>121</v>
      </c>
      <c r="J106" s="0" t="n">
        <v>124560</v>
      </c>
    </row>
    <row r="107" customFormat="false" ht="12.75" hidden="false" customHeight="false" outlineLevel="0" collapsed="false">
      <c r="A107" s="0" t="s">
        <v>132</v>
      </c>
      <c r="B107" s="113" t="n">
        <v>36892</v>
      </c>
      <c r="C107" s="0" t="n">
        <v>15000</v>
      </c>
      <c r="D107" s="0" t="n">
        <v>1.011</v>
      </c>
      <c r="E107" s="0" t="n">
        <f aca="false">C107*D107</f>
        <v>15165</v>
      </c>
      <c r="F107" s="0" t="n">
        <v>1.5</v>
      </c>
      <c r="G107" s="115" t="n">
        <f aca="false">E107*(1-(F107/100))</f>
        <v>14937.525</v>
      </c>
      <c r="H107" s="0" t="s">
        <v>124</v>
      </c>
      <c r="J107" s="0" t="n">
        <v>141005</v>
      </c>
    </row>
    <row r="108" customFormat="false" ht="12.75" hidden="false" customHeight="false" outlineLevel="0" collapsed="false">
      <c r="A108" s="0" t="s">
        <v>133</v>
      </c>
      <c r="B108" s="113" t="n">
        <v>36892</v>
      </c>
      <c r="C108" s="0" t="n">
        <v>5000</v>
      </c>
      <c r="D108" s="0" t="n">
        <v>1.011</v>
      </c>
      <c r="E108" s="0" t="n">
        <f aca="false">C108*D108</f>
        <v>5055</v>
      </c>
      <c r="F108" s="0" t="n">
        <v>0.5</v>
      </c>
      <c r="G108" s="115" t="n">
        <f aca="false">E108*(1-(F108/100))</f>
        <v>5029.725</v>
      </c>
      <c r="H108" s="0" t="s">
        <v>126</v>
      </c>
      <c r="J108" s="0" t="n">
        <v>116689</v>
      </c>
    </row>
    <row r="109" customFormat="false" ht="12.75" hidden="false" customHeight="false" outlineLevel="0" collapsed="false">
      <c r="A109" s="0" t="s">
        <v>127</v>
      </c>
      <c r="B109" s="113" t="n">
        <v>36892</v>
      </c>
      <c r="C109" s="0" t="n">
        <v>15000</v>
      </c>
      <c r="D109" s="0" t="n">
        <v>1.011</v>
      </c>
      <c r="E109" s="0" t="n">
        <f aca="false">C109*D109</f>
        <v>15165</v>
      </c>
      <c r="F109" s="0" t="n">
        <v>0.5</v>
      </c>
      <c r="G109" s="115" t="n">
        <f aca="false">E109*(1-(F109/100))</f>
        <v>15089.175</v>
      </c>
      <c r="H109" s="0" t="s">
        <v>126</v>
      </c>
      <c r="J109" s="0" t="n">
        <v>116694</v>
      </c>
    </row>
    <row r="111" customFormat="false" ht="12.75" hidden="false" customHeight="false" outlineLevel="0" collapsed="false">
      <c r="A111" s="0" t="s">
        <v>139</v>
      </c>
      <c r="C111" s="116" t="s">
        <v>93</v>
      </c>
      <c r="D111" s="117" t="s">
        <v>137</v>
      </c>
      <c r="E111" s="117"/>
      <c r="F111" s="116" t="s">
        <v>118</v>
      </c>
      <c r="G111" s="116" t="s">
        <v>119</v>
      </c>
      <c r="H111" s="116"/>
      <c r="I111" s="116"/>
      <c r="J111" s="116" t="s">
        <v>138</v>
      </c>
    </row>
    <row r="112" customFormat="false" ht="12.75" hidden="false" customHeight="false" outlineLevel="0" collapsed="false">
      <c r="A112" s="0" t="s">
        <v>130</v>
      </c>
      <c r="B112" s="113" t="n">
        <v>36923</v>
      </c>
      <c r="C112" s="0" t="n">
        <v>200000</v>
      </c>
      <c r="D112" s="0" t="n">
        <v>1.021</v>
      </c>
      <c r="E112" s="0" t="n">
        <f aca="false">C112*D112</f>
        <v>204200</v>
      </c>
      <c r="F112" s="0" t="n">
        <v>0.9</v>
      </c>
      <c r="G112" s="115" t="n">
        <f aca="false">E112*(1-(F112/100))</f>
        <v>202362.2</v>
      </c>
      <c r="H112" s="0" t="s">
        <v>121</v>
      </c>
      <c r="J112" s="0" t="n">
        <v>141010</v>
      </c>
      <c r="K112" s="0" t="s">
        <v>140</v>
      </c>
    </row>
    <row r="113" customFormat="false" ht="12.75" hidden="false" customHeight="false" outlineLevel="0" collapsed="false">
      <c r="A113" s="0" t="s">
        <v>131</v>
      </c>
      <c r="B113" s="113" t="n">
        <v>36923</v>
      </c>
      <c r="C113" s="0" t="n">
        <v>40000</v>
      </c>
      <c r="D113" s="0" t="n">
        <v>1.021</v>
      </c>
      <c r="E113" s="0" t="n">
        <f aca="false">C113*D113</f>
        <v>40840</v>
      </c>
      <c r="F113" s="0" t="n">
        <v>0.8</v>
      </c>
      <c r="G113" s="115" t="n">
        <f aca="false">E113*(1-(F113/100))</f>
        <v>40513.28</v>
      </c>
      <c r="H113" s="0" t="s">
        <v>121</v>
      </c>
      <c r="J113" s="0" t="n">
        <v>124560</v>
      </c>
      <c r="K113" s="0" t="s">
        <v>140</v>
      </c>
    </row>
    <row r="114" customFormat="false" ht="12.75" hidden="false" customHeight="false" outlineLevel="0" collapsed="false">
      <c r="A114" s="0" t="s">
        <v>132</v>
      </c>
      <c r="B114" s="113" t="n">
        <v>36923</v>
      </c>
      <c r="C114" s="0" t="n">
        <v>15000</v>
      </c>
      <c r="D114" s="0" t="n">
        <v>1.021</v>
      </c>
      <c r="E114" s="0" t="n">
        <f aca="false">C114*D114</f>
        <v>15315</v>
      </c>
      <c r="F114" s="0" t="n">
        <v>1.4</v>
      </c>
      <c r="G114" s="115" t="n">
        <f aca="false">E114*(1-(F114/100))</f>
        <v>15100.59</v>
      </c>
      <c r="H114" s="0" t="s">
        <v>124</v>
      </c>
      <c r="J114" s="0" t="n">
        <v>141005</v>
      </c>
      <c r="K114" s="0" t="s">
        <v>140</v>
      </c>
    </row>
    <row r="115" customFormat="false" ht="12.75" hidden="false" customHeight="false" outlineLevel="0" collapsed="false">
      <c r="A115" s="0" t="s">
        <v>133</v>
      </c>
      <c r="B115" s="113" t="n">
        <v>36923</v>
      </c>
      <c r="C115" s="0" t="n">
        <v>5000</v>
      </c>
      <c r="D115" s="0" t="n">
        <v>1.021</v>
      </c>
      <c r="E115" s="0" t="n">
        <f aca="false">C115*D115</f>
        <v>5105</v>
      </c>
      <c r="F115" s="0" t="n">
        <v>0.5</v>
      </c>
      <c r="G115" s="115" t="n">
        <f aca="false">E115*(1-(F115/100))</f>
        <v>5079.475</v>
      </c>
      <c r="H115" s="0" t="s">
        <v>126</v>
      </c>
      <c r="J115" s="0" t="n">
        <v>116689</v>
      </c>
      <c r="K115" s="0" t="s">
        <v>140</v>
      </c>
    </row>
    <row r="116" customFormat="false" ht="12.75" hidden="false" customHeight="false" outlineLevel="0" collapsed="false">
      <c r="A116" s="0" t="s">
        <v>127</v>
      </c>
      <c r="B116" s="113" t="n">
        <v>36923</v>
      </c>
      <c r="C116" s="0" t="n">
        <v>15000</v>
      </c>
      <c r="D116" s="0" t="n">
        <v>1.021</v>
      </c>
      <c r="E116" s="0" t="n">
        <f aca="false">C116*D116</f>
        <v>15315</v>
      </c>
      <c r="F116" s="0" t="n">
        <v>0.5</v>
      </c>
      <c r="G116" s="115" t="n">
        <f aca="false">E116*(1-(F116/100))</f>
        <v>15238.425</v>
      </c>
      <c r="H116" s="0" t="s">
        <v>126</v>
      </c>
      <c r="J116" s="0" t="n">
        <v>116694</v>
      </c>
      <c r="K116" s="0" t="s">
        <v>140</v>
      </c>
    </row>
    <row r="118" customFormat="false" ht="12.75" hidden="false" customHeight="false" outlineLevel="0" collapsed="false">
      <c r="A118" s="0" t="s">
        <v>139</v>
      </c>
      <c r="C118" s="116" t="s">
        <v>93</v>
      </c>
      <c r="D118" s="117" t="s">
        <v>137</v>
      </c>
      <c r="E118" s="117"/>
      <c r="F118" s="116" t="s">
        <v>118</v>
      </c>
      <c r="G118" s="116" t="s">
        <v>119</v>
      </c>
      <c r="H118" s="116"/>
      <c r="I118" s="116"/>
      <c r="J118" s="116" t="s">
        <v>138</v>
      </c>
    </row>
    <row r="119" customFormat="false" ht="12.75" hidden="false" customHeight="false" outlineLevel="0" collapsed="false">
      <c r="A119" s="0" t="s">
        <v>130</v>
      </c>
      <c r="B119" s="113" t="n">
        <v>36951</v>
      </c>
      <c r="C119" s="0" t="n">
        <v>200000</v>
      </c>
      <c r="D119" s="0" t="n">
        <v>1.021</v>
      </c>
      <c r="E119" s="0" t="n">
        <f aca="false">C119*D119</f>
        <v>204200</v>
      </c>
      <c r="F119" s="0" t="n">
        <v>0.8</v>
      </c>
      <c r="G119" s="115" t="n">
        <f aca="false">E119*(1-(F119/100))</f>
        <v>202566.4</v>
      </c>
      <c r="H119" s="0" t="s">
        <v>121</v>
      </c>
      <c r="J119" s="0" t="n">
        <v>141010</v>
      </c>
    </row>
    <row r="120" customFormat="false" ht="12.75" hidden="false" customHeight="false" outlineLevel="0" collapsed="false">
      <c r="A120" s="0" t="s">
        <v>131</v>
      </c>
      <c r="B120" s="113" t="n">
        <v>36951</v>
      </c>
      <c r="C120" s="0" t="n">
        <v>40000</v>
      </c>
      <c r="D120" s="0" t="n">
        <v>1.021</v>
      </c>
      <c r="E120" s="0" t="n">
        <f aca="false">C120*D120</f>
        <v>40840</v>
      </c>
      <c r="F120" s="0" t="n">
        <v>0.7</v>
      </c>
      <c r="G120" s="115" t="n">
        <f aca="false">E120*(1-(F120/100))</f>
        <v>40554.12</v>
      </c>
      <c r="H120" s="0" t="s">
        <v>121</v>
      </c>
      <c r="J120" s="0" t="n">
        <v>124560</v>
      </c>
    </row>
    <row r="121" customFormat="false" ht="12.75" hidden="false" customHeight="false" outlineLevel="0" collapsed="false">
      <c r="A121" s="0" t="s">
        <v>132</v>
      </c>
      <c r="B121" s="113" t="n">
        <v>36951</v>
      </c>
      <c r="C121" s="0" t="n">
        <v>15000</v>
      </c>
      <c r="D121" s="0" t="n">
        <v>1.021</v>
      </c>
      <c r="E121" s="0" t="n">
        <f aca="false">C121*D121</f>
        <v>15315</v>
      </c>
      <c r="F121" s="0" t="n">
        <v>1.3</v>
      </c>
      <c r="G121" s="115" t="n">
        <f aca="false">E121*(1-(F121/100))</f>
        <v>15115.905</v>
      </c>
      <c r="H121" s="0" t="s">
        <v>124</v>
      </c>
      <c r="J121" s="0" t="n">
        <v>141005</v>
      </c>
    </row>
    <row r="122" customFormat="false" ht="12.75" hidden="false" customHeight="false" outlineLevel="0" collapsed="false">
      <c r="A122" s="0" t="s">
        <v>133</v>
      </c>
      <c r="B122" s="113" t="n">
        <v>36951</v>
      </c>
      <c r="C122" s="0" t="n">
        <v>5000</v>
      </c>
      <c r="D122" s="0" t="n">
        <v>1.021</v>
      </c>
      <c r="E122" s="0" t="n">
        <f aca="false">C122*D122</f>
        <v>5105</v>
      </c>
      <c r="F122" s="0" t="n">
        <v>0.5</v>
      </c>
      <c r="G122" s="115" t="n">
        <f aca="false">E122*(1-(F122/100))</f>
        <v>5079.475</v>
      </c>
      <c r="H122" s="0" t="s">
        <v>126</v>
      </c>
      <c r="J122" s="0" t="n">
        <v>116689</v>
      </c>
    </row>
    <row r="123" customFormat="false" ht="12.75" hidden="false" customHeight="false" outlineLevel="0" collapsed="false">
      <c r="A123" s="0" t="s">
        <v>127</v>
      </c>
      <c r="B123" s="113" t="n">
        <v>36951</v>
      </c>
      <c r="C123" s="0" t="n">
        <v>15000</v>
      </c>
      <c r="D123" s="0" t="n">
        <v>1.021</v>
      </c>
      <c r="E123" s="0" t="n">
        <f aca="false">C123*D123</f>
        <v>15315</v>
      </c>
      <c r="F123" s="0" t="n">
        <v>0.5</v>
      </c>
      <c r="G123" s="115" t="n">
        <f aca="false">E123*(1-(F123/100))</f>
        <v>15238.425</v>
      </c>
      <c r="H123" s="0" t="s">
        <v>126</v>
      </c>
      <c r="J123" s="0" t="n">
        <v>116694</v>
      </c>
    </row>
  </sheetData>
  <mergeCells count="8">
    <mergeCell ref="D67:E67"/>
    <mergeCell ref="D75:E75"/>
    <mergeCell ref="D82:E82"/>
    <mergeCell ref="D89:E89"/>
    <mergeCell ref="D96:E96"/>
    <mergeCell ref="D104:E104"/>
    <mergeCell ref="D111:E111"/>
    <mergeCell ref="D118:E118"/>
  </mergeCells>
  <printOptions headings="false" gridLines="false" gridLinesSet="true" horizontalCentered="false" verticalCentered="false"/>
  <pageMargins left="0.590277777777778" right="0.559722222222222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1999-07-06T13:00:39Z</dcterms:created>
  <dc:creator>esmith</dc:creator>
  <dc:description/>
  <dc:language>en-US</dc:language>
  <cp:lastModifiedBy>jwillia</cp:lastModifiedBy>
  <cp:lastPrinted>2000-12-27T19:50:33Z</cp:lastPrinted>
  <cp:revision>0</cp:revision>
  <dc:subject/>
  <dc:title/>
</cp:coreProperties>
</file>