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tion Summary Report -1" sheetId="1" state="visible" r:id="rId3"/>
  </sheets>
  <definedNames>
    <definedName function="false" hidden="true" localSheetId="0" name="_xlnm._FilterDatabase" vbProcedure="false">'Transaction Summary Report -1'!$A$3:$O$40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<sst xmlns="http://schemas.openxmlformats.org/spreadsheetml/2006/main" count="262" uniqueCount="66">
  <si>
    <t xml:space="preserve">EnronOnline</t>
  </si>
  <si>
    <t xml:space="preserve">Transaction Summary Report -1</t>
  </si>
  <si>
    <t xml:space="preserve">Internals Included</t>
  </si>
  <si>
    <t xml:space="preserve">Generated on:   1/9/01 11:19:00 AM</t>
  </si>
  <si>
    <t xml:space="preserve">Txn Id</t>
  </si>
  <si>
    <t xml:space="preserve">Time</t>
  </si>
  <si>
    <t xml:space="preserve">Customer</t>
  </si>
  <si>
    <t xml:space="preserve">Product</t>
  </si>
  <si>
    <t xml:space="preserve">Buy Volume</t>
  </si>
  <si>
    <t xml:space="preserve">Sell Volume</t>
  </si>
  <si>
    <t xml:space="preserve">Option Delta</t>
  </si>
  <si>
    <t xml:space="preserve">Units</t>
  </si>
  <si>
    <t xml:space="preserve">Price</t>
  </si>
  <si>
    <t xml:space="preserve">Ext User Id</t>
  </si>
  <si>
    <t xml:space="preserve">Int User Id</t>
  </si>
  <si>
    <t xml:space="preserve">Bridge</t>
  </si>
  <si>
    <t xml:space="preserve">Deal ID</t>
  </si>
  <si>
    <t xml:space="preserve">TransCanada Energy Marketing USA, Inc.</t>
  </si>
  <si>
    <t xml:space="preserve">US Gas Phy       NGPL NICOR              22-26Dec00      USD/MM</t>
  </si>
  <si>
    <t xml:space="preserve">MMBtu</t>
  </si>
  <si>
    <t xml:space="preserve">jenningscm</t>
  </si>
  <si>
    <t xml:space="preserve">PMIMS</t>
  </si>
  <si>
    <t xml:space="preserve">SITARA</t>
  </si>
  <si>
    <t xml:space="preserve">El Paso Merchant Energy - Gas, L.P.</t>
  </si>
  <si>
    <t xml:space="preserve">epmegCMB</t>
  </si>
  <si>
    <t xml:space="preserve">Duke Energy Trading and Marketing, L.L.C.</t>
  </si>
  <si>
    <t xml:space="preserve">JBULRICH</t>
  </si>
  <si>
    <t xml:space="preserve">Inventory Management, Distribution Storage, Transportation &amp; Asset Management Company, LLC</t>
  </si>
  <si>
    <t xml:space="preserve">Hoffman1</t>
  </si>
  <si>
    <t xml:space="preserve">EMW - IM Midwest</t>
  </si>
  <si>
    <t xml:space="preserve">US Gas Phy       Chi Peoples             22-26Dec00      USD/MM</t>
  </si>
  <si>
    <t xml:space="preserve">jsimpson</t>
  </si>
  <si>
    <t xml:space="preserve">Southern Company Energy Marketing, L.P.</t>
  </si>
  <si>
    <t xml:space="preserve">rdl00001</t>
  </si>
  <si>
    <t xml:space="preserve">Tenaska Marketing Ventures</t>
  </si>
  <si>
    <t xml:space="preserve">TMVTMD02</t>
  </si>
  <si>
    <t xml:space="preserve">sstewart01</t>
  </si>
  <si>
    <t xml:space="preserve">WPS Energy Services, Inc.</t>
  </si>
  <si>
    <t xml:space="preserve">RANGER123</t>
  </si>
  <si>
    <t xml:space="preserve">Edison Mission Energy</t>
  </si>
  <si>
    <t xml:space="preserve">CHRISTIAN2</t>
  </si>
  <si>
    <t xml:space="preserve">CMS Field Services, Inc.</t>
  </si>
  <si>
    <t xml:space="preserve">ADM33962</t>
  </si>
  <si>
    <t xml:space="preserve">Nicor Enerchange, LLC</t>
  </si>
  <si>
    <t xml:space="preserve">ADM83303</t>
  </si>
  <si>
    <t xml:space="preserve">Nexen Marketing</t>
  </si>
  <si>
    <t xml:space="preserve">ADM88678</t>
  </si>
  <si>
    <t xml:space="preserve">ONEOK Energy Marketing and Trading Company, L.P.</t>
  </si>
  <si>
    <t xml:space="preserve">KURTISWOOD</t>
  </si>
  <si>
    <t xml:space="preserve">Coastal Merchant Energy, L.P.</t>
  </si>
  <si>
    <t xml:space="preserve">SauerPau</t>
  </si>
  <si>
    <t xml:space="preserve">Aquila Energy Marketing Corporation</t>
  </si>
  <si>
    <t xml:space="preserve">BIGDADDY</t>
  </si>
  <si>
    <t xml:space="preserve">tracyschwa</t>
  </si>
  <si>
    <t xml:space="preserve">PG&amp;E Energy Trading-Gas Corporation</t>
  </si>
  <si>
    <t xml:space="preserve">jpedersen</t>
  </si>
  <si>
    <t xml:space="preserve">BUY</t>
  </si>
  <si>
    <t xml:space="preserve">SELL</t>
  </si>
  <si>
    <t xml:space="preserve">Additional Trades via Telephone</t>
  </si>
  <si>
    <t xml:space="preserve">NGPL NICOR</t>
  </si>
  <si>
    <t xml:space="preserve">CHIC Peoples</t>
  </si>
  <si>
    <t xml:space="preserve">Nicor Gas Company</t>
  </si>
  <si>
    <t xml:space="preserve">Kaztex</t>
  </si>
  <si>
    <t xml:space="preserve">Altrade</t>
  </si>
  <si>
    <t xml:space="preserve">PG&amp;E</t>
  </si>
  <si>
    <t xml:space="preserve">WPS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</si>
</sst>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######&quot;    &quot;"/>
    <numFmt numFmtId="166" formatCode="mm\-dd\-yyyy&quot;  &quot;hh:mm:ss\ AM/PM&quot;  &quot;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color rgb="FF008000"/>
      <name val="Arial"/>
      <family val="2"/>
    </font>
    <font>
      <b val="true"/>
      <u val="single"/>
      <sz val="10"/>
      <color rgb="FF800080"/>
      <name val="Arial"/>
      <family val="2"/>
    </font>
    <font>
      <b val="true"/>
      <u val="single"/>
      <sz val="10"/>
      <color rgb="FF80000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2" width="30.7"/>
    <col collapsed="false" customWidth="true" hidden="false" outlineLevel="0" max="3" min="3" style="0" width="30.7"/>
    <col collapsed="false" customWidth="true" hidden="false" outlineLevel="0" max="4" min="4" style="0" width="75.7"/>
    <col collapsed="false" customWidth="true" hidden="false" outlineLevel="0" max="6" min="6" style="0" width="12.7"/>
    <col collapsed="false" customWidth="true" hidden="true" outlineLevel="0" max="7" min="7" style="0" width="12.7"/>
    <col collapsed="false" customWidth="true" hidden="false" outlineLevel="0" max="8" min="8" style="0" width="11.85"/>
    <col collapsed="false" customWidth="true" hidden="false" outlineLevel="0" max="9" min="9" style="0" width="10.28"/>
    <col collapsed="false" customWidth="true" hidden="false" outlineLevel="0" max="10" min="10" style="0" width="20.7"/>
    <col collapsed="false" customWidth="true" hidden="true" outlineLevel="0" max="11" min="11" style="0" width="15.13"/>
    <col collapsed="false" customWidth="true" hidden="true" outlineLevel="0" max="12" min="12" style="0" width="10.85"/>
    <col collapsed="false" customWidth="true" hidden="false" outlineLevel="0" max="13" min="13" style="0" width="8.56"/>
    <col collapsed="false" customWidth="true" hidden="false" outlineLevel="0" max="14" min="14" style="0" width="20.7"/>
    <col collapsed="false" customWidth="true" hidden="false" outlineLevel="0" max="15" min="15" style="0" width="18.99"/>
    <col collapsed="false" customWidth="true" hidden="false" outlineLevel="0" max="19" min="19" style="0" width="20.7"/>
    <col collapsed="false" customWidth="true" hidden="false" outlineLevel="0" max="20" min="20" style="0" width="12.7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5" t="s">
        <v>2</v>
      </c>
      <c r="E1" s="6" t="s">
        <v>3</v>
      </c>
    </row>
    <row r="3" customFormat="false" ht="12.75" hidden="false" customHeight="false" outlineLevel="0" collapsed="false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</row>
    <row r="4" customFormat="false" ht="12.75" hidden="false" customHeight="false" outlineLevel="0" collapsed="false">
      <c r="A4" s="1" t="n">
        <v>710022</v>
      </c>
      <c r="B4" s="2" t="n">
        <v>36881.3165740741</v>
      </c>
      <c r="C4" s="0" t="s">
        <v>17</v>
      </c>
      <c r="D4" s="0" t="s">
        <v>18</v>
      </c>
      <c r="F4" s="0" t="n">
        <v>5000</v>
      </c>
      <c r="H4" s="0" t="s">
        <v>19</v>
      </c>
      <c r="I4" s="0" t="n">
        <v>15.21</v>
      </c>
      <c r="J4" s="0" t="s">
        <v>20</v>
      </c>
      <c r="K4" s="0" t="s">
        <v>21</v>
      </c>
      <c r="L4" s="0" t="s">
        <v>22</v>
      </c>
      <c r="M4" s="0" t="n">
        <v>541154</v>
      </c>
      <c r="N4" s="0" t="n">
        <f aca="false">IF(E4&lt;&gt;0,0,I4*F4)</f>
        <v>76050</v>
      </c>
      <c r="O4" s="0" t="n">
        <f aca="false">IF(F4&lt;&gt;0,0,I4*E4)</f>
        <v>0</v>
      </c>
    </row>
    <row r="5" customFormat="false" ht="12.75" hidden="false" customHeight="false" outlineLevel="0" collapsed="false">
      <c r="A5" s="1" t="n">
        <v>710091</v>
      </c>
      <c r="B5" s="2" t="n">
        <v>36881.3258449074</v>
      </c>
      <c r="C5" s="0" t="s">
        <v>23</v>
      </c>
      <c r="D5" s="0" t="s">
        <v>18</v>
      </c>
      <c r="F5" s="0" t="n">
        <v>5000</v>
      </c>
      <c r="H5" s="0" t="s">
        <v>19</v>
      </c>
      <c r="I5" s="0" t="n">
        <v>16.86</v>
      </c>
      <c r="J5" s="0" t="s">
        <v>24</v>
      </c>
      <c r="K5" s="0" t="s">
        <v>21</v>
      </c>
      <c r="L5" s="0" t="s">
        <v>22</v>
      </c>
      <c r="M5" s="0" t="n">
        <v>541175</v>
      </c>
      <c r="N5" s="0" t="n">
        <f aca="false">IF(E5&lt;&gt;0,0,I5*F5)</f>
        <v>84300</v>
      </c>
      <c r="O5" s="0" t="n">
        <f aca="false">IF(F5&lt;&gt;0,0,I5*E5)</f>
        <v>0</v>
      </c>
    </row>
    <row r="6" customFormat="false" ht="12.75" hidden="false" customHeight="false" outlineLevel="0" collapsed="false">
      <c r="A6" s="1" t="n">
        <v>710098</v>
      </c>
      <c r="B6" s="2" t="n">
        <v>36881.3274421296</v>
      </c>
      <c r="C6" s="0" t="s">
        <v>23</v>
      </c>
      <c r="D6" s="0" t="s">
        <v>18</v>
      </c>
      <c r="F6" s="0" t="n">
        <v>5000</v>
      </c>
      <c r="H6" s="0" t="s">
        <v>19</v>
      </c>
      <c r="I6" s="0" t="n">
        <v>18.51</v>
      </c>
      <c r="J6" s="0" t="s">
        <v>24</v>
      </c>
      <c r="K6" s="0" t="s">
        <v>21</v>
      </c>
      <c r="L6" s="0" t="s">
        <v>22</v>
      </c>
      <c r="M6" s="0" t="n">
        <v>541178</v>
      </c>
      <c r="N6" s="0" t="n">
        <f aca="false">IF(E6&lt;&gt;0,0,I6*F6)</f>
        <v>92550</v>
      </c>
      <c r="O6" s="0" t="n">
        <f aca="false">IF(F6&lt;&gt;0,0,I6*E6)</f>
        <v>0</v>
      </c>
    </row>
    <row r="7" customFormat="false" ht="12.75" hidden="false" customHeight="false" outlineLevel="0" collapsed="false">
      <c r="A7" s="1" t="n">
        <v>710104</v>
      </c>
      <c r="B7" s="2" t="n">
        <v>36881.3282175926</v>
      </c>
      <c r="C7" s="0" t="s">
        <v>25</v>
      </c>
      <c r="D7" s="0" t="s">
        <v>18</v>
      </c>
      <c r="E7" s="0" t="n">
        <v>5000</v>
      </c>
      <c r="H7" s="0" t="s">
        <v>19</v>
      </c>
      <c r="I7" s="0" t="n">
        <v>18.5</v>
      </c>
      <c r="J7" s="0" t="s">
        <v>26</v>
      </c>
      <c r="K7" s="0" t="s">
        <v>21</v>
      </c>
      <c r="L7" s="0" t="s">
        <v>22</v>
      </c>
      <c r="M7" s="0" t="n">
        <v>541181</v>
      </c>
      <c r="N7" s="0" t="n">
        <f aca="false">IF(E7&lt;&gt;0,0,I7*F7)</f>
        <v>0</v>
      </c>
      <c r="O7" s="0" t="n">
        <f aca="false">IF(F7&lt;&gt;0,0,I7*E7)</f>
        <v>92500</v>
      </c>
    </row>
    <row r="8" customFormat="false" ht="12.75" hidden="false" customHeight="false" outlineLevel="0" collapsed="false">
      <c r="A8" s="1" t="n">
        <v>710143</v>
      </c>
      <c r="B8" s="2" t="n">
        <v>36881.3316898148</v>
      </c>
      <c r="C8" s="0" t="s">
        <v>27</v>
      </c>
      <c r="D8" s="0" t="s">
        <v>18</v>
      </c>
      <c r="E8" s="0" t="n">
        <v>5000</v>
      </c>
      <c r="H8" s="0" t="s">
        <v>19</v>
      </c>
      <c r="I8" s="0" t="n">
        <v>17.35</v>
      </c>
      <c r="J8" s="0" t="s">
        <v>28</v>
      </c>
      <c r="K8" s="0" t="s">
        <v>21</v>
      </c>
      <c r="L8" s="0" t="s">
        <v>22</v>
      </c>
      <c r="M8" s="0" t="n">
        <v>541199</v>
      </c>
      <c r="N8" s="0" t="n">
        <f aca="false">IF(E8&lt;&gt;0,0,I8*F8)</f>
        <v>0</v>
      </c>
      <c r="O8" s="0" t="n">
        <f aca="false">IF(F8&lt;&gt;0,0,I8*E8)</f>
        <v>86750</v>
      </c>
    </row>
    <row r="9" customFormat="false" ht="12.75" hidden="false" customHeight="false" outlineLevel="0" collapsed="false">
      <c r="A9" s="1" t="n">
        <v>710175</v>
      </c>
      <c r="B9" s="2" t="n">
        <v>36881.3337384259</v>
      </c>
      <c r="C9" s="0" t="s">
        <v>27</v>
      </c>
      <c r="D9" s="0" t="s">
        <v>18</v>
      </c>
      <c r="E9" s="0" t="n">
        <v>5000</v>
      </c>
      <c r="H9" s="0" t="s">
        <v>19</v>
      </c>
      <c r="I9" s="0" t="n">
        <v>16.85</v>
      </c>
      <c r="J9" s="0" t="s">
        <v>28</v>
      </c>
      <c r="K9" s="0" t="s">
        <v>21</v>
      </c>
      <c r="L9" s="0" t="s">
        <v>22</v>
      </c>
      <c r="M9" s="0" t="n">
        <v>541216</v>
      </c>
      <c r="N9" s="0" t="n">
        <f aca="false">IF(E9&lt;&gt;0,0,I9*F9)</f>
        <v>0</v>
      </c>
      <c r="O9" s="0" t="n">
        <f aca="false">IF(F9&lt;&gt;0,0,I9*E9)</f>
        <v>84250</v>
      </c>
    </row>
    <row r="10" customFormat="false" ht="12.75" hidden="true" customHeight="false" outlineLevel="0" collapsed="false">
      <c r="A10" s="1" t="n">
        <v>710464</v>
      </c>
      <c r="B10" s="2" t="n">
        <v>36881.3490625</v>
      </c>
      <c r="C10" s="0" t="s">
        <v>29</v>
      </c>
      <c r="D10" s="0" t="s">
        <v>30</v>
      </c>
      <c r="F10" s="0" t="n">
        <v>10000</v>
      </c>
      <c r="H10" s="0" t="s">
        <v>19</v>
      </c>
      <c r="I10" s="0" t="n">
        <v>16.21</v>
      </c>
      <c r="J10" s="0" t="s">
        <v>31</v>
      </c>
      <c r="K10" s="0" t="s">
        <v>21</v>
      </c>
      <c r="L10" s="0" t="s">
        <v>22</v>
      </c>
      <c r="M10" s="0" t="n">
        <v>541470</v>
      </c>
      <c r="N10" s="0" t="n">
        <f aca="false">IF(E10&lt;&gt;0,0,I10*F10)</f>
        <v>162100</v>
      </c>
      <c r="O10" s="0" t="n">
        <f aca="false">IF(F10&lt;&gt;0,0,I10*E10)</f>
        <v>0</v>
      </c>
    </row>
    <row r="11" customFormat="false" ht="12.75" hidden="true" customHeight="false" outlineLevel="0" collapsed="false">
      <c r="A11" s="1" t="n">
        <v>710465</v>
      </c>
      <c r="B11" s="2" t="n">
        <v>36881.3491203704</v>
      </c>
      <c r="C11" s="0" t="s">
        <v>29</v>
      </c>
      <c r="D11" s="0" t="s">
        <v>30</v>
      </c>
      <c r="F11" s="0" t="n">
        <v>10000</v>
      </c>
      <c r="H11" s="0" t="s">
        <v>19</v>
      </c>
      <c r="I11" s="0" t="n">
        <v>16.215</v>
      </c>
      <c r="J11" s="0" t="s">
        <v>31</v>
      </c>
      <c r="K11" s="0" t="s">
        <v>21</v>
      </c>
      <c r="L11" s="0" t="s">
        <v>22</v>
      </c>
      <c r="M11" s="0" t="n">
        <v>541471</v>
      </c>
      <c r="N11" s="0" t="n">
        <f aca="false">IF(E11&lt;&gt;0,0,I11*F11)</f>
        <v>162150</v>
      </c>
      <c r="O11" s="0" t="n">
        <f aca="false">IF(F11&lt;&gt;0,0,I11*E11)</f>
        <v>0</v>
      </c>
    </row>
    <row r="12" customFormat="false" ht="12.75" hidden="true" customHeight="false" outlineLevel="0" collapsed="false">
      <c r="A12" s="1" t="n">
        <v>710468</v>
      </c>
      <c r="B12" s="2" t="n">
        <v>36881.3492824074</v>
      </c>
      <c r="C12" s="0" t="s">
        <v>29</v>
      </c>
      <c r="D12" s="0" t="s">
        <v>30</v>
      </c>
      <c r="F12" s="0" t="n">
        <v>10000</v>
      </c>
      <c r="H12" s="0" t="s">
        <v>19</v>
      </c>
      <c r="I12" s="0" t="n">
        <v>16.22</v>
      </c>
      <c r="J12" s="0" t="s">
        <v>31</v>
      </c>
      <c r="K12" s="0" t="s">
        <v>21</v>
      </c>
      <c r="L12" s="0" t="s">
        <v>22</v>
      </c>
      <c r="M12" s="0" t="n">
        <v>541474</v>
      </c>
      <c r="N12" s="0" t="n">
        <f aca="false">IF(E12&lt;&gt;0,0,I12*F12)</f>
        <v>162200</v>
      </c>
      <c r="O12" s="0" t="n">
        <f aca="false">IF(F12&lt;&gt;0,0,I12*E12)</f>
        <v>0</v>
      </c>
    </row>
    <row r="13" customFormat="false" ht="12.75" hidden="false" customHeight="false" outlineLevel="0" collapsed="false">
      <c r="A13" s="1" t="n">
        <v>710550</v>
      </c>
      <c r="B13" s="2" t="n">
        <v>36881.3532407407</v>
      </c>
      <c r="C13" s="0" t="s">
        <v>27</v>
      </c>
      <c r="D13" s="0" t="s">
        <v>18</v>
      </c>
      <c r="E13" s="0" t="n">
        <v>1000</v>
      </c>
      <c r="H13" s="0" t="s">
        <v>19</v>
      </c>
      <c r="I13" s="0" t="n">
        <v>15.85</v>
      </c>
      <c r="J13" s="0" t="s">
        <v>28</v>
      </c>
      <c r="K13" s="0" t="s">
        <v>21</v>
      </c>
      <c r="L13" s="0" t="s">
        <v>22</v>
      </c>
      <c r="M13" s="0" t="n">
        <v>541514</v>
      </c>
      <c r="N13" s="0" t="n">
        <f aca="false">IF(E13&lt;&gt;0,0,I13*F13)</f>
        <v>0</v>
      </c>
      <c r="O13" s="0" t="n">
        <f aca="false">IF(F13&lt;&gt;0,0,I13*E13)</f>
        <v>15850</v>
      </c>
    </row>
    <row r="14" customFormat="false" ht="12.75" hidden="false" customHeight="false" outlineLevel="0" collapsed="false">
      <c r="A14" s="1" t="n">
        <v>710846</v>
      </c>
      <c r="B14" s="2" t="n">
        <v>36881.3656597222</v>
      </c>
      <c r="C14" s="0" t="s">
        <v>32</v>
      </c>
      <c r="D14" s="0" t="s">
        <v>18</v>
      </c>
      <c r="E14" s="0" t="n">
        <v>1000</v>
      </c>
      <c r="H14" s="0" t="s">
        <v>19</v>
      </c>
      <c r="I14" s="0" t="n">
        <v>14.35</v>
      </c>
      <c r="J14" s="0" t="s">
        <v>33</v>
      </c>
      <c r="K14" s="0" t="s">
        <v>21</v>
      </c>
      <c r="L14" s="0" t="s">
        <v>22</v>
      </c>
      <c r="M14" s="0" t="n">
        <v>541690</v>
      </c>
      <c r="N14" s="0" t="n">
        <f aca="false">IF(E14&lt;&gt;0,0,I14*F14)</f>
        <v>0</v>
      </c>
      <c r="O14" s="0" t="n">
        <f aca="false">IF(F14&lt;&gt;0,0,I14*E14)</f>
        <v>14350</v>
      </c>
    </row>
    <row r="15" customFormat="false" ht="12.75" hidden="true" customHeight="false" outlineLevel="0" collapsed="false">
      <c r="A15" s="1" t="n">
        <v>710985</v>
      </c>
      <c r="B15" s="2" t="n">
        <v>36881.370474537</v>
      </c>
      <c r="C15" s="0" t="s">
        <v>29</v>
      </c>
      <c r="D15" s="0" t="s">
        <v>30</v>
      </c>
      <c r="F15" s="0" t="n">
        <v>10000</v>
      </c>
      <c r="H15" s="0" t="s">
        <v>19</v>
      </c>
      <c r="I15" s="0" t="n">
        <v>14.49</v>
      </c>
      <c r="J15" s="0" t="s">
        <v>31</v>
      </c>
      <c r="K15" s="0" t="s">
        <v>21</v>
      </c>
      <c r="L15" s="0" t="s">
        <v>22</v>
      </c>
      <c r="M15" s="0" t="n">
        <v>541804</v>
      </c>
      <c r="N15" s="0" t="n">
        <f aca="false">IF(E15&lt;&gt;0,0,I15*F15)</f>
        <v>144900</v>
      </c>
      <c r="O15" s="0" t="n">
        <f aca="false">IF(F15&lt;&gt;0,0,I15*E15)</f>
        <v>0</v>
      </c>
    </row>
    <row r="16" customFormat="false" ht="12.75" hidden="true" customHeight="false" outlineLevel="0" collapsed="false">
      <c r="A16" s="1" t="n">
        <v>711347</v>
      </c>
      <c r="B16" s="2" t="n">
        <v>36881.3826388889</v>
      </c>
      <c r="C16" s="0" t="s">
        <v>29</v>
      </c>
      <c r="D16" s="0" t="s">
        <v>30</v>
      </c>
      <c r="F16" s="0" t="n">
        <v>10000</v>
      </c>
      <c r="H16" s="0" t="s">
        <v>19</v>
      </c>
      <c r="I16" s="0" t="n">
        <v>14.59</v>
      </c>
      <c r="J16" s="0" t="s">
        <v>31</v>
      </c>
      <c r="K16" s="0" t="s">
        <v>21</v>
      </c>
      <c r="L16" s="0" t="s">
        <v>22</v>
      </c>
      <c r="M16" s="0" t="n">
        <v>542071</v>
      </c>
      <c r="N16" s="0" t="n">
        <f aca="false">IF(E16&lt;&gt;0,0,I16*F16)</f>
        <v>145900</v>
      </c>
      <c r="O16" s="0" t="n">
        <f aca="false">IF(F16&lt;&gt;0,0,I16*E16)</f>
        <v>0</v>
      </c>
    </row>
    <row r="17" customFormat="false" ht="12.75" hidden="false" customHeight="false" outlineLevel="0" collapsed="false">
      <c r="A17" s="1" t="n">
        <v>711555</v>
      </c>
      <c r="B17" s="2" t="n">
        <v>36881.3892939815</v>
      </c>
      <c r="C17" s="0" t="s">
        <v>34</v>
      </c>
      <c r="D17" s="0" t="s">
        <v>18</v>
      </c>
      <c r="F17" s="0" t="n">
        <v>3539</v>
      </c>
      <c r="H17" s="0" t="s">
        <v>19</v>
      </c>
      <c r="I17" s="0" t="n">
        <v>13.66</v>
      </c>
      <c r="J17" s="0" t="s">
        <v>35</v>
      </c>
      <c r="K17" s="0" t="s">
        <v>21</v>
      </c>
      <c r="L17" s="0" t="s">
        <v>22</v>
      </c>
      <c r="M17" s="0" t="n">
        <v>542241</v>
      </c>
      <c r="N17" s="0" t="n">
        <f aca="false">IF(E17&lt;&gt;0,0,I17*F17)</f>
        <v>48342.74</v>
      </c>
      <c r="O17" s="0" t="n">
        <f aca="false">IF(F17&lt;&gt;0,0,I17*E17)</f>
        <v>0</v>
      </c>
    </row>
    <row r="18" customFormat="false" ht="12.75" hidden="true" customHeight="false" outlineLevel="0" collapsed="false">
      <c r="A18" s="1" t="n">
        <v>711590</v>
      </c>
      <c r="B18" s="2" t="n">
        <v>36881.3908449074</v>
      </c>
      <c r="C18" s="0" t="s">
        <v>32</v>
      </c>
      <c r="D18" s="0" t="s">
        <v>30</v>
      </c>
      <c r="E18" s="0" t="n">
        <v>1000</v>
      </c>
      <c r="H18" s="0" t="s">
        <v>19</v>
      </c>
      <c r="I18" s="0" t="n">
        <v>10.84</v>
      </c>
      <c r="J18" s="0" t="s">
        <v>36</v>
      </c>
      <c r="K18" s="0" t="s">
        <v>21</v>
      </c>
      <c r="L18" s="0" t="s">
        <v>22</v>
      </c>
      <c r="M18" s="0" t="n">
        <v>542277</v>
      </c>
      <c r="N18" s="0" t="n">
        <f aca="false">IF(E18&lt;&gt;0,0,I18*F18)</f>
        <v>0</v>
      </c>
      <c r="O18" s="0" t="n">
        <f aca="false">IF(F18&lt;&gt;0,0,I18*E18)</f>
        <v>10840</v>
      </c>
    </row>
    <row r="19" customFormat="false" ht="12.75" hidden="false" customHeight="false" outlineLevel="0" collapsed="false">
      <c r="A19" s="1" t="n">
        <v>711614</v>
      </c>
      <c r="B19" s="2" t="n">
        <v>36881.3915625</v>
      </c>
      <c r="C19" s="0" t="s">
        <v>34</v>
      </c>
      <c r="D19" s="0" t="s">
        <v>18</v>
      </c>
      <c r="F19" s="0" t="n">
        <v>891</v>
      </c>
      <c r="H19" s="0" t="s">
        <v>19</v>
      </c>
      <c r="I19" s="0" t="n">
        <v>13.66</v>
      </c>
      <c r="J19" s="0" t="s">
        <v>35</v>
      </c>
      <c r="K19" s="0" t="s">
        <v>21</v>
      </c>
      <c r="L19" s="0" t="s">
        <v>22</v>
      </c>
      <c r="M19" s="0" t="n">
        <v>542292</v>
      </c>
      <c r="N19" s="0" t="n">
        <f aca="false">IF(E19&lt;&gt;0,0,I19*F19)</f>
        <v>12171.06</v>
      </c>
      <c r="O19" s="0" t="n">
        <f aca="false">IF(F19&lt;&gt;0,0,I19*E19)</f>
        <v>0</v>
      </c>
    </row>
    <row r="20" customFormat="false" ht="12.75" hidden="false" customHeight="false" outlineLevel="0" collapsed="false">
      <c r="A20" s="1" t="n">
        <v>711709</v>
      </c>
      <c r="B20" s="2" t="n">
        <v>36881.3961458333</v>
      </c>
      <c r="C20" s="0" t="s">
        <v>37</v>
      </c>
      <c r="D20" s="0" t="s">
        <v>18</v>
      </c>
      <c r="F20" s="0" t="n">
        <v>650</v>
      </c>
      <c r="H20" s="0" t="s">
        <v>19</v>
      </c>
      <c r="I20" s="0" t="n">
        <v>13.06</v>
      </c>
      <c r="J20" s="0" t="s">
        <v>38</v>
      </c>
      <c r="K20" s="0" t="s">
        <v>21</v>
      </c>
      <c r="L20" s="0" t="s">
        <v>22</v>
      </c>
      <c r="M20" s="0" t="n">
        <v>542366</v>
      </c>
      <c r="N20" s="0" t="n">
        <f aca="false">IF(E20&lt;&gt;0,0,I20*F20)</f>
        <v>8489</v>
      </c>
      <c r="O20" s="0" t="n">
        <f aca="false">IF(F20&lt;&gt;0,0,I20*E20)</f>
        <v>0</v>
      </c>
    </row>
    <row r="21" customFormat="false" ht="12.75" hidden="false" customHeight="false" outlineLevel="0" collapsed="false">
      <c r="A21" s="1" t="n">
        <v>711717</v>
      </c>
      <c r="B21" s="2" t="n">
        <v>36881.3965856481</v>
      </c>
      <c r="C21" s="0" t="s">
        <v>39</v>
      </c>
      <c r="D21" s="0" t="s">
        <v>18</v>
      </c>
      <c r="F21" s="0" t="n">
        <v>9350</v>
      </c>
      <c r="H21" s="0" t="s">
        <v>19</v>
      </c>
      <c r="I21" s="0" t="n">
        <v>13.06</v>
      </c>
      <c r="J21" s="0" t="s">
        <v>40</v>
      </c>
      <c r="K21" s="0" t="s">
        <v>21</v>
      </c>
      <c r="L21" s="0" t="s">
        <v>22</v>
      </c>
      <c r="M21" s="0" t="n">
        <v>542373</v>
      </c>
      <c r="N21" s="0" t="n">
        <f aca="false">IF(E21&lt;&gt;0,0,I21*F21)</f>
        <v>122111</v>
      </c>
      <c r="O21" s="0" t="n">
        <f aca="false">IF(F21&lt;&gt;0,0,I21*E21)</f>
        <v>0</v>
      </c>
    </row>
    <row r="22" customFormat="false" ht="12.75" hidden="false" customHeight="false" outlineLevel="0" collapsed="false">
      <c r="A22" s="1" t="n">
        <v>711723</v>
      </c>
      <c r="B22" s="2" t="n">
        <v>36881.3967824074</v>
      </c>
      <c r="C22" s="0" t="s">
        <v>39</v>
      </c>
      <c r="D22" s="0" t="s">
        <v>18</v>
      </c>
      <c r="F22" s="0" t="n">
        <v>14430</v>
      </c>
      <c r="H22" s="0" t="s">
        <v>19</v>
      </c>
      <c r="I22" s="0" t="n">
        <v>13.81</v>
      </c>
      <c r="J22" s="0" t="s">
        <v>40</v>
      </c>
      <c r="K22" s="0" t="s">
        <v>21</v>
      </c>
      <c r="L22" s="0" t="s">
        <v>22</v>
      </c>
      <c r="M22" s="0" t="n">
        <v>542375</v>
      </c>
      <c r="N22" s="0" t="n">
        <f aca="false">IF(E22&lt;&gt;0,0,I22*F22)</f>
        <v>199278.3</v>
      </c>
      <c r="O22" s="0" t="n">
        <f aca="false">IF(F22&lt;&gt;0,0,I22*E22)</f>
        <v>0</v>
      </c>
    </row>
    <row r="23" customFormat="false" ht="12.75" hidden="true" customHeight="false" outlineLevel="0" collapsed="false">
      <c r="A23" s="1" t="n">
        <v>711734</v>
      </c>
      <c r="B23" s="2" t="n">
        <v>36881.397349537</v>
      </c>
      <c r="C23" s="0" t="s">
        <v>39</v>
      </c>
      <c r="D23" s="0" t="s">
        <v>30</v>
      </c>
      <c r="F23" s="0" t="n">
        <v>10000</v>
      </c>
      <c r="H23" s="0" t="s">
        <v>19</v>
      </c>
      <c r="I23" s="0" t="n">
        <v>13.09</v>
      </c>
      <c r="J23" s="0" t="s">
        <v>40</v>
      </c>
      <c r="K23" s="0" t="s">
        <v>21</v>
      </c>
      <c r="L23" s="0" t="s">
        <v>22</v>
      </c>
      <c r="M23" s="0" t="n">
        <v>542383</v>
      </c>
      <c r="N23" s="0" t="n">
        <f aca="false">IF(E23&lt;&gt;0,0,I23*F23)</f>
        <v>130900</v>
      </c>
      <c r="O23" s="0" t="n">
        <f aca="false">IF(F23&lt;&gt;0,0,I23*E23)</f>
        <v>0</v>
      </c>
    </row>
    <row r="24" customFormat="false" ht="12.75" hidden="false" customHeight="false" outlineLevel="0" collapsed="false">
      <c r="A24" s="1" t="n">
        <v>711765</v>
      </c>
      <c r="B24" s="2" t="n">
        <v>36881.3989236111</v>
      </c>
      <c r="C24" s="0" t="s">
        <v>41</v>
      </c>
      <c r="D24" s="0" t="s">
        <v>18</v>
      </c>
      <c r="F24" s="0" t="n">
        <v>1000</v>
      </c>
      <c r="H24" s="0" t="s">
        <v>19</v>
      </c>
      <c r="I24" s="0" t="n">
        <v>14.56</v>
      </c>
      <c r="J24" s="0" t="s">
        <v>42</v>
      </c>
      <c r="K24" s="0" t="s">
        <v>21</v>
      </c>
      <c r="L24" s="0" t="s">
        <v>22</v>
      </c>
      <c r="M24" s="0" t="n">
        <v>542398</v>
      </c>
      <c r="N24" s="0" t="n">
        <f aca="false">IF(E24&lt;&gt;0,0,I24*F24)</f>
        <v>14560</v>
      </c>
      <c r="O24" s="0" t="n">
        <f aca="false">IF(F24&lt;&gt;0,0,I24*E24)</f>
        <v>0</v>
      </c>
    </row>
    <row r="25" customFormat="false" ht="12.75" hidden="false" customHeight="false" outlineLevel="0" collapsed="false">
      <c r="A25" s="1" t="n">
        <v>711855</v>
      </c>
      <c r="B25" s="2" t="n">
        <v>36881.4024305556</v>
      </c>
      <c r="C25" s="0" t="s">
        <v>39</v>
      </c>
      <c r="D25" s="0" t="s">
        <v>18</v>
      </c>
      <c r="F25" s="0" t="n">
        <v>10000</v>
      </c>
      <c r="H25" s="0" t="s">
        <v>19</v>
      </c>
      <c r="I25" s="0" t="n">
        <v>14.26</v>
      </c>
      <c r="J25" s="0" t="s">
        <v>40</v>
      </c>
      <c r="K25" s="0" t="s">
        <v>21</v>
      </c>
      <c r="L25" s="0" t="s">
        <v>22</v>
      </c>
      <c r="M25" s="0" t="n">
        <v>542439</v>
      </c>
      <c r="N25" s="0" t="n">
        <f aca="false">IF(E25&lt;&gt;0,0,I25*F25)</f>
        <v>142600</v>
      </c>
      <c r="O25" s="0" t="n">
        <f aca="false">IF(F25&lt;&gt;0,0,I25*E25)</f>
        <v>0</v>
      </c>
    </row>
    <row r="26" customFormat="false" ht="12.75" hidden="false" customHeight="false" outlineLevel="0" collapsed="false">
      <c r="A26" s="1" t="n">
        <v>711877</v>
      </c>
      <c r="B26" s="2" t="n">
        <v>36881.4034606482</v>
      </c>
      <c r="C26" s="0" t="s">
        <v>43</v>
      </c>
      <c r="D26" s="0" t="s">
        <v>18</v>
      </c>
      <c r="F26" s="0" t="n">
        <v>284</v>
      </c>
      <c r="H26" s="0" t="s">
        <v>19</v>
      </c>
      <c r="I26" s="0" t="n">
        <v>14.41</v>
      </c>
      <c r="J26" s="0" t="s">
        <v>44</v>
      </c>
      <c r="K26" s="0" t="s">
        <v>21</v>
      </c>
      <c r="L26" s="0" t="s">
        <v>22</v>
      </c>
      <c r="M26" s="0" t="n">
        <v>542451</v>
      </c>
      <c r="N26" s="0" t="n">
        <f aca="false">IF(E26&lt;&gt;0,0,I26*F26)</f>
        <v>4092.44</v>
      </c>
      <c r="O26" s="0" t="n">
        <f aca="false">IF(F26&lt;&gt;0,0,I26*E26)</f>
        <v>0</v>
      </c>
    </row>
    <row r="27" customFormat="false" ht="12.75" hidden="false" customHeight="false" outlineLevel="0" collapsed="false">
      <c r="A27" s="1" t="n">
        <v>711900</v>
      </c>
      <c r="B27" s="2" t="n">
        <v>36881.4046296296</v>
      </c>
      <c r="C27" s="0" t="s">
        <v>45</v>
      </c>
      <c r="D27" s="0" t="s">
        <v>18</v>
      </c>
      <c r="F27" s="0" t="n">
        <v>10000</v>
      </c>
      <c r="H27" s="0" t="s">
        <v>19</v>
      </c>
      <c r="I27" s="0" t="n">
        <v>14.11</v>
      </c>
      <c r="J27" s="0" t="s">
        <v>46</v>
      </c>
      <c r="K27" s="0" t="s">
        <v>21</v>
      </c>
      <c r="L27" s="0" t="s">
        <v>22</v>
      </c>
      <c r="M27" s="0" t="n">
        <v>542466</v>
      </c>
      <c r="N27" s="0" t="n">
        <f aca="false">IF(E27&lt;&gt;0,0,I27*F27)</f>
        <v>141100</v>
      </c>
      <c r="O27" s="0" t="n">
        <f aca="false">IF(F27&lt;&gt;0,0,I27*E27)</f>
        <v>0</v>
      </c>
    </row>
    <row r="28" customFormat="false" ht="12.75" hidden="false" customHeight="false" outlineLevel="0" collapsed="false">
      <c r="A28" s="1" t="n">
        <v>711907</v>
      </c>
      <c r="B28" s="2" t="n">
        <v>36881.4049768519</v>
      </c>
      <c r="C28" s="0" t="s">
        <v>47</v>
      </c>
      <c r="D28" s="0" t="s">
        <v>18</v>
      </c>
      <c r="F28" s="0" t="n">
        <v>10000</v>
      </c>
      <c r="H28" s="0" t="s">
        <v>19</v>
      </c>
      <c r="I28" s="0" t="n">
        <v>14.26</v>
      </c>
      <c r="J28" s="0" t="s">
        <v>48</v>
      </c>
      <c r="K28" s="0" t="s">
        <v>21</v>
      </c>
      <c r="L28" s="0" t="s">
        <v>22</v>
      </c>
      <c r="M28" s="0" t="n">
        <v>542469</v>
      </c>
      <c r="N28" s="0" t="n">
        <f aca="false">IF(E28&lt;&gt;0,0,I28*F28)</f>
        <v>142600</v>
      </c>
      <c r="O28" s="0" t="n">
        <f aca="false">IF(F28&lt;&gt;0,0,I28*E28)</f>
        <v>0</v>
      </c>
    </row>
    <row r="29" customFormat="false" ht="12.75" hidden="false" customHeight="false" outlineLevel="0" collapsed="false">
      <c r="A29" s="1" t="n">
        <v>711909</v>
      </c>
      <c r="B29" s="2" t="n">
        <v>36881.405150463</v>
      </c>
      <c r="C29" s="0" t="s">
        <v>47</v>
      </c>
      <c r="D29" s="0" t="s">
        <v>18</v>
      </c>
      <c r="F29" s="0" t="n">
        <v>10000</v>
      </c>
      <c r="H29" s="0" t="s">
        <v>19</v>
      </c>
      <c r="I29" s="0" t="n">
        <v>14.41</v>
      </c>
      <c r="J29" s="0" t="s">
        <v>48</v>
      </c>
      <c r="K29" s="0" t="s">
        <v>21</v>
      </c>
      <c r="L29" s="0" t="s">
        <v>22</v>
      </c>
      <c r="M29" s="0" t="n">
        <v>542470</v>
      </c>
      <c r="N29" s="0" t="n">
        <f aca="false">IF(E29&lt;&gt;0,0,I29*F29)</f>
        <v>144100</v>
      </c>
      <c r="O29" s="0" t="n">
        <f aca="false">IF(F29&lt;&gt;0,0,I29*E29)</f>
        <v>0</v>
      </c>
    </row>
    <row r="30" customFormat="false" ht="12.75" hidden="true" customHeight="false" outlineLevel="0" collapsed="false">
      <c r="A30" s="1" t="n">
        <v>711976</v>
      </c>
      <c r="B30" s="2" t="n">
        <v>36881.4102662037</v>
      </c>
      <c r="C30" s="0" t="s">
        <v>49</v>
      </c>
      <c r="D30" s="0" t="s">
        <v>30</v>
      </c>
      <c r="E30" s="0" t="n">
        <v>10000</v>
      </c>
      <c r="H30" s="0" t="s">
        <v>19</v>
      </c>
      <c r="I30" s="0" t="n">
        <v>11</v>
      </c>
      <c r="J30" s="0" t="s">
        <v>50</v>
      </c>
      <c r="K30" s="0" t="s">
        <v>21</v>
      </c>
      <c r="L30" s="0" t="s">
        <v>22</v>
      </c>
      <c r="M30" s="0" t="n">
        <v>542524</v>
      </c>
      <c r="N30" s="0" t="n">
        <f aca="false">IF(E30&lt;&gt;0,0,I30*F30)</f>
        <v>0</v>
      </c>
      <c r="O30" s="0" t="n">
        <f aca="false">IF(F30&lt;&gt;0,0,I30*E30)</f>
        <v>110000</v>
      </c>
    </row>
    <row r="31" customFormat="false" ht="12.75" hidden="false" customHeight="false" outlineLevel="0" collapsed="false">
      <c r="A31" s="1" t="n">
        <v>711979</v>
      </c>
      <c r="B31" s="2" t="n">
        <v>36881.4106944444</v>
      </c>
      <c r="C31" s="0" t="s">
        <v>45</v>
      </c>
      <c r="D31" s="0" t="s">
        <v>18</v>
      </c>
      <c r="F31" s="0" t="n">
        <v>10000</v>
      </c>
      <c r="H31" s="0" t="s">
        <v>19</v>
      </c>
      <c r="I31" s="0" t="n">
        <v>14.86</v>
      </c>
      <c r="J31" s="0" t="s">
        <v>46</v>
      </c>
      <c r="K31" s="0" t="s">
        <v>21</v>
      </c>
      <c r="L31" s="0" t="s">
        <v>22</v>
      </c>
      <c r="M31" s="0" t="n">
        <v>542527</v>
      </c>
      <c r="N31" s="0" t="n">
        <f aca="false">IF(E31&lt;&gt;0,0,I31*F31)</f>
        <v>148600</v>
      </c>
      <c r="O31" s="0" t="n">
        <f aca="false">IF(F31&lt;&gt;0,0,I31*E31)</f>
        <v>0</v>
      </c>
    </row>
    <row r="32" customFormat="false" ht="12.75" hidden="false" customHeight="false" outlineLevel="0" collapsed="false">
      <c r="A32" s="1" t="n">
        <v>711983</v>
      </c>
      <c r="B32" s="2" t="n">
        <v>36881.4113310185</v>
      </c>
      <c r="C32" s="0" t="s">
        <v>47</v>
      </c>
      <c r="D32" s="0" t="s">
        <v>18</v>
      </c>
      <c r="F32" s="0" t="n">
        <v>10000</v>
      </c>
      <c r="H32" s="0" t="s">
        <v>19</v>
      </c>
      <c r="I32" s="0" t="n">
        <v>15.3</v>
      </c>
      <c r="J32" s="0" t="s">
        <v>48</v>
      </c>
      <c r="K32" s="0" t="s">
        <v>21</v>
      </c>
      <c r="L32" s="0" t="s">
        <v>22</v>
      </c>
      <c r="M32" s="0" t="n">
        <v>542531</v>
      </c>
      <c r="N32" s="0" t="n">
        <f aca="false">IF(E32&lt;&gt;0,0,I32*F32)</f>
        <v>153000</v>
      </c>
      <c r="O32" s="0" t="n">
        <f aca="false">IF(F32&lt;&gt;0,0,I32*E32)</f>
        <v>0</v>
      </c>
    </row>
    <row r="33" customFormat="false" ht="12.75" hidden="false" customHeight="false" outlineLevel="0" collapsed="false">
      <c r="A33" s="1" t="n">
        <v>711986</v>
      </c>
      <c r="B33" s="2" t="n">
        <v>36881.4113773148</v>
      </c>
      <c r="C33" s="0" t="s">
        <v>47</v>
      </c>
      <c r="D33" s="0" t="s">
        <v>18</v>
      </c>
      <c r="F33" s="0" t="n">
        <v>10000</v>
      </c>
      <c r="H33" s="0" t="s">
        <v>19</v>
      </c>
      <c r="I33" s="0" t="n">
        <v>15.6</v>
      </c>
      <c r="J33" s="0" t="s">
        <v>48</v>
      </c>
      <c r="K33" s="0" t="s">
        <v>21</v>
      </c>
      <c r="L33" s="0" t="s">
        <v>22</v>
      </c>
      <c r="M33" s="0" t="n">
        <v>542534</v>
      </c>
      <c r="N33" s="0" t="n">
        <f aca="false">IF(E33&lt;&gt;0,0,I33*F33)</f>
        <v>156000</v>
      </c>
      <c r="O33" s="0" t="n">
        <f aca="false">IF(F33&lt;&gt;0,0,I33*E33)</f>
        <v>0</v>
      </c>
    </row>
    <row r="34" customFormat="false" ht="12.75" hidden="false" customHeight="false" outlineLevel="0" collapsed="false">
      <c r="A34" s="1" t="n">
        <v>712085</v>
      </c>
      <c r="B34" s="2" t="n">
        <v>36881.4204861111</v>
      </c>
      <c r="C34" s="0" t="s">
        <v>51</v>
      </c>
      <c r="D34" s="0" t="s">
        <v>18</v>
      </c>
      <c r="E34" s="0" t="n">
        <v>2000</v>
      </c>
      <c r="H34" s="0" t="s">
        <v>19</v>
      </c>
      <c r="I34" s="0" t="n">
        <v>14.55</v>
      </c>
      <c r="J34" s="0" t="s">
        <v>52</v>
      </c>
      <c r="K34" s="0" t="s">
        <v>21</v>
      </c>
      <c r="L34" s="0" t="s">
        <v>22</v>
      </c>
      <c r="M34" s="0" t="n">
        <v>542604</v>
      </c>
      <c r="N34" s="0" t="n">
        <f aca="false">IF(E34&lt;&gt;0,0,I34*F34)</f>
        <v>0</v>
      </c>
      <c r="O34" s="0" t="n">
        <f aca="false">IF(F34&lt;&gt;0,0,I34*E34)</f>
        <v>29100</v>
      </c>
    </row>
    <row r="35" customFormat="false" ht="12.75" hidden="false" customHeight="false" outlineLevel="0" collapsed="false">
      <c r="A35" s="1" t="n">
        <v>712123</v>
      </c>
      <c r="B35" s="2" t="n">
        <v>36881.4258217593</v>
      </c>
      <c r="C35" s="0" t="s">
        <v>32</v>
      </c>
      <c r="D35" s="0" t="s">
        <v>18</v>
      </c>
      <c r="F35" s="0" t="n">
        <v>1043</v>
      </c>
      <c r="H35" s="0" t="s">
        <v>19</v>
      </c>
      <c r="I35" s="0" t="n">
        <v>14.1</v>
      </c>
      <c r="J35" s="0" t="s">
        <v>33</v>
      </c>
      <c r="K35" s="0" t="s">
        <v>21</v>
      </c>
      <c r="L35" s="0" t="s">
        <v>22</v>
      </c>
      <c r="M35" s="0" t="n">
        <v>542630</v>
      </c>
      <c r="N35" s="0" t="n">
        <f aca="false">IF(E35&lt;&gt;0,0,I35*F35)</f>
        <v>14706.3</v>
      </c>
      <c r="O35" s="0" t="n">
        <f aca="false">IF(F35&lt;&gt;0,0,I35*E35)</f>
        <v>0</v>
      </c>
    </row>
    <row r="36" customFormat="false" ht="12.75" hidden="false" customHeight="false" outlineLevel="0" collapsed="false">
      <c r="A36" s="1" t="n">
        <v>712127</v>
      </c>
      <c r="B36" s="2" t="n">
        <v>36881.4264236111</v>
      </c>
      <c r="C36" s="0" t="s">
        <v>45</v>
      </c>
      <c r="D36" s="0" t="s">
        <v>18</v>
      </c>
      <c r="F36" s="0" t="n">
        <v>30</v>
      </c>
      <c r="H36" s="0" t="s">
        <v>19</v>
      </c>
      <c r="I36" s="0" t="n">
        <v>14.1</v>
      </c>
      <c r="J36" s="0" t="s">
        <v>46</v>
      </c>
      <c r="K36" s="0" t="s">
        <v>21</v>
      </c>
      <c r="L36" s="0" t="s">
        <v>22</v>
      </c>
      <c r="M36" s="0" t="n">
        <v>542634</v>
      </c>
      <c r="N36" s="0" t="n">
        <f aca="false">IF(E36&lt;&gt;0,0,I36*F36)</f>
        <v>423</v>
      </c>
      <c r="O36" s="0" t="n">
        <f aca="false">IF(F36&lt;&gt;0,0,I36*E36)</f>
        <v>0</v>
      </c>
    </row>
    <row r="37" customFormat="false" ht="12.75" hidden="false" customHeight="false" outlineLevel="0" collapsed="false">
      <c r="A37" s="1" t="n">
        <v>712151</v>
      </c>
      <c r="B37" s="2" t="n">
        <v>36881.4291087963</v>
      </c>
      <c r="C37" s="0" t="s">
        <v>17</v>
      </c>
      <c r="D37" s="0" t="s">
        <v>18</v>
      </c>
      <c r="F37" s="0" t="n">
        <v>453</v>
      </c>
      <c r="H37" s="0" t="s">
        <v>19</v>
      </c>
      <c r="I37" s="0" t="n">
        <v>14.1</v>
      </c>
      <c r="J37" s="0" t="s">
        <v>53</v>
      </c>
      <c r="K37" s="0" t="s">
        <v>21</v>
      </c>
      <c r="L37" s="0" t="s">
        <v>22</v>
      </c>
      <c r="M37" s="0" t="n">
        <v>542653</v>
      </c>
      <c r="N37" s="0" t="n">
        <f aca="false">IF(E37&lt;&gt;0,0,I37*F37)</f>
        <v>6387.3</v>
      </c>
      <c r="O37" s="0" t="n">
        <f aca="false">IF(F37&lt;&gt;0,0,I37*E37)</f>
        <v>0</v>
      </c>
    </row>
    <row r="38" customFormat="false" ht="12.75" hidden="false" customHeight="false" outlineLevel="0" collapsed="false">
      <c r="A38" s="1" t="n">
        <v>712171</v>
      </c>
      <c r="B38" s="2" t="n">
        <v>36881.4322800926</v>
      </c>
      <c r="C38" s="0" t="s">
        <v>51</v>
      </c>
      <c r="D38" s="0" t="s">
        <v>18</v>
      </c>
      <c r="E38" s="0" t="n">
        <v>500</v>
      </c>
      <c r="H38" s="0" t="s">
        <v>19</v>
      </c>
      <c r="I38" s="0" t="n">
        <v>13.95</v>
      </c>
      <c r="J38" s="0" t="s">
        <v>52</v>
      </c>
      <c r="K38" s="0" t="s">
        <v>21</v>
      </c>
      <c r="L38" s="0" t="s">
        <v>22</v>
      </c>
      <c r="M38" s="0" t="n">
        <v>542669</v>
      </c>
      <c r="N38" s="0" t="n">
        <f aca="false">IF(E38&lt;&gt;0,0,I38*F38)</f>
        <v>0</v>
      </c>
      <c r="O38" s="0" t="n">
        <f aca="false">IF(F38&lt;&gt;0,0,I38*E38)</f>
        <v>6975</v>
      </c>
    </row>
    <row r="39" customFormat="false" ht="12.75" hidden="false" customHeight="false" outlineLevel="0" collapsed="false">
      <c r="A39" s="1" t="n">
        <v>712192</v>
      </c>
      <c r="B39" s="2" t="n">
        <v>36881.4354398148</v>
      </c>
      <c r="C39" s="0" t="s">
        <v>54</v>
      </c>
      <c r="D39" s="0" t="s">
        <v>18</v>
      </c>
      <c r="F39" s="0" t="n">
        <v>8479</v>
      </c>
      <c r="H39" s="0" t="s">
        <v>19</v>
      </c>
      <c r="I39" s="0" t="n">
        <v>14</v>
      </c>
      <c r="J39" s="0" t="s">
        <v>55</v>
      </c>
      <c r="K39" s="0" t="s">
        <v>21</v>
      </c>
      <c r="L39" s="0" t="s">
        <v>22</v>
      </c>
      <c r="M39" s="0" t="n">
        <v>542679</v>
      </c>
      <c r="N39" s="0" t="n">
        <f aca="false">IF(E39&lt;&gt;0,0,I39*F39)</f>
        <v>118706</v>
      </c>
      <c r="O39" s="0" t="n">
        <f aca="false">IF(F39&lt;&gt;0,0,I39*E39)</f>
        <v>0</v>
      </c>
    </row>
    <row r="40" customFormat="false" ht="12.75" hidden="true" customHeight="false" outlineLevel="0" collapsed="false">
      <c r="A40" s="1" t="n">
        <v>712277</v>
      </c>
      <c r="B40" s="2" t="n">
        <v>36881.4466898148</v>
      </c>
      <c r="C40" s="0" t="s">
        <v>39</v>
      </c>
      <c r="D40" s="0" t="s">
        <v>30</v>
      </c>
      <c r="F40" s="0" t="n">
        <v>6000</v>
      </c>
      <c r="H40" s="0" t="s">
        <v>19</v>
      </c>
      <c r="I40" s="0" t="n">
        <v>12.3</v>
      </c>
      <c r="J40" s="0" t="s">
        <v>40</v>
      </c>
      <c r="K40" s="0" t="s">
        <v>21</v>
      </c>
      <c r="L40" s="0" t="s">
        <v>22</v>
      </c>
      <c r="M40" s="0" t="n">
        <v>542731</v>
      </c>
      <c r="N40" s="0" t="n">
        <f aca="false">IF(E40&lt;&gt;0,0,I40*F40)</f>
        <v>73800</v>
      </c>
      <c r="O40" s="0" t="n">
        <f aca="false">IF(F40&lt;&gt;0,0,I40*E40)</f>
        <v>0</v>
      </c>
    </row>
    <row r="42" customFormat="false" ht="12.75" hidden="false" customHeight="false" outlineLevel="0" collapsed="false">
      <c r="E42" s="0" t="n">
        <f aca="false">SUBTOTAL(9,E4:E41)</f>
        <v>19500</v>
      </c>
      <c r="F42" s="0" t="n">
        <f aca="false">SUBTOTAL(9,F4:F41)</f>
        <v>125149</v>
      </c>
      <c r="N42" s="0" t="n">
        <f aca="false">SUBTOTAL(9,N4:N41)</f>
        <v>1830167.14</v>
      </c>
      <c r="O42" s="0" t="n">
        <f aca="false">SUBTOTAL(9,O4:O41)</f>
        <v>329775</v>
      </c>
    </row>
    <row r="43" customFormat="false" ht="12.75" hidden="false" customHeight="false" outlineLevel="0" collapsed="false">
      <c r="N43" s="0" t="s">
        <v>56</v>
      </c>
      <c r="O43" s="0" t="s">
        <v>57</v>
      </c>
    </row>
    <row r="44" customFormat="false" ht="12.75" hidden="false" customHeight="false" outlineLevel="0" collapsed="false">
      <c r="B44" s="10" t="s">
        <v>58</v>
      </c>
      <c r="J44" s="0" t="s">
        <v>59</v>
      </c>
      <c r="N44" s="0" t="n">
        <v>14.6239054247337</v>
      </c>
      <c r="O44" s="0" t="n">
        <v>16.9115384615385</v>
      </c>
      <c r="Q44" s="0" t="n">
        <f aca="false">+(O44+N44)/2</f>
        <v>15.7677219431361</v>
      </c>
    </row>
    <row r="45" customFormat="false" ht="12.75" hidden="false" customHeight="false" outlineLevel="0" collapsed="false">
      <c r="J45" s="0" t="s">
        <v>60</v>
      </c>
      <c r="O45" s="0" t="n">
        <v>10.9854545454545</v>
      </c>
    </row>
    <row r="47" customFormat="false" ht="12.75" hidden="false" customHeight="false" outlineLevel="0" collapsed="false">
      <c r="C47" s="0" t="s">
        <v>61</v>
      </c>
      <c r="D47" s="0" t="s">
        <v>18</v>
      </c>
      <c r="F47" s="0" t="n">
        <v>20000</v>
      </c>
      <c r="H47" s="0" t="s">
        <v>19</v>
      </c>
      <c r="I47" s="0" t="n">
        <v>18.16</v>
      </c>
      <c r="M47" s="0" t="n">
        <v>541605</v>
      </c>
    </row>
    <row r="48" customFormat="false" ht="12.75" hidden="false" customHeight="false" outlineLevel="0" collapsed="false">
      <c r="C48" s="0" t="s">
        <v>62</v>
      </c>
      <c r="D48" s="0" t="s">
        <v>18</v>
      </c>
      <c r="F48" s="0" t="n">
        <v>4000</v>
      </c>
      <c r="H48" s="0" t="s">
        <v>19</v>
      </c>
      <c r="I48" s="0" t="n">
        <v>18.25</v>
      </c>
      <c r="M48" s="0" t="n">
        <v>530552</v>
      </c>
    </row>
    <row r="49" customFormat="false" ht="12.75" hidden="false" customHeight="false" outlineLevel="0" collapsed="false">
      <c r="C49" s="0" t="s">
        <v>63</v>
      </c>
      <c r="D49" s="0" t="s">
        <v>18</v>
      </c>
      <c r="F49" s="0" t="n">
        <v>10000</v>
      </c>
      <c r="H49" s="0" t="s">
        <v>19</v>
      </c>
      <c r="I49" s="0" t="n">
        <v>16.7</v>
      </c>
      <c r="M49" s="0" t="n">
        <v>542086</v>
      </c>
    </row>
    <row r="50" customFormat="false" ht="12.75" hidden="false" customHeight="false" outlineLevel="0" collapsed="false">
      <c r="C50" s="0" t="s">
        <v>64</v>
      </c>
      <c r="D50" s="0" t="s">
        <v>18</v>
      </c>
      <c r="F50" s="0" t="n">
        <v>9000</v>
      </c>
      <c r="H50" s="0" t="s">
        <v>19</v>
      </c>
      <c r="I50" s="0" t="n">
        <v>14</v>
      </c>
      <c r="M50" s="0" t="n">
        <v>542710</v>
      </c>
    </row>
    <row r="51" customFormat="false" ht="12.75" hidden="false" customHeight="false" outlineLevel="0" collapsed="false">
      <c r="C51" s="0" t="s">
        <v>61</v>
      </c>
      <c r="D51" s="0" t="s">
        <v>18</v>
      </c>
      <c r="F51" s="0" t="n">
        <v>20000</v>
      </c>
      <c r="H51" s="0" t="s">
        <v>19</v>
      </c>
      <c r="I51" s="0" t="n">
        <v>12</v>
      </c>
      <c r="M51" s="0" t="n">
        <v>542703</v>
      </c>
    </row>
    <row r="52" customFormat="false" ht="12.75" hidden="false" customHeight="false" outlineLevel="0" collapsed="false">
      <c r="C52" s="0" t="s">
        <v>65</v>
      </c>
      <c r="D52" s="0" t="s">
        <v>18</v>
      </c>
      <c r="F52" s="0" t="n">
        <v>5000</v>
      </c>
      <c r="H52" s="0" t="s">
        <v>19</v>
      </c>
      <c r="I52" s="0" t="n">
        <v>16.7</v>
      </c>
    </row>
    <row r="54" customFormat="false" ht="12.75" hidden="false" customHeight="false" outlineLevel="0" collapsed="false">
      <c r="F54" s="0" t="n">
        <f aca="false">SUBTOTAL(9,F47:F53)</f>
        <v>68000</v>
      </c>
    </row>
  </sheetData>
  <autoFilter ref="A3:O40">
    <filterColumn colId="3">
      <filters>
        <filter val="US Gas Phy       NGPL NICOR              22-26Dec00      USD/MM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2001-01-09T14:48:59Z</dcterms:created>
  <dc:creator>Enron</dc:creator>
  <dc:description/>
  <dc:language>en-US</dc:language>
  <cp:lastModifiedBy>ECT</cp:lastModifiedBy>
  <cp:revision>0</cp:revision>
  <dc:subject/>
  <dc:title/>
</cp:coreProperties>
</file>