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<sst xmlns="http://schemas.openxmlformats.org/spreadsheetml/2006/main" count="811" uniqueCount="133">
  <si>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</si>
  <si>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</si>
  <si>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</si>
  <si>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</si>
  <si>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</si>
  <si>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</si>
  <si>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</si>
  <si>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</si>
  <si>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</si>
  <si>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</si>
  <si>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</si>
  <si>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</si>
  <si>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</si>
  <si>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</si>
  <si>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</si>
  <si>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</si>
  <si>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</si>
  <si>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</si>
  <si>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</si>
  <si>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SPY</t>
  </si>
  <si>
    <t xml:space="preserve">QQQ</t>
  </si>
  <si>
    <t xml:space="preserve">HDI</t>
  </si>
  <si>
    <t xml:space="preserve">BBY</t>
  </si>
  <si>
    <t xml:space="preserve">MU</t>
  </si>
  <si>
    <t xml:space="preserve">LE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</si>
  <si>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</si>
  <si>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</si>
  <si>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</si>
  <si>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</si>
  <si>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</si>
  <si>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</si>
  <si>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</si>
  <si>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</si>
  <si>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</si>
  <si>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</si>
  <si>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</si>
  <si>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</si>
  <si>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</si>
  <si>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</si>
  <si>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</si>
  <si>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</si>
  <si>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</si>
  <si>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</si>
  <si>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</si>
  <si>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</si>
  <si>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</si>
  <si>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</si>
  <si>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</si>
  <si>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</si>
  <si>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</si>
  <si>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</si>
  <si>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</si>
  <si>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</si>
  <si>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</si>
  <si>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</si>
  <si>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</si>
  <si>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</si>
  <si>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</si>
  <si>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</si>
  <si>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</si>
  <si>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</si>
  <si>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</si>
  <si>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</si>
  <si>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</si>
  <si>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</si>
  <si>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</si>
  <si>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</si>
  <si>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 FUNDS</t>
  </si>
  <si>
    <t xml:space="preserve">Vanguard Muni Bond Ltd.</t>
  </si>
  <si>
    <t xml:space="preserve">SWBOT</t>
  </si>
  <si>
    <t xml:space="preserve">Checking 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</si>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</sst>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#,##0"/>
    <numFmt numFmtId="181" formatCode="\$#,##0.000"/>
    <numFmt numFmtId="182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28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37244</v>
      </c>
      <c r="F3" s="12" t="n">
        <v>37243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2441451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2441451</v>
      </c>
      <c r="K5" s="4" t="n">
        <f aca="false">J5</f>
        <v>2441451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/>
      <c r="B8" s="16" t="s">
        <v>18</v>
      </c>
      <c r="C8" s="2" t="n">
        <v>-10000</v>
      </c>
      <c r="D8" s="2" t="s">
        <v>0</v>
      </c>
      <c r="E8" s="13" t="n">
        <v>100.74</v>
      </c>
      <c r="F8" s="13" t="n">
        <v>100.4</v>
      </c>
      <c r="G8" s="4" t="n">
        <f aca="false">C8*(E8-F8)</f>
        <v>-3399.99999999989</v>
      </c>
      <c r="H8" s="4" t="n">
        <f aca="false">C8*(E8-F8)</f>
        <v>-3399.99999999989</v>
      </c>
      <c r="J8" s="4" t="n">
        <f aca="false">G8</f>
        <v>-3399.99999999989</v>
      </c>
      <c r="K8" s="4" t="n">
        <f aca="false">J8</f>
        <v>-3399.99999999989</v>
      </c>
      <c r="L8" s="5" t="n">
        <v>1</v>
      </c>
    </row>
    <row r="9" customFormat="false" ht="12.75" hidden="false" customHeight="false" outlineLevel="0" collapsed="false">
      <c r="A9" s="14"/>
      <c r="B9" s="16" t="s">
        <v>19</v>
      </c>
      <c r="C9" s="2" t="n">
        <v>-20000</v>
      </c>
      <c r="D9" s="2" t="s">
        <v>0</v>
      </c>
      <c r="E9" s="13" t="n">
        <v>115.36</v>
      </c>
      <c r="F9" s="13" t="n">
        <v>114.98</v>
      </c>
      <c r="G9" s="4" t="n">
        <f aca="false">C9*(E9-F9)</f>
        <v>-7599.99999999991</v>
      </c>
      <c r="H9" s="4" t="n">
        <f aca="false">C9*(E9-F9)</f>
        <v>-7599.99999999991</v>
      </c>
      <c r="J9" s="4" t="n">
        <f aca="false">G9</f>
        <v>-7599.99999999991</v>
      </c>
      <c r="K9" s="4" t="n">
        <f aca="false">J9</f>
        <v>-7599.99999999991</v>
      </c>
      <c r="L9" s="5" t="n">
        <v>1</v>
      </c>
    </row>
    <row r="10" customFormat="false" ht="12.75" hidden="false" customHeight="false" outlineLevel="0" collapsed="false">
      <c r="A10" s="14"/>
      <c r="B10" s="16" t="s">
        <v>20</v>
      </c>
      <c r="C10" s="2" t="n">
        <v>-10000</v>
      </c>
      <c r="D10" s="2" t="s">
        <v>0</v>
      </c>
      <c r="E10" s="13" t="n">
        <v>40.8</v>
      </c>
      <c r="F10" s="13" t="n">
        <v>41.26</v>
      </c>
      <c r="G10" s="4" t="n">
        <f aca="false">C10*(E10-F10)</f>
        <v>4600.00000000001</v>
      </c>
      <c r="H10" s="4" t="n">
        <f aca="false">C10*(E10-F10)</f>
        <v>4600.00000000001</v>
      </c>
      <c r="J10" s="4" t="n">
        <f aca="false">G10</f>
        <v>4600.00000000001</v>
      </c>
      <c r="K10" s="4" t="n">
        <f aca="false">J10</f>
        <v>4600.00000000001</v>
      </c>
      <c r="L10" s="5" t="n">
        <v>1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-1000</v>
      </c>
      <c r="D11" s="2" t="s">
        <v>0</v>
      </c>
      <c r="E11" s="13" t="n">
        <v>53.86</v>
      </c>
      <c r="F11" s="13" t="n">
        <v>53.54</v>
      </c>
      <c r="G11" s="4" t="n">
        <f aca="false">C11*(E11-F11)</f>
        <v>-320</v>
      </c>
      <c r="H11" s="4" t="n">
        <f aca="false">C11*(E11-F11)</f>
        <v>-320</v>
      </c>
      <c r="J11" s="4" t="n">
        <f aca="false">G11</f>
        <v>-320</v>
      </c>
      <c r="K11" s="4" t="n">
        <f aca="false">J11</f>
        <v>-320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73</v>
      </c>
      <c r="F12" s="13" t="n">
        <v>72.55</v>
      </c>
      <c r="G12" s="4" t="n">
        <f aca="false">C12*(E12-F12)</f>
        <v>-450.000000000003</v>
      </c>
      <c r="H12" s="4" t="n">
        <f aca="false">C12*(E12-F12)</f>
        <v>-450.000000000003</v>
      </c>
      <c r="J12" s="4" t="n">
        <f aca="false">G12</f>
        <v>-450.000000000003</v>
      </c>
      <c r="K12" s="4" t="n">
        <f aca="false">J12</f>
        <v>-450.000000000003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-3000</v>
      </c>
      <c r="D13" s="2" t="s">
        <v>0</v>
      </c>
      <c r="E13" s="13" t="n">
        <v>30.28</v>
      </c>
      <c r="F13" s="13" t="n">
        <v>30.5</v>
      </c>
      <c r="G13" s="4" t="n">
        <f aca="false">C13*(E13-F13)</f>
        <v>659.999999999997</v>
      </c>
      <c r="H13" s="4" t="n">
        <f aca="false">C13*(E13-F13)</f>
        <v>659.999999999997</v>
      </c>
      <c r="J13" s="4" t="n">
        <f aca="false">G13</f>
        <v>659.999999999997</v>
      </c>
      <c r="K13" s="4" t="n">
        <f aca="false">J13</f>
        <v>659.999999999997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-4000</v>
      </c>
      <c r="D14" s="2" t="s">
        <v>0</v>
      </c>
      <c r="E14" s="13" t="n">
        <v>48.6</v>
      </c>
      <c r="F14" s="13" t="n">
        <v>47.94</v>
      </c>
      <c r="G14" s="4" t="n">
        <f aca="false">C14*(E14-F14)</f>
        <v>-2640.00000000001</v>
      </c>
      <c r="H14" s="4" t="n">
        <f aca="false">C14*(E14-F14)</f>
        <v>-2640.00000000001</v>
      </c>
      <c r="J14" s="4" t="n">
        <f aca="false">G14</f>
        <v>-2640.00000000001</v>
      </c>
      <c r="K14" s="4" t="n">
        <f aca="false">J14</f>
        <v>-2640.00000000001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/>
      <c r="B15" s="10" t="s">
        <v>25</v>
      </c>
      <c r="C15" s="2" t="s">
        <v>0</v>
      </c>
      <c r="E15" s="17" t="s">
        <v>0</v>
      </c>
      <c r="F15" s="17" t="s">
        <v>0</v>
      </c>
      <c r="G15" s="17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2.75" hidden="false" customHeight="false" outlineLevel="0" collapsed="false">
      <c r="A16" s="14" t="s">
        <v>0</v>
      </c>
      <c r="B16" s="1" t="s">
        <v>26</v>
      </c>
      <c r="C16" s="2" t="n">
        <v>-19000</v>
      </c>
      <c r="E16" s="13" t="n">
        <v>0.05</v>
      </c>
      <c r="F16" s="13" t="n">
        <v>0.05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s">
        <v>0</v>
      </c>
      <c r="N16" s="6" t="s">
        <v>0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-1000</v>
      </c>
      <c r="E17" s="13" t="n">
        <v>2.65</v>
      </c>
      <c r="F17" s="13" t="n">
        <v>2.65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1000</v>
      </c>
      <c r="E18" s="13" t="n">
        <v>1.15</v>
      </c>
      <c r="F18" s="13" t="n">
        <v>1.15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/>
      <c r="E19" s="13" t="s">
        <v>0</v>
      </c>
      <c r="F19" s="13" t="s">
        <v>0</v>
      </c>
      <c r="M19" s="6" t="s">
        <v>0</v>
      </c>
    </row>
    <row r="20" customFormat="false" ht="12.75" hidden="false" customHeight="false" outlineLevel="0" collapsed="false">
      <c r="A20" s="8"/>
      <c r="B20" s="1" t="s">
        <v>29</v>
      </c>
      <c r="C20" s="2" t="n">
        <v>0</v>
      </c>
      <c r="D20" s="2" t="s">
        <v>0</v>
      </c>
      <c r="E20" s="18" t="s">
        <v>0</v>
      </c>
      <c r="F20" s="18" t="s">
        <v>0</v>
      </c>
      <c r="G20" s="4" t="s">
        <v>0</v>
      </c>
      <c r="J20" s="4" t="n">
        <f aca="false">+C20</f>
        <v>0</v>
      </c>
      <c r="K20" s="4" t="n">
        <f aca="false">J20</f>
        <v>0</v>
      </c>
      <c r="L20" s="5" t="n">
        <v>1</v>
      </c>
      <c r="M20" s="6" t="n">
        <f aca="false">SUM(K5:K20)</f>
        <v>2432301</v>
      </c>
      <c r="N20" s="6" t="n">
        <v>2443359</v>
      </c>
      <c r="O20" s="19" t="n">
        <f aca="false">M20-N20</f>
        <v>-11058</v>
      </c>
    </row>
    <row r="21" customFormat="false" ht="12.75" hidden="false" customHeight="false" outlineLevel="0" collapsed="false">
      <c r="A21" s="8"/>
      <c r="E21" s="18"/>
      <c r="F21" s="18"/>
      <c r="G21" s="20" t="s">
        <v>0</v>
      </c>
      <c r="H21" s="20" t="s">
        <v>0</v>
      </c>
      <c r="M21" s="6" t="s">
        <v>0</v>
      </c>
    </row>
    <row r="22" customFormat="false" ht="12.75" hidden="false" customHeight="false" outlineLevel="0" collapsed="false">
      <c r="A22" s="8" t="s">
        <v>30</v>
      </c>
      <c r="B22" s="1" t="s">
        <v>31</v>
      </c>
      <c r="C22" s="2" t="n">
        <v>4065.49</v>
      </c>
      <c r="D22" s="2" t="s">
        <v>0</v>
      </c>
      <c r="E22" s="13" t="n">
        <v>1</v>
      </c>
      <c r="F22" s="13" t="n">
        <v>1</v>
      </c>
      <c r="G22" s="4" t="n">
        <f aca="false">C22*(E22-F22)</f>
        <v>0</v>
      </c>
      <c r="H22" s="4" t="n">
        <f aca="false">C22*(E22-F22)</f>
        <v>0</v>
      </c>
      <c r="J22" s="4" t="n">
        <f aca="false">C22*E22</f>
        <v>4065.49</v>
      </c>
      <c r="K22" s="4" t="n">
        <f aca="false">J22</f>
        <v>4065.49</v>
      </c>
      <c r="L22" s="5" t="n">
        <v>1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8"/>
      <c r="D23" s="2" t="s">
        <v>0</v>
      </c>
      <c r="E23" s="18"/>
      <c r="F23" s="18"/>
      <c r="G23" s="20" t="s">
        <v>0</v>
      </c>
      <c r="H23" s="20" t="s">
        <v>0</v>
      </c>
      <c r="N23" s="6" t="s">
        <v>0</v>
      </c>
    </row>
    <row r="24" customFormat="false" ht="12.75" hidden="false" customHeight="false" outlineLevel="0" collapsed="false">
      <c r="A24" s="8" t="s">
        <v>32</v>
      </c>
      <c r="B24" s="16" t="s">
        <v>33</v>
      </c>
      <c r="C24" s="2" t="n">
        <v>900</v>
      </c>
      <c r="E24" s="13" t="n">
        <v>15.14</v>
      </c>
      <c r="F24" s="13" t="n">
        <v>15.05</v>
      </c>
      <c r="G24" s="4" t="n">
        <f aca="false">C24*(E24-F24)</f>
        <v>80.9999999999999</v>
      </c>
      <c r="H24" s="4" t="n">
        <f aca="false">C24*(E24-F24)</f>
        <v>80.9999999999999</v>
      </c>
      <c r="I24" s="13"/>
      <c r="J24" s="4" t="n">
        <f aca="false">C24*E24</f>
        <v>13626</v>
      </c>
      <c r="K24" s="4" t="n">
        <f aca="false">J24</f>
        <v>13626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 t="s">
        <v>34</v>
      </c>
      <c r="B25" s="16" t="s">
        <v>35</v>
      </c>
      <c r="C25" s="2" t="n">
        <v>100</v>
      </c>
      <c r="E25" s="13" t="n">
        <v>16.58</v>
      </c>
      <c r="F25" s="13" t="n">
        <v>16.64</v>
      </c>
      <c r="G25" s="4" t="n">
        <f aca="false">C25*(E25-F25)</f>
        <v>-6.00000000000023</v>
      </c>
      <c r="H25" s="4" t="n">
        <f aca="false">C25*(E25-F25)</f>
        <v>-6.00000000000023</v>
      </c>
      <c r="I25" s="13"/>
      <c r="J25" s="4" t="n">
        <f aca="false">C25*E25</f>
        <v>1658</v>
      </c>
      <c r="K25" s="4" t="n">
        <f aca="false">J25</f>
        <v>1658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 t="s">
        <v>36</v>
      </c>
      <c r="B26" s="16" t="s">
        <v>37</v>
      </c>
      <c r="C26" s="2" t="n">
        <v>83</v>
      </c>
      <c r="D26" s="2" t="s">
        <v>0</v>
      </c>
      <c r="E26" s="13" t="n">
        <v>44.1</v>
      </c>
      <c r="F26" s="13" t="n">
        <v>42.8</v>
      </c>
      <c r="G26" s="4" t="n">
        <f aca="false">C26*(E26-F26)</f>
        <v>107.9</v>
      </c>
      <c r="H26" s="4" t="n">
        <f aca="false">C26*(E26-F26)</f>
        <v>107.9</v>
      </c>
      <c r="I26" s="13"/>
      <c r="J26" s="4" t="n">
        <f aca="false">C26*E26</f>
        <v>3660.3</v>
      </c>
      <c r="K26" s="4" t="n">
        <f aca="false">J26</f>
        <v>3660.3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6" t="s">
        <v>38</v>
      </c>
      <c r="C27" s="2" t="n">
        <v>169</v>
      </c>
      <c r="E27" s="13" t="n">
        <v>12.86</v>
      </c>
      <c r="F27" s="13" t="n">
        <v>12.75</v>
      </c>
      <c r="G27" s="4" t="n">
        <f aca="false">C27*(E27-F27)</f>
        <v>18.5899999999999</v>
      </c>
      <c r="H27" s="4" t="n">
        <f aca="false">C27*(E27-F27)</f>
        <v>18.5899999999999</v>
      </c>
      <c r="I27" s="13"/>
      <c r="J27" s="4" t="n">
        <f aca="false">C27*E27</f>
        <v>2173.34</v>
      </c>
      <c r="K27" s="4" t="n">
        <f aca="false">J27</f>
        <v>2173.34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6" t="s">
        <v>39</v>
      </c>
      <c r="C28" s="2" t="n">
        <v>2202.28</v>
      </c>
      <c r="D28" s="2" t="s">
        <v>0</v>
      </c>
      <c r="E28" s="13" t="n">
        <v>1</v>
      </c>
      <c r="F28" s="13" t="n">
        <v>1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2202.28</v>
      </c>
      <c r="K28" s="4" t="n">
        <f aca="false">J28</f>
        <v>2202.28</v>
      </c>
      <c r="L28" s="5" t="n">
        <v>1</v>
      </c>
      <c r="M28" s="6" t="s">
        <v>0</v>
      </c>
    </row>
    <row r="29" customFormat="false" ht="12.75" hidden="false" customHeight="false" outlineLevel="0" collapsed="false">
      <c r="A29" s="8"/>
      <c r="B29" s="16" t="s">
        <v>40</v>
      </c>
      <c r="C29" s="2" t="n">
        <v>825.48</v>
      </c>
      <c r="D29" s="2" t="s">
        <v>0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825.48</v>
      </c>
      <c r="K29" s="4" t="n">
        <f aca="false">J29</f>
        <v>825.48</v>
      </c>
      <c r="L29" s="5" t="n">
        <v>1</v>
      </c>
      <c r="M29" s="6" t="s">
        <v>0</v>
      </c>
    </row>
    <row r="30" customFormat="false" ht="12.75" hidden="false" customHeight="false" outlineLevel="0" collapsed="false">
      <c r="B30" s="16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2.75" hidden="false" customHeight="false" outlineLevel="0" collapsed="false">
      <c r="A31" s="8" t="s">
        <v>41</v>
      </c>
      <c r="B31" s="1" t="s">
        <v>42</v>
      </c>
      <c r="C31" s="2" t="n">
        <v>135987.28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135987.28</v>
      </c>
      <c r="K31" s="4" t="n">
        <f aca="false">J31</f>
        <v>135987.28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1" t="s">
        <v>0</v>
      </c>
      <c r="B32" s="1" t="s">
        <v>0</v>
      </c>
      <c r="C32" s="22" t="s">
        <v>0</v>
      </c>
      <c r="E32" s="13" t="s">
        <v>0</v>
      </c>
      <c r="F32" s="13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43</v>
      </c>
      <c r="B33" s="1" t="s">
        <v>44</v>
      </c>
      <c r="C33" s="2" t="n">
        <v>51648.45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51648.45</v>
      </c>
      <c r="K33" s="4" t="n">
        <f aca="false">J33</f>
        <v>51648.45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8"/>
      <c r="E34" s="13"/>
      <c r="F34" s="13"/>
      <c r="I34" s="5"/>
    </row>
    <row r="35" customFormat="false" ht="12.75" hidden="false" customHeight="false" outlineLevel="0" collapsed="false">
      <c r="A35" s="8" t="s">
        <v>45</v>
      </c>
      <c r="B35" s="3" t="s">
        <v>46</v>
      </c>
      <c r="E35" s="13" t="s">
        <v>0</v>
      </c>
      <c r="F35" s="13" t="s">
        <v>0</v>
      </c>
      <c r="H35" s="4" t="s">
        <v>0</v>
      </c>
      <c r="I35" s="5"/>
      <c r="L35" s="0"/>
      <c r="M35" s="6" t="s">
        <v>0</v>
      </c>
    </row>
    <row r="36" customFormat="false" ht="12.75" hidden="false" customHeight="false" outlineLevel="0" collapsed="false">
      <c r="A36" s="8"/>
      <c r="B36" s="1" t="s">
        <v>47</v>
      </c>
      <c r="C36" s="2" t="n">
        <v>1307.5862</v>
      </c>
      <c r="D36" s="2" t="n">
        <f aca="false">C36*1</f>
        <v>1307.5862</v>
      </c>
      <c r="E36" s="23" t="n">
        <v>0.43</v>
      </c>
      <c r="F36" s="23" t="n">
        <v>0.51</v>
      </c>
      <c r="G36" s="4" t="n">
        <f aca="false">C36*(E36-F36)</f>
        <v>-104.606896</v>
      </c>
      <c r="H36" s="4" t="n">
        <f aca="false">C36*(E36-F36)</f>
        <v>-104.606896</v>
      </c>
      <c r="I36" s="13"/>
      <c r="J36" s="4" t="n">
        <f aca="false">C36*E36</f>
        <v>562.262066</v>
      </c>
      <c r="K36" s="4" t="n">
        <f aca="false">J36</f>
        <v>562.262066</v>
      </c>
      <c r="L36" s="0"/>
      <c r="M36" s="6" t="s">
        <v>0</v>
      </c>
    </row>
    <row r="37" customFormat="false" ht="12.75" hidden="false" customHeight="false" outlineLevel="0" collapsed="false">
      <c r="A37" s="8"/>
      <c r="B37" s="1" t="s">
        <v>48</v>
      </c>
      <c r="C37" s="2" t="n">
        <v>178.0334</v>
      </c>
      <c r="D37" s="2" t="n">
        <f aca="false">C37*1</f>
        <v>178.0334</v>
      </c>
      <c r="E37" s="13" t="n">
        <f aca="false">E$36</f>
        <v>0.43</v>
      </c>
      <c r="F37" s="13" t="n">
        <f aca="false">F$36</f>
        <v>0.51</v>
      </c>
      <c r="G37" s="4" t="n">
        <f aca="false">C37*(E37-F37)</f>
        <v>-14.242672</v>
      </c>
      <c r="H37" s="4" t="n">
        <f aca="false">C37*(E37-F37)</f>
        <v>-14.242672</v>
      </c>
      <c r="I37" s="13"/>
      <c r="J37" s="4" t="n">
        <f aca="false">C37*E37</f>
        <v>76.554362</v>
      </c>
      <c r="K37" s="4" t="n">
        <f aca="false">J37</f>
        <v>76.554362</v>
      </c>
      <c r="L37" s="0"/>
      <c r="M37" s="6" t="s">
        <v>0</v>
      </c>
    </row>
    <row r="38" customFormat="false" ht="12.75" hidden="false" customHeight="false" outlineLevel="0" collapsed="false">
      <c r="A38" s="8"/>
      <c r="B38" s="1" t="s">
        <v>49</v>
      </c>
      <c r="C38" s="2" t="n">
        <v>402.8541</v>
      </c>
      <c r="D38" s="2" t="n">
        <f aca="false">C38*1</f>
        <v>402.8541</v>
      </c>
      <c r="E38" s="13" t="n">
        <f aca="false">E$36</f>
        <v>0.43</v>
      </c>
      <c r="F38" s="13" t="n">
        <f aca="false">F$36</f>
        <v>0.51</v>
      </c>
      <c r="G38" s="4" t="n">
        <f aca="false">C38*(E38-F38)</f>
        <v>-32.228328</v>
      </c>
      <c r="H38" s="4" t="n">
        <f aca="false">C38*(E38-F38)</f>
        <v>-32.228328</v>
      </c>
      <c r="I38" s="13"/>
      <c r="J38" s="4" t="n">
        <f aca="false">C38*E38</f>
        <v>173.227263</v>
      </c>
      <c r="K38" s="4" t="n">
        <f aca="false">J38</f>
        <v>173.227263</v>
      </c>
      <c r="L38" s="0"/>
      <c r="M38" s="6" t="s">
        <v>0</v>
      </c>
    </row>
    <row r="39" customFormat="false" ht="12.75" hidden="false" customHeight="false" outlineLevel="0" collapsed="false">
      <c r="A39" s="8"/>
      <c r="E39" s="13"/>
      <c r="F39" s="13"/>
      <c r="H39" s="4" t="s">
        <v>0</v>
      </c>
      <c r="I39" s="5"/>
      <c r="M39" s="6" t="s">
        <v>0</v>
      </c>
    </row>
    <row r="40" customFormat="false" ht="12.75" hidden="false" customHeight="false" outlineLevel="0" collapsed="false">
      <c r="A40" s="8" t="s">
        <v>50</v>
      </c>
      <c r="B40" s="1" t="s">
        <v>44</v>
      </c>
      <c r="C40" s="6" t="n">
        <v>0</v>
      </c>
      <c r="D40" s="2" t="s">
        <v>0</v>
      </c>
      <c r="E40" s="13" t="n">
        <v>1</v>
      </c>
      <c r="F40" s="13" t="n">
        <v>1</v>
      </c>
      <c r="G40" s="4" t="n">
        <f aca="false">C40*(E40-F40)</f>
        <v>0</v>
      </c>
      <c r="H40" s="4" t="n">
        <f aca="false">C40*(E40-F40)</f>
        <v>0</v>
      </c>
      <c r="I40" s="13"/>
      <c r="J40" s="4" t="n">
        <f aca="false">C40*E40</f>
        <v>0</v>
      </c>
      <c r="K40" s="4" t="n">
        <f aca="false">J40</f>
        <v>0</v>
      </c>
      <c r="L40" s="5" t="n">
        <v>1</v>
      </c>
    </row>
    <row r="41" customFormat="false" ht="12.75" hidden="false" customHeight="false" outlineLevel="0" collapsed="false">
      <c r="A41" s="8" t="s">
        <v>0</v>
      </c>
      <c r="B41" s="1" t="s">
        <v>51</v>
      </c>
      <c r="C41" s="6" t="n">
        <v>3067508.21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3067508.21</v>
      </c>
      <c r="K41" s="4" t="n">
        <f aca="false">J41</f>
        <v>3067508.21</v>
      </c>
      <c r="L41" s="5" t="n">
        <v>1</v>
      </c>
    </row>
    <row r="42" customFormat="false" ht="12.75" hidden="false" customHeight="false" outlineLevel="0" collapsed="false">
      <c r="A42" s="14" t="s">
        <v>0</v>
      </c>
      <c r="B42" s="1" t="s">
        <v>52</v>
      </c>
      <c r="C42" s="2" t="n">
        <v>-5000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250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-15000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750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-7500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375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-5000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250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-15000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750</v>
      </c>
      <c r="N46" s="6" t="s">
        <v>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-2500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125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250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-15000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750</v>
      </c>
      <c r="O49" s="3" t="s">
        <v>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  <c r="P53" s="1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24" t="n">
        <f aca="false">C54*E54*-1</f>
        <v>500</v>
      </c>
      <c r="O54" s="6" t="s">
        <v>0</v>
      </c>
    </row>
    <row r="55" customFormat="false" ht="13.5" hidden="false" customHeight="false" outlineLevel="0" collapsed="false">
      <c r="A55" s="14" t="s">
        <v>0</v>
      </c>
      <c r="B55" s="1" t="s">
        <v>65</v>
      </c>
      <c r="C55" s="2" t="n">
        <v>-5000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5" t="n">
        <f aca="false">C55*E55*-1</f>
        <v>250</v>
      </c>
      <c r="N55" s="6" t="n">
        <v>8750</v>
      </c>
      <c r="O55" s="6" t="n">
        <v>3067508.21</v>
      </c>
    </row>
    <row r="56" customFormat="false" ht="12.75" hidden="false" customHeight="false" outlineLevel="0" collapsed="false">
      <c r="A56" s="8" t="s">
        <v>0</v>
      </c>
      <c r="C56" s="26" t="s">
        <v>0</v>
      </c>
      <c r="D56" s="2" t="s">
        <v>0</v>
      </c>
      <c r="E56" s="13"/>
      <c r="F56" s="13"/>
      <c r="G56" s="4" t="s">
        <v>0</v>
      </c>
      <c r="H56" s="4" t="s">
        <v>0</v>
      </c>
      <c r="I56" s="13"/>
      <c r="J56" s="4" t="str">
        <f aca="false">G56</f>
        <v> </v>
      </c>
      <c r="K56" s="4" t="str">
        <f aca="false">J56</f>
        <v> </v>
      </c>
      <c r="M56" s="6" t="n">
        <f aca="false">SUM(M42:M55)</f>
        <v>6500</v>
      </c>
      <c r="N56" s="6" t="n">
        <f aca="false">SUM(H40:H55)</f>
        <v>0</v>
      </c>
      <c r="O56" s="6" t="n">
        <f aca="false">SUM(K40:K55)</f>
        <v>3067508.21</v>
      </c>
      <c r="P56" s="1" t="s">
        <v>0</v>
      </c>
      <c r="R56" s="6" t="s">
        <v>0</v>
      </c>
    </row>
    <row r="57" customFormat="false" ht="12.75" hidden="false" customHeight="false" outlineLevel="0" collapsed="false">
      <c r="A57" s="8" t="s">
        <v>50</v>
      </c>
      <c r="B57" s="1" t="s">
        <v>66</v>
      </c>
      <c r="C57" s="2" t="n">
        <v>387</v>
      </c>
      <c r="D57" s="2" t="s">
        <v>0</v>
      </c>
      <c r="E57" s="23" t="n">
        <v>40.56</v>
      </c>
      <c r="F57" s="23" t="n">
        <v>38.3</v>
      </c>
      <c r="G57" s="4" t="n">
        <f aca="false">C57*(E57-F57)</f>
        <v>874.620000000002</v>
      </c>
      <c r="H57" s="4" t="n">
        <f aca="false">C57*(E57-F57)</f>
        <v>874.620000000002</v>
      </c>
      <c r="I57" s="13"/>
      <c r="J57" s="4" t="n">
        <f aca="false">C57*E57</f>
        <v>15696.72</v>
      </c>
      <c r="K57" s="4" t="n">
        <f aca="false">J57</f>
        <v>15696.72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44</v>
      </c>
      <c r="C58" s="2" t="n">
        <v>201.83</v>
      </c>
      <c r="D58" s="2" t="s">
        <v>0</v>
      </c>
      <c r="E58" s="13" t="n">
        <v>1</v>
      </c>
      <c r="F58" s="13" t="n">
        <v>1</v>
      </c>
      <c r="G58" s="4" t="n">
        <f aca="false">C58*(E58-F58)</f>
        <v>0</v>
      </c>
      <c r="H58" s="4" t="n">
        <f aca="false">C58*(E58-F58)</f>
        <v>0</v>
      </c>
      <c r="I58" s="13"/>
      <c r="J58" s="4" t="n">
        <f aca="false">C58*E58</f>
        <v>201.83</v>
      </c>
      <c r="K58" s="4" t="n">
        <f aca="false">J58</f>
        <v>201.83</v>
      </c>
      <c r="L58" s="5" t="n">
        <v>1</v>
      </c>
    </row>
    <row r="59" customFormat="false" ht="12.75" hidden="false" customHeight="false" outlineLevel="0" collapsed="false">
      <c r="A59" s="8" t="s">
        <v>0</v>
      </c>
      <c r="B59" s="3" t="s">
        <v>0</v>
      </c>
      <c r="C59" s="2" t="s">
        <v>0</v>
      </c>
      <c r="D59" s="2" t="s">
        <v>0</v>
      </c>
      <c r="E59" s="13" t="s">
        <v>0</v>
      </c>
      <c r="F59" s="13" t="s">
        <v>0</v>
      </c>
      <c r="H59" s="4" t="s">
        <v>0</v>
      </c>
      <c r="I59" s="5"/>
      <c r="K59" s="20"/>
      <c r="O59" s="6" t="s">
        <v>0</v>
      </c>
    </row>
    <row r="60" customFormat="false" ht="12.75" hidden="false" customHeight="false" outlineLevel="0" collapsed="false">
      <c r="A60" s="8" t="s">
        <v>67</v>
      </c>
      <c r="B60" s="1" t="s">
        <v>68</v>
      </c>
      <c r="C60" s="2" t="n">
        <v>19942</v>
      </c>
      <c r="D60" s="2" t="s">
        <v>0</v>
      </c>
      <c r="E60" s="13" t="n">
        <v>10.81</v>
      </c>
      <c r="F60" s="13" t="n">
        <v>10.81</v>
      </c>
      <c r="G60" s="4" t="n">
        <f aca="false">C60*(E60-F60)</f>
        <v>0</v>
      </c>
      <c r="H60" s="4" t="n">
        <f aca="false">C60*(E60-F60)</f>
        <v>0</v>
      </c>
      <c r="I60" s="13" t="s">
        <v>0</v>
      </c>
      <c r="J60" s="4" t="n">
        <f aca="false">C60*E60</f>
        <v>215573.02</v>
      </c>
      <c r="K60" s="4" t="n">
        <f aca="false">J60</f>
        <v>215573.02</v>
      </c>
      <c r="L60" s="5" t="n">
        <v>1</v>
      </c>
    </row>
    <row r="61" customFormat="false" ht="12.75" hidden="false" customHeight="false" outlineLevel="0" collapsed="false">
      <c r="A61" s="8"/>
      <c r="E61" s="1"/>
      <c r="F61" s="1"/>
      <c r="G61" s="20"/>
      <c r="H61" s="4" t="s">
        <v>0</v>
      </c>
      <c r="I61" s="1" t="s">
        <v>0</v>
      </c>
      <c r="K61" s="4" t="s">
        <v>0</v>
      </c>
      <c r="M61" s="6" t="s">
        <v>0</v>
      </c>
    </row>
    <row r="62" customFormat="false" ht="12.75" hidden="false" customHeight="false" outlineLevel="0" collapsed="false">
      <c r="A62" s="8" t="s">
        <v>69</v>
      </c>
      <c r="B62" s="1" t="s">
        <v>70</v>
      </c>
      <c r="C62" s="2" t="n">
        <v>143000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143000</v>
      </c>
      <c r="K62" s="4" t="n">
        <f aca="false">J62</f>
        <v>143000</v>
      </c>
      <c r="L62" s="5" t="n">
        <v>1</v>
      </c>
    </row>
    <row r="63" customFormat="false" ht="12.75" hidden="false" customHeight="false" outlineLevel="0" collapsed="false">
      <c r="E63" s="1"/>
      <c r="F63" s="1"/>
      <c r="G63" s="20"/>
      <c r="H63" s="4" t="s">
        <v>0</v>
      </c>
      <c r="I63" s="1"/>
      <c r="J63" s="4" t="s">
        <v>0</v>
      </c>
    </row>
    <row r="64" customFormat="false" ht="12.75" hidden="false" customHeight="false" outlineLevel="0" collapsed="false">
      <c r="A64" s="8" t="s">
        <v>71</v>
      </c>
      <c r="B64" s="1" t="s">
        <v>72</v>
      </c>
      <c r="C64" s="2" t="n">
        <v>3829.12</v>
      </c>
      <c r="E64" s="13" t="n">
        <v>1</v>
      </c>
      <c r="F64" s="13" t="n">
        <v>1</v>
      </c>
      <c r="G64" s="4" t="n">
        <f aca="false">C64*(E64-F64)</f>
        <v>0</v>
      </c>
      <c r="H64" s="4" t="n">
        <f aca="false">C64*(E64-F64)</f>
        <v>0</v>
      </c>
      <c r="I64" s="13"/>
      <c r="J64" s="4" t="n">
        <f aca="false">C64*E64</f>
        <v>3829.12</v>
      </c>
      <c r="K64" s="4" t="n">
        <f aca="false">J64</f>
        <v>3829.12</v>
      </c>
      <c r="L64" s="5" t="n">
        <v>1</v>
      </c>
    </row>
    <row r="65" customFormat="false" ht="12.75" hidden="false" customHeight="false" outlineLevel="0" collapsed="false">
      <c r="A65" s="8"/>
      <c r="B65" s="1" t="s">
        <v>73</v>
      </c>
      <c r="C65" s="2" t="n">
        <v>4769.42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4769.42</v>
      </c>
      <c r="K65" s="4" t="n">
        <f aca="false">J65</f>
        <v>4769.42</v>
      </c>
      <c r="L65" s="5" t="n">
        <v>1</v>
      </c>
    </row>
    <row r="66" customFormat="false" ht="12.75" hidden="false" customHeight="false" outlineLevel="0" collapsed="false">
      <c r="E66" s="1"/>
      <c r="F66" s="1"/>
      <c r="G66" s="20"/>
      <c r="H66" s="4" t="s">
        <v>0</v>
      </c>
      <c r="I66" s="1"/>
      <c r="K66" s="4" t="s">
        <v>0</v>
      </c>
    </row>
    <row r="67" customFormat="false" ht="12.75" hidden="false" customHeight="false" outlineLevel="0" collapsed="false">
      <c r="A67" s="8" t="s">
        <v>74</v>
      </c>
      <c r="B67" s="1" t="s">
        <v>75</v>
      </c>
      <c r="C67" s="2" t="n">
        <v>9759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9759</v>
      </c>
      <c r="K67" s="4" t="n">
        <f aca="false">J67</f>
        <v>9759</v>
      </c>
      <c r="L67" s="5" t="n">
        <v>1</v>
      </c>
      <c r="M67" s="6" t="s">
        <v>76</v>
      </c>
    </row>
    <row r="68" customFormat="false" ht="12.75" hidden="false" customHeight="false" outlineLevel="0" collapsed="false">
      <c r="A68" s="8"/>
      <c r="B68" s="1" t="s">
        <v>77</v>
      </c>
      <c r="C68" s="2" t="n">
        <v>3718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3718</v>
      </c>
      <c r="K68" s="4" t="n">
        <f aca="false">J68</f>
        <v>3718</v>
      </c>
      <c r="L68" s="5" t="n">
        <v>1</v>
      </c>
      <c r="M68" s="6" t="n">
        <f aca="false">(C8*E8)+(C9*E9)+(C10*E10)+(C11*E11)+(C12*E12)+(C13*E13)+(C14*E14)</f>
        <v>-4134700</v>
      </c>
      <c r="N68" s="27" t="n">
        <f aca="false">M68/M75</f>
        <v>-0.741133912920164</v>
      </c>
      <c r="O68" s="3" t="s">
        <v>17</v>
      </c>
    </row>
    <row r="69" customFormat="false" ht="12.75" hidden="false" customHeight="false" outlineLevel="0" collapsed="false">
      <c r="A69" s="8"/>
      <c r="B69" s="1" t="s">
        <v>78</v>
      </c>
      <c r="C69" s="2" t="n">
        <v>943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943</v>
      </c>
      <c r="K69" s="4" t="n">
        <f aca="false">J69</f>
        <v>943</v>
      </c>
      <c r="L69" s="5" t="n">
        <v>1</v>
      </c>
      <c r="M69" s="6" t="n">
        <f aca="false">SUMIF(L5:L76,2,K5:K76)</f>
        <v>40505.202726742</v>
      </c>
      <c r="N69" s="27" t="n">
        <f aca="false">M69/M75</f>
        <v>0.00726044922013563</v>
      </c>
      <c r="O69" s="3" t="s">
        <v>46</v>
      </c>
    </row>
    <row r="70" customFormat="false" ht="12.75" hidden="false" customHeight="false" outlineLevel="0" collapsed="false">
      <c r="A70" s="8"/>
      <c r="B70" s="1" t="s">
        <v>79</v>
      </c>
      <c r="C70" s="2" t="n">
        <v>1235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1235</v>
      </c>
      <c r="K70" s="4" t="n">
        <f aca="false">J70</f>
        <v>1235</v>
      </c>
      <c r="L70" s="5" t="n">
        <v>1</v>
      </c>
      <c r="M70" s="6" t="s">
        <v>80</v>
      </c>
      <c r="N70" s="27"/>
      <c r="O70" s="4" t="s">
        <v>0</v>
      </c>
    </row>
    <row r="71" customFormat="false" ht="12.75" hidden="false" customHeight="false" outlineLevel="0" collapsed="false">
      <c r="A71" s="8"/>
      <c r="B71" s="1" t="s">
        <v>81</v>
      </c>
      <c r="C71" s="2" t="n">
        <v>2336.707</v>
      </c>
      <c r="D71" s="2" t="s">
        <v>0</v>
      </c>
      <c r="E71" s="13" t="n">
        <v>1.579506</v>
      </c>
      <c r="F71" s="13" t="n">
        <v>1.579506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3690.842726742</v>
      </c>
      <c r="K71" s="4" t="n">
        <f aca="false">J71</f>
        <v>3690.842726742</v>
      </c>
      <c r="L71" s="5" t="n">
        <v>2</v>
      </c>
      <c r="M71" s="6" t="n">
        <f aca="false">SUMIF(L5:L76,1,K5:K76)</f>
        <v>6077566.58</v>
      </c>
      <c r="N71" s="27" t="n">
        <f aca="false">M71/M75</f>
        <v>1.0893875493913</v>
      </c>
    </row>
    <row r="72" customFormat="false" ht="12.75" hidden="false" customHeight="false" outlineLevel="0" collapsed="false">
      <c r="A72" s="8"/>
      <c r="E72" s="13"/>
      <c r="F72" s="13"/>
      <c r="I72" s="13"/>
      <c r="M72" s="6" t="s">
        <v>82</v>
      </c>
      <c r="N72" s="27"/>
    </row>
    <row r="73" customFormat="false" ht="12.75" hidden="false" customHeight="false" outlineLevel="0" collapsed="false">
      <c r="A73" s="8" t="s">
        <v>83</v>
      </c>
      <c r="B73" s="1" t="s">
        <v>84</v>
      </c>
      <c r="C73" s="2" t="n">
        <v>-195000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-195000</v>
      </c>
      <c r="K73" s="4" t="n">
        <f aca="false">J73</f>
        <v>-195000</v>
      </c>
      <c r="L73" s="5" t="n">
        <v>0</v>
      </c>
      <c r="M73" s="6" t="n">
        <f aca="false">SUM(K73:K75)</f>
        <v>-540000</v>
      </c>
      <c r="N73" s="27" t="n">
        <f aca="false">+M73/M75</f>
        <v>-0.0967935552704885</v>
      </c>
    </row>
    <row r="74" customFormat="false" ht="12.75" hidden="false" customHeight="false" outlineLevel="0" collapsed="false">
      <c r="A74" s="8" t="s">
        <v>0</v>
      </c>
      <c r="B74" s="1" t="s">
        <v>85</v>
      </c>
      <c r="C74" s="2" t="n">
        <v>-120000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-120000</v>
      </c>
      <c r="K74" s="4" t="n">
        <f aca="false">J74</f>
        <v>-120000</v>
      </c>
      <c r="L74" s="5" t="n">
        <v>0</v>
      </c>
      <c r="M74" s="6" t="s">
        <v>86</v>
      </c>
      <c r="N74" s="27"/>
    </row>
    <row r="75" customFormat="false" ht="12.75" hidden="false" customHeight="false" outlineLevel="0" collapsed="false">
      <c r="A75" s="8" t="s">
        <v>0</v>
      </c>
      <c r="B75" s="1" t="s">
        <v>87</v>
      </c>
      <c r="C75" s="2" t="n">
        <v>-225000</v>
      </c>
      <c r="D75" s="2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J75" s="4" t="n">
        <f aca="false">+C75</f>
        <v>-225000</v>
      </c>
      <c r="K75" s="4" t="n">
        <f aca="false">J75</f>
        <v>-225000</v>
      </c>
      <c r="L75" s="5" t="n">
        <v>0</v>
      </c>
      <c r="M75" s="6" t="n">
        <f aca="false">K78</f>
        <v>5578883.82641774</v>
      </c>
      <c r="N75" s="27" t="n">
        <f aca="false">+M75/K78</f>
        <v>1</v>
      </c>
    </row>
    <row r="76" customFormat="false" ht="13.5" hidden="false" customHeight="false" outlineLevel="0" collapsed="false">
      <c r="A76" s="8" t="s">
        <v>0</v>
      </c>
      <c r="B76" s="28" t="s">
        <v>0</v>
      </c>
      <c r="C76" s="29"/>
      <c r="D76" s="29" t="s">
        <v>0</v>
      </c>
      <c r="E76" s="30"/>
      <c r="F76" s="30"/>
      <c r="G76" s="31"/>
      <c r="H76" s="31"/>
      <c r="I76" s="30"/>
      <c r="J76" s="31"/>
      <c r="K76" s="31" t="s">
        <v>0</v>
      </c>
      <c r="L76" s="32"/>
      <c r="M76" s="25" t="s">
        <v>0</v>
      </c>
      <c r="N76" s="25"/>
    </row>
    <row r="77" customFormat="false" ht="12.75" hidden="false" customHeight="false" outlineLevel="0" collapsed="false">
      <c r="A77" s="8"/>
      <c r="M77" s="6" t="s">
        <v>88</v>
      </c>
    </row>
    <row r="78" customFormat="false" ht="12.75" hidden="false" customHeight="false" outlineLevel="0" collapsed="false">
      <c r="A78" s="8" t="s">
        <v>89</v>
      </c>
      <c r="C78" s="2" t="s">
        <v>0</v>
      </c>
      <c r="D78" s="2" t="s">
        <v>0</v>
      </c>
      <c r="G78" s="4" t="n">
        <f aca="false">SUM(G5:G76)</f>
        <v>-8224.96789599981</v>
      </c>
      <c r="H78" s="4" t="n">
        <f aca="false">SUM(H5:H76)</f>
        <v>-8224.96789599981</v>
      </c>
      <c r="J78" s="4" t="n">
        <f aca="false">SUM(J5:J76)</f>
        <v>5578883.82641774</v>
      </c>
      <c r="K78" s="4" t="n">
        <f aca="false">SUM(K5:K76)</f>
        <v>5578883.82641774</v>
      </c>
      <c r="M78" s="24" t="n">
        <f aca="false">SUM(K36:K38)</f>
        <v>812.043691</v>
      </c>
      <c r="N78" s="33" t="n">
        <f aca="false">M78/K78</f>
        <v>0.000145556659049741</v>
      </c>
    </row>
    <row r="79" customFormat="false" ht="13.5" hidden="false" customHeight="false" outlineLevel="0" collapsed="false">
      <c r="A79" s="8"/>
      <c r="B79" s="34"/>
      <c r="C79" s="29"/>
      <c r="D79" s="29"/>
      <c r="E79" s="30"/>
      <c r="F79" s="30"/>
      <c r="G79" s="31"/>
      <c r="H79" s="31"/>
      <c r="I79" s="30"/>
      <c r="J79" s="31"/>
      <c r="K79" s="31"/>
      <c r="L79" s="32"/>
      <c r="M79" s="25"/>
      <c r="N79" s="25"/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 t="s">
        <v>90</v>
      </c>
      <c r="B81" s="1" t="s">
        <v>91</v>
      </c>
      <c r="C81" s="2" t="n">
        <v>1228.582</v>
      </c>
      <c r="D81" s="2" t="s">
        <v>0</v>
      </c>
      <c r="E81" s="13" t="n">
        <v>19.74</v>
      </c>
      <c r="F81" s="13" t="n">
        <v>19.74</v>
      </c>
      <c r="G81" s="4" t="n">
        <f aca="false">C81*(E81-F81)</f>
        <v>0</v>
      </c>
      <c r="H81" s="4" t="n">
        <f aca="false">C81*(E81-F81)</f>
        <v>0</v>
      </c>
      <c r="I81" s="13"/>
      <c r="J81" s="4" t="n">
        <f aca="false">C81*E81</f>
        <v>24252.20868</v>
      </c>
      <c r="K81" s="4" t="n">
        <f aca="false">J81</f>
        <v>24252.20868</v>
      </c>
      <c r="L81" s="5" t="n">
        <v>2</v>
      </c>
    </row>
    <row r="82" customFormat="false" ht="12.75" hidden="false" customHeight="false" outlineLevel="0" collapsed="false">
      <c r="A82" s="8" t="s">
        <v>92</v>
      </c>
      <c r="B82" s="1" t="s">
        <v>93</v>
      </c>
      <c r="C82" s="2" t="n">
        <v>387</v>
      </c>
      <c r="D82" s="2" t="s">
        <v>0</v>
      </c>
      <c r="E82" s="13" t="n">
        <f aca="false">+E57</f>
        <v>40.56</v>
      </c>
      <c r="F82" s="13" t="n">
        <f aca="false">+F57</f>
        <v>38.3</v>
      </c>
      <c r="G82" s="4" t="n">
        <f aca="false">C82*(E82-F82)</f>
        <v>874.620000000002</v>
      </c>
      <c r="H82" s="4" t="n">
        <f aca="false">C82*(E82-F82)</f>
        <v>874.620000000002</v>
      </c>
      <c r="I82" s="13"/>
      <c r="J82" s="4" t="n">
        <f aca="false">C82*E82</f>
        <v>15696.72</v>
      </c>
      <c r="K82" s="4" t="n">
        <f aca="false">J82</f>
        <v>15696.72</v>
      </c>
      <c r="L82" s="5" t="n">
        <v>2</v>
      </c>
    </row>
    <row r="83" customFormat="false" ht="12.75" hidden="false" customHeight="false" outlineLevel="0" collapsed="false">
      <c r="A83" s="8" t="s">
        <v>0</v>
      </c>
      <c r="B83" s="1" t="s">
        <v>44</v>
      </c>
      <c r="C83" s="2" t="n">
        <v>201.83</v>
      </c>
      <c r="D83" s="2" t="s">
        <v>0</v>
      </c>
      <c r="E83" s="13" t="n">
        <v>1</v>
      </c>
      <c r="F83" s="13" t="n">
        <v>1</v>
      </c>
      <c r="G83" s="4" t="n">
        <f aca="false">C83*(E83-F83)</f>
        <v>0</v>
      </c>
      <c r="H83" s="4" t="n">
        <f aca="false">C83*(E83-F83)</f>
        <v>0</v>
      </c>
      <c r="I83" s="13"/>
      <c r="J83" s="4" t="n">
        <f aca="false">C83*E83</f>
        <v>201.83</v>
      </c>
      <c r="K83" s="4" t="n">
        <f aca="false">J83</f>
        <v>201.83</v>
      </c>
      <c r="L83" s="5" t="n">
        <v>1</v>
      </c>
    </row>
    <row r="84" customFormat="false" ht="12.75" hidden="false" customHeight="false" outlineLevel="0" collapsed="false">
      <c r="A84" s="8"/>
      <c r="E84" s="5"/>
      <c r="F84" s="5"/>
      <c r="H84" s="4" t="s">
        <v>0</v>
      </c>
      <c r="I84" s="5"/>
    </row>
    <row r="85" customFormat="false" ht="12.75" hidden="false" customHeight="false" outlineLevel="0" collapsed="false">
      <c r="A85" s="8" t="s">
        <v>90</v>
      </c>
      <c r="B85" s="1" t="s">
        <v>94</v>
      </c>
      <c r="C85" s="2" t="n">
        <v>2013.38</v>
      </c>
      <c r="D85" s="2" t="s">
        <v>0</v>
      </c>
      <c r="E85" s="13" t="n">
        <v>11.09</v>
      </c>
      <c r="F85" s="13" t="n">
        <v>11.09</v>
      </c>
      <c r="G85" s="4" t="n">
        <f aca="false">C85*(E85-F85)</f>
        <v>0</v>
      </c>
      <c r="H85" s="4" t="n">
        <f aca="false">C85*(E85-F85)</f>
        <v>0</v>
      </c>
      <c r="I85" s="13"/>
      <c r="J85" s="4" t="n">
        <f aca="false">C85*E85</f>
        <v>22328.3842</v>
      </c>
      <c r="K85" s="4" t="n">
        <f aca="false">J85</f>
        <v>22328.3842</v>
      </c>
      <c r="L85" s="5" t="n">
        <v>2</v>
      </c>
    </row>
    <row r="86" customFormat="false" ht="12.75" hidden="false" customHeight="false" outlineLevel="0" collapsed="false">
      <c r="A86" s="8" t="s">
        <v>95</v>
      </c>
      <c r="B86" s="1" t="s">
        <v>93</v>
      </c>
      <c r="C86" s="2" t="n">
        <v>387</v>
      </c>
      <c r="D86" s="2" t="s">
        <v>0</v>
      </c>
      <c r="E86" s="13" t="n">
        <f aca="false">+E57</f>
        <v>40.56</v>
      </c>
      <c r="F86" s="13" t="n">
        <f aca="false">+F57</f>
        <v>38.3</v>
      </c>
      <c r="G86" s="4" t="n">
        <f aca="false">C86*(E86-F86)</f>
        <v>874.620000000002</v>
      </c>
      <c r="H86" s="4" t="n">
        <f aca="false">C86*(E86-F86)</f>
        <v>874.620000000002</v>
      </c>
      <c r="I86" s="13"/>
      <c r="J86" s="4" t="n">
        <f aca="false">C86*E86</f>
        <v>15696.72</v>
      </c>
      <c r="K86" s="4" t="n">
        <f aca="false">J86</f>
        <v>15696.72</v>
      </c>
      <c r="L86" s="5" t="n">
        <v>2</v>
      </c>
    </row>
    <row r="87" customFormat="false" ht="12.75" hidden="false" customHeight="false" outlineLevel="0" collapsed="false">
      <c r="A87" s="8" t="s">
        <v>0</v>
      </c>
      <c r="B87" s="1" t="s">
        <v>44</v>
      </c>
      <c r="C87" s="2" t="n">
        <v>201.83</v>
      </c>
      <c r="D87" s="2" t="s">
        <v>0</v>
      </c>
      <c r="E87" s="13" t="n">
        <v>1</v>
      </c>
      <c r="F87" s="13" t="n">
        <v>1</v>
      </c>
      <c r="G87" s="4" t="n">
        <f aca="false">C87*(E87-F87)</f>
        <v>0</v>
      </c>
      <c r="H87" s="4" t="n">
        <f aca="false">C87*(E87-F87)</f>
        <v>0</v>
      </c>
      <c r="I87" s="13"/>
      <c r="J87" s="4" t="n">
        <f aca="false">C87*E87</f>
        <v>201.83</v>
      </c>
      <c r="K87" s="4" t="n">
        <f aca="false">J87</f>
        <v>201.83</v>
      </c>
      <c r="L87" s="5" t="n">
        <v>1</v>
      </c>
      <c r="M87" s="6" t="s">
        <v>0</v>
      </c>
    </row>
    <row r="88" customFormat="false" ht="12.75" hidden="false" customHeight="false" outlineLevel="0" collapsed="false">
      <c r="A88" s="8"/>
      <c r="E88" s="13"/>
      <c r="F88" s="13"/>
      <c r="H88" s="4" t="s">
        <v>0</v>
      </c>
      <c r="I88" s="13"/>
    </row>
    <row r="89" customFormat="false" ht="12.75" hidden="false" customHeight="false" outlineLevel="0" collapsed="false">
      <c r="A89" s="8" t="s">
        <v>96</v>
      </c>
      <c r="B89" s="1" t="s">
        <v>93</v>
      </c>
      <c r="C89" s="2" t="n">
        <v>387</v>
      </c>
      <c r="D89" s="2" t="s">
        <v>0</v>
      </c>
      <c r="E89" s="13" t="n">
        <f aca="false">+E57</f>
        <v>40.56</v>
      </c>
      <c r="F89" s="13" t="n">
        <f aca="false">+F57</f>
        <v>38.3</v>
      </c>
      <c r="G89" s="4" t="n">
        <f aca="false">C89*(E89-F89)</f>
        <v>874.620000000002</v>
      </c>
      <c r="H89" s="4" t="n">
        <f aca="false">C89*(E89-F89)</f>
        <v>874.620000000002</v>
      </c>
      <c r="I89" s="13"/>
      <c r="J89" s="4" t="n">
        <f aca="false">C89*E89</f>
        <v>15696.72</v>
      </c>
      <c r="K89" s="4" t="n">
        <f aca="false">J89</f>
        <v>15696.72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44</v>
      </c>
      <c r="C90" s="2" t="n">
        <v>201.83</v>
      </c>
      <c r="D90" s="2" t="s">
        <v>0</v>
      </c>
      <c r="E90" s="13" t="n">
        <v>1</v>
      </c>
      <c r="F90" s="13" t="n">
        <v>1</v>
      </c>
      <c r="G90" s="4" t="n">
        <f aca="false">C90*(E90-F90)</f>
        <v>0</v>
      </c>
      <c r="H90" s="4" t="n">
        <f aca="false">C90*(E90-F90)</f>
        <v>0</v>
      </c>
      <c r="I90" s="13"/>
      <c r="J90" s="4" t="n">
        <f aca="false">C90*E90</f>
        <v>201.83</v>
      </c>
      <c r="K90" s="4" t="n">
        <f aca="false">J90</f>
        <v>201.83</v>
      </c>
      <c r="L90" s="5" t="n">
        <v>1</v>
      </c>
    </row>
    <row r="91" customFormat="false" ht="13.5" hidden="false" customHeight="false" outlineLevel="0" collapsed="false">
      <c r="A91" s="8"/>
      <c r="B91" s="34"/>
      <c r="C91" s="29" t="s">
        <v>0</v>
      </c>
      <c r="D91" s="29"/>
      <c r="E91" s="30"/>
      <c r="F91" s="30"/>
      <c r="G91" s="31"/>
      <c r="H91" s="31"/>
      <c r="I91" s="30"/>
      <c r="J91" s="31"/>
      <c r="K91" s="35"/>
      <c r="L91" s="32"/>
      <c r="M91" s="25"/>
      <c r="N91" s="25"/>
    </row>
    <row r="92" customFormat="false" ht="12.75" hidden="false" customHeight="false" outlineLevel="0" collapsed="false">
      <c r="A92" s="8"/>
      <c r="C92" s="2" t="s">
        <v>0</v>
      </c>
      <c r="M92" s="6" t="s">
        <v>88</v>
      </c>
    </row>
    <row r="93" customFormat="false" ht="12.75" hidden="false" customHeight="false" outlineLevel="0" collapsed="false">
      <c r="A93" s="8" t="s">
        <v>89</v>
      </c>
      <c r="B93" s="26" t="s">
        <v>0</v>
      </c>
      <c r="C93" s="2" t="s">
        <v>0</v>
      </c>
      <c r="D93" s="2" t="s">
        <v>0</v>
      </c>
      <c r="G93" s="4" t="n">
        <f aca="false">SUM(G78:G91)</f>
        <v>-5601.10789599981</v>
      </c>
      <c r="H93" s="4" t="n">
        <f aca="false">SUM(H78:H91)</f>
        <v>-5601.10789599981</v>
      </c>
      <c r="J93" s="4" t="n">
        <f aca="false">SUM(J78:J91)</f>
        <v>5673160.06929774</v>
      </c>
      <c r="K93" s="4" t="n">
        <f aca="false">SUM(K78:K91)</f>
        <v>5673160.06929774</v>
      </c>
      <c r="M93" s="24" t="n">
        <f aca="false">M78</f>
        <v>812.043691</v>
      </c>
      <c r="N93" s="33" t="n">
        <f aca="false">M93/K93</f>
        <v>0.000143137806986031</v>
      </c>
    </row>
    <row r="94" customFormat="false" ht="13.5" hidden="false" customHeight="false" outlineLevel="0" collapsed="false">
      <c r="A94" s="8"/>
      <c r="B94" s="34"/>
      <c r="C94" s="29"/>
      <c r="D94" s="29"/>
      <c r="E94" s="30"/>
      <c r="F94" s="30"/>
      <c r="G94" s="31"/>
      <c r="H94" s="31"/>
      <c r="I94" s="30"/>
      <c r="J94" s="31"/>
      <c r="K94" s="31"/>
      <c r="L94" s="32"/>
      <c r="M94" s="25"/>
      <c r="N94" s="25"/>
    </row>
    <row r="95" customFormat="false" ht="12.75" hidden="false" customHeight="false" outlineLevel="0" collapsed="false">
      <c r="A95" s="8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/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 t="s">
        <v>0</v>
      </c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0</v>
      </c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97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 t="s">
        <v>0</v>
      </c>
      <c r="L100" s="38"/>
      <c r="M100" s="39"/>
    </row>
    <row r="101" customFormat="false" ht="12.75" hidden="false" customHeight="false" outlineLevel="0" collapsed="false">
      <c r="B101" s="36" t="s">
        <v>0</v>
      </c>
      <c r="C101" s="2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J101" s="4" t="s">
        <v>0</v>
      </c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D110" s="2" t="s">
        <v>0</v>
      </c>
      <c r="E110" s="37" t="s">
        <v>0</v>
      </c>
      <c r="F110" s="37" t="s">
        <v>0</v>
      </c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 t="s">
        <v>0</v>
      </c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C127" s="2" t="s">
        <v>0</v>
      </c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B133" s="1" t="s">
        <v>0</v>
      </c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L170" s="38"/>
      <c r="M170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0" width="30.41"/>
    <col collapsed="false" customWidth="true" hidden="false" outlineLevel="0" max="3" min="3" style="41" width="10.71"/>
    <col collapsed="false" customWidth="true" hidden="false" outlineLevel="0" max="4" min="4" style="42" width="11.28"/>
    <col collapsed="false" customWidth="true" hidden="false" outlineLevel="0" max="5" min="5" style="40" width="9.14"/>
    <col collapsed="false" customWidth="true" hidden="false" outlineLevel="0" max="6" min="6" style="40" width="10.13"/>
    <col collapsed="false" customWidth="true" hidden="false" outlineLevel="0" max="8" min="7" style="43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44" t="s">
        <v>0</v>
      </c>
    </row>
    <row r="7" customFormat="false" ht="12.75" hidden="false" customHeight="false" outlineLevel="0" collapsed="false">
      <c r="B7" s="10" t="s">
        <v>0</v>
      </c>
      <c r="C7" s="44" t="s">
        <v>0</v>
      </c>
    </row>
    <row r="8" customFormat="false" ht="12.75" hidden="false" customHeight="false" outlineLevel="0" collapsed="false">
      <c r="A8" s="8" t="s">
        <v>98</v>
      </c>
      <c r="B8" s="1" t="s">
        <v>99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45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100</v>
      </c>
      <c r="B10" s="3" t="s">
        <v>46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45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99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45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45"/>
      <c r="J12" s="45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45</v>
      </c>
      <c r="B13" s="3" t="s">
        <v>46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47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48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49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101</v>
      </c>
      <c r="B18" s="13" t="s">
        <v>46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102</v>
      </c>
      <c r="B19" s="1" t="s">
        <v>103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104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105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106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107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108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109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46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110</v>
      </c>
      <c r="B27" s="3" t="s">
        <v>46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111</v>
      </c>
      <c r="B28" s="1" t="s">
        <v>112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113</v>
      </c>
      <c r="B30" s="3" t="s">
        <v>46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114</v>
      </c>
      <c r="B31" s="1" t="s">
        <v>115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44" t="s">
        <v>0</v>
      </c>
    </row>
    <row r="33" customFormat="false" ht="12.75" hidden="false" customHeight="false" outlineLevel="0" collapsed="false">
      <c r="A33" s="8" t="s">
        <v>113</v>
      </c>
      <c r="B33" s="3" t="s">
        <v>46</v>
      </c>
      <c r="C33" s="2"/>
      <c r="D33" s="2" t="s">
        <v>0</v>
      </c>
      <c r="E33" s="47"/>
      <c r="F33" s="47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116</v>
      </c>
      <c r="B34" s="1" t="s">
        <v>117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118</v>
      </c>
      <c r="B36" s="3" t="s">
        <v>46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111</v>
      </c>
      <c r="B37" s="1" t="s">
        <v>119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120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121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122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101</v>
      </c>
      <c r="B42" s="3" t="s">
        <v>46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102</v>
      </c>
      <c r="B43" s="1" t="s">
        <v>123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124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125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126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127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128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129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130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131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48" t="s">
        <v>0</v>
      </c>
      <c r="C52" s="49" t="s">
        <v>0</v>
      </c>
      <c r="D52" s="50"/>
      <c r="E52" s="51"/>
      <c r="F52" s="51"/>
      <c r="G52" s="52"/>
      <c r="H52" s="52"/>
      <c r="I52" s="53"/>
      <c r="J52" s="53"/>
      <c r="K52" s="53"/>
    </row>
    <row r="53" customFormat="false" ht="12.75" hidden="false" customHeight="false" outlineLevel="0" collapsed="false">
      <c r="B53" s="54" t="s">
        <v>0</v>
      </c>
      <c r="C53" s="44" t="s">
        <v>0</v>
      </c>
    </row>
    <row r="54" customFormat="false" ht="12.75" hidden="false" customHeight="false" outlineLevel="0" collapsed="false">
      <c r="A54" s="55" t="s">
        <v>132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56" t="s">
        <v>0</v>
      </c>
      <c r="G54" s="7" t="n">
        <f aca="false">SUM(G8:G51)</f>
        <v>5797.30668</v>
      </c>
      <c r="H54" s="7" t="n">
        <f aca="false">SUM(H8:H51)</f>
        <v>3743.49308</v>
      </c>
      <c r="I54" s="56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48" t="s">
        <v>0</v>
      </c>
      <c r="C55" s="49" t="s">
        <v>0</v>
      </c>
      <c r="D55" s="50"/>
      <c r="E55" s="51"/>
      <c r="F55" s="51"/>
      <c r="G55" s="52"/>
      <c r="H55" s="52"/>
      <c r="I55" s="53"/>
      <c r="J55" s="53"/>
      <c r="K55" s="53"/>
    </row>
    <row r="56" customFormat="false" ht="12.75" hidden="false" customHeight="false" outlineLevel="0" collapsed="false">
      <c r="B56" s="10" t="s">
        <v>0</v>
      </c>
      <c r="C56" s="44" t="s">
        <v>0</v>
      </c>
    </row>
    <row r="57" customFormat="false" ht="12.75" hidden="false" customHeight="false" outlineLevel="0" collapsed="false">
      <c r="B57" s="10" t="s">
        <v>0</v>
      </c>
      <c r="C57" s="44" t="s">
        <v>0</v>
      </c>
    </row>
    <row r="58" customFormat="false" ht="12.75" hidden="false" customHeight="false" outlineLevel="0" collapsed="false">
      <c r="B58" s="10" t="s">
        <v>0</v>
      </c>
      <c r="C58" s="44" t="s">
        <v>0</v>
      </c>
    </row>
    <row r="59" customFormat="false" ht="12.75" hidden="false" customHeight="false" outlineLevel="0" collapsed="false">
      <c r="B59" s="10" t="s">
        <v>0</v>
      </c>
      <c r="C59" s="44" t="s">
        <v>0</v>
      </c>
    </row>
    <row r="60" customFormat="false" ht="12.75" hidden="false" customHeight="false" outlineLevel="0" collapsed="false">
      <c r="B60" s="10" t="s">
        <v>0</v>
      </c>
      <c r="C60" s="44" t="s">
        <v>0</v>
      </c>
    </row>
    <row r="61" customFormat="false" ht="12.75" hidden="false" customHeight="false" outlineLevel="0" collapsed="false">
      <c r="B61" s="10" t="s">
        <v>0</v>
      </c>
      <c r="C61" s="44" t="s">
        <v>0</v>
      </c>
    </row>
    <row r="62" customFormat="false" ht="12.75" hidden="false" customHeight="false" outlineLevel="0" collapsed="false">
      <c r="B62" s="10" t="s">
        <v>0</v>
      </c>
      <c r="C62" s="44" t="s">
        <v>0</v>
      </c>
    </row>
    <row r="63" customFormat="false" ht="12.75" hidden="false" customHeight="false" outlineLevel="0" collapsed="false">
      <c r="B63" s="10" t="s">
        <v>0</v>
      </c>
      <c r="C63" s="44" t="s">
        <v>0</v>
      </c>
    </row>
    <row r="64" customFormat="false" ht="12.75" hidden="false" customHeight="false" outlineLevel="0" collapsed="false">
      <c r="B64" s="10" t="s">
        <v>0</v>
      </c>
      <c r="C64" s="44" t="s">
        <v>0</v>
      </c>
    </row>
    <row r="65" customFormat="false" ht="12.75" hidden="false" customHeight="false" outlineLevel="0" collapsed="false">
      <c r="B65" s="10" t="s">
        <v>0</v>
      </c>
      <c r="C65" s="44" t="s">
        <v>0</v>
      </c>
    </row>
    <row r="66" customFormat="false" ht="12.75" hidden="false" customHeight="false" outlineLevel="0" collapsed="false">
      <c r="B66" s="10" t="s">
        <v>0</v>
      </c>
      <c r="C66" s="44" t="s">
        <v>0</v>
      </c>
    </row>
    <row r="67" customFormat="false" ht="12.75" hidden="false" customHeight="false" outlineLevel="0" collapsed="false">
      <c r="B67" s="10" t="s">
        <v>0</v>
      </c>
      <c r="C67" s="44" t="s">
        <v>0</v>
      </c>
    </row>
    <row r="68" customFormat="false" ht="12.75" hidden="false" customHeight="false" outlineLevel="0" collapsed="false">
      <c r="B68" s="10" t="s">
        <v>0</v>
      </c>
      <c r="C68" s="44" t="s">
        <v>0</v>
      </c>
    </row>
    <row r="69" customFormat="false" ht="12.75" hidden="false" customHeight="false" outlineLevel="0" collapsed="false">
      <c r="B69" s="10" t="s">
        <v>0</v>
      </c>
      <c r="C69" s="44" t="s">
        <v>0</v>
      </c>
    </row>
    <row r="70" customFormat="false" ht="12.75" hidden="false" customHeight="false" outlineLevel="0" collapsed="false">
      <c r="B70" s="10" t="s">
        <v>0</v>
      </c>
      <c r="C70" s="44" t="s">
        <v>0</v>
      </c>
    </row>
    <row r="71" customFormat="false" ht="12.75" hidden="false" customHeight="false" outlineLevel="0" collapsed="false">
      <c r="B71" s="10" t="s">
        <v>0</v>
      </c>
      <c r="C71" s="44" t="s">
        <v>0</v>
      </c>
    </row>
    <row r="72" customFormat="false" ht="12.75" hidden="false" customHeight="false" outlineLevel="0" collapsed="false">
      <c r="B72" s="10" t="s">
        <v>0</v>
      </c>
      <c r="C72" s="44" t="s">
        <v>0</v>
      </c>
    </row>
    <row r="73" customFormat="false" ht="12.75" hidden="false" customHeight="false" outlineLevel="0" collapsed="false">
      <c r="B73" s="10" t="s">
        <v>0</v>
      </c>
      <c r="C73" s="44" t="s">
        <v>0</v>
      </c>
    </row>
    <row r="74" customFormat="false" ht="12.75" hidden="false" customHeight="false" outlineLevel="0" collapsed="false">
      <c r="B74" s="10" t="s">
        <v>0</v>
      </c>
      <c r="C74" s="44" t="s">
        <v>0</v>
      </c>
    </row>
    <row r="75" customFormat="false" ht="12.75" hidden="false" customHeight="false" outlineLevel="0" collapsed="false">
      <c r="B75" s="10" t="s">
        <v>0</v>
      </c>
      <c r="C75" s="44" t="s">
        <v>0</v>
      </c>
    </row>
    <row r="76" customFormat="false" ht="12.75" hidden="false" customHeight="false" outlineLevel="0" collapsed="false">
      <c r="B76" s="10" t="s">
        <v>0</v>
      </c>
      <c r="C76" s="44" t="s">
        <v>0</v>
      </c>
    </row>
    <row r="77" customFormat="false" ht="12.75" hidden="false" customHeight="false" outlineLevel="0" collapsed="false">
      <c r="B77" s="10" t="s">
        <v>0</v>
      </c>
      <c r="C77" s="44" t="s">
        <v>0</v>
      </c>
    </row>
    <row r="78" customFormat="false" ht="12.75" hidden="false" customHeight="false" outlineLevel="0" collapsed="false">
      <c r="B78" s="10" t="s">
        <v>0</v>
      </c>
      <c r="C78" s="44" t="s">
        <v>0</v>
      </c>
    </row>
    <row r="79" customFormat="false" ht="12.75" hidden="false" customHeight="false" outlineLevel="0" collapsed="false">
      <c r="B79" s="10" t="s">
        <v>0</v>
      </c>
      <c r="C79" s="44" t="s">
        <v>0</v>
      </c>
    </row>
    <row r="80" customFormat="false" ht="12.75" hidden="false" customHeight="false" outlineLevel="0" collapsed="false">
      <c r="B80" s="10" t="s">
        <v>0</v>
      </c>
      <c r="C80" s="44" t="s">
        <v>0</v>
      </c>
    </row>
    <row r="81" customFormat="false" ht="12.75" hidden="false" customHeight="false" outlineLevel="0" collapsed="false">
      <c r="B81" s="10" t="s">
        <v>0</v>
      </c>
      <c r="C81" s="44" t="s">
        <v>0</v>
      </c>
    </row>
    <row r="82" customFormat="false" ht="12.75" hidden="false" customHeight="false" outlineLevel="0" collapsed="false">
      <c r="B82" s="10" t="s">
        <v>0</v>
      </c>
      <c r="C82" s="44" t="s">
        <v>0</v>
      </c>
    </row>
    <row r="83" customFormat="false" ht="12.75" hidden="false" customHeight="false" outlineLevel="0" collapsed="false">
      <c r="B83" s="10" t="s">
        <v>0</v>
      </c>
      <c r="C83" s="44" t="s">
        <v>0</v>
      </c>
    </row>
    <row r="84" customFormat="false" ht="12.75" hidden="false" customHeight="false" outlineLevel="0" collapsed="false">
      <c r="B84" s="10" t="s">
        <v>0</v>
      </c>
      <c r="C84" s="44" t="s">
        <v>0</v>
      </c>
    </row>
    <row r="85" customFormat="false" ht="12.75" hidden="false" customHeight="false" outlineLevel="0" collapsed="false">
      <c r="B85" s="10" t="s">
        <v>0</v>
      </c>
      <c r="C85" s="44" t="s">
        <v>0</v>
      </c>
    </row>
    <row r="86" customFormat="false" ht="12.75" hidden="false" customHeight="false" outlineLevel="0" collapsed="false">
      <c r="B86" s="10" t="s">
        <v>0</v>
      </c>
      <c r="C86" s="44" t="s">
        <v>0</v>
      </c>
    </row>
    <row r="87" customFormat="false" ht="12.75" hidden="false" customHeight="false" outlineLevel="0" collapsed="false">
      <c r="B87" s="10" t="s">
        <v>0</v>
      </c>
      <c r="C87" s="44" t="s">
        <v>0</v>
      </c>
    </row>
    <row r="88" customFormat="false" ht="12.75" hidden="false" customHeight="false" outlineLevel="0" collapsed="false">
      <c r="B88" s="10" t="s">
        <v>0</v>
      </c>
      <c r="C88" s="44" t="s">
        <v>0</v>
      </c>
    </row>
    <row r="89" customFormat="false" ht="12.75" hidden="false" customHeight="false" outlineLevel="0" collapsed="false">
      <c r="B89" s="10" t="s">
        <v>0</v>
      </c>
      <c r="C89" s="44" t="s">
        <v>0</v>
      </c>
    </row>
    <row r="90" customFormat="false" ht="12.75" hidden="false" customHeight="false" outlineLevel="0" collapsed="false">
      <c r="B90" s="10" t="s">
        <v>0</v>
      </c>
      <c r="C90" s="44" t="s">
        <v>0</v>
      </c>
    </row>
    <row r="91" customFormat="false" ht="12.75" hidden="false" customHeight="false" outlineLevel="0" collapsed="false">
      <c r="B91" s="10" t="s">
        <v>0</v>
      </c>
      <c r="C91" s="44" t="s">
        <v>0</v>
      </c>
    </row>
    <row r="92" customFormat="false" ht="12.75" hidden="false" customHeight="false" outlineLevel="0" collapsed="false">
      <c r="B92" s="10" t="s">
        <v>0</v>
      </c>
      <c r="C92" s="44" t="s">
        <v>0</v>
      </c>
    </row>
    <row r="93" customFormat="false" ht="12.75" hidden="false" customHeight="false" outlineLevel="0" collapsed="false">
      <c r="B93" s="10" t="s">
        <v>0</v>
      </c>
      <c r="C93" s="44" t="s">
        <v>0</v>
      </c>
    </row>
    <row r="94" customFormat="false" ht="12.75" hidden="false" customHeight="false" outlineLevel="0" collapsed="false">
      <c r="B94" s="10" t="s">
        <v>0</v>
      </c>
      <c r="C94" s="44" t="s">
        <v>0</v>
      </c>
    </row>
    <row r="95" customFormat="false" ht="12.75" hidden="false" customHeight="false" outlineLevel="0" collapsed="false">
      <c r="B95" s="10" t="s">
        <v>0</v>
      </c>
      <c r="C95" s="44" t="s">
        <v>0</v>
      </c>
    </row>
    <row r="96" customFormat="false" ht="12.75" hidden="false" customHeight="false" outlineLevel="0" collapsed="false">
      <c r="B96" s="10" t="s">
        <v>0</v>
      </c>
      <c r="C96" s="44" t="s">
        <v>0</v>
      </c>
    </row>
    <row r="97" customFormat="false" ht="12.75" hidden="false" customHeight="false" outlineLevel="0" collapsed="false">
      <c r="B97" s="10" t="s">
        <v>0</v>
      </c>
      <c r="C97" s="44" t="s">
        <v>0</v>
      </c>
    </row>
    <row r="98" customFormat="false" ht="12.75" hidden="false" customHeight="false" outlineLevel="0" collapsed="false">
      <c r="B98" s="10" t="s">
        <v>0</v>
      </c>
      <c r="C98" s="44" t="s">
        <v>0</v>
      </c>
    </row>
    <row r="99" customFormat="false" ht="12.75" hidden="false" customHeight="false" outlineLevel="0" collapsed="false">
      <c r="B99" s="10" t="s">
        <v>0</v>
      </c>
      <c r="C99" s="44" t="s">
        <v>0</v>
      </c>
    </row>
    <row r="100" customFormat="false" ht="12.75" hidden="false" customHeight="false" outlineLevel="0" collapsed="false">
      <c r="B100" s="10" t="s">
        <v>0</v>
      </c>
      <c r="C100" s="44" t="s">
        <v>0</v>
      </c>
    </row>
    <row r="101" customFormat="false" ht="12.75" hidden="false" customHeight="false" outlineLevel="0" collapsed="false">
      <c r="B101" s="10" t="s">
        <v>0</v>
      </c>
      <c r="C101" s="44" t="s">
        <v>0</v>
      </c>
    </row>
    <row r="102" customFormat="false" ht="12.75" hidden="false" customHeight="false" outlineLevel="0" collapsed="false">
      <c r="B102" s="10" t="s">
        <v>0</v>
      </c>
      <c r="C102" s="44" t="s">
        <v>0</v>
      </c>
    </row>
    <row r="103" customFormat="false" ht="12.75" hidden="false" customHeight="false" outlineLevel="0" collapsed="false">
      <c r="B103" s="10" t="s">
        <v>0</v>
      </c>
      <c r="C103" s="44" t="s">
        <v>0</v>
      </c>
    </row>
    <row r="104" customFormat="false" ht="12.75" hidden="false" customHeight="false" outlineLevel="0" collapsed="false">
      <c r="B104" s="10" t="s">
        <v>0</v>
      </c>
      <c r="C104" s="44" t="s">
        <v>0</v>
      </c>
    </row>
    <row r="105" customFormat="false" ht="12.75" hidden="false" customHeight="false" outlineLevel="0" collapsed="false">
      <c r="B105" s="10" t="s">
        <v>0</v>
      </c>
      <c r="C105" s="44" t="s">
        <v>0</v>
      </c>
    </row>
    <row r="106" customFormat="false" ht="12.75" hidden="false" customHeight="false" outlineLevel="0" collapsed="false">
      <c r="B106" s="10" t="s">
        <v>0</v>
      </c>
      <c r="C106" s="44" t="s">
        <v>0</v>
      </c>
    </row>
    <row r="107" customFormat="false" ht="12.75" hidden="false" customHeight="false" outlineLevel="0" collapsed="false">
      <c r="B107" s="10" t="s">
        <v>0</v>
      </c>
      <c r="C107" s="44" t="s">
        <v>0</v>
      </c>
    </row>
    <row r="108" customFormat="false" ht="12.75" hidden="false" customHeight="false" outlineLevel="0" collapsed="false">
      <c r="B108" s="10" t="s">
        <v>0</v>
      </c>
      <c r="C108" s="44" t="s">
        <v>0</v>
      </c>
    </row>
    <row r="109" customFormat="false" ht="12.75" hidden="false" customHeight="false" outlineLevel="0" collapsed="false">
      <c r="B109" s="10" t="s">
        <v>0</v>
      </c>
      <c r="C109" s="44" t="s">
        <v>0</v>
      </c>
    </row>
    <row r="110" customFormat="false" ht="12.75" hidden="false" customHeight="false" outlineLevel="0" collapsed="false">
      <c r="B110" s="10" t="s">
        <v>0</v>
      </c>
      <c r="C110" s="44" t="s">
        <v>0</v>
      </c>
    </row>
    <row r="111" customFormat="false" ht="12.75" hidden="false" customHeight="false" outlineLevel="0" collapsed="false">
      <c r="B111" s="10" t="s">
        <v>0</v>
      </c>
      <c r="C111" s="44" t="s">
        <v>0</v>
      </c>
    </row>
    <row r="112" customFormat="false" ht="12.75" hidden="false" customHeight="false" outlineLevel="0" collapsed="false">
      <c r="B112" s="10" t="s">
        <v>0</v>
      </c>
      <c r="C112" s="44" t="s">
        <v>0</v>
      </c>
    </row>
    <row r="113" customFormat="false" ht="12.75" hidden="false" customHeight="false" outlineLevel="0" collapsed="false">
      <c r="B113" s="10" t="s">
        <v>0</v>
      </c>
      <c r="C113" s="44" t="s">
        <v>0</v>
      </c>
    </row>
    <row r="114" customFormat="false" ht="12.75" hidden="false" customHeight="false" outlineLevel="0" collapsed="false">
      <c r="B114" s="10" t="s">
        <v>0</v>
      </c>
      <c r="C114" s="44" t="s">
        <v>0</v>
      </c>
    </row>
    <row r="115" customFormat="false" ht="12.75" hidden="false" customHeight="false" outlineLevel="0" collapsed="false">
      <c r="B115" s="10" t="s">
        <v>0</v>
      </c>
      <c r="C115" s="44" t="s">
        <v>0</v>
      </c>
    </row>
    <row r="116" customFormat="false" ht="12.75" hidden="false" customHeight="false" outlineLevel="0" collapsed="false">
      <c r="B116" s="10" t="s">
        <v>0</v>
      </c>
      <c r="C116" s="44" t="s">
        <v>0</v>
      </c>
    </row>
    <row r="117" customFormat="false" ht="12.75" hidden="false" customHeight="false" outlineLevel="0" collapsed="false">
      <c r="B117" s="10" t="s">
        <v>0</v>
      </c>
      <c r="C117" s="44" t="s">
        <v>0</v>
      </c>
    </row>
    <row r="118" customFormat="false" ht="12.75" hidden="false" customHeight="false" outlineLevel="0" collapsed="false">
      <c r="B118" s="10" t="s">
        <v>0</v>
      </c>
      <c r="C118" s="44" t="s">
        <v>0</v>
      </c>
    </row>
    <row r="119" customFormat="false" ht="12.75" hidden="false" customHeight="false" outlineLevel="0" collapsed="false">
      <c r="B119" s="10" t="s">
        <v>0</v>
      </c>
      <c r="C119" s="44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2001-12-19T17:13:25Z</dcterms:modified>
  <cp:revision>0</cp:revision>
  <dc:subject/>
  <dc:title/>
</cp:coreProperties>
</file>