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<sst xmlns="http://schemas.openxmlformats.org/spreadsheetml/2006/main" count="15" uniqueCount="15">
  <si>
    <t xml:space="preserve">Clear Sky</t>
  </si>
  <si>
    <t xml:space="preserve">Trent</t>
  </si>
  <si>
    <t xml:space="preserve">Predicted</t>
  </si>
  <si>
    <t xml:space="preserve">Predicted is scaled from 1 turbine based on mean power</t>
  </si>
  <si>
    <t xml:space="preserve">Curtailment</t>
  </si>
  <si>
    <t xml:space="preserve">Curtailment is based on curtailment logs from the site and nacelle wind speed 97% availability</t>
  </si>
  <si>
    <t xml:space="preserve">Unavailable</t>
  </si>
  <si>
    <t xml:space="preserve">Linear assumption from availabilities above</t>
  </si>
  <si>
    <t xml:space="preserve">Difference</t>
  </si>
  <si>
    <t xml:space="preserve">Line Loss (2%)</t>
  </si>
  <si>
    <t xml:space="preserve"> 2% of difference to estimate line loss</t>
  </si>
  <si>
    <t xml:space="preserve">Net</t>
  </si>
  <si>
    <t xml:space="preserve">Actual</t>
  </si>
  <si>
    <t xml:space="preserve">From Substation</t>
  </si>
  <si>
    <t xml:space="preserve">Variance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</si>
</sst>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%"/>
    <numFmt numFmtId="166" formatCode="#,##0.00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3.28"/>
    <col collapsed="false" customWidth="true" hidden="false" outlineLevel="0" max="4" min="4" style="0" width="12.7"/>
  </cols>
  <sheetData>
    <row r="3" customFormat="false" ht="12.75" hidden="false" customHeight="false" outlineLevel="0" collapsed="false">
      <c r="C3" s="1" t="n">
        <v>0.938</v>
      </c>
      <c r="D3" s="1" t="n">
        <v>0.76</v>
      </c>
    </row>
    <row r="4" customFormat="false" ht="12.75" hidden="false" customHeight="false" outlineLevel="0" collapsed="false">
      <c r="C4" s="0" t="s">
        <v>0</v>
      </c>
      <c r="D4" s="0" t="s">
        <v>1</v>
      </c>
    </row>
    <row r="5" customFormat="false" ht="12.75" hidden="false" customHeight="false" outlineLevel="0" collapsed="false">
      <c r="A5" s="0" t="s">
        <v>2</v>
      </c>
      <c r="C5" s="2" t="n">
        <v>45546418</v>
      </c>
      <c r="D5" s="2" t="n">
        <v>54269853</v>
      </c>
      <c r="F5" s="0" t="s">
        <v>3</v>
      </c>
    </row>
    <row r="6" customFormat="false" ht="12.75" hidden="false" customHeight="false" outlineLevel="0" collapsed="false">
      <c r="C6" s="2"/>
      <c r="D6" s="2"/>
    </row>
    <row r="7" customFormat="false" ht="12.75" hidden="false" customHeight="false" outlineLevel="0" collapsed="false">
      <c r="A7" s="0" t="s">
        <v>4</v>
      </c>
      <c r="C7" s="2" t="n">
        <f aca="false">9961285*(1/0.98)</f>
        <v>10164576.5306122</v>
      </c>
      <c r="D7" s="2" t="n">
        <v>0</v>
      </c>
      <c r="F7" s="0" t="s">
        <v>5</v>
      </c>
    </row>
    <row r="8" customFormat="false" ht="12.75" hidden="false" customHeight="false" outlineLevel="0" collapsed="false">
      <c r="A8" s="0" t="s">
        <v>6</v>
      </c>
      <c r="C8" s="2" t="n">
        <f aca="false">(1-C3)*(C5-C7)</f>
        <v>2193674.17110204</v>
      </c>
      <c r="D8" s="2" t="n">
        <f aca="false">(1-D3)*(D5-D7)</f>
        <v>13024764.72</v>
      </c>
      <c r="F8" s="0" t="s">
        <v>7</v>
      </c>
    </row>
    <row r="9" customFormat="false" ht="12.75" hidden="false" customHeight="false" outlineLevel="0" collapsed="false">
      <c r="C9" s="2"/>
      <c r="D9" s="2"/>
    </row>
    <row r="10" customFormat="false" ht="12.75" hidden="false" customHeight="false" outlineLevel="0" collapsed="false">
      <c r="A10" s="0" t="s">
        <v>8</v>
      </c>
      <c r="C10" s="2" t="n">
        <f aca="false">(C5-C7-C8)</f>
        <v>33188167.2982857</v>
      </c>
      <c r="D10" s="2" t="n">
        <f aca="false">D5-D7-D8</f>
        <v>41245088.28</v>
      </c>
    </row>
    <row r="11" customFormat="false" ht="12.75" hidden="false" customHeight="false" outlineLevel="0" collapsed="false">
      <c r="A11" s="0" t="s">
        <v>9</v>
      </c>
      <c r="C11" s="2" t="n">
        <f aca="false">0.02*C10</f>
        <v>663763.345965714</v>
      </c>
      <c r="D11" s="2" t="n">
        <f aca="false">0.02*D10</f>
        <v>824901.7656</v>
      </c>
      <c r="F11" s="0" t="s">
        <v>10</v>
      </c>
    </row>
    <row r="12" customFormat="false" ht="12.75" hidden="false" customHeight="false" outlineLevel="0" collapsed="false">
      <c r="A12" s="0" t="s">
        <v>11</v>
      </c>
      <c r="C12" s="2" t="n">
        <f aca="false">C10-C11</f>
        <v>32524403.95232</v>
      </c>
      <c r="D12" s="2" t="n">
        <f aca="false">D10-D11</f>
        <v>40420186.5144</v>
      </c>
    </row>
    <row r="13" customFormat="false" ht="12.75" hidden="false" customHeight="false" outlineLevel="0" collapsed="false">
      <c r="C13" s="2"/>
      <c r="D13" s="2"/>
    </row>
    <row r="14" customFormat="false" ht="12.75" hidden="false" customHeight="false" outlineLevel="0" collapsed="false">
      <c r="A14" s="0" t="s">
        <v>12</v>
      </c>
      <c r="C14" s="2" t="n">
        <v>28897000</v>
      </c>
      <c r="D14" s="2" t="n">
        <v>41704030</v>
      </c>
      <c r="F14" s="0" t="s">
        <v>13</v>
      </c>
    </row>
    <row r="15" customFormat="false" ht="12.75" hidden="false" customHeight="false" outlineLevel="0" collapsed="false">
      <c r="C15" s="2"/>
      <c r="D15" s="2"/>
    </row>
    <row r="16" customFormat="false" ht="12.75" hidden="false" customHeight="false" outlineLevel="0" collapsed="false">
      <c r="A16" s="0" t="s">
        <v>14</v>
      </c>
      <c r="C16" s="2" t="n">
        <f aca="false">C14-C12</f>
        <v>-3627403.95232</v>
      </c>
      <c r="D16" s="2" t="n">
        <f aca="false">D14-D12</f>
        <v>1283843.4856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2002-04-18T14:28:43Z</dcterms:created>
  <dc:creator>Mark Fisher</dc:creator>
  <dc:description/>
  <dc:language>en-US</dc:language>
  <cp:lastModifiedBy>Mark Fisher</cp:lastModifiedBy>
  <cp:lastPrinted>2002-04-18T18:32:41Z</cp:lastPrinted>
  <cp:revision>0</cp:revision>
  <dc:subject/>
  <dc:title/>
</cp:coreProperties>
</file>