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8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vorato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Lavorato!$B$2:$AD$67</definedName>
    <definedName function="false" hidden="false" name="_x000e__x0015_?RA" vbProcedure="false">'[3]Orig Sched'!BR$17477</definedName>
    <definedName function="false" hidden="false" name="'_x0015_?DA" vbProcedure="false">'[3]Orig Sched'!BR$17477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CANADA12MOKEY" vbProcedure="false">OFFSET([6]AllQueries!$A$7,[6]AllQueries!$Z$6,21,ROWS(#NAME!CANADA),1)</definedName>
    <definedName function="false" hidden="false" name="CANADA" vbProcedure="false"/>
    <definedName function="false" hidden="false" name="CANADABKTYPECD" vbProcedure="false">OFFSET([6]AllQueries!$A$7,[6]AllQueries!$Z$6,4,ROWS(#NAME!CANADA),1)</definedName>
    <definedName function="false" hidden="false" name="CANADABMInCE" vbProcedure="false">OFFSET([6]AllQueries!$A$7,[6]AllQueries!$Z$6,12,ROWS(#NAME!CANADA),1)</definedName>
    <definedName function="false" hidden="false" name="CANADABMKEY" vbProcedure="false">OFFSET([6]AllQueries!$A$7,[6]AllQueries!$Z$6,20,ROWS(#NAME!CANADA),1)</definedName>
    <definedName function="false" hidden="false" name="CANADABMQTY" vbProcedure="false">OFFSET([6]AllQueries!$A$7,[6]AllQueries!$Z$6,9,ROWS(#NAME!CANADA),1)</definedName>
    <definedName function="false" hidden="false" name="CANADAPRCDETKEY" vbProcedure="false">OFFSET([6]AllQueries!$A$7,[6]AllQueries!$Z$6,22,ROWS(#NAME!CANADA),1)</definedName>
    <definedName function="false" hidden="false" name="CANADAPVInCE" vbProcedure="false">OFFSET([6]AllQueries!$A$7,[6]AllQueries!$Z$6,11,ROWS(#NAME!CANADA),1)</definedName>
    <definedName function="false" hidden="false" name="CANADAPVPOS" vbProcedure="false">OFFSET([6]AllQueries!$A$7,[6]AllQueries!$Z$6,8,ROWS(#NAME!CANADA),1)</definedName>
    <definedName function="false" hidden="false" name="Consolidated_West_Shiring" vbProcedure="false">'[9]Report-BenchmarkPositions'!$A$538:$AK$592</definedName>
    <definedName function="false" hidden="false" name="Curves" vbProcedure="false">[5]Curves!$A$3:$F$722</definedName>
    <definedName function="false" hidden="false" name="DAILY" vbProcedure="false">'[2]Orig Sched'!$DP$120</definedName>
    <definedName function="false" hidden="false" name="Dublin12MoKey" vbProcedure="false">OFFSET([6]AllQueries!$A$7,0,18,ROWS(#NAME!DUBLIN),1)</definedName>
    <definedName function="false" hidden="false" name="DUBLIN" vbProcedure="false"/>
    <definedName function="false" hidden="false" name="DublinBMInCE" vbProcedure="false">OFFSET([6]AllQueries!$A$7,0,10,ROWS(#NAME!DUBLIN),1)</definedName>
    <definedName function="false" hidden="false" name="DublinBMKey" vbProcedure="false">OFFSET([6]AllQueries!$A$7,0,17,ROWS(#NAME!DUBLIN),1)</definedName>
    <definedName function="false" hidden="false" name="DublinPrcDetKey" vbProcedure="false">OFFSET([6]AllQueries!$A$7,0,19,ROWS(#NAME!DUBLIN),1)</definedName>
    <definedName function="false" hidden="false" name="DublinPvInCE" vbProcedure="false">OFFSET([6]AllQueries!$A$7,0,9,ROWS(#NAME!DUBLIN),1)</definedName>
    <definedName function="false" hidden="false" name="GDL12MOKEY" vbProcedure="false">OFFSET([6]AllQueries!$A$1,[6]AllQueries!$Z$7,19,ROWS(#NAME!GDL),1)</definedName>
    <definedName function="false" hidden="false" name="GDL" vbProcedure="false"/>
    <definedName function="false" hidden="false" name="GDL12MOVOL" vbProcedure="false">OFFSET([6]AllQueries!$A$1,[6]AllQueries!$Z$7,26,ROWS(#NAME!GDL),1)</definedName>
    <definedName function="false" hidden="false" name="GDLBkTypeCd" vbProcedure="false">OFFSET([6]AllQueries!$A$1,[6]AllQueries!$Z$7,4,ROWS(#NAME!GDL),1)</definedName>
    <definedName function="false" hidden="false" name="GDLBMInCE" vbProcedure="false">OFFSET([6]AllQueries!$A$1,[6]AllQueries!$Z$7,10,ROWS(#NAME!GDL),1)</definedName>
    <definedName function="false" hidden="false" name="GDLBMKEY" vbProcedure="false">OFFSET([6]AllQueries!$A$1,[6]AllQueries!$Z$7,18,ROWS(#NAME!GDL),1)</definedName>
    <definedName function="false" hidden="false" name="GDLBMQTY" vbProcedure="false">OFFSET([6]AllQueries!$A$1,[6]AllQueries!$Z$7,8,ROWS(#NAME!GDL),1)</definedName>
    <definedName function="false" hidden="false" name="GDLCASH3" vbProcedure="false">OFFSET([6]AllQueries!$A$1,[6]AllQueries!$Z$7,29,ROWS(#NAME!GDL),1)</definedName>
    <definedName function="false" hidden="false" name="GDLGASDETKEY" vbProcedure="false">OFFSET([6]AllQueries!$A$1,[6]AllQueries!$Z$7,27,ROWS(#NAME!GDL),1)</definedName>
    <definedName function="false" hidden="false" name="GDLPRCDETKEY" vbProcedure="false">OFFSET([6]AllQueries!$A$1,[6]AllQueries!$Z$7,20,ROWS(#NAME!GDL),1)</definedName>
    <definedName function="false" hidden="false" name="GDLPVInCE" vbProcedure="false">OFFSET([6]AllQueries!$A$1,[6]AllQueries!$Z$7,9,ROWS(#NAME!GDL),1)</definedName>
    <definedName function="false" hidden="false" name="GDLPVPos" vbProcedure="false">OFFSET([6]AllQueries!$A$1,[6]AllQueries!$Z$7,7,ROWS(#NAME!GDL),1)</definedName>
    <definedName function="false" hidden="false" name="INDX12MOKEY" vbProcedure="false">OFFSET([6]AllQueries!$A$1,[6]AllQueries!$Z$4,13,ROWS(#NAME!INDX),1)</definedName>
    <definedName function="false" hidden="false" name="INDX" vbProcedure="false"/>
    <definedName function="false" hidden="false" name="INDXBkTypeCD" vbProcedure="false">OFFSET([6]AllQueries!$A$1,[6]AllQueries!$Z$4,4,ROWS(#NAME!INDX),1)</definedName>
    <definedName function="false" hidden="false" name="INDXBMinCE" vbProcedure="false">OFFSET([6]AllQueries!$A$1,[6]AllQueries!$Z$4,9,ROWS(#NAME!INDX),1)</definedName>
    <definedName function="false" hidden="false" name="INDXBMKey" vbProcedure="false">OFFSET([6]AllQueries!$A$1,[6]AllQueries!$Z$4,12,ROWS(#NAME!INDX),1)</definedName>
    <definedName function="false" hidden="false" name="INDXBMQTY" vbProcedure="false">OFFSET([6]AllQueries!$A$1,[6]AllQueries!$Z$4,7,ROWS(#NAME!INDX),1)</definedName>
    <definedName function="false" hidden="false" name="INDXPVinCE" vbProcedure="false">OFFSET([6]AllQueries!$A$1,[6]AllQueries!$Z$4,8,ROWS(#NAME!INDX),1)</definedName>
    <definedName function="false" hidden="false" name="INDXPVPos" vbProcedure="false">OFFSET([6]AllQueries!$A$1,[6]AllQueries!$Z$4,6,ROWS(#NAME!INDX),1)</definedName>
    <definedName function="false" hidden="false" name="KC" vbProcedure="false">'[7]'!$A$1:$AW$279</definedName>
    <definedName function="false" hidden="false" name="LIQ" vbProcedure="false">"LIQUIDSW"</definedName>
    <definedName function="false" hidden="false" name="LIQUIDS12MOKEY" vbProcedure="false">OFFSET([6]AllQueries!$A$1,[6]AllQueries!$Z$5,15,ROWS(#NAME!LIQUIDSW),1)</definedName>
    <definedName function="false" hidden="false" name="LIQUIDSW" vbProcedure="false"/>
    <definedName function="false" hidden="false" name="LIQUIDSBENCHKEY" vbProcedure="false">OFFSET([6]AllQueries!$A$1,[6]AllQueries!$Z$5,13,ROWS(#NAME!LIQUIDSW),1)</definedName>
    <definedName function="false" hidden="false" name="LIQUIDSBMInCE" vbProcedure="false">OFFSET([6]AllQueries!$A$1,[6]AllQueries!$Z$5,8,ROWS(#NAME!LIQUIDSW),1)</definedName>
    <definedName function="false" hidden="false" name="LIQUIDSPRCDETKEY" vbProcedure="false">OFFSET([6]AllQueries!$A$1,[6]AllQueries!$Z$5,14,ROWS(#NAME!LIQUIDSW),1)</definedName>
    <definedName function="false" hidden="false" name="LIQUIDSPVInCE" vbProcedure="false">OFFSET([6]AllQueries!$A$1,[6]AllQueries!$Z$5,7,ROWS(#NAME!LIQUIDSW),1)</definedName>
    <definedName function="false" hidden="false" name="loc1" vbProcedure="false">[1]Portfolios!$I$228</definedName>
    <definedName function="false" hidden="false" name="location2" vbProcedure="false">[1]Portfolios!$I$1:$J$145</definedName>
    <definedName function="false" hidden="false" name="locations" vbProcedure="false">[1]Portfolios!$G$1:$H$145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3" vbProcedure="false">[4]!Macro3</definedName>
    <definedName function="false" hidden="false" name="Macro4" vbProcedure="false">[4]!Macro4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PB" vbProcedure="false">Lavorato!$AH$2</definedName>
    <definedName function="false" hidden="false" name="PGOne" vbProcedure="false">"POWGAS"</definedName>
    <definedName function="false" hidden="false" name="PhoneNumbers" vbProcedure="false">'[8]12 Month'!$O$2:$O$14</definedName>
    <definedName function="false" hidden="false" name="Positions" vbProcedure="false">#REF!</definedName>
    <definedName function="false" hidden="false" name="PowerGas12MoKey" vbProcedure="false">OFFSET([6]AllQueries!$A$1,[6]AllQueries!$Z$3,16,ROWS(#NAME!POWERGAS),1)</definedName>
    <definedName function="false" hidden="false" name="POWERGAS" vbProcedure="false"/>
    <definedName function="false" hidden="false" name="PowerGasBenchKey" vbProcedure="false">OFFSET([6]AllQueries!$A$1,[6]AllQueries!$Z$3,14,ROWS(#NAME!POWERGAS),1)</definedName>
    <definedName function="false" hidden="false" name="PowerGasBMInCE" vbProcedure="false">OFFSET([6]AllQueries!$A$1,[6]AllQueries!$Z$3,9,ROWS(#NAME!POWERGAS),1)</definedName>
    <definedName function="false" hidden="false" name="PowerGasPrcDetKey" vbProcedure="false">OFFSET([6]AllQueries!$A$1,[6]AllQueries!$Z$3,15,ROWS(#NAME!POWERGAS),1)</definedName>
    <definedName function="false" hidden="false" name="PowerGasPvInCE" vbProcedure="false">OFFSET([6]AllQueries!$A$1,[6]AllQueries!$Z$3,8,ROWS(#NAME!POWERGAS),1)</definedName>
    <definedName function="false" hidden="false" name="PRCBAS12MoKey" vbProcedure="false">OFFSET([6]AllQueries!$A$1,[6]AllQueries!$Z$8,20,ROWS(#NAME!PRCBAS),1)</definedName>
    <definedName function="false" hidden="false" name="PRCBAS" vbProcedure="false"/>
    <definedName function="false" hidden="false" name="PRCBASBkID" vbProcedure="false">OFFSET([6]AllQueries!$A$1,[6]AllQueries!$Z$8,3,ROWS(#NAME!PRCBAS),1)</definedName>
    <definedName function="false" hidden="false" name="PRCBASBkTypeCD" vbProcedure="false">OFFSET([6]AllQueries!$A$1,[6]AllQueries!$Z$8,4,ROWS(#NAME!PRCBAS),1)</definedName>
    <definedName function="false" hidden="false" name="PRCBASBMInCE" vbProcedure="false">OFFSET([6]AllQueries!$A$1,[6]AllQueries!$Z$8,10,ROWS(#NAME!PRCBAS),1)</definedName>
    <definedName function="false" hidden="false" name="PRCBASBMKey" vbProcedure="false">OFFSET([6]AllQueries!$A$1,[6]AllQueries!$Z$8,19,ROWS(#NAME!PRCBAS),1)</definedName>
    <definedName function="false" hidden="false" name="PRCBASBMQTY" vbProcedure="false">OFFSET([6]AllQueries!$A$1,[6]AllQueries!$Z$8,8,ROWS(#NAME!PRCBAS),1)</definedName>
    <definedName function="false" hidden="false" name="PRCBASCASH3" vbProcedure="false">OFFSET([6]AllQueries!$A$1,[6]AllQueries!$Z$8,29,ROWS(#NAME!PRCBAS),1)</definedName>
    <definedName function="false" hidden="false" name="PRCBASGasDetKey" vbProcedure="false">OFFSET([6]AllQueries!$A$1,[6]AllQueries!$Z$8,26,ROWS(#NAME!PRCBAS),1)</definedName>
    <definedName function="false" hidden="false" name="PRCBASKcPriceKey" vbProcedure="false">OFFSET([6]AllQueries!$A$1,[6]AllQueries!$Z$8,22,ROWS(#NAME!PRCBAS),1)</definedName>
    <definedName function="false" hidden="false" name="PRCBASPrcDetKey" vbProcedure="false">OFFSET([6]AllQueries!$A$1,[6]AllQueries!$Z$8,21,ROWS(#NAME!PRCBAS),1)</definedName>
    <definedName function="false" hidden="false" name="PRCBASPVInCE" vbProcedure="false">OFFSET([6]AllQueries!$A$1,[6]AllQueries!$Z$8,9,ROWS(#NAME!PRCBAS),1)</definedName>
    <definedName function="false" hidden="false" name="PRCBASPVPOS" vbProcedure="false">OFFSET([6]AllQueries!$A$1,[6]AllQueries!$Z$8,7,ROWS(#NAME!PRCBAS),1)</definedName>
    <definedName function="false" hidden="false" name="PromptPhy" vbProcedure="false">Lavorato!$AG$2</definedName>
    <definedName function="false" hidden="false" name="PwrOne" vbProcedure="false">"POWER"</definedName>
    <definedName function="false" hidden="false" name="RANGE" vbProcedure="false">'[2]Orig Sched'!$DP$120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'[10]Basis Change'!$A$1:$AH$653</definedName>
    <definedName function="false" hidden="false" localSheetId="0" name="BasisLoc" vbProcedure="false">[10]Portfolios!$D$228:$F$470</definedName>
    <definedName function="false" hidden="false" localSheetId="0" name="BasisPos" vbProcedure="false">'[10]Backward Roll Sort'!$A$4:$F$224</definedName>
    <definedName function="false" hidden="false" localSheetId="0" name="KC" vbProcedure="false">'[11]'!$A$1:$AW$279</definedName>
    <definedName function="false" hidden="false" localSheetId="0" name="loc1" vbProcedure="false">[10]Portfolios!$I$228</definedName>
    <definedName function="false" hidden="false" localSheetId="0" name="location2" vbProcedure="false">[10]Portfolios!$I$228:$J$470</definedName>
    <definedName function="false" hidden="false" localSheetId="0" name="locations" vbProcedure="false">[10]Portfolios!$G$228:$H$470</definedName>
    <definedName function="false" hidden="false" localSheetId="0" name="locpos" vbProcedure="false">'[10]Backward Roll Sort'!$A$4:$G$224</definedName>
    <definedName function="false" hidden="false" localSheetId="0" name="locpos2" vbProcedure="false">'[10]Backward Roll Sort'!$I$4:$O$224</definedName>
    <definedName function="false" hidden="false" localSheetId="0" name="Notional" vbProcedure="false">'[10]Backward Roll Notional Top 25'!$A$1:$BY$338</definedName>
    <definedName function="false" hidden="false" localSheetId="0" name="PhoneNumbers" vbProcedure="false">'[12]12 Month'!$O$2:$O$14</definedName>
    <definedName function="false" hidden="false" localSheetId="0" name="regions" vbProcedure="false">'[10]BASIS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[10]Portfolios!$G$228:$H$470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64" authorId="0">
      <text>
        <r>
          <rPr>
            <b val="true"/>
            <sz val="14"/>
            <color rgb="FF000000"/>
            <rFont val="Tahoma"/>
            <family val="2"/>
          </rPr>
          <t xml:space="preserve">Binh Pham:
</t>
        </r>
        <r>
          <rPr>
            <sz val="16"/>
            <color rgb="FF000000"/>
            <rFont val="Tahoma"/>
            <family val="2"/>
          </rPr>
          <t xml:space="preserve">If there is variance, then need to find out the new cuve and add it to the Physical IM tab.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41</xdr:colOff>
                <xdr:row>62</xdr:row>
                <xdr:rowOff>26</xdr:rowOff>
              </xdr:from>
              <xdr:to>
                <xdr:col>34</xdr:col>
                <xdr:colOff>5</xdr:colOff>
                <xdr:row>67</xdr:row>
                <xdr:rowOff>14</xdr:rowOff>
              </xdr:to>
            </anchor>
          </commentPr>
        </mc:Choice>
        <mc:Fallback/>
      </mc:AlternateContent>
    </comment>
    <comment ref="AE66" authorId="0">
      <text>
        <r>
          <rPr>
            <b val="true"/>
            <sz val="16"/>
            <color rgb="FF000000"/>
            <rFont val="Tahoma"/>
            <family val="2"/>
          </rPr>
          <t xml:space="preserve">Binh Pham:
</t>
        </r>
        <r>
          <rPr>
            <sz val="16"/>
            <color rgb="FF000000"/>
            <rFont val="Tahoma"/>
            <family val="2"/>
          </rPr>
          <t xml:space="preserve">If there is variance, then need to add the new curve to Shankman and Basis and Index by Location.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41</xdr:colOff>
                <xdr:row>64</xdr:row>
                <xdr:rowOff>26</xdr:rowOff>
              </xdr:from>
              <xdr:to>
                <xdr:col>34</xdr:col>
                <xdr:colOff>22</xdr:colOff>
                <xdr:row>69</xdr:row>
                <xdr:rowOff>24</xdr:rowOff>
              </xdr:to>
            </anchor>
          </commentPr>
        </mc:Choice>
        <mc:Fallback/>
      </mc:AlternateContent>
    </comment>
    <comment ref="AI31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  <r>
          <rPr>
            <sz val="14"/>
            <color rgb="FF000000"/>
            <rFont val="Tahoma"/>
            <family val="2"/>
          </rPr>
          <t xml:space="preserve">This is NGMR Price.  It is in this column so that it is not multiplied by the Physical or Basis name range.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28</xdr:colOff>
                <xdr:row>28</xdr:row>
                <xdr:rowOff>0</xdr:rowOff>
              </xdr:from>
              <xdr:to>
                <xdr:col>50</xdr:col>
                <xdr:colOff>56</xdr:colOff>
                <xdr:row>33</xdr:row>
                <xdr:rowOff>36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<sst xmlns="http://schemas.openxmlformats.org/spreadsheetml/2006/main" count="276" uniqueCount="175">
  <si>
    <t xml:space="preserve">Prompt PHY</t>
  </si>
  <si>
    <t xml:space="preserve">PromptBasis</t>
  </si>
  <si>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</si>
  <si>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</si>
  <si>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</si>
  <si>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</si>
  <si>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</si>
  <si>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</si>
  <si>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</si>
  <si>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</si>
  <si>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</si>
  <si>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</si>
  <si>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</si>
  <si>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</si>
  <si>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</si>
  <si>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Phy</t>
  </si>
  <si>
    <t xml:space="preserve">Basis</t>
  </si>
  <si>
    <t xml:space="preserve">Transport</t>
  </si>
  <si>
    <t xml:space="preserve">SJ/ROX</t>
  </si>
  <si>
    <t xml:space="preserve">Cal. Position</t>
  </si>
  <si>
    <t xml:space="preserve">NGI-PGE/CG</t>
  </si>
  <si>
    <t xml:space="preserve">GDP-PG&amp;E/CITIGA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</si>
  <si>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</si>
  <si>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</si>
  <si>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</si>
  <si>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</si>
  <si>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</si>
  <si>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</si>
  <si>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</si>
  <si>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NGI-SOCAL(KRS)</t>
  </si>
  <si>
    <t xml:space="preserve">TOPOCK</t>
  </si>
  <si>
    <t xml:space="preserve">NGI-SOBDR-PG&amp;E</t>
  </si>
  <si>
    <t xml:space="preserve">NGI-PGE/TOPOCK</t>
  </si>
  <si>
    <t xml:space="preserve">NWPL-ROCKIES</t>
  </si>
  <si>
    <t xml:space="preserve">IF-NWPL_ROCKY_M</t>
  </si>
  <si>
    <t xml:space="preserve">GDP-WYOMING</t>
  </si>
  <si>
    <t xml:space="preserve">GDP-KERN/OPAL</t>
  </si>
  <si>
    <t xml:space="preserve">GDP-NW STANFIEL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</si>
  <si>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</si>
  <si>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</si>
  <si>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</si>
  <si>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</si>
  <si>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GDP-CIG/RKYMTN</t>
  </si>
  <si>
    <t xml:space="preserve">PERMIAN</t>
  </si>
  <si>
    <t xml:space="preserve">IF-TW/PERMIAN</t>
  </si>
  <si>
    <t xml:space="preserve">NGPL/PER/1ST-GD</t>
  </si>
  <si>
    <t xml:space="preserve">IF-ELPO/PERMIAN</t>
  </si>
  <si>
    <t xml:space="preserve">IF-NNG/TOK</t>
  </si>
  <si>
    <t xml:space="preserve">GDP-ELPO/PERM2</t>
  </si>
  <si>
    <t xml:space="preserve">GDP-TW/PERMIAN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</si>
  <si>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</si>
  <si>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</si>
  <si>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</si>
  <si>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</si>
  <si>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</si>
  <si>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</si>
  <si>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GDP-ELPO/SJBOND</t>
  </si>
  <si>
    <t xml:space="preserve">GDP-TW/SJ</t>
  </si>
  <si>
    <t xml:space="preserve">KINGSGATE</t>
  </si>
  <si>
    <t xml:space="preserve">CGPR-KINGSGATE</t>
  </si>
  <si>
    <t xml:space="preserve">WAHA</t>
  </si>
  <si>
    <t xml:space="preserve">IF-WAHA</t>
  </si>
  <si>
    <t xml:space="preserve">IF-WAHA-TX</t>
  </si>
  <si>
    <t xml:space="preserve">WAHA KCBT</t>
  </si>
  <si>
    <t xml:space="preserve">GDP-WAHA</t>
  </si>
  <si>
    <t xml:space="preserve">Other</t>
  </si>
  <si>
    <t xml:space="preserve">CGPR-KINGSGATE 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</si>
  <si>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</si>
  <si>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</si>
  <si>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</si>
  <si>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</si>
  <si>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IF-NTHWST/CANB</t>
  </si>
  <si>
    <t xml:space="preserve">GDP-NTHWST/CANB</t>
  </si>
  <si>
    <t xml:space="preserve">GD-AECOUSD-DAIL</t>
  </si>
  <si>
    <t xml:space="preserve">m</t>
  </si>
  <si>
    <t xml:space="preserve">AECO/EMPRESS/STA2</t>
  </si>
  <si>
    <t xml:space="preserve">STN2-CDN/IM</t>
  </si>
  <si>
    <t xml:space="preserve">AECO-CND/IM</t>
  </si>
  <si>
    <t xml:space="preserve">CGPR-AECO/BASIS</t>
  </si>
  <si>
    <t xml:space="preserve">CGPR-ALBR/BASIS</t>
  </si>
  <si>
    <t xml:space="preserve">NGMR-AECO/C</t>
  </si>
  <si>
    <t xml:space="preserve">AECO-CDN/IM</t>
  </si>
  <si>
    <t xml:space="preserve">GD-AECOUS-DAILY</t>
  </si>
  <si>
    <t xml:space="preserve">GD-CGPR-AECO/AV</t>
  </si>
  <si>
    <t xml:space="preserve">AECO-US/IM</t>
  </si>
  <si>
    <t xml:space="preserve">p</t>
  </si>
  <si>
    <t xml:space="preserve">Ontario Region Notional</t>
  </si>
  <si>
    <t xml:space="preserve">PARKWAY</t>
  </si>
  <si>
    <t xml:space="preserve">CGPR-PARKWAY</t>
  </si>
  <si>
    <t xml:space="preserve">PARKWAY/IM</t>
  </si>
  <si>
    <t xml:space="preserve">DAWN</t>
  </si>
  <si>
    <t xml:space="preserve">GDM-DAWN</t>
  </si>
  <si>
    <t xml:space="preserve">CGPR-DAWN</t>
  </si>
  <si>
    <t xml:space="preserve">GDP-DAWN</t>
  </si>
  <si>
    <t xml:space="preserve">GDP-DAWN2</t>
  </si>
  <si>
    <t xml:space="preserve">DAWN/IM</t>
  </si>
  <si>
    <t xml:space="preserve">DAWN-CDN/IM</t>
  </si>
  <si>
    <t xml:space="preserve">NIAGARA</t>
  </si>
  <si>
    <t xml:space="preserve">GDM-NIAGARA</t>
  </si>
  <si>
    <t xml:space="preserve">CGPR-NIAGARA</t>
  </si>
  <si>
    <t xml:space="preserve">NIAGARA/IM</t>
  </si>
  <si>
    <t xml:space="preserve">CONSUMERS_CDA</t>
  </si>
  <si>
    <t xml:space="preserve">FT-CAND-EGSC-BAS</t>
  </si>
  <si>
    <t xml:space="preserve">Central Region Notional</t>
  </si>
  <si>
    <t xml:space="preserve">NGI/CHI. GATE</t>
  </si>
  <si>
    <t xml:space="preserve">GDP-CHI. GATE</t>
  </si>
  <si>
    <t xml:space="preserve">MICH-CG</t>
  </si>
  <si>
    <t xml:space="preserve">NGI-MICH_CG</t>
  </si>
  <si>
    <t xml:space="preserve">MICH/CONS</t>
  </si>
  <si>
    <t xml:space="preserve">MICH_CG-GD</t>
  </si>
  <si>
    <t xml:space="preserve">GDP-MICHCON</t>
  </si>
  <si>
    <t xml:space="preserve">ML7/CG</t>
  </si>
  <si>
    <t xml:space="preserve">ANR/ML7-GDM</t>
  </si>
  <si>
    <t xml:space="preserve">GDP-ML7/CG</t>
  </si>
  <si>
    <t xml:space="preserve">VENTURA/DEMARCATION</t>
  </si>
  <si>
    <t xml:space="preserve">IF-NNG/DEMARCAT</t>
  </si>
  <si>
    <t xml:space="preserve">IF-NNG/VENT</t>
  </si>
  <si>
    <t xml:space="preserve">IF-NGPL/HARPER</t>
  </si>
  <si>
    <t xml:space="preserve">GDP-NNG/DEMARCA</t>
  </si>
  <si>
    <t xml:space="preserve">GDP-NNG/VENT</t>
  </si>
  <si>
    <t xml:space="preserve">MID-CONTINENT</t>
  </si>
  <si>
    <t xml:space="preserve">IF-ANR/OK</t>
  </si>
  <si>
    <t xml:space="preserve">IF-ARKLA/ARK-OK</t>
  </si>
  <si>
    <t xml:space="preserve">IF-NGPL/MIDCON</t>
  </si>
  <si>
    <t xml:space="preserve">IF-NGPL/OK-NW</t>
  </si>
  <si>
    <t xml:space="preserve">IF-NORAM/WEST</t>
  </si>
  <si>
    <t xml:space="preserve">IF-ONG/OKLAHOMA</t>
  </si>
  <si>
    <t xml:space="preserve">IF-PAN/TX/OK</t>
  </si>
  <si>
    <t xml:space="preserve">IF-WNG/TOK</t>
  </si>
  <si>
    <t xml:space="preserve">GDP-NORAM-N/S</t>
  </si>
  <si>
    <t xml:space="preserve">GDP-PAN/TX/OK</t>
  </si>
  <si>
    <t xml:space="preserve">IF-MONCHY</t>
  </si>
  <si>
    <t xml:space="preserve">East &amp; Texas Region Notional</t>
  </si>
  <si>
    <t xml:space="preserve">IF-TRANSCO/Z6</t>
  </si>
  <si>
    <t xml:space="preserve">GDP-TRCOZ6/NY</t>
  </si>
  <si>
    <t xml:space="preserve">IF-TETCO/M3</t>
  </si>
  <si>
    <t xml:space="preserve">GDP-TETCO/M3</t>
  </si>
  <si>
    <t xml:space="preserve">IF-CGT/CITYGATE</t>
  </si>
  <si>
    <t xml:space="preserve">IF-CNG/APPALACH</t>
  </si>
  <si>
    <t xml:space="preserve">IF-CGT/APPALAC</t>
  </si>
  <si>
    <t xml:space="preserve">GDP-CNG/SOUTH</t>
  </si>
  <si>
    <t xml:space="preserve">CNG/SOUTH CITY</t>
  </si>
  <si>
    <t xml:space="preserve">CNG/NORTH</t>
  </si>
  <si>
    <t xml:space="preserve">CNG/NORTH CITY</t>
  </si>
  <si>
    <t xml:space="preserve">SUM OF CHANGES EQUAL TOTAL CHANGE</t>
  </si>
  <si>
    <t xml:space="preserve">IF-FGT/MKTAREA</t>
  </si>
  <si>
    <t xml:space="preserve">GDP-FGT/Z2</t>
  </si>
  <si>
    <t xml:space="preserve">GDP-FGT/CG</t>
  </si>
  <si>
    <t xml:space="preserve">FGT-MKTAREA</t>
  </si>
  <si>
    <t xml:space="preserve">IF-FGT/Z1</t>
  </si>
  <si>
    <t xml:space="preserve">IF-FGT/Z2</t>
  </si>
  <si>
    <t xml:space="preserve">IF-FGT/Z3</t>
  </si>
  <si>
    <t xml:space="preserve">IF-FGT/MKT</t>
  </si>
  <si>
    <t xml:space="preserve">OTHER</t>
  </si>
  <si>
    <t xml:space="preserve">Other </t>
  </si>
  <si>
    <t xml:space="preserve">TOTAL OTHER</t>
  </si>
  <si>
    <t xml:space="preserve">TOTAL BASIS</t>
  </si>
  <si>
    <t xml:space="preserve">TOTAL GAS TRADING - PRICE</t>
  </si>
  <si>
    <t xml:space="preserve">-</t>
  </si>
  <si>
    <t xml:space="preserve">TOTAL FIXED PRICE</t>
  </si>
  <si>
    <t xml:space="preserve">CONTACT</t>
  </si>
  <si>
    <t xml:space="preserve">EXT</t>
  </si>
  <si>
    <t xml:space="preserve">JEFFREY GOSSETT </t>
  </si>
  <si>
    <t xml:space="preserve">3-7306</t>
  </si>
  <si>
    <t xml:space="preserve">Check if there is new point in intramonth position.</t>
  </si>
  <si>
    <t xml:space="preserve">DAVID BAUMBACH</t>
  </si>
  <si>
    <t xml:space="preserve">3-5384</t>
  </si>
  <si>
    <t xml:space="preserve">BRAD JONES</t>
  </si>
  <si>
    <t xml:space="preserve">5-8960</t>
  </si>
  <si>
    <t xml:space="preserve">Check if there is new curve has been added.</t>
  </si>
  <si>
    <t xml:space="preserve">STEPHEN PERICH</t>
  </si>
  <si>
    <t xml:space="preserve">5-8195</t>
  </si>
  <si>
    <t xml:space="preserve">WESTLOC</t>
  </si>
  <si>
    <t xml:space="preserve">TRANSPORT CHECK OUT BY TIME BUCKET</t>
  </si>
  <si>
    <t xml:space="preserve">TRANSPORT CHECK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</si>
</sst>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_(* #,##0.00_);_(* \(#,##0.00\);_(* \-??_);_(@_)"/>
    <numFmt numFmtId="176" formatCode="0"/>
    <numFmt numFmtId="177" formatCode="&quot;As of &quot;mmmm\ dd&quot;, &quot;yyyy"/>
    <numFmt numFmtId="178" formatCode="[$-409]#,##0_);[RED]\(#,##0\)"/>
    <numFmt numFmtId="179" formatCode="#,##0.0_);[RED]\(#,##0.0\)"/>
    <numFmt numFmtId="180" formatCode="[$-409]mmm\-yy"/>
    <numFmt numFmtId="181" formatCode="@"/>
    <numFmt numFmtId="182" formatCode="_(* #,##0.000_);_(* \(#,##0.000\);_(* \-??_);_(@_)"/>
    <numFmt numFmtId="183" formatCode="_(* #,##0_);_(* \(#,##0\);_(* \-??_);_(@_)"/>
    <numFmt numFmtId="184" formatCode="[$-409]#,##0.00_);[RED]\(#,##0.00\)"/>
    <numFmt numFmtId="185" formatCode="0.000"/>
    <numFmt numFmtId="186" formatCode="0.00"/>
    <numFmt numFmtId="187" formatCode="0.0000"/>
    <numFmt numFmtId="188" formatCode="#,##0.0000_);[RED]\(#,##0.0000\)"/>
  </numFmts>
  <fonts count="3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sz val="16"/>
      <name val="Arial Black"/>
      <family val="2"/>
    </font>
    <font>
      <b val="true"/>
      <sz val="20"/>
      <color rgb="FF000000"/>
      <name val="Times New Roman"/>
      <family val="1"/>
    </font>
    <font>
      <b val="true"/>
      <sz val="20"/>
      <color rgb="FFFF0000"/>
      <name val="Times New Roman"/>
      <family val="1"/>
    </font>
    <font>
      <sz val="20"/>
      <color rgb="FF0000FF"/>
      <name val="Times New Roman"/>
      <family val="1"/>
    </font>
    <font>
      <b val="true"/>
      <sz val="20"/>
      <color rgb="FF0000FF"/>
      <name val="Times New Roman"/>
      <family val="1"/>
    </font>
    <font>
      <sz val="20"/>
      <color rgb="FFFFFF00"/>
      <name val="Times New Roman"/>
      <family val="1"/>
    </font>
    <font>
      <b val="true"/>
      <sz val="16"/>
      <color rgb="FFFFFF00"/>
      <name val="Arial Black"/>
      <family val="2"/>
    </font>
    <font>
      <b val="true"/>
      <sz val="20"/>
      <color rgb="FFFFFF00"/>
      <name val="Arial Narrow"/>
      <family val="2"/>
    </font>
    <font>
      <sz val="20"/>
      <color rgb="FF000000"/>
      <name val="Times New Roman"/>
      <family val="1"/>
    </font>
    <font>
      <b val="true"/>
      <sz val="20"/>
      <color rgb="FF993366"/>
      <name val="Times New Roman"/>
      <family val="1"/>
    </font>
    <font>
      <b val="true"/>
      <sz val="26"/>
      <color rgb="FFFF0000"/>
      <name val="Times New Roman"/>
      <family val="1"/>
    </font>
    <font>
      <b val="true"/>
      <i val="true"/>
      <sz val="20"/>
      <color rgb="FFFF0000"/>
      <name val="Times New Roman"/>
      <family val="1"/>
    </font>
    <font>
      <b val="true"/>
      <sz val="14"/>
      <color rgb="FF000000"/>
      <name val="Tahoma"/>
      <family val="2"/>
    </font>
    <font>
      <sz val="16"/>
      <color rgb="FF000000"/>
      <name val="Tahoma"/>
      <family val="2"/>
    </font>
    <font>
      <b val="true"/>
      <sz val="16"/>
      <color rgb="FF000000"/>
      <name val="Tahoma"/>
      <family val="2"/>
    </font>
    <font>
      <b val="true"/>
      <sz val="8"/>
      <color rgb="FF000000"/>
      <name val="Tahoma"/>
      <family val="0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8585D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CC00"/>
      </patternFill>
    </fill>
    <fill>
      <patternFill patternType="solid">
        <fgColor rgb="FF8585DF"/>
        <bgColor rgb="FF9999FF"/>
      </patternFill>
    </fill>
    <fill>
      <patternFill patternType="solid">
        <fgColor rgb="FFA8A8A8"/>
        <bgColor rgb="FFC0C0C0"/>
      </patternFill>
    </fill>
    <fill>
      <patternFill patternType="solid">
        <fgColor rgb="FFFFFFCC"/>
        <bgColor rgb="FFFF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5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5" borderId="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5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5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9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6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5" fillId="8" borderId="1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7" borderId="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1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5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5" borderId="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5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6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6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5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3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3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1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1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9" borderId="1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1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1" fillId="8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1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8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19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3" borderId="2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3" borderId="2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9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1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1" borderId="1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9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1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9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9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2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1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1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1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1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1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2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8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13" borderId="2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13" borderId="1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1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11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8" fillId="5" borderId="1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9" fillId="5" borderId="1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9" fillId="5" borderId="17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9" fillId="5" borderId="24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5" borderId="2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5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0" fillId="11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9" fillId="5" borderId="29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9" fillId="5" borderId="24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5" borderId="17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5" borderId="16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11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5" fillId="11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11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5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0" fillId="11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30" fillId="11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14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0" fillId="11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14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8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1" borderId="0" xfId="2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1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5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GBM_0425B" xfId="28"/>
    <cellStyle name="Normal_Greg Pos" xfId="29"/>
    <cellStyle name="Total" xfId="30"/>
    <cellStyle name="Unprot" xfId="31"/>
    <cellStyle name="Unprot$" xfId="32"/>
    <cellStyle name="Unprot_dimon" xfId="33"/>
    <cellStyle name="Unprotect" xfId="34"/>
    <cellStyle name="콤마 [0]_94하반기" xfId="35"/>
    <cellStyle name="콤마_94하반기" xfId="36"/>
    <cellStyle name="통화 [0]_94하반기" xfId="37"/>
    <cellStyle name="통화_94하반기" xfId="38"/>
    <cellStyle name="표준_Ⅰ.경영실적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585D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7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83880</xdr:colOff>
      <xdr:row>1</xdr:row>
      <xdr:rowOff>208800</xdr:rowOff>
    </xdr:from>
    <xdr:to>
      <xdr:col>1</xdr:col>
      <xdr:colOff>2118240</xdr:colOff>
      <xdr:row>5</xdr:row>
      <xdr:rowOff>534240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75720" y="542160"/>
          <a:ext cx="2034360" cy="166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31</xdr:col>
      <xdr:colOff>740520</xdr:colOff>
      <xdr:row>53</xdr:row>
      <xdr:rowOff>171360</xdr:rowOff>
    </xdr:from>
    <xdr:to>
      <xdr:col>32</xdr:col>
      <xdr:colOff>625320</xdr:colOff>
      <xdr:row>57</xdr:row>
      <xdr:rowOff>314640</xdr:rowOff>
    </xdr:to>
    <xdr:sp>
      <xdr:nvSpPr>
        <xdr:cNvPr id="1" name="AutoShape 2"/>
        <xdr:cNvSpPr/>
      </xdr:nvSpPr>
      <xdr:spPr>
        <a:xfrm>
          <a:off x="29036160" y="18030600"/>
          <a:ext cx="1090800" cy="505440"/>
        </a:xfrm>
        <a:prstGeom prst="leftArrow">
          <a:avLst>
            <a:gd name="adj1" fmla="val 50000"/>
            <a:gd name="adj2" fmla="val 53953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53</xdr:row>
      <xdr:rowOff>324000</xdr:rowOff>
    </xdr:from>
    <xdr:to>
      <xdr:col>37</xdr:col>
      <xdr:colOff>551160</xdr:colOff>
      <xdr:row>67</xdr:row>
      <xdr:rowOff>104040</xdr:rowOff>
    </xdr:to>
    <xdr:sp>
      <xdr:nvSpPr>
        <xdr:cNvPr id="2" name="AutoShape 3"/>
        <xdr:cNvSpPr txBox="1"/>
      </xdr:nvSpPr>
      <xdr:spPr>
        <a:xfrm>
          <a:off x="29501640" y="18183240"/>
          <a:ext cx="8071200" cy="2818800"/>
        </a:xfrm>
        <a:prstGeom prst="rect">
          <a:avLst/>
        </a:prstGeom>
      </xdr:spPr>
      <xdr:txBody>
        <a:bodyPr wrap="none" lIns="20160" rIns="20160" tIns="20160" bIns="20160" anchor="t">
          <a:prstTxWarp prst="textPlain">
            <a:avLst>
              <a:gd name="adj" fmla="val 50000"/>
            </a:avLst>
          </a:prstTxWarp>
          <a:noAutofit/>
        </a:bodyPr>
        <a:p>
          <a:pPr/>
          <a:r>
            <a:rPr b="0" lang="en-US" sz="28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ff0000"/>
              </a:solidFill>
              <a:uFillTx/>
              <a:latin typeface="Arial Black"/>
            </a:rPr>
            <a:t>NEW CHECK FIGURE. </a:t>
          </a:r>
          <a:endParaRPr b="0" lang="en-US" sz="2800" spc="3" strike="noStrike" u="none">
            <a:ln w="9360">
              <a:solidFill>
                <a:srgbClr val="000000"/>
              </a:solidFill>
              <a:miter/>
            </a:ln>
            <a:solidFill>
              <a:srgbClr val="ff0000"/>
            </a:solidFill>
            <a:uFillTx/>
            <a:latin typeface="Arial Black"/>
            <a:ea typeface="Arial Black"/>
          </a:endParaRPr>
        </a:p>
        <a:p>
          <a:pPr/>
          <a:r>
            <a:rPr b="0" lang="en-US" sz="28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ff0000"/>
              </a:solidFill>
              <a:uFillTx/>
              <a:latin typeface="Arial Black"/>
            </a:rPr>
            <a:t>If Shankman = Lavorato then 0</a:t>
          </a:r>
          <a:endParaRPr b="0" lang="en-US" sz="2800" spc="3" strike="noStrike" u="none">
            <a:ln w="9360">
              <a:solidFill>
                <a:srgbClr val="000000"/>
              </a:solidFill>
              <a:miter/>
            </a:ln>
            <a:solidFill>
              <a:srgbClr val="ff0000"/>
            </a:solidFill>
            <a:uFillTx/>
            <a:latin typeface="Arial Black"/>
            <a:ea typeface="Arial Black"/>
          </a:endParaRPr>
        </a:p>
        <a:p>
          <a:pPr/>
          <a:endParaRPr b="0" lang="en-US" sz="2800" spc="3" strike="noStrike" u="none">
            <a:ln w="9360">
              <a:solidFill>
                <a:srgbClr val="000000"/>
              </a:solidFill>
              <a:miter/>
            </a:ln>
            <a:solidFill>
              <a:srgbClr val="ff0000"/>
            </a:solidFill>
            <a:uFillTx/>
            <a:latin typeface="Arial Black"/>
            <a:ea typeface="Arial Black"/>
          </a:endParaRPr>
        </a:p>
        <a:p>
          <a:pPr/>
          <a:endParaRPr b="0" lang="en-US" sz="2800" spc="3" strike="noStrike" u="none">
            <a:ln w="9360">
              <a:solidFill>
                <a:srgbClr val="000000"/>
              </a:solidFill>
              <a:miter/>
            </a:ln>
            <a:solidFill>
              <a:srgbClr val="ff0000"/>
            </a:solidFill>
            <a:uFillTx/>
            <a:latin typeface="Arial Black"/>
            <a:ea typeface="Arial Black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189720</xdr:colOff>
          <xdr:row>1</xdr:row>
          <xdr:rowOff>95040</xdr:rowOff>
        </xdr:from>
        <xdr:to>
          <xdr:col>22</xdr:col>
          <xdr:colOff>1080720</xdr:colOff>
          <xdr:row>3</xdr:row>
          <xdr:rowOff>190080</xdr:rowOff>
        </xdr:to>
        <xdr:sp>
          <xdr:nvSpPr>
            <xdr:cNvPr id="1001" name="Button 4" descr="Publish Gas Basis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Gas Basis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550800</xdr:colOff>
          <xdr:row>1</xdr:row>
          <xdr:rowOff>18720</xdr:rowOff>
        </xdr:from>
        <xdr:to>
          <xdr:col>19</xdr:col>
          <xdr:colOff>371520</xdr:colOff>
          <xdr:row>3</xdr:row>
          <xdr:rowOff>333360</xdr:rowOff>
        </xdr:to>
        <xdr:sp>
          <xdr:nvSpPr>
            <xdr:cNvPr id="1002" name="Button 5" descr="Create WEB Format&#10;After you fini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WEB Format
After you finish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Basis_Bench/BAS_0403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May&apos;00/Basis%20Bench/BAS_Shankman0509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_Trad/Yr_2000/Sep&apos;00/Basis%20Bench/Lavo%20Bench/Lavo_Bench08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_Trad/Yr_2002/Jan-02/Basis%20Bench/Basis_010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Dec-99/Gas_Bench/GBM_1124b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IDXExtract"/>
      <sheetName val="Basis Positions"/>
      <sheetName val="Shankman"/>
      <sheetName val="Shankman Previous Day"/>
      <sheetName val="Sturn"/>
      <sheetName val="Basis Report Consolidated"/>
      <sheetName val="Prior Day Benchmark Positions"/>
      <sheetName val="Macro2"/>
      <sheetName val="Macro1"/>
      <sheetName val="Basis Change (2)"/>
      <sheetName val="Basis Change"/>
      <sheetName val="Portfolios"/>
      <sheetName val="Backward Roll Notional Top 25"/>
      <sheetName val="Backward Roll Sort"/>
      <sheetName val="Module1"/>
      <sheetName val="BAS_Shankman0509"/>
    </sheetNames>
    <sheetDataSet>
      <sheetData sheetId="0"/>
      <sheetData sheetId="1"/>
      <sheetData sheetId="2"/>
      <sheetData sheetId="3"/>
      <sheetData sheetId="4">
        <row r="579">
          <cell r="H579">
            <v>0</v>
          </cell>
        </row>
        <row r="579">
          <cell r="J579">
            <v>0</v>
          </cell>
        </row>
        <row r="579">
          <cell r="L579">
            <v>0</v>
          </cell>
        </row>
        <row r="579">
          <cell r="N579">
            <v>0</v>
          </cell>
        </row>
        <row r="579">
          <cell r="P579">
            <v>0</v>
          </cell>
        </row>
        <row r="579">
          <cell r="R579">
            <v>0</v>
          </cell>
        </row>
        <row r="579">
          <cell r="AJ57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ign-Off"/>
      <sheetName val="Lavorato"/>
      <sheetName val="INTRA-EAST"/>
      <sheetName val="INTRA-WEST"/>
      <sheetName val="INTRA-TEXAS"/>
      <sheetName val="INTRA-CENTRAL"/>
      <sheetName val="EES"/>
    </sheetNames>
    <sheetDataSet>
      <sheetData sheetId="0"/>
      <sheetData sheetId="1">
        <row r="13">
          <cell r="E13">
            <v>4578.98588915</v>
          </cell>
          <cell r="F13">
            <v>-2168.39875363</v>
          </cell>
          <cell r="G13">
            <v>5602.2784739</v>
          </cell>
          <cell r="H13">
            <v>6062.29873254</v>
          </cell>
          <cell r="I13">
            <v>-5182.08395393</v>
          </cell>
          <cell r="J13">
            <v>-4529.0218171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>
        <row r="392">
          <cell r="C392">
            <v>-15.6197</v>
          </cell>
        </row>
        <row r="392">
          <cell r="E392">
            <v>0</v>
          </cell>
        </row>
        <row r="393">
          <cell r="C393">
            <v>-568.2768</v>
          </cell>
        </row>
        <row r="393">
          <cell r="E393">
            <v>0</v>
          </cell>
        </row>
        <row r="394">
          <cell r="C394">
            <v>0</v>
          </cell>
        </row>
        <row r="394">
          <cell r="E394">
            <v>0</v>
          </cell>
        </row>
        <row r="395">
          <cell r="C395">
            <v>-74.9787</v>
          </cell>
        </row>
        <row r="395">
          <cell r="E395">
            <v>0</v>
          </cell>
        </row>
        <row r="396">
          <cell r="C396">
            <v>702.0075</v>
          </cell>
        </row>
        <row r="396">
          <cell r="E396">
            <v>0</v>
          </cell>
        </row>
        <row r="397">
          <cell r="C397">
            <v>-27.3141</v>
          </cell>
        </row>
        <row r="397">
          <cell r="E397">
            <v>0</v>
          </cell>
        </row>
        <row r="398">
          <cell r="C398">
            <v>15.8181999999999</v>
          </cell>
        </row>
        <row r="398">
          <cell r="E398">
            <v>0</v>
          </cell>
        </row>
      </sheetData>
      <sheetData sheetId="1"/>
      <sheetData sheetId="2">
        <row r="1">
          <cell r="B1">
            <v>37259</v>
          </cell>
        </row>
        <row r="3">
          <cell r="I3">
            <v>37257</v>
          </cell>
        </row>
        <row r="4">
          <cell r="A4">
            <v>2</v>
          </cell>
        </row>
        <row r="4">
          <cell r="I4">
            <v>37288</v>
          </cell>
        </row>
        <row r="5">
          <cell r="A5">
            <v>3</v>
          </cell>
        </row>
        <row r="5">
          <cell r="C5">
            <v>37316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47270</v>
          </cell>
        </row>
      </sheetData>
      <sheetData sheetId="3"/>
      <sheetData sheetId="4">
        <row r="2">
          <cell r="D2">
            <v>-117.0942</v>
          </cell>
          <cell r="E2">
            <v>2</v>
          </cell>
          <cell r="F2" t="str">
            <v>2IF-NNG/VENT</v>
          </cell>
        </row>
        <row r="2">
          <cell r="H2" t="str">
            <v>CGPR-FARWELL</v>
          </cell>
        </row>
        <row r="2">
          <cell r="K2" t="str">
            <v>IF-NNG/VENT</v>
          </cell>
        </row>
        <row r="3">
          <cell r="D3">
            <v>119.3404</v>
          </cell>
          <cell r="E3">
            <v>2</v>
          </cell>
          <cell r="F3" t="str">
            <v>2NGI/CHI. GATE</v>
          </cell>
        </row>
        <row r="3">
          <cell r="H3" t="str">
            <v>CGPR-NIAGARA</v>
          </cell>
        </row>
        <row r="3">
          <cell r="K3" t="str">
            <v>NGI/CHI. GATE</v>
          </cell>
        </row>
        <row r="4">
          <cell r="D4">
            <v>-135.768</v>
          </cell>
          <cell r="E4">
            <v>3</v>
          </cell>
          <cell r="F4" t="str">
            <v>3IF-NNG/VENT</v>
          </cell>
        </row>
        <row r="4">
          <cell r="H4" t="str">
            <v>IF-CGT/APPALAC</v>
          </cell>
        </row>
        <row r="4">
          <cell r="K4" t="str">
            <v>IF-NNG/VENT</v>
          </cell>
        </row>
        <row r="5">
          <cell r="D5">
            <v>137.4142</v>
          </cell>
          <cell r="E5">
            <v>3</v>
          </cell>
          <cell r="F5" t="str">
            <v>3NGI/CHI. GATE</v>
          </cell>
        </row>
        <row r="5">
          <cell r="H5" t="str">
            <v>IF-CGT/CITYGATE</v>
          </cell>
        </row>
        <row r="5">
          <cell r="K5" t="str">
            <v>NGI/CHI. GATE</v>
          </cell>
        </row>
        <row r="6">
          <cell r="D6">
            <v>-174.8543</v>
          </cell>
          <cell r="E6">
            <v>4</v>
          </cell>
          <cell r="F6" t="str">
            <v>4IF-NNG/VENT</v>
          </cell>
        </row>
        <row r="6">
          <cell r="H6" t="str">
            <v>IF-COLGUL/RAYNE</v>
          </cell>
        </row>
        <row r="6">
          <cell r="K6" t="str">
            <v>IF-NNG/VENT</v>
          </cell>
        </row>
        <row r="7">
          <cell r="D7">
            <v>173.2903</v>
          </cell>
          <cell r="E7">
            <v>4</v>
          </cell>
          <cell r="F7" t="str">
            <v>4NGI/CHI. GATE</v>
          </cell>
        </row>
        <row r="7">
          <cell r="H7" t="str">
            <v>IF-COLGULF/LA</v>
          </cell>
        </row>
        <row r="7">
          <cell r="K7" t="str">
            <v>NGI/CHI. GATE</v>
          </cell>
        </row>
        <row r="8">
          <cell r="D8">
            <v>-182.6699</v>
          </cell>
          <cell r="E8">
            <v>4</v>
          </cell>
          <cell r="F8" t="str">
            <v>4IF-NNG/VENT</v>
          </cell>
        </row>
        <row r="8">
          <cell r="H8" t="str">
            <v>IF-ELPO/SJ</v>
          </cell>
        </row>
        <row r="8">
          <cell r="K8" t="str">
            <v>IF-NNG/VENT</v>
          </cell>
        </row>
        <row r="9">
          <cell r="D9">
            <v>180.8515</v>
          </cell>
          <cell r="E9">
            <v>4</v>
          </cell>
          <cell r="F9" t="str">
            <v>4NGI/CHI. GATE</v>
          </cell>
        </row>
        <row r="9">
          <cell r="H9" t="str">
            <v>IF-MONCHY</v>
          </cell>
        </row>
        <row r="9">
          <cell r="K9" t="str">
            <v>NGI/CHI. GATE</v>
          </cell>
        </row>
        <row r="10">
          <cell r="D10">
            <v>-176.758</v>
          </cell>
          <cell r="E10">
            <v>4</v>
          </cell>
          <cell r="F10" t="str">
            <v>4IF-NNG/VENT</v>
          </cell>
        </row>
        <row r="10">
          <cell r="H10" t="str">
            <v>IF-NGPL/LA</v>
          </cell>
        </row>
        <row r="10">
          <cell r="K10" t="str">
            <v>IF-NNG/VENT</v>
          </cell>
        </row>
        <row r="11">
          <cell r="D11">
            <v>174.9778</v>
          </cell>
          <cell r="E11">
            <v>4</v>
          </cell>
          <cell r="F11" t="str">
            <v>4NGI/CHI. GATE</v>
          </cell>
        </row>
        <row r="11">
          <cell r="H11" t="str">
            <v>IF-NGPLTXOK</v>
          </cell>
        </row>
        <row r="11">
          <cell r="K11" t="str">
            <v>NGI/CHI. GATE</v>
          </cell>
        </row>
        <row r="12">
          <cell r="D12">
            <v>-179.7308</v>
          </cell>
          <cell r="E12">
            <v>4</v>
          </cell>
          <cell r="F12" t="str">
            <v>4IF-NNG/VENT</v>
          </cell>
        </row>
        <row r="12">
          <cell r="H12" t="str">
            <v>IF-NNG/VENT</v>
          </cell>
        </row>
        <row r="12">
          <cell r="K12" t="str">
            <v>IF-NNG/VENT</v>
          </cell>
        </row>
        <row r="13">
          <cell r="D13">
            <v>178.0995</v>
          </cell>
          <cell r="E13">
            <v>4</v>
          </cell>
          <cell r="F13" t="str">
            <v>4NGI/CHI. GATE</v>
          </cell>
        </row>
        <row r="13">
          <cell r="H13" t="str">
            <v>IF-NORAM/WEST</v>
          </cell>
        </row>
        <row r="13">
          <cell r="K13" t="str">
            <v>NGI/CHI. GATE</v>
          </cell>
        </row>
        <row r="14">
          <cell r="D14">
            <v>-176.6724</v>
          </cell>
          <cell r="E14">
            <v>4</v>
          </cell>
          <cell r="F14" t="str">
            <v>4IF-NNG/VENT</v>
          </cell>
        </row>
        <row r="14">
          <cell r="H14" t="str">
            <v>IF-NWPL_ROCKY_M</v>
          </cell>
        </row>
        <row r="14">
          <cell r="K14" t="str">
            <v>IF-NNG/VENT</v>
          </cell>
        </row>
        <row r="15">
          <cell r="D15">
            <v>175.2578</v>
          </cell>
          <cell r="E15">
            <v>4</v>
          </cell>
          <cell r="F15" t="str">
            <v>4NGI/CHI. GATE</v>
          </cell>
        </row>
        <row r="15">
          <cell r="H15" t="str">
            <v>IF-TRANSCO/Z1</v>
          </cell>
        </row>
        <row r="15">
          <cell r="K15" t="str">
            <v>NGI/CHI. GATE</v>
          </cell>
        </row>
        <row r="16">
          <cell r="D16">
            <v>-170.8466</v>
          </cell>
          <cell r="E16">
            <v>4</v>
          </cell>
          <cell r="F16" t="str">
            <v>4IF-NNG/VENT</v>
          </cell>
        </row>
        <row r="16">
          <cell r="H16" t="str">
            <v>IF-TRANSCO/Z2</v>
          </cell>
        </row>
        <row r="16">
          <cell r="K16" t="str">
            <v>IF-NNG/VENT</v>
          </cell>
        </row>
        <row r="17">
          <cell r="D17">
            <v>169.4563</v>
          </cell>
          <cell r="E17">
            <v>4</v>
          </cell>
          <cell r="F17" t="str">
            <v>4NGI/CHI. GATE</v>
          </cell>
        </row>
        <row r="17">
          <cell r="H17" t="str">
            <v>IF-TRANSCO/Z3</v>
          </cell>
        </row>
        <row r="17">
          <cell r="K17" t="str">
            <v>NGI/CHI. GATE</v>
          </cell>
        </row>
        <row r="18">
          <cell r="D18">
            <v>-172.8319</v>
          </cell>
          <cell r="E18">
            <v>4</v>
          </cell>
          <cell r="F18" t="str">
            <v>4IF-NNG/VENT</v>
          </cell>
        </row>
        <row r="18">
          <cell r="H18" t="str">
            <v>IF-TRANSCO/Z6</v>
          </cell>
        </row>
        <row r="18">
          <cell r="K18" t="str">
            <v>IF-NNG/VENT</v>
          </cell>
        </row>
        <row r="19">
          <cell r="D19">
            <v>171.6678</v>
          </cell>
          <cell r="E19">
            <v>4</v>
          </cell>
          <cell r="F19" t="str">
            <v>4NGI/CHI. GATE</v>
          </cell>
        </row>
        <row r="19">
          <cell r="H19" t="str">
            <v>IF-TRUNKL/LA</v>
          </cell>
        </row>
        <row r="19">
          <cell r="K19" t="str">
            <v>NGI/CHI. GATE</v>
          </cell>
        </row>
        <row r="20">
          <cell r="D20">
            <v>-127.5151</v>
          </cell>
          <cell r="E20">
            <v>5</v>
          </cell>
          <cell r="F20" t="str">
            <v>5IF-NNG/VENT</v>
          </cell>
        </row>
        <row r="20">
          <cell r="H20" t="str">
            <v>IF-TRUNKL/LA</v>
          </cell>
        </row>
        <row r="20">
          <cell r="K20" t="str">
            <v>IF-NNG/VENT</v>
          </cell>
        </row>
        <row r="21">
          <cell r="D21">
            <v>128.739</v>
          </cell>
          <cell r="E21">
            <v>5</v>
          </cell>
          <cell r="F21" t="str">
            <v>5NGI/CHI. GATE</v>
          </cell>
        </row>
        <row r="21">
          <cell r="H21" t="str">
            <v>IF-WAHA-TX</v>
          </cell>
        </row>
        <row r="21">
          <cell r="K21" t="str">
            <v>NGI/CHI. GATE</v>
          </cell>
        </row>
        <row r="22">
          <cell r="D22">
            <v>-121.1595</v>
          </cell>
          <cell r="E22">
            <v>5</v>
          </cell>
          <cell r="F22" t="str">
            <v>5IF-NNG/VENT</v>
          </cell>
        </row>
        <row r="22">
          <cell r="H22" t="str">
            <v>MICH/CONS</v>
          </cell>
        </row>
        <row r="22">
          <cell r="K22" t="str">
            <v>IF-NNG/VENT</v>
          </cell>
        </row>
        <row r="23">
          <cell r="D23">
            <v>123.3949</v>
          </cell>
          <cell r="E23">
            <v>5</v>
          </cell>
          <cell r="F23" t="str">
            <v>5NGI/CHI. GATE</v>
          </cell>
        </row>
        <row r="23">
          <cell r="H23" t="str">
            <v>NGI-MALIN</v>
          </cell>
        </row>
        <row r="23">
          <cell r="K23" t="str">
            <v>NGI/CHI. GATE</v>
          </cell>
        </row>
        <row r="24">
          <cell r="D24">
            <v>-118.4557</v>
          </cell>
          <cell r="E24">
            <v>5</v>
          </cell>
          <cell r="F24" t="str">
            <v>5IF-NNG/VENT</v>
          </cell>
        </row>
        <row r="24">
          <cell r="H24" t="str">
            <v>NGI-PGE/CG</v>
          </cell>
        </row>
        <row r="24">
          <cell r="K24" t="str">
            <v>IF-NNG/VENT</v>
          </cell>
        </row>
        <row r="25">
          <cell r="D25">
            <v>120.8548</v>
          </cell>
          <cell r="E25">
            <v>5</v>
          </cell>
          <cell r="F25" t="str">
            <v>5NGI/CHI. GATE</v>
          </cell>
        </row>
        <row r="25">
          <cell r="H25" t="str">
            <v>NGI-SOCAL</v>
          </cell>
        </row>
        <row r="25">
          <cell r="K25" t="str">
            <v>NGI/CHI. GATE</v>
          </cell>
        </row>
        <row r="26">
          <cell r="D26">
            <v>-108.6451</v>
          </cell>
          <cell r="E26">
            <v>5</v>
          </cell>
          <cell r="F26" t="str">
            <v>5IF-NNG/VENT</v>
          </cell>
        </row>
        <row r="26">
          <cell r="H26" t="str">
            <v>NGI/CHI. GATE</v>
          </cell>
        </row>
        <row r="26">
          <cell r="K26" t="str">
            <v>IF-NNG/VENT</v>
          </cell>
        </row>
        <row r="27">
          <cell r="D27">
            <v>110.5791</v>
          </cell>
          <cell r="E27">
            <v>5</v>
          </cell>
          <cell r="F27" t="str">
            <v>5NGI/CHI. GATE</v>
          </cell>
        </row>
        <row r="27">
          <cell r="H27" t="str">
            <v>NW STANF/1ST-GD</v>
          </cell>
        </row>
        <row r="27">
          <cell r="K27" t="str">
            <v>NGI/CHI. GATE</v>
          </cell>
        </row>
        <row r="28">
          <cell r="D28">
            <v>-126.2912</v>
          </cell>
          <cell r="E28">
            <v>5</v>
          </cell>
          <cell r="F28" t="str">
            <v>5IF-NNG/VENT</v>
          </cell>
        </row>
        <row r="28">
          <cell r="H28" t="str">
            <v>NGI-PGE/CG</v>
          </cell>
        </row>
        <row r="28">
          <cell r="K28" t="str">
            <v>IF-NNG/VENT</v>
          </cell>
        </row>
        <row r="29">
          <cell r="D29">
            <v>127.6797</v>
          </cell>
          <cell r="E29">
            <v>5</v>
          </cell>
          <cell r="F29" t="str">
            <v>5NGI/CHI. GATE</v>
          </cell>
        </row>
        <row r="29">
          <cell r="H29" t="str">
            <v>CGPR-KINGSGATE</v>
          </cell>
        </row>
        <row r="29">
          <cell r="K29" t="str">
            <v>NGI/CHI. GATE</v>
          </cell>
        </row>
        <row r="30">
          <cell r="D30">
            <v>-173.8666</v>
          </cell>
          <cell r="E30">
            <v>6</v>
          </cell>
          <cell r="F30" t="str">
            <v>6IF-NNG/VENT</v>
          </cell>
        </row>
        <row r="30">
          <cell r="H30" t="str">
            <v>WY/Wellhead </v>
          </cell>
        </row>
        <row r="30">
          <cell r="K30" t="str">
            <v>IF-NNG/VENT</v>
          </cell>
        </row>
        <row r="31">
          <cell r="D31">
            <v>171.9792</v>
          </cell>
          <cell r="E31">
            <v>6</v>
          </cell>
          <cell r="F31" t="str">
            <v>6NGI/CHI. GATE</v>
          </cell>
        </row>
        <row r="31">
          <cell r="H31" t="str">
            <v>IF-FGT/Z1</v>
          </cell>
        </row>
        <row r="31">
          <cell r="K31" t="str">
            <v>NGI/CHI. GATE</v>
          </cell>
        </row>
        <row r="32">
          <cell r="D32">
            <v>-176.377</v>
          </cell>
          <cell r="E32">
            <v>6</v>
          </cell>
          <cell r="F32" t="str">
            <v>6IF-NNG/VENT</v>
          </cell>
        </row>
        <row r="32">
          <cell r="H32" t="str">
            <v>WY/MktZone</v>
          </cell>
        </row>
        <row r="32">
          <cell r="K32" t="str">
            <v>IF-NNG/VENT</v>
          </cell>
        </row>
        <row r="33">
          <cell r="D33">
            <v>174.6184</v>
          </cell>
          <cell r="E33">
            <v>6</v>
          </cell>
          <cell r="F33" t="str">
            <v>6NGI/CHI. GATE</v>
          </cell>
        </row>
        <row r="33">
          <cell r="H33" t="str">
            <v>IF-FGT/MKT</v>
          </cell>
        </row>
        <row r="33">
          <cell r="K33" t="str">
            <v>NGI/CHI. GATE</v>
          </cell>
        </row>
        <row r="34">
          <cell r="D34">
            <v>-170.0031</v>
          </cell>
          <cell r="E34">
            <v>6</v>
          </cell>
          <cell r="F34" t="str">
            <v>6IF-NNG/VENT</v>
          </cell>
        </row>
        <row r="34">
          <cell r="H34" t="str">
            <v>IF-FGT/Z2</v>
          </cell>
        </row>
        <row r="34">
          <cell r="K34" t="str">
            <v>IF-NNG/VENT</v>
          </cell>
        </row>
        <row r="35">
          <cell r="D35">
            <v>168.3052</v>
          </cell>
          <cell r="E35">
            <v>6</v>
          </cell>
          <cell r="F35" t="str">
            <v>6NGI/CHI. GATE</v>
          </cell>
        </row>
        <row r="35">
          <cell r="H35" t="str">
            <v>IF-FGT/Z3</v>
          </cell>
        </row>
        <row r="35">
          <cell r="K35" t="str">
            <v>NGI/CHI. GATE</v>
          </cell>
        </row>
        <row r="36">
          <cell r="D36">
            <v>-172.1585</v>
          </cell>
          <cell r="E36">
            <v>6</v>
          </cell>
          <cell r="F36" t="str">
            <v>6IF-NNG/VENT</v>
          </cell>
        </row>
        <row r="36">
          <cell r="H36" t="str">
            <v>IF-TENN/TX</v>
          </cell>
        </row>
        <row r="36">
          <cell r="K36" t="str">
            <v>IF-NNG/VENT</v>
          </cell>
        </row>
        <row r="37">
          <cell r="D37">
            <v>170.607</v>
          </cell>
          <cell r="E37">
            <v>6</v>
          </cell>
          <cell r="F37" t="str">
            <v>6NGI/CHI. GATE</v>
          </cell>
        </row>
        <row r="37">
          <cell r="H37" t="str">
            <v>PORTLAND</v>
          </cell>
        </row>
        <row r="37">
          <cell r="K37" t="str">
            <v>NGI/CHI. GATE</v>
          </cell>
        </row>
        <row r="38">
          <cell r="D38">
            <v>-168.5735</v>
          </cell>
          <cell r="E38">
            <v>6</v>
          </cell>
          <cell r="F38" t="str">
            <v>6IF-NNG/VENT</v>
          </cell>
        </row>
        <row r="38">
          <cell r="H38" t="str">
            <v>IF-ELPO/PERMIAN</v>
          </cell>
        </row>
        <row r="38">
          <cell r="K38" t="str">
            <v>IF-NNG/VENT</v>
          </cell>
        </row>
        <row r="39">
          <cell r="D39">
            <v>167.2295</v>
          </cell>
          <cell r="E39">
            <v>6</v>
          </cell>
          <cell r="F39" t="str">
            <v>6NGI/CHI. GATE</v>
          </cell>
        </row>
        <row r="39">
          <cell r="H39" t="str">
            <v>NGI-MOJAVE</v>
          </cell>
        </row>
        <row r="39">
          <cell r="K39" t="str">
            <v>NGI/CHI. GATE</v>
          </cell>
        </row>
        <row r="40">
          <cell r="D40">
            <v>-162.9177</v>
          </cell>
          <cell r="E40">
            <v>6</v>
          </cell>
          <cell r="F40" t="str">
            <v>6IF-NNG/VENT</v>
          </cell>
        </row>
        <row r="40">
          <cell r="H40" t="str">
            <v>IF-NGPL/MIDCON</v>
          </cell>
        </row>
        <row r="40">
          <cell r="K40" t="str">
            <v>IF-NNG/VENT</v>
          </cell>
        </row>
        <row r="41">
          <cell r="D41">
            <v>161.5855</v>
          </cell>
          <cell r="E41">
            <v>6</v>
          </cell>
          <cell r="F41" t="str">
            <v>6NGI/CHI. GATE</v>
          </cell>
        </row>
        <row r="41">
          <cell r="K41" t="str">
            <v>NGI/CHI. GATE</v>
          </cell>
        </row>
        <row r="42">
          <cell r="D42">
            <v>-164.1093</v>
          </cell>
          <cell r="E42">
            <v>6</v>
          </cell>
          <cell r="F42" t="str">
            <v>6IF-NNG/VENT</v>
          </cell>
        </row>
        <row r="42">
          <cell r="K42" t="str">
            <v>IF-NNG/VENT</v>
          </cell>
        </row>
        <row r="43">
          <cell r="D43">
            <v>162.9925</v>
          </cell>
          <cell r="E43">
            <v>6</v>
          </cell>
          <cell r="F43" t="str">
            <v>6NGI/CHI. GATE</v>
          </cell>
        </row>
        <row r="43">
          <cell r="K43" t="str">
            <v>NGI/CHI. GATE</v>
          </cell>
        </row>
        <row r="44">
          <cell r="D44">
            <v>-95.4013</v>
          </cell>
          <cell r="E44">
            <v>6</v>
          </cell>
          <cell r="F44" t="str">
            <v>6IF-NNG/VENT</v>
          </cell>
        </row>
        <row r="44">
          <cell r="K44" t="str">
            <v>IF-NNG/VENT</v>
          </cell>
        </row>
        <row r="45">
          <cell r="D45">
            <v>97.7056</v>
          </cell>
          <cell r="E45">
            <v>6</v>
          </cell>
          <cell r="F45" t="str">
            <v>6NGI/CHI. GATE</v>
          </cell>
        </row>
        <row r="45">
          <cell r="K45" t="str">
            <v>NGI/CHI. GATE</v>
          </cell>
        </row>
        <row r="46">
          <cell r="D46">
            <v>-94.3483</v>
          </cell>
          <cell r="E46">
            <v>6</v>
          </cell>
          <cell r="F46" t="str">
            <v>6IF-NNG/VENT</v>
          </cell>
        </row>
        <row r="46">
          <cell r="K46" t="str">
            <v>IF-NNG/VENT</v>
          </cell>
        </row>
        <row r="47">
          <cell r="D47">
            <v>97.6433</v>
          </cell>
          <cell r="E47">
            <v>6</v>
          </cell>
          <cell r="F47" t="str">
            <v>6NGI/CHI. GATE</v>
          </cell>
        </row>
        <row r="47">
          <cell r="K47" t="str">
            <v>NGI/CHI. GATE</v>
          </cell>
        </row>
        <row r="48">
          <cell r="D48">
            <v>-93.787</v>
          </cell>
          <cell r="E48">
            <v>6</v>
          </cell>
          <cell r="F48" t="str">
            <v>6IF-NNG/VENT</v>
          </cell>
        </row>
        <row r="48">
          <cell r="K48" t="str">
            <v>IF-NNG/VENT</v>
          </cell>
        </row>
        <row r="49">
          <cell r="D49">
            <v>96.9581</v>
          </cell>
          <cell r="E49">
            <v>6</v>
          </cell>
          <cell r="F49" t="str">
            <v>6NGI/CHI. GATE</v>
          </cell>
        </row>
        <row r="49">
          <cell r="K49" t="str">
            <v>NGI/CHI. GATE</v>
          </cell>
        </row>
        <row r="50">
          <cell r="D50">
            <v>-88.2031</v>
          </cell>
          <cell r="E50">
            <v>6</v>
          </cell>
          <cell r="F50" t="str">
            <v>6IF-NNG/VENT</v>
          </cell>
        </row>
        <row r="50">
          <cell r="K50" t="str">
            <v>IF-NNG/VENT</v>
          </cell>
        </row>
        <row r="51">
          <cell r="D51">
            <v>91.011</v>
          </cell>
          <cell r="E51">
            <v>6</v>
          </cell>
          <cell r="F51" t="str">
            <v>6NGI/CHI. GATE</v>
          </cell>
        </row>
        <row r="51">
          <cell r="K51" t="str">
            <v>NGI/CHI. GATE</v>
          </cell>
        </row>
        <row r="52">
          <cell r="D52">
            <v>-97.4152</v>
          </cell>
          <cell r="E52">
            <v>6</v>
          </cell>
          <cell r="F52" t="str">
            <v>6IF-NNG/VENT</v>
          </cell>
        </row>
        <row r="52">
          <cell r="K52" t="str">
            <v>IF-NNG/VENT</v>
          </cell>
        </row>
        <row r="53">
          <cell r="D53">
            <v>99.5257</v>
          </cell>
          <cell r="E53">
            <v>6</v>
          </cell>
          <cell r="F53" t="str">
            <v>6NGI/CHI. GATE</v>
          </cell>
        </row>
        <row r="53">
          <cell r="K53" t="str">
            <v>NGI/CHI. GATE</v>
          </cell>
        </row>
        <row r="54">
          <cell r="D54">
            <v>-164.925</v>
          </cell>
          <cell r="E54">
            <v>6</v>
          </cell>
          <cell r="F54" t="str">
            <v>6IF-NNG/VENT</v>
          </cell>
        </row>
        <row r="54">
          <cell r="K54" t="str">
            <v>IF-NNG/VENT</v>
          </cell>
        </row>
        <row r="55">
          <cell r="D55">
            <v>163.1385</v>
          </cell>
          <cell r="E55">
            <v>6</v>
          </cell>
          <cell r="F55" t="str">
            <v>6NGI/CHI. GATE</v>
          </cell>
        </row>
        <row r="55">
          <cell r="K55" t="str">
            <v>NGI/CHI. GATE</v>
          </cell>
        </row>
        <row r="56">
          <cell r="D56">
            <v>-167.4106</v>
          </cell>
          <cell r="E56">
            <v>6</v>
          </cell>
          <cell r="F56" t="str">
            <v>6IF-NNG/VENT</v>
          </cell>
        </row>
        <row r="56">
          <cell r="K56" t="str">
            <v>IF-NNG/VENT</v>
          </cell>
        </row>
        <row r="57">
          <cell r="D57">
            <v>165.7395</v>
          </cell>
          <cell r="E57">
            <v>6</v>
          </cell>
          <cell r="F57" t="str">
            <v>6NGI/CHI. GATE</v>
          </cell>
        </row>
        <row r="57">
          <cell r="K57" t="str">
            <v>NGI/CHI. GATE</v>
          </cell>
        </row>
        <row r="58">
          <cell r="D58">
            <v>-161.1735</v>
          </cell>
          <cell r="E58">
            <v>6</v>
          </cell>
          <cell r="F58" t="str">
            <v>6IF-NNG/VENT</v>
          </cell>
        </row>
        <row r="58">
          <cell r="K58" t="str">
            <v>IF-NNG/VENT</v>
          </cell>
        </row>
        <row r="59">
          <cell r="D59">
            <v>159.5605</v>
          </cell>
          <cell r="E59">
            <v>6</v>
          </cell>
          <cell r="F59" t="str">
            <v>6NGI/CHI. GATE</v>
          </cell>
        </row>
        <row r="59">
          <cell r="K59" t="str">
            <v>NGI/CHI. GATE</v>
          </cell>
        </row>
        <row r="60">
          <cell r="D60">
            <v>-163.0369</v>
          </cell>
          <cell r="E60">
            <v>6</v>
          </cell>
          <cell r="F60" t="str">
            <v>6IF-NNG/VENT</v>
          </cell>
        </row>
        <row r="60">
          <cell r="K60" t="str">
            <v>IF-NNG/VENT</v>
          </cell>
        </row>
        <row r="61">
          <cell r="D61">
            <v>161.582</v>
          </cell>
          <cell r="E61">
            <v>6</v>
          </cell>
          <cell r="F61" t="str">
            <v>6NGI/CHI. GATE</v>
          </cell>
        </row>
        <row r="61">
          <cell r="K61" t="str">
            <v>NGI/CHI. GATE</v>
          </cell>
        </row>
        <row r="62">
          <cell r="D62">
            <v>-159.3374</v>
          </cell>
          <cell r="E62">
            <v>6</v>
          </cell>
          <cell r="F62" t="str">
            <v>6IF-NNG/VENT</v>
          </cell>
        </row>
        <row r="62">
          <cell r="K62" t="str">
            <v>IF-NNG/VENT</v>
          </cell>
        </row>
        <row r="63">
          <cell r="D63">
            <v>158.1096</v>
          </cell>
          <cell r="E63">
            <v>6</v>
          </cell>
          <cell r="F63" t="str">
            <v>6NGI/CHI. GATE</v>
          </cell>
        </row>
        <row r="63">
          <cell r="K63" t="str">
            <v>NGI/CHI. GATE</v>
          </cell>
        </row>
        <row r="64">
          <cell r="D64">
            <v>-154.0176</v>
          </cell>
          <cell r="E64">
            <v>6</v>
          </cell>
          <cell r="F64" t="str">
            <v>6IF-NNG/VENT</v>
          </cell>
        </row>
        <row r="64">
          <cell r="K64" t="str">
            <v>IF-NNG/VENT</v>
          </cell>
        </row>
        <row r="65">
          <cell r="D65">
            <v>152.787</v>
          </cell>
          <cell r="E65">
            <v>6</v>
          </cell>
          <cell r="F65" t="str">
            <v>6NGI/CHI. GATE</v>
          </cell>
        </row>
        <row r="65">
          <cell r="K65" t="str">
            <v>NGI/CHI. GATE</v>
          </cell>
        </row>
        <row r="66">
          <cell r="D66">
            <v>-155.2174</v>
          </cell>
          <cell r="E66">
            <v>6</v>
          </cell>
          <cell r="F66" t="str">
            <v>6IF-NNG/VENT</v>
          </cell>
        </row>
        <row r="66">
          <cell r="K66" t="str">
            <v>IF-NNG/VENT</v>
          </cell>
        </row>
        <row r="67">
          <cell r="D67">
            <v>154.2065</v>
          </cell>
          <cell r="E67">
            <v>6</v>
          </cell>
          <cell r="F67" t="str">
            <v>6NGI/CHI. GATE</v>
          </cell>
        </row>
        <row r="67">
          <cell r="K67" t="str">
            <v>NGI/CHI. GATE</v>
          </cell>
        </row>
        <row r="68">
          <cell r="D68">
            <v>-89.2059</v>
          </cell>
          <cell r="E68">
            <v>6</v>
          </cell>
          <cell r="F68" t="str">
            <v>6IF-NNG/VENT</v>
          </cell>
        </row>
        <row r="68">
          <cell r="K68" t="str">
            <v>IF-NNG/VENT</v>
          </cell>
        </row>
        <row r="69">
          <cell r="D69">
            <v>91.295</v>
          </cell>
          <cell r="E69">
            <v>6</v>
          </cell>
          <cell r="F69" t="str">
            <v>6NGI/CHI. GATE</v>
          </cell>
        </row>
        <row r="69">
          <cell r="K69" t="str">
            <v>NGI/CHI. GATE</v>
          </cell>
        </row>
        <row r="70">
          <cell r="D70">
            <v>-88.3797</v>
          </cell>
          <cell r="E70">
            <v>6</v>
          </cell>
          <cell r="F70" t="str">
            <v>6IF-NNG/VENT</v>
          </cell>
        </row>
        <row r="70">
          <cell r="K70" t="str">
            <v>IF-NNG/VENT</v>
          </cell>
        </row>
        <row r="71">
          <cell r="D71">
            <v>91.3835</v>
          </cell>
          <cell r="E71">
            <v>6</v>
          </cell>
          <cell r="F71" t="str">
            <v>6NGI/CHI. GATE</v>
          </cell>
        </row>
        <row r="71">
          <cell r="K71" t="str">
            <v>NGI/CHI. GATE</v>
          </cell>
        </row>
        <row r="72">
          <cell r="D72">
            <v>-87.5943</v>
          </cell>
          <cell r="E72">
            <v>6</v>
          </cell>
          <cell r="F72" t="str">
            <v>6IF-NNG/VENT</v>
          </cell>
        </row>
        <row r="72">
          <cell r="K72" t="str">
            <v>IF-NNG/VENT</v>
          </cell>
        </row>
        <row r="73">
          <cell r="D73">
            <v>90.5876</v>
          </cell>
          <cell r="E73">
            <v>6</v>
          </cell>
          <cell r="F73" t="str">
            <v>6NGI/CHI. GATE</v>
          </cell>
        </row>
        <row r="73">
          <cell r="K73" t="str">
            <v>NGI/CHI. GATE</v>
          </cell>
        </row>
        <row r="74">
          <cell r="D74">
            <v>-79.3189</v>
          </cell>
          <cell r="E74">
            <v>6</v>
          </cell>
          <cell r="F74" t="str">
            <v>6IF-NNG/VENT</v>
          </cell>
        </row>
        <row r="74">
          <cell r="K74" t="str">
            <v>IF-NNG/VENT</v>
          </cell>
        </row>
        <row r="75">
          <cell r="D75">
            <v>81.821</v>
          </cell>
          <cell r="E75">
            <v>6</v>
          </cell>
          <cell r="F75" t="str">
            <v>6NGI/CHI. GATE</v>
          </cell>
        </row>
        <row r="75">
          <cell r="K75" t="str">
            <v>NGI/CHI. GATE</v>
          </cell>
        </row>
        <row r="76">
          <cell r="D76">
            <v>-90.2702</v>
          </cell>
          <cell r="E76">
            <v>6</v>
          </cell>
          <cell r="F76" t="str">
            <v>6IF-NNG/VENT</v>
          </cell>
        </row>
        <row r="76">
          <cell r="K76" t="str">
            <v>IF-NNG/VENT</v>
          </cell>
        </row>
        <row r="77">
          <cell r="D77">
            <v>92.2785</v>
          </cell>
          <cell r="E77">
            <v>6</v>
          </cell>
          <cell r="F77" t="str">
            <v>6NGI/CHI. GATE</v>
          </cell>
        </row>
        <row r="77">
          <cell r="K77" t="str">
            <v>NGI/CHI. GATE</v>
          </cell>
        </row>
        <row r="78">
          <cell r="D78">
            <v>-154.2161</v>
          </cell>
          <cell r="E78">
            <v>6</v>
          </cell>
          <cell r="F78" t="str">
            <v>6IF-NNG/VENT</v>
          </cell>
        </row>
        <row r="78">
          <cell r="K78" t="str">
            <v>IF-NNG/VENT</v>
          </cell>
        </row>
        <row r="79">
          <cell r="D79">
            <v>152.581</v>
          </cell>
          <cell r="E79">
            <v>6</v>
          </cell>
          <cell r="F79" t="str">
            <v>6NGI/CHI. GATE</v>
          </cell>
        </row>
        <row r="79">
          <cell r="K79" t="str">
            <v>NGI/CHI. GATE</v>
          </cell>
        </row>
        <row r="80">
          <cell r="D80">
            <v>-156.0468</v>
          </cell>
          <cell r="E80">
            <v>6</v>
          </cell>
          <cell r="F80" t="str">
            <v>6IF-NNG/VENT</v>
          </cell>
        </row>
        <row r="80">
          <cell r="K80" t="str">
            <v>IF-NNG/VENT</v>
          </cell>
        </row>
        <row r="81">
          <cell r="D81">
            <v>154.5492</v>
          </cell>
          <cell r="E81">
            <v>6</v>
          </cell>
          <cell r="F81" t="str">
            <v>6NGI/CHI. GATE</v>
          </cell>
        </row>
        <row r="81">
          <cell r="K81" t="str">
            <v>NGI/CHI. GATE</v>
          </cell>
        </row>
        <row r="82">
          <cell r="D82">
            <v>-150.2023</v>
          </cell>
          <cell r="E82">
            <v>6</v>
          </cell>
          <cell r="F82" t="str">
            <v>6IF-NNG/VENT</v>
          </cell>
        </row>
        <row r="82">
          <cell r="K82" t="str">
            <v>IF-NNG/VENT</v>
          </cell>
        </row>
        <row r="83">
          <cell r="D83">
            <v>148.7553</v>
          </cell>
          <cell r="E83">
            <v>6</v>
          </cell>
          <cell r="F83" t="str">
            <v>6NGI/CHI. GATE</v>
          </cell>
        </row>
        <row r="83">
          <cell r="K83" t="str">
            <v>NGI/CHI. GATE</v>
          </cell>
        </row>
        <row r="84">
          <cell r="D84">
            <v>-151.5359</v>
          </cell>
          <cell r="E84">
            <v>6</v>
          </cell>
          <cell r="F84" t="str">
            <v>6IF-NNG/VENT</v>
          </cell>
        </row>
        <row r="84">
          <cell r="K84" t="str">
            <v>IF-NNG/VENT</v>
          </cell>
        </row>
        <row r="85">
          <cell r="D85">
            <v>150.2599</v>
          </cell>
          <cell r="E85">
            <v>6</v>
          </cell>
          <cell r="F85" t="str">
            <v>6NGI/CHI. GATE</v>
          </cell>
        </row>
        <row r="85">
          <cell r="K85" t="str">
            <v>NGI/CHI. GATE</v>
          </cell>
        </row>
        <row r="86">
          <cell r="D86">
            <v>-147.7845</v>
          </cell>
          <cell r="E86">
            <v>6</v>
          </cell>
          <cell r="F86" t="str">
            <v>6IF-NNG/VENT</v>
          </cell>
        </row>
        <row r="86">
          <cell r="K86" t="str">
            <v>IF-NNG/VENT</v>
          </cell>
        </row>
        <row r="87">
          <cell r="D87">
            <v>146.7351</v>
          </cell>
          <cell r="E87">
            <v>6</v>
          </cell>
          <cell r="F87" t="str">
            <v>6NGI/CHI. GATE</v>
          </cell>
        </row>
        <row r="87">
          <cell r="K87" t="str">
            <v>NGI/CHI. GATE</v>
          </cell>
        </row>
        <row r="88">
          <cell r="D88">
            <v>-142.8696</v>
          </cell>
          <cell r="E88">
            <v>6</v>
          </cell>
          <cell r="F88" t="str">
            <v>6IF-NNG/VENT</v>
          </cell>
        </row>
        <row r="88">
          <cell r="K88" t="str">
            <v>IF-NNG/VENT</v>
          </cell>
        </row>
        <row r="89">
          <cell r="D89">
            <v>141.8115</v>
          </cell>
          <cell r="E89">
            <v>6</v>
          </cell>
          <cell r="F89" t="str">
            <v>6NGI/CHI. GATE</v>
          </cell>
        </row>
        <row r="89">
          <cell r="K89" t="str">
            <v>NGI/CHI. GATE</v>
          </cell>
        </row>
        <row r="90">
          <cell r="D90">
            <v>-143.6988</v>
          </cell>
          <cell r="E90">
            <v>6</v>
          </cell>
          <cell r="F90" t="str">
            <v>6IF-NNG/VENT</v>
          </cell>
        </row>
        <row r="90">
          <cell r="K90" t="str">
            <v>IF-NNG/VENT</v>
          </cell>
        </row>
        <row r="91">
          <cell r="D91">
            <v>142.8624</v>
          </cell>
          <cell r="E91">
            <v>6</v>
          </cell>
          <cell r="F91" t="str">
            <v>6NGI/CHI. GATE</v>
          </cell>
        </row>
        <row r="91">
          <cell r="K91" t="str">
            <v>NGI/CHI. GATE</v>
          </cell>
        </row>
        <row r="92">
          <cell r="D92">
            <v>-82.6386</v>
          </cell>
          <cell r="E92">
            <v>6</v>
          </cell>
          <cell r="F92" t="str">
            <v>6IF-NNG/VENT</v>
          </cell>
        </row>
        <row r="92">
          <cell r="K92" t="str">
            <v>IF-NNG/VENT</v>
          </cell>
        </row>
        <row r="93">
          <cell r="D93">
            <v>84.6156</v>
          </cell>
          <cell r="E93">
            <v>6</v>
          </cell>
          <cell r="F93" t="str">
            <v>6NGI/CHI. GATE</v>
          </cell>
        </row>
        <row r="93">
          <cell r="K93" t="str">
            <v>NGI/CHI. GATE</v>
          </cell>
        </row>
        <row r="94">
          <cell r="D94">
            <v>-82.0757</v>
          </cell>
          <cell r="E94">
            <v>6</v>
          </cell>
          <cell r="F94" t="str">
            <v>6IF-NNG/VENT</v>
          </cell>
        </row>
        <row r="94">
          <cell r="K94" t="str">
            <v>IF-NNG/VENT</v>
          </cell>
        </row>
        <row r="95">
          <cell r="D95">
            <v>84.905</v>
          </cell>
          <cell r="E95">
            <v>6</v>
          </cell>
          <cell r="F95" t="str">
            <v>6NGI/CHI. GATE</v>
          </cell>
        </row>
        <row r="95">
          <cell r="K95" t="str">
            <v>NGI/CHI. GATE</v>
          </cell>
        </row>
        <row r="96">
          <cell r="D96">
            <v>-81.3724</v>
          </cell>
          <cell r="E96">
            <v>6</v>
          </cell>
          <cell r="F96" t="str">
            <v>6IF-NNG/VENT</v>
          </cell>
        </row>
        <row r="96">
          <cell r="K96" t="str">
            <v>IF-NNG/VENT</v>
          </cell>
        </row>
        <row r="97">
          <cell r="D97">
            <v>84.1901</v>
          </cell>
          <cell r="E97">
            <v>6</v>
          </cell>
          <cell r="F97" t="str">
            <v>6NGI/CHI. GATE</v>
          </cell>
        </row>
        <row r="97">
          <cell r="K97" t="str">
            <v>NGI/CHI. GATE</v>
          </cell>
        </row>
        <row r="98">
          <cell r="D98">
            <v>-73.8312</v>
          </cell>
          <cell r="E98">
            <v>6</v>
          </cell>
          <cell r="F98" t="str">
            <v>6IF-NNG/VENT</v>
          </cell>
        </row>
        <row r="98">
          <cell r="K98" t="str">
            <v>IF-NNG/VENT</v>
          </cell>
        </row>
        <row r="99">
          <cell r="D99">
            <v>76.1836</v>
          </cell>
          <cell r="E99">
            <v>6</v>
          </cell>
          <cell r="F99" t="str">
            <v>6NGI/CHI. GATE</v>
          </cell>
        </row>
        <row r="99">
          <cell r="K99" t="str">
            <v>NGI/CHI. GATE</v>
          </cell>
        </row>
        <row r="100">
          <cell r="D100">
            <v>-83.8756</v>
          </cell>
          <cell r="E100">
            <v>6</v>
          </cell>
          <cell r="F100" t="str">
            <v>6IF-NNG/VENT</v>
          </cell>
        </row>
        <row r="100">
          <cell r="K100" t="str">
            <v>IF-NNG/VENT</v>
          </cell>
        </row>
        <row r="101">
          <cell r="D101">
            <v>85.7697</v>
          </cell>
          <cell r="E101">
            <v>6</v>
          </cell>
          <cell r="F101" t="str">
            <v>6NGI/CHI. GATE</v>
          </cell>
        </row>
        <row r="101">
          <cell r="K101" t="str">
            <v>NGI/CHI. GATE</v>
          </cell>
        </row>
        <row r="102">
          <cell r="D102">
            <v>-143.9403</v>
          </cell>
          <cell r="E102">
            <v>6</v>
          </cell>
          <cell r="F102" t="str">
            <v>6IF-NNG/VENT</v>
          </cell>
        </row>
        <row r="102">
          <cell r="K102" t="str">
            <v>IF-NNG/VENT</v>
          </cell>
        </row>
        <row r="103">
          <cell r="D103">
            <v>142.439</v>
          </cell>
          <cell r="E103">
            <v>6</v>
          </cell>
          <cell r="F103" t="str">
            <v>6NGI/CHI. GATE</v>
          </cell>
        </row>
        <row r="103">
          <cell r="K103" t="str">
            <v>NGI/CHI. GATE</v>
          </cell>
        </row>
        <row r="104">
          <cell r="D104">
            <v>-145.4064</v>
          </cell>
          <cell r="E104">
            <v>6</v>
          </cell>
          <cell r="F104" t="str">
            <v>6IF-NNG/VENT</v>
          </cell>
        </row>
        <row r="104">
          <cell r="K104" t="str">
            <v>IF-NNG/VENT</v>
          </cell>
        </row>
        <row r="105">
          <cell r="D105">
            <v>144.0509</v>
          </cell>
          <cell r="E105">
            <v>6</v>
          </cell>
          <cell r="F105" t="str">
            <v>6NGI/CHI. GATE</v>
          </cell>
        </row>
        <row r="105">
          <cell r="K105" t="str">
            <v>NGI/CHI. GATE</v>
          </cell>
        </row>
        <row r="106">
          <cell r="D106">
            <v>-140.0121</v>
          </cell>
          <cell r="E106">
            <v>6</v>
          </cell>
          <cell r="F106" t="str">
            <v>6IF-NNG/VENT</v>
          </cell>
        </row>
        <row r="106">
          <cell r="K106" t="str">
            <v>IF-NNG/VENT</v>
          </cell>
        </row>
        <row r="107">
          <cell r="D107">
            <v>138.7006</v>
          </cell>
          <cell r="E107">
            <v>6</v>
          </cell>
          <cell r="F107" t="str">
            <v>6NGI/CHI. GATE</v>
          </cell>
        </row>
        <row r="107">
          <cell r="K107" t="str">
            <v>NGI/CHI. GATE</v>
          </cell>
        </row>
        <row r="108">
          <cell r="D108">
            <v>-141.0735</v>
          </cell>
          <cell r="E108">
            <v>6</v>
          </cell>
          <cell r="F108" t="str">
            <v>6IF-NNG/VENT</v>
          </cell>
        </row>
        <row r="108">
          <cell r="K108" t="str">
            <v>IF-NNG/VENT</v>
          </cell>
        </row>
        <row r="109">
          <cell r="D109">
            <v>139.9349</v>
          </cell>
          <cell r="E109">
            <v>6</v>
          </cell>
          <cell r="F109" t="str">
            <v>6NGI/CHI. GATE</v>
          </cell>
        </row>
        <row r="109">
          <cell r="K109" t="str">
            <v>NGI/CHI. GATE</v>
          </cell>
        </row>
        <row r="110">
          <cell r="D110">
            <v>-137.4549</v>
          </cell>
          <cell r="E110">
            <v>6</v>
          </cell>
          <cell r="F110" t="str">
            <v>6IF-NNG/VENT</v>
          </cell>
        </row>
        <row r="110">
          <cell r="K110" t="str">
            <v>IF-NNG/VENT</v>
          </cell>
        </row>
        <row r="111">
          <cell r="D111">
            <v>136.5354</v>
          </cell>
          <cell r="E111">
            <v>6</v>
          </cell>
          <cell r="F111" t="str">
            <v>6NGI/CHI. GATE</v>
          </cell>
        </row>
        <row r="111">
          <cell r="K111" t="str">
            <v>NGI/CHI. GATE</v>
          </cell>
        </row>
        <row r="112">
          <cell r="D112">
            <v>-132.9467</v>
          </cell>
          <cell r="E112">
            <v>6</v>
          </cell>
          <cell r="F112" t="str">
            <v>6IF-NNG/VENT</v>
          </cell>
        </row>
        <row r="112">
          <cell r="K112" t="str">
            <v>IF-NNG/VENT</v>
          </cell>
        </row>
        <row r="113">
          <cell r="D113">
            <v>132.015</v>
          </cell>
          <cell r="E113">
            <v>6</v>
          </cell>
          <cell r="F113" t="str">
            <v>6NGI/CHI. GATE</v>
          </cell>
        </row>
        <row r="113">
          <cell r="K113" t="str">
            <v>NGI/CHI. GATE</v>
          </cell>
        </row>
        <row r="114">
          <cell r="D114">
            <v>-131.5357</v>
          </cell>
          <cell r="E114">
            <v>6</v>
          </cell>
          <cell r="F114" t="str">
            <v>6IF-NNG/VENT</v>
          </cell>
        </row>
        <row r="114">
          <cell r="K114" t="str">
            <v>IF-NNG/VENT</v>
          </cell>
        </row>
        <row r="115">
          <cell r="D115">
            <v>130.9941</v>
          </cell>
          <cell r="E115">
            <v>6</v>
          </cell>
          <cell r="F115" t="str">
            <v>6NGI/CHI. GATE</v>
          </cell>
        </row>
        <row r="115">
          <cell r="K115" t="str">
            <v>NGI/CHI. GATE</v>
          </cell>
        </row>
        <row r="116">
          <cell r="D116">
            <v>-76.4494</v>
          </cell>
          <cell r="E116">
            <v>6</v>
          </cell>
          <cell r="F116" t="str">
            <v>6IF-NNG/VENT</v>
          </cell>
        </row>
        <row r="116">
          <cell r="K116" t="str">
            <v>IF-NNG/VENT</v>
          </cell>
        </row>
        <row r="117">
          <cell r="D117">
            <v>78.4826</v>
          </cell>
          <cell r="E117">
            <v>6</v>
          </cell>
          <cell r="F117" t="str">
            <v>6NGI/CHI. GATE</v>
          </cell>
        </row>
        <row r="117">
          <cell r="K117" t="str">
            <v>NGI/CHI. GATE</v>
          </cell>
        </row>
        <row r="118">
          <cell r="D118">
            <v>-76.0865</v>
          </cell>
          <cell r="E118">
            <v>6</v>
          </cell>
          <cell r="F118" t="str">
            <v>6IF-NNG/VENT</v>
          </cell>
        </row>
        <row r="118">
          <cell r="K118" t="str">
            <v>IF-NNG/VENT</v>
          </cell>
        </row>
        <row r="119">
          <cell r="D119">
            <v>78.995</v>
          </cell>
          <cell r="E119">
            <v>6</v>
          </cell>
          <cell r="F119" t="str">
            <v>6NGI/CHI. GATE</v>
          </cell>
        </row>
        <row r="119">
          <cell r="K119" t="str">
            <v>NGI/CHI. GATE</v>
          </cell>
        </row>
        <row r="120">
          <cell r="D120">
            <v>-75.4898</v>
          </cell>
          <cell r="E120">
            <v>6</v>
          </cell>
          <cell r="F120" t="str">
            <v>6IF-NNG/VENT</v>
          </cell>
        </row>
        <row r="120">
          <cell r="K120" t="str">
            <v>IF-NNG/VENT</v>
          </cell>
        </row>
        <row r="121">
          <cell r="D121">
            <v>78.3856</v>
          </cell>
          <cell r="E121">
            <v>6</v>
          </cell>
          <cell r="F121" t="str">
            <v>6NGI/CHI. GATE</v>
          </cell>
        </row>
        <row r="121">
          <cell r="K121" t="str">
            <v>NGI/CHI. GATE</v>
          </cell>
        </row>
        <row r="122">
          <cell r="D122">
            <v>-68.453</v>
          </cell>
          <cell r="E122">
            <v>6</v>
          </cell>
          <cell r="F122" t="str">
            <v>6IF-NNG/VENT</v>
          </cell>
        </row>
        <row r="122">
          <cell r="K122" t="str">
            <v>IF-NNG/VENT</v>
          </cell>
        </row>
        <row r="123">
          <cell r="D123">
            <v>70.8776</v>
          </cell>
          <cell r="E123">
            <v>6</v>
          </cell>
          <cell r="F123" t="str">
            <v>6NGI/CHI. GATE</v>
          </cell>
        </row>
        <row r="123">
          <cell r="K123" t="str">
            <v>NGI/CHI. GATE</v>
          </cell>
        </row>
        <row r="124">
          <cell r="D124">
            <v>-77.6762</v>
          </cell>
          <cell r="E124">
            <v>6</v>
          </cell>
          <cell r="F124" t="str">
            <v>6IF-NNG/VENT</v>
          </cell>
        </row>
        <row r="124">
          <cell r="K124" t="str">
            <v>IF-NNG/VENT</v>
          </cell>
        </row>
        <row r="125">
          <cell r="D125">
            <v>79.6265</v>
          </cell>
          <cell r="E125">
            <v>6</v>
          </cell>
          <cell r="F125" t="str">
            <v>6NGI/CHI. GATE</v>
          </cell>
        </row>
        <row r="125">
          <cell r="K125" t="str">
            <v>NGI/CHI. GATE</v>
          </cell>
        </row>
        <row r="126">
          <cell r="D126">
            <v>-133.5908</v>
          </cell>
          <cell r="E126">
            <v>6</v>
          </cell>
          <cell r="F126" t="str">
            <v>6IF-NNG/VENT</v>
          </cell>
        </row>
        <row r="126">
          <cell r="K126" t="str">
            <v>IF-NNG/VENT</v>
          </cell>
        </row>
        <row r="127">
          <cell r="D127">
            <v>132.2865</v>
          </cell>
          <cell r="E127">
            <v>6</v>
          </cell>
          <cell r="F127" t="str">
            <v>6NGI/CHI. GATE</v>
          </cell>
        </row>
        <row r="127">
          <cell r="K127" t="str">
            <v>NGI/CHI. GATE</v>
          </cell>
        </row>
        <row r="128">
          <cell r="D128">
            <v>-134.4202</v>
          </cell>
          <cell r="E128">
            <v>6</v>
          </cell>
          <cell r="F128" t="str">
            <v>6IF-NNG/VENT</v>
          </cell>
        </row>
        <row r="128">
          <cell r="K128" t="str">
            <v>IF-NNG/VENT</v>
          </cell>
        </row>
        <row r="129">
          <cell r="D129">
            <v>133.2917</v>
          </cell>
          <cell r="E129">
            <v>6</v>
          </cell>
          <cell r="F129" t="str">
            <v>6NGI/CHI. GATE</v>
          </cell>
        </row>
        <row r="129">
          <cell r="K129" t="str">
            <v>NGI/CHI. GATE</v>
          </cell>
        </row>
        <row r="130">
          <cell r="D130">
            <v>-129.4169</v>
          </cell>
          <cell r="E130">
            <v>6</v>
          </cell>
          <cell r="F130" t="str">
            <v>6IF-NNG/VENT</v>
          </cell>
        </row>
        <row r="130">
          <cell r="K130" t="str">
            <v>IF-NNG/VENT</v>
          </cell>
        </row>
        <row r="131">
          <cell r="D131">
            <v>128.322</v>
          </cell>
          <cell r="E131">
            <v>6</v>
          </cell>
          <cell r="F131" t="str">
            <v>6NGI/CHI. GATE</v>
          </cell>
        </row>
        <row r="131">
          <cell r="K131" t="str">
            <v>NGI/CHI. GATE</v>
          </cell>
        </row>
        <row r="132">
          <cell r="D132">
            <v>-129.8391</v>
          </cell>
          <cell r="E132">
            <v>6</v>
          </cell>
          <cell r="F132" t="str">
            <v>6IF-NNG/VENT</v>
          </cell>
        </row>
        <row r="132">
          <cell r="K132" t="str">
            <v>IF-NNG/VENT</v>
          </cell>
        </row>
        <row r="133">
          <cell r="D133">
            <v>128.9484</v>
          </cell>
          <cell r="E133">
            <v>6</v>
          </cell>
          <cell r="F133" t="str">
            <v>6NGI/CHI. GATE</v>
          </cell>
        </row>
        <row r="133">
          <cell r="K133" t="str">
            <v>NGI/CHI. GATE</v>
          </cell>
        </row>
        <row r="134">
          <cell r="D134">
            <v>-126.0941</v>
          </cell>
          <cell r="E134">
            <v>6</v>
          </cell>
          <cell r="F134" t="str">
            <v>6IF-NNG/VENT</v>
          </cell>
        </row>
        <row r="134">
          <cell r="K134" t="str">
            <v>IF-NNG/VENT</v>
          </cell>
        </row>
        <row r="135">
          <cell r="D135">
            <v>125.4367</v>
          </cell>
          <cell r="E135">
            <v>6</v>
          </cell>
          <cell r="F135" t="str">
            <v>6NGI/CHI. GATE</v>
          </cell>
        </row>
        <row r="135">
          <cell r="K135" t="str">
            <v>NGI/CHI. GATE</v>
          </cell>
        </row>
        <row r="136">
          <cell r="D136">
            <v>-122.0003</v>
          </cell>
          <cell r="E136">
            <v>6</v>
          </cell>
          <cell r="F136" t="str">
            <v>6IF-NNG/VENT</v>
          </cell>
        </row>
        <row r="136">
          <cell r="K136" t="str">
            <v>IF-NNG/VENT</v>
          </cell>
        </row>
        <row r="137">
          <cell r="D137">
            <v>121.319</v>
          </cell>
          <cell r="E137">
            <v>6</v>
          </cell>
          <cell r="F137" t="str">
            <v>6NGI/CHI. GATE</v>
          </cell>
        </row>
        <row r="137">
          <cell r="K137" t="str">
            <v>NGI/CHI. GATE</v>
          </cell>
        </row>
        <row r="138">
          <cell r="D138">
            <v>-122.2496</v>
          </cell>
          <cell r="E138">
            <v>6</v>
          </cell>
          <cell r="F138" t="str">
            <v>6IF-NNG/VENT</v>
          </cell>
        </row>
        <row r="138">
          <cell r="K138" t="str">
            <v>IF-NNG/VENT</v>
          </cell>
        </row>
        <row r="139">
          <cell r="D139">
            <v>121.8042</v>
          </cell>
          <cell r="E139">
            <v>6</v>
          </cell>
          <cell r="F139" t="str">
            <v>6NGI/CHI. GATE</v>
          </cell>
        </row>
        <row r="139">
          <cell r="K139" t="str">
            <v>NGI/CHI. GATE</v>
          </cell>
        </row>
        <row r="140">
          <cell r="D140">
            <v>-71.2261</v>
          </cell>
          <cell r="E140">
            <v>6</v>
          </cell>
          <cell r="F140" t="str">
            <v>6IF-NNG/VENT</v>
          </cell>
        </row>
        <row r="140">
          <cell r="K140" t="str">
            <v>IF-NNG/VENT</v>
          </cell>
        </row>
        <row r="141">
          <cell r="D141">
            <v>73.1402</v>
          </cell>
          <cell r="E141">
            <v>6</v>
          </cell>
          <cell r="F141" t="str">
            <v>6NGI/CHI. GATE</v>
          </cell>
        </row>
        <row r="141">
          <cell r="K141" t="str">
            <v>NGI/CHI. GATE</v>
          </cell>
        </row>
        <row r="142">
          <cell r="D142">
            <v>-70.9776</v>
          </cell>
          <cell r="E142">
            <v>6</v>
          </cell>
          <cell r="F142" t="str">
            <v>6IF-NNG/VENT</v>
          </cell>
        </row>
        <row r="142">
          <cell r="K142" t="str">
            <v>IF-NNG/VENT</v>
          </cell>
        </row>
        <row r="143">
          <cell r="D143">
            <v>73.7098</v>
          </cell>
          <cell r="E143">
            <v>6</v>
          </cell>
          <cell r="F143" t="str">
            <v>6NGI/CHI. GATE</v>
          </cell>
        </row>
        <row r="143">
          <cell r="K143" t="str">
            <v>NGI/CHI. GATE</v>
          </cell>
        </row>
        <row r="144">
          <cell r="D144">
            <v>-70.4135</v>
          </cell>
          <cell r="E144">
            <v>6</v>
          </cell>
          <cell r="F144" t="str">
            <v>6IF-NNG/VENT</v>
          </cell>
        </row>
        <row r="144">
          <cell r="K144" t="str">
            <v>IF-NNG/VENT</v>
          </cell>
        </row>
        <row r="145">
          <cell r="D145">
            <v>73.133</v>
          </cell>
          <cell r="E145">
            <v>6</v>
          </cell>
          <cell r="F145" t="str">
            <v>6NGI/CHI. GATE</v>
          </cell>
        </row>
        <row r="145">
          <cell r="K145" t="str">
            <v>NGI/CHI. GATE</v>
          </cell>
        </row>
        <row r="146">
          <cell r="D146">
            <v>-65.974</v>
          </cell>
          <cell r="E146">
            <v>6</v>
          </cell>
          <cell r="F146" t="str">
            <v>6IF-NNG/VENT</v>
          </cell>
        </row>
        <row r="146">
          <cell r="K146" t="str">
            <v>IF-NNG/VENT</v>
          </cell>
        </row>
        <row r="147">
          <cell r="D147">
            <v>68.3889</v>
          </cell>
          <cell r="E147">
            <v>6</v>
          </cell>
          <cell r="F147" t="str">
            <v>6NGI/CHI. GATE</v>
          </cell>
        </row>
        <row r="147">
          <cell r="K147" t="str">
            <v>NGI/CHI. GATE</v>
          </cell>
        </row>
        <row r="148">
          <cell r="D148">
            <v>-72.2652</v>
          </cell>
          <cell r="E148">
            <v>6</v>
          </cell>
          <cell r="F148" t="str">
            <v>6IF-NNG/VENT</v>
          </cell>
        </row>
        <row r="148">
          <cell r="K148" t="str">
            <v>IF-NNG/VENT</v>
          </cell>
        </row>
        <row r="149">
          <cell r="D149">
            <v>74.0999</v>
          </cell>
          <cell r="E149">
            <v>6</v>
          </cell>
          <cell r="F149" t="str">
            <v>6NGI/CHI. GATE</v>
          </cell>
        </row>
        <row r="149">
          <cell r="K149" t="str">
            <v>NGI/CHI. GATE</v>
          </cell>
        </row>
        <row r="150">
          <cell r="D150">
            <v>-124.374</v>
          </cell>
          <cell r="E150">
            <v>6</v>
          </cell>
          <cell r="F150" t="str">
            <v>6IF-NNG/VENT</v>
          </cell>
        </row>
        <row r="150">
          <cell r="K150" t="str">
            <v>IF-NNG/VENT</v>
          </cell>
        </row>
        <row r="151">
          <cell r="D151">
            <v>123.1932</v>
          </cell>
          <cell r="E151">
            <v>6</v>
          </cell>
          <cell r="F151" t="str">
            <v>6NGI/CHI. GATE</v>
          </cell>
        </row>
        <row r="151">
          <cell r="K151" t="str">
            <v>NGI/CHI. GATE</v>
          </cell>
        </row>
        <row r="152">
          <cell r="D152">
            <v>-124.98</v>
          </cell>
          <cell r="E152">
            <v>6</v>
          </cell>
          <cell r="F152" t="str">
            <v>6IF-NNG/VENT</v>
          </cell>
        </row>
        <row r="152">
          <cell r="K152" t="str">
            <v>IF-NNG/VENT</v>
          </cell>
        </row>
        <row r="153">
          <cell r="D153">
            <v>123.9701</v>
          </cell>
          <cell r="E153">
            <v>6</v>
          </cell>
          <cell r="F153" t="str">
            <v>6NGI/CHI. GATE</v>
          </cell>
        </row>
        <row r="153">
          <cell r="K153" t="str">
            <v>NGI/CHI. GATE</v>
          </cell>
        </row>
        <row r="154">
          <cell r="D154">
            <v>-120.2957</v>
          </cell>
          <cell r="E154">
            <v>6</v>
          </cell>
          <cell r="F154" t="str">
            <v>6IF-NNG/VENT</v>
          </cell>
        </row>
        <row r="154">
          <cell r="K154" t="str">
            <v>IF-NNG/VENT</v>
          </cell>
        </row>
        <row r="155">
          <cell r="D155">
            <v>119.3148</v>
          </cell>
          <cell r="E155">
            <v>6</v>
          </cell>
          <cell r="F155" t="str">
            <v>6NGI/CHI. GATE</v>
          </cell>
        </row>
        <row r="155">
          <cell r="K155" t="str">
            <v>NGI/CHI. GATE</v>
          </cell>
        </row>
        <row r="156">
          <cell r="D156">
            <v>-120.4982</v>
          </cell>
          <cell r="E156">
            <v>6</v>
          </cell>
          <cell r="F156" t="str">
            <v>6IF-NNG/VENT</v>
          </cell>
        </row>
        <row r="156">
          <cell r="K156" t="str">
            <v>IF-NNG/VENT</v>
          </cell>
        </row>
        <row r="157">
          <cell r="D157">
            <v>119.7167</v>
          </cell>
          <cell r="E157">
            <v>6</v>
          </cell>
          <cell r="F157" t="str">
            <v>6NGI/CHI. GATE</v>
          </cell>
        </row>
        <row r="157">
          <cell r="K157" t="str">
            <v>NGI/CHI. GATE</v>
          </cell>
        </row>
        <row r="158">
          <cell r="D158">
            <v>-116.8863</v>
          </cell>
          <cell r="E158">
            <v>6</v>
          </cell>
          <cell r="F158" t="str">
            <v>6IF-NNG/VENT</v>
          </cell>
        </row>
        <row r="158">
          <cell r="K158" t="str">
            <v>IF-NNG/VENT</v>
          </cell>
        </row>
        <row r="159">
          <cell r="D159">
            <v>116.3262</v>
          </cell>
          <cell r="E159">
            <v>6</v>
          </cell>
          <cell r="F159" t="str">
            <v>6NGI/CHI. GATE</v>
          </cell>
        </row>
        <row r="159">
          <cell r="K159" t="str">
            <v>NGI/CHI. GATE</v>
          </cell>
        </row>
        <row r="160">
          <cell r="D160">
            <v>-113.069</v>
          </cell>
          <cell r="E160">
            <v>6</v>
          </cell>
          <cell r="F160" t="str">
            <v>6IF-NNG/VENT</v>
          </cell>
        </row>
        <row r="160">
          <cell r="K160" t="str">
            <v>IF-NNG/VENT</v>
          </cell>
        </row>
        <row r="161">
          <cell r="D161">
            <v>112.4843</v>
          </cell>
          <cell r="E161">
            <v>6</v>
          </cell>
          <cell r="F161" t="str">
            <v>6NGI/CHI. GATE</v>
          </cell>
        </row>
        <row r="161">
          <cell r="K161" t="str">
            <v>NGI/CHI. GATE</v>
          </cell>
        </row>
        <row r="162">
          <cell r="D162">
            <v>-113.1801</v>
          </cell>
          <cell r="E162">
            <v>6</v>
          </cell>
          <cell r="F162" t="str">
            <v>6IF-NNG/VENT</v>
          </cell>
        </row>
        <row r="162">
          <cell r="K162" t="str">
            <v>IF-NNG/VENT</v>
          </cell>
        </row>
        <row r="163">
          <cell r="D163">
            <v>112.8204</v>
          </cell>
          <cell r="E163">
            <v>6</v>
          </cell>
          <cell r="F163" t="str">
            <v>6NGI/CHI. GATE</v>
          </cell>
        </row>
        <row r="163">
          <cell r="K163" t="str">
            <v>NGI/CHI. GATE</v>
          </cell>
        </row>
        <row r="164">
          <cell r="D164">
            <v>-66.0911</v>
          </cell>
          <cell r="E164">
            <v>6</v>
          </cell>
          <cell r="F164" t="str">
            <v>6IF-NNG/VENT</v>
          </cell>
        </row>
        <row r="164">
          <cell r="K164" t="str">
            <v>IF-NNG/VENT</v>
          </cell>
        </row>
        <row r="165">
          <cell r="D165">
            <v>67.8857</v>
          </cell>
          <cell r="E165">
            <v>6</v>
          </cell>
          <cell r="F165" t="str">
            <v>6NGI/CHI. GATE</v>
          </cell>
        </row>
        <row r="165">
          <cell r="K165" t="str">
            <v>NGI/CHI. GATE</v>
          </cell>
        </row>
        <row r="166">
          <cell r="D166">
            <v>-65.9347</v>
          </cell>
          <cell r="E166">
            <v>6</v>
          </cell>
          <cell r="F166" t="str">
            <v>6IF-NNG/VENT</v>
          </cell>
        </row>
        <row r="166">
          <cell r="K166" t="str">
            <v>IF-NNG/VENT</v>
          </cell>
        </row>
        <row r="167">
          <cell r="D167">
            <v>68.4905</v>
          </cell>
          <cell r="E167">
            <v>6</v>
          </cell>
          <cell r="F167" t="str">
            <v>6NGI/CHI. GATE</v>
          </cell>
        </row>
        <row r="167">
          <cell r="K167" t="str">
            <v>NGI/CHI. GATE</v>
          </cell>
        </row>
        <row r="168">
          <cell r="D168">
            <v>-65.394</v>
          </cell>
          <cell r="E168">
            <v>6</v>
          </cell>
          <cell r="F168" t="str">
            <v>6IF-NNG/VENT</v>
          </cell>
        </row>
        <row r="168">
          <cell r="K168" t="str">
            <v>IF-NNG/VENT</v>
          </cell>
        </row>
        <row r="169">
          <cell r="D169">
            <v>67.9368</v>
          </cell>
          <cell r="E169">
            <v>6</v>
          </cell>
          <cell r="F169" t="str">
            <v>6NGI/CHI. GATE</v>
          </cell>
        </row>
        <row r="169">
          <cell r="K169" t="str">
            <v>NGI/CHI. GATE</v>
          </cell>
        </row>
        <row r="170">
          <cell r="D170">
            <v>-59.2353</v>
          </cell>
          <cell r="E170">
            <v>6</v>
          </cell>
          <cell r="F170" t="str">
            <v>6IF-NNG/VENT</v>
          </cell>
        </row>
        <row r="170">
          <cell r="K170" t="str">
            <v>IF-NNG/VENT</v>
          </cell>
        </row>
        <row r="171">
          <cell r="D171">
            <v>61.3652</v>
          </cell>
          <cell r="E171">
            <v>6</v>
          </cell>
          <cell r="F171" t="str">
            <v>6NGI/CHI. GATE</v>
          </cell>
        </row>
        <row r="171">
          <cell r="K171" t="str">
            <v>NGI/CHI. GATE</v>
          </cell>
        </row>
        <row r="172">
          <cell r="D172">
            <v>-67.022</v>
          </cell>
          <cell r="E172">
            <v>6</v>
          </cell>
          <cell r="F172" t="str">
            <v>6IF-NNG/VENT</v>
          </cell>
        </row>
        <row r="172">
          <cell r="K172" t="str">
            <v>IF-NNG/VENT</v>
          </cell>
        </row>
        <row r="173">
          <cell r="D173">
            <v>68.7423</v>
          </cell>
          <cell r="E173">
            <v>6</v>
          </cell>
          <cell r="F173" t="str">
            <v>6NGI/CHI. GATE</v>
          </cell>
        </row>
        <row r="173">
          <cell r="K173" t="str">
            <v>NGI/CHI. GATE</v>
          </cell>
        </row>
        <row r="174">
          <cell r="D174">
            <v>-115.6042</v>
          </cell>
          <cell r="E174">
            <v>6</v>
          </cell>
          <cell r="F174" t="str">
            <v>6IF-NNG/VENT</v>
          </cell>
        </row>
        <row r="174">
          <cell r="K174" t="str">
            <v>IF-NNG/VENT</v>
          </cell>
        </row>
        <row r="175">
          <cell r="D175">
            <v>114.5294</v>
          </cell>
          <cell r="E175">
            <v>6</v>
          </cell>
          <cell r="F175" t="str">
            <v>6NGI/CHI. GATE</v>
          </cell>
        </row>
        <row r="175">
          <cell r="K175" t="str">
            <v>NGI/CHI. GATE</v>
          </cell>
        </row>
        <row r="176">
          <cell r="D176">
            <v>-115.9292</v>
          </cell>
          <cell r="E176">
            <v>6</v>
          </cell>
          <cell r="F176" t="str">
            <v>6IF-NNG/VENT</v>
          </cell>
        </row>
        <row r="176">
          <cell r="K176" t="str">
            <v>IF-NNG/VENT</v>
          </cell>
        </row>
        <row r="177">
          <cell r="D177">
            <v>115.03</v>
          </cell>
          <cell r="E177">
            <v>6</v>
          </cell>
          <cell r="F177" t="str">
            <v>6NGI/CHI. GATE</v>
          </cell>
        </row>
        <row r="177">
          <cell r="K177" t="str">
            <v>NGI/CHI. GATE</v>
          </cell>
        </row>
        <row r="178">
          <cell r="D178">
            <v>0</v>
          </cell>
          <cell r="E178">
            <v>6</v>
          </cell>
          <cell r="F178" t="str">
            <v>6IF-NNG/VENT</v>
          </cell>
        </row>
        <row r="178">
          <cell r="K178" t="str">
            <v>IF-NNG/VENT</v>
          </cell>
        </row>
        <row r="179">
          <cell r="D179">
            <v>0</v>
          </cell>
          <cell r="E179">
            <v>6</v>
          </cell>
          <cell r="F179" t="str">
            <v>6NGI/CHI. GATE</v>
          </cell>
        </row>
        <row r="179">
          <cell r="K179" t="str">
            <v>NGI/CHI. GATE</v>
          </cell>
        </row>
        <row r="180">
          <cell r="D180">
            <v>0</v>
          </cell>
          <cell r="E180">
            <v>6</v>
          </cell>
          <cell r="F180" t="str">
            <v>6IF-NNG/VENT</v>
          </cell>
        </row>
        <row r="180">
          <cell r="K180" t="str">
            <v>IF-NNG/VENT</v>
          </cell>
        </row>
        <row r="181">
          <cell r="D181">
            <v>0</v>
          </cell>
          <cell r="E181">
            <v>6</v>
          </cell>
          <cell r="F181" t="str">
            <v>6NGI/CHI. GATE</v>
          </cell>
        </row>
        <row r="181">
          <cell r="K181" t="str">
            <v>NGI/CHI. GATE</v>
          </cell>
        </row>
        <row r="182">
          <cell r="D182">
            <v>0</v>
          </cell>
          <cell r="E182">
            <v>6</v>
          </cell>
          <cell r="F182" t="str">
            <v>6IF-NNG/VENT</v>
          </cell>
        </row>
        <row r="182">
          <cell r="K182" t="str">
            <v>IF-NNG/VENT</v>
          </cell>
        </row>
        <row r="183">
          <cell r="D183">
            <v>0</v>
          </cell>
          <cell r="E183">
            <v>6</v>
          </cell>
          <cell r="F183" t="str">
            <v>6NGI/CHI. GATE</v>
          </cell>
        </row>
        <row r="183">
          <cell r="K183" t="str">
            <v>NGI/CHI. GATE</v>
          </cell>
        </row>
        <row r="184">
          <cell r="D184">
            <v>0</v>
          </cell>
          <cell r="E184">
            <v>6</v>
          </cell>
          <cell r="F184" t="str">
            <v>6IF-NNG/VENT</v>
          </cell>
        </row>
        <row r="184">
          <cell r="K184" t="str">
            <v>IF-NNG/VENT</v>
          </cell>
        </row>
        <row r="185">
          <cell r="D185">
            <v>0</v>
          </cell>
          <cell r="E185">
            <v>6</v>
          </cell>
          <cell r="F185" t="str">
            <v>6NGI/CHI. GATE</v>
          </cell>
        </row>
        <row r="185">
          <cell r="K185" t="str">
            <v>NGI/CHI. GATE</v>
          </cell>
        </row>
        <row r="186">
          <cell r="D186">
            <v>0</v>
          </cell>
          <cell r="E186">
            <v>6</v>
          </cell>
          <cell r="F186" t="str">
            <v>6IF-NNG/VENT</v>
          </cell>
        </row>
        <row r="186">
          <cell r="K186" t="str">
            <v>IF-NNG/VENT</v>
          </cell>
        </row>
        <row r="187">
          <cell r="D187">
            <v>0</v>
          </cell>
          <cell r="E187">
            <v>6</v>
          </cell>
          <cell r="F187" t="str">
            <v>6NGI/CHI. GATE</v>
          </cell>
        </row>
        <row r="187">
          <cell r="K187" t="str">
            <v>NGI/CHI. GATE</v>
          </cell>
        </row>
        <row r="188">
          <cell r="D188">
            <v>0</v>
          </cell>
          <cell r="E188">
            <v>6</v>
          </cell>
          <cell r="F188" t="str">
            <v>6IF-NNG/VENT</v>
          </cell>
        </row>
        <row r="188">
          <cell r="K188" t="str">
            <v>IF-NNG/VENT</v>
          </cell>
        </row>
        <row r="189">
          <cell r="D189">
            <v>0</v>
          </cell>
          <cell r="E189">
            <v>6</v>
          </cell>
          <cell r="F189" t="str">
            <v>6NGI/CHI. GATE</v>
          </cell>
        </row>
        <row r="189">
          <cell r="K189" t="str">
            <v>NGI/CHI. GATE</v>
          </cell>
        </row>
        <row r="190">
          <cell r="D190">
            <v>0</v>
          </cell>
          <cell r="E190">
            <v>6</v>
          </cell>
          <cell r="F190" t="str">
            <v>6IF-NNG/VENT</v>
          </cell>
        </row>
        <row r="190">
          <cell r="K190" t="str">
            <v>IF-NNG/VENT</v>
          </cell>
        </row>
        <row r="191">
          <cell r="D191">
            <v>0</v>
          </cell>
          <cell r="E191">
            <v>6</v>
          </cell>
          <cell r="F191" t="str">
            <v>6NGI/CHI. GATE</v>
          </cell>
        </row>
        <row r="191">
          <cell r="K191" t="str">
            <v>NGI/CHI. GATE</v>
          </cell>
        </row>
        <row r="192">
          <cell r="D192">
            <v>0</v>
          </cell>
          <cell r="E192">
            <v>6</v>
          </cell>
          <cell r="F192" t="str">
            <v>6IF-NNG/VENT</v>
          </cell>
        </row>
        <row r="192">
          <cell r="K192" t="str">
            <v>IF-NNG/VENT</v>
          </cell>
        </row>
        <row r="193">
          <cell r="D193">
            <v>0</v>
          </cell>
          <cell r="E193">
            <v>6</v>
          </cell>
          <cell r="F193" t="str">
            <v>6NGI/CHI. GATE</v>
          </cell>
        </row>
        <row r="193">
          <cell r="K193" t="str">
            <v>NGI/CHI. GATE</v>
          </cell>
        </row>
        <row r="194">
          <cell r="D194">
            <v>-28.7895</v>
          </cell>
          <cell r="E194">
            <v>2</v>
          </cell>
          <cell r="F194" t="str">
            <v>2IF-MONCHY</v>
          </cell>
        </row>
        <row r="194">
          <cell r="K194" t="str">
            <v>IF-MONCHY</v>
          </cell>
        </row>
        <row r="195">
          <cell r="D195">
            <v>27.7741</v>
          </cell>
          <cell r="E195">
            <v>2</v>
          </cell>
          <cell r="F195" t="str">
            <v>2NGI/CHI. GATE</v>
          </cell>
        </row>
        <row r="195">
          <cell r="K195" t="str">
            <v>NGI/CHI. GATE</v>
          </cell>
        </row>
        <row r="196">
          <cell r="D196">
            <v>0</v>
          </cell>
          <cell r="E196">
            <v>3</v>
          </cell>
          <cell r="F196" t="str">
            <v>3IF-MONCHY</v>
          </cell>
        </row>
        <row r="196">
          <cell r="K196" t="str">
            <v>IF-MONCHY</v>
          </cell>
        </row>
        <row r="197">
          <cell r="D197">
            <v>0</v>
          </cell>
          <cell r="E197">
            <v>3</v>
          </cell>
          <cell r="F197" t="str">
            <v>3NGI/CHI. GATE</v>
          </cell>
        </row>
        <row r="197">
          <cell r="K197" t="str">
            <v>NGI/CHI. GATE</v>
          </cell>
        </row>
        <row r="198">
          <cell r="D198">
            <v>0</v>
          </cell>
          <cell r="E198">
            <v>3</v>
          </cell>
          <cell r="F198" t="str">
            <v>3IF-MONCHY</v>
          </cell>
        </row>
        <row r="198">
          <cell r="K198" t="str">
            <v>IF-MONCHY</v>
          </cell>
        </row>
        <row r="199">
          <cell r="D199">
            <v>0</v>
          </cell>
          <cell r="E199">
            <v>3</v>
          </cell>
          <cell r="F199" t="str">
            <v>3NGI/CHI. GATE</v>
          </cell>
        </row>
        <row r="199">
          <cell r="K199" t="str">
            <v>NGI/CHI. GATE</v>
          </cell>
        </row>
        <row r="200">
          <cell r="D200">
            <v>0</v>
          </cell>
          <cell r="E200">
            <v>3</v>
          </cell>
          <cell r="F200" t="str">
            <v>3IF-MONCHY</v>
          </cell>
        </row>
        <row r="200">
          <cell r="K200" t="str">
            <v>IF-MONCHY</v>
          </cell>
        </row>
        <row r="201">
          <cell r="D201">
            <v>0</v>
          </cell>
          <cell r="E201">
            <v>3</v>
          </cell>
          <cell r="F201" t="str">
            <v>3NGI/CHI. GATE</v>
          </cell>
        </row>
        <row r="201">
          <cell r="K201" t="str">
            <v>NGI/CHI. GATE</v>
          </cell>
        </row>
        <row r="202">
          <cell r="D202">
            <v>0</v>
          </cell>
          <cell r="E202">
            <v>3</v>
          </cell>
          <cell r="F202" t="str">
            <v>3IF-MONCHY</v>
          </cell>
        </row>
        <row r="202">
          <cell r="K202" t="str">
            <v>IF-MONCHY</v>
          </cell>
        </row>
        <row r="203">
          <cell r="D203">
            <v>0</v>
          </cell>
          <cell r="E203">
            <v>3</v>
          </cell>
          <cell r="F203" t="str">
            <v>3NGI/CHI. GATE</v>
          </cell>
        </row>
        <row r="203">
          <cell r="K203" t="str">
            <v>NGI/CHI. GATE</v>
          </cell>
        </row>
        <row r="204">
          <cell r="D204">
            <v>0</v>
          </cell>
          <cell r="E204">
            <v>3</v>
          </cell>
          <cell r="F204" t="str">
            <v>3IF-MONCHY</v>
          </cell>
        </row>
        <row r="204">
          <cell r="K204" t="str">
            <v>IF-MONCHY</v>
          </cell>
        </row>
        <row r="205">
          <cell r="D205">
            <v>0</v>
          </cell>
          <cell r="E205">
            <v>3</v>
          </cell>
          <cell r="F205" t="str">
            <v>3NGI/CHI. GATE</v>
          </cell>
        </row>
        <row r="205">
          <cell r="K205" t="str">
            <v>NGI/CHI. GATE</v>
          </cell>
        </row>
        <row r="206">
          <cell r="D206">
            <v>0</v>
          </cell>
          <cell r="E206">
            <v>3</v>
          </cell>
          <cell r="F206" t="str">
            <v>3IF-MONCHY</v>
          </cell>
        </row>
        <row r="206">
          <cell r="K206" t="str">
            <v>IF-MONCHY</v>
          </cell>
        </row>
        <row r="207">
          <cell r="D207">
            <v>0</v>
          </cell>
          <cell r="E207">
            <v>3</v>
          </cell>
          <cell r="F207" t="str">
            <v>3NGI/CHI. GATE</v>
          </cell>
        </row>
        <row r="207">
          <cell r="K207" t="str">
            <v>NGI/CHI. GATE</v>
          </cell>
        </row>
        <row r="208">
          <cell r="D208">
            <v>0</v>
          </cell>
          <cell r="E208">
            <v>3</v>
          </cell>
          <cell r="F208" t="str">
            <v>3IF-MONCHY</v>
          </cell>
        </row>
        <row r="208">
          <cell r="K208" t="str">
            <v>IF-MONCHY</v>
          </cell>
        </row>
        <row r="209">
          <cell r="D209">
            <v>0</v>
          </cell>
          <cell r="E209">
            <v>3</v>
          </cell>
          <cell r="F209" t="str">
            <v>3NGI/CHI. GATE</v>
          </cell>
        </row>
        <row r="209">
          <cell r="K209" t="str">
            <v>NGI/CHI. GATE</v>
          </cell>
        </row>
        <row r="210">
          <cell r="D210">
            <v>0</v>
          </cell>
          <cell r="E210">
            <v>3</v>
          </cell>
          <cell r="F210" t="str">
            <v>3IF-MONCHY</v>
          </cell>
        </row>
        <row r="210">
          <cell r="K210" t="str">
            <v>IF-MONCHY</v>
          </cell>
        </row>
        <row r="211">
          <cell r="D211">
            <v>0</v>
          </cell>
          <cell r="E211">
            <v>3</v>
          </cell>
          <cell r="F211" t="str">
            <v>3NGI/CHI. GATE</v>
          </cell>
        </row>
        <row r="211">
          <cell r="K211" t="str">
            <v>NGI/CHI. GATE</v>
          </cell>
        </row>
        <row r="212">
          <cell r="D212">
            <v>-11.3883</v>
          </cell>
          <cell r="E212">
            <v>2</v>
          </cell>
          <cell r="F212" t="str">
            <v>2CGPR-KINGSGATE</v>
          </cell>
        </row>
        <row r="212">
          <cell r="K212" t="str">
            <v>CGPR-KINGSGATE</v>
          </cell>
        </row>
        <row r="213">
          <cell r="D213">
            <v>11.5919</v>
          </cell>
          <cell r="E213">
            <v>2</v>
          </cell>
          <cell r="F213" t="str">
            <v>2NGI-MALIN</v>
          </cell>
        </row>
        <row r="213">
          <cell r="K213" t="str">
            <v>NGI-MALIN</v>
          </cell>
        </row>
        <row r="214">
          <cell r="D214">
            <v>-27.594</v>
          </cell>
          <cell r="E214">
            <v>3</v>
          </cell>
          <cell r="F214" t="str">
            <v>3CGPR-KINGSGATE</v>
          </cell>
        </row>
        <row r="214">
          <cell r="K214" t="str">
            <v>CGPR-KINGSGATE</v>
          </cell>
        </row>
        <row r="215">
          <cell r="D215">
            <v>26.8773</v>
          </cell>
          <cell r="E215">
            <v>3</v>
          </cell>
          <cell r="F215" t="str">
            <v>3NGI-MALIN</v>
          </cell>
        </row>
        <row r="215">
          <cell r="K215" t="str">
            <v>NGI-MALIN</v>
          </cell>
        </row>
        <row r="216">
          <cell r="D216">
            <v>-30.1181</v>
          </cell>
          <cell r="E216">
            <v>4</v>
          </cell>
          <cell r="F216" t="str">
            <v>4CGPR-KINGSGATE</v>
          </cell>
        </row>
        <row r="216">
          <cell r="K216" t="str">
            <v>CGPR-KINGSGATE</v>
          </cell>
        </row>
        <row r="217">
          <cell r="D217">
            <v>29.1726</v>
          </cell>
          <cell r="E217">
            <v>4</v>
          </cell>
          <cell r="F217" t="str">
            <v>4NGI-MALIN</v>
          </cell>
        </row>
        <row r="217">
          <cell r="K217" t="str">
            <v>NGI-MALIN</v>
          </cell>
        </row>
        <row r="218">
          <cell r="D218">
            <v>-31.2949</v>
          </cell>
          <cell r="E218">
            <v>4</v>
          </cell>
          <cell r="F218" t="str">
            <v>4CGPR-KINGSGATE</v>
          </cell>
        </row>
        <row r="218">
          <cell r="K218" t="str">
            <v>CGPR-KINGSGATE</v>
          </cell>
        </row>
        <row r="219">
          <cell r="D219">
            <v>30.2869</v>
          </cell>
          <cell r="E219">
            <v>4</v>
          </cell>
          <cell r="F219" t="str">
            <v>4NGI-MALIN</v>
          </cell>
        </row>
        <row r="219">
          <cell r="K219" t="str">
            <v>NGI-MALIN</v>
          </cell>
        </row>
        <row r="220">
          <cell r="D220">
            <v>-29.1359</v>
          </cell>
          <cell r="E220">
            <v>4</v>
          </cell>
          <cell r="F220" t="str">
            <v>4CGPR-KINGSGATE</v>
          </cell>
        </row>
        <row r="220">
          <cell r="K220" t="str">
            <v>CGPR-KINGSGATE</v>
          </cell>
        </row>
        <row r="221">
          <cell r="D221">
            <v>28.3049</v>
          </cell>
          <cell r="E221">
            <v>4</v>
          </cell>
          <cell r="F221" t="str">
            <v>4NGI-MALIN</v>
          </cell>
        </row>
        <row r="221">
          <cell r="K221" t="str">
            <v>NGI-MALIN</v>
          </cell>
        </row>
        <row r="222">
          <cell r="D222">
            <v>-31.673</v>
          </cell>
          <cell r="E222">
            <v>4</v>
          </cell>
          <cell r="F222" t="str">
            <v>4CGPR-KINGSGATE</v>
          </cell>
        </row>
        <row r="222">
          <cell r="K222" t="str">
            <v>CGPR-KINGSGATE</v>
          </cell>
        </row>
        <row r="223">
          <cell r="D223">
            <v>30.6119</v>
          </cell>
          <cell r="E223">
            <v>4</v>
          </cell>
          <cell r="F223" t="str">
            <v>4NGI-MALIN</v>
          </cell>
        </row>
        <row r="223">
          <cell r="K223" t="str">
            <v>NGI-MALIN</v>
          </cell>
        </row>
        <row r="224">
          <cell r="D224">
            <v>-30.0035</v>
          </cell>
          <cell r="E224">
            <v>4</v>
          </cell>
          <cell r="F224" t="str">
            <v>4CGPR-KINGSGATE</v>
          </cell>
        </row>
        <row r="224">
          <cell r="K224" t="str">
            <v>CGPR-KINGSGATE</v>
          </cell>
        </row>
        <row r="225">
          <cell r="D225">
            <v>29.2423</v>
          </cell>
          <cell r="E225">
            <v>4</v>
          </cell>
          <cell r="F225" t="str">
            <v>4NGI-MALIN</v>
          </cell>
        </row>
        <row r="225">
          <cell r="K225" t="str">
            <v>NGI-MALIN</v>
          </cell>
        </row>
        <row r="226">
          <cell r="D226">
            <v>-30.1852</v>
          </cell>
          <cell r="E226">
            <v>4</v>
          </cell>
          <cell r="F226" t="str">
            <v>4CGPR-KINGSGATE</v>
          </cell>
        </row>
        <row r="226">
          <cell r="K226" t="str">
            <v>CGPR-KINGSGATE</v>
          </cell>
        </row>
        <row r="227">
          <cell r="D227">
            <v>29.2212</v>
          </cell>
          <cell r="E227">
            <v>4</v>
          </cell>
          <cell r="F227" t="str">
            <v>4NGI-MALIN</v>
          </cell>
        </row>
        <row r="227">
          <cell r="K227" t="str">
            <v>NGI-MALIN</v>
          </cell>
        </row>
        <row r="228">
          <cell r="D228">
            <v>-24.3579</v>
          </cell>
          <cell r="E228">
            <v>4</v>
          </cell>
          <cell r="F228" t="str">
            <v>4CGPR-KINGSGATE</v>
          </cell>
        </row>
        <row r="228">
          <cell r="K228" t="str">
            <v>CGPR-KINGSGATE</v>
          </cell>
        </row>
        <row r="229">
          <cell r="D229">
            <v>24.176</v>
          </cell>
          <cell r="E229">
            <v>4</v>
          </cell>
          <cell r="F229" t="str">
            <v>4NGI-MALIN</v>
          </cell>
        </row>
        <row r="229">
          <cell r="K229" t="str">
            <v>NGI-MALIN</v>
          </cell>
        </row>
        <row r="230">
          <cell r="D230">
            <v>0</v>
          </cell>
          <cell r="E230">
            <v>5</v>
          </cell>
          <cell r="F230" t="str">
            <v>5CGPR-KINGSGATE</v>
          </cell>
        </row>
        <row r="230">
          <cell r="K230" t="str">
            <v>CGPR-KINGSGATE</v>
          </cell>
        </row>
        <row r="231">
          <cell r="D231">
            <v>0</v>
          </cell>
          <cell r="E231">
            <v>5</v>
          </cell>
          <cell r="F231" t="str">
            <v>5NGI-MALIN</v>
          </cell>
        </row>
        <row r="231">
          <cell r="K231" t="str">
            <v>NGI-MALIN</v>
          </cell>
        </row>
        <row r="232">
          <cell r="D232">
            <v>0</v>
          </cell>
          <cell r="E232">
            <v>5</v>
          </cell>
          <cell r="F232" t="str">
            <v>5CGPR-KINGSGATE</v>
          </cell>
        </row>
        <row r="232">
          <cell r="K232" t="str">
            <v>CGPR-KINGSGATE</v>
          </cell>
        </row>
        <row r="233">
          <cell r="D233">
            <v>0</v>
          </cell>
          <cell r="E233">
            <v>5</v>
          </cell>
          <cell r="F233" t="str">
            <v>5NGI-MALIN</v>
          </cell>
        </row>
        <row r="233">
          <cell r="K233" t="str">
            <v>NGI-MALIN</v>
          </cell>
        </row>
        <row r="234">
          <cell r="D234">
            <v>0</v>
          </cell>
          <cell r="E234">
            <v>5</v>
          </cell>
          <cell r="F234" t="str">
            <v>5CGPR-KINGSGATE</v>
          </cell>
        </row>
        <row r="234">
          <cell r="K234" t="str">
            <v>CGPR-KINGSGATE</v>
          </cell>
        </row>
        <row r="235">
          <cell r="D235">
            <v>0</v>
          </cell>
          <cell r="E235">
            <v>5</v>
          </cell>
          <cell r="F235" t="str">
            <v>5NGI-MALIN</v>
          </cell>
        </row>
        <row r="235">
          <cell r="K235" t="str">
            <v>NGI-MALIN</v>
          </cell>
        </row>
        <row r="236">
          <cell r="D236">
            <v>0</v>
          </cell>
          <cell r="E236">
            <v>5</v>
          </cell>
          <cell r="F236" t="str">
            <v>5CGPR-KINGSGATE</v>
          </cell>
        </row>
        <row r="236">
          <cell r="K236" t="str">
            <v>CGPR-KINGSGATE</v>
          </cell>
        </row>
        <row r="237">
          <cell r="D237">
            <v>0</v>
          </cell>
          <cell r="E237">
            <v>5</v>
          </cell>
          <cell r="F237" t="str">
            <v>5NGI-MALIN</v>
          </cell>
        </row>
        <row r="237">
          <cell r="K237" t="str">
            <v>NGI-MALIN</v>
          </cell>
        </row>
        <row r="238">
          <cell r="D238">
            <v>-42.0009</v>
          </cell>
          <cell r="E238">
            <v>2</v>
          </cell>
          <cell r="F238" t="str">
            <v>2IF-ELPO/SJ</v>
          </cell>
        </row>
        <row r="238">
          <cell r="K238" t="str">
            <v>IF-ELPO/SJ</v>
          </cell>
        </row>
        <row r="239">
          <cell r="D239">
            <v>40.7972</v>
          </cell>
          <cell r="E239">
            <v>2</v>
          </cell>
          <cell r="F239" t="str">
            <v>2IF-WAHA-TX</v>
          </cell>
        </row>
        <row r="239">
          <cell r="K239" t="str">
            <v>IF-WAHA-TX</v>
          </cell>
        </row>
        <row r="240">
          <cell r="D240">
            <v>-50.9771</v>
          </cell>
          <cell r="E240">
            <v>3</v>
          </cell>
          <cell r="F240" t="str">
            <v>3IF-ELPO/SJ</v>
          </cell>
        </row>
        <row r="240">
          <cell r="K240" t="str">
            <v>IF-ELPO/SJ</v>
          </cell>
        </row>
        <row r="241">
          <cell r="D241">
            <v>49.1594</v>
          </cell>
          <cell r="E241">
            <v>3</v>
          </cell>
          <cell r="F241" t="str">
            <v>3IF-WAHA-TX</v>
          </cell>
        </row>
        <row r="241">
          <cell r="K241" t="str">
            <v>IF-WAHA-TX</v>
          </cell>
        </row>
        <row r="242">
          <cell r="D242">
            <v>-45.7278</v>
          </cell>
          <cell r="E242">
            <v>4</v>
          </cell>
          <cell r="F242" t="str">
            <v>4IF-ELPO/SJ</v>
          </cell>
        </row>
        <row r="242">
          <cell r="K242" t="str">
            <v>IF-ELPO/SJ</v>
          </cell>
        </row>
        <row r="243">
          <cell r="D243">
            <v>44.3767</v>
          </cell>
          <cell r="E243">
            <v>4</v>
          </cell>
          <cell r="F243" t="str">
            <v>4IF-WAHA-TX</v>
          </cell>
        </row>
        <row r="243">
          <cell r="K243" t="str">
            <v>IF-WAHA-TX</v>
          </cell>
        </row>
        <row r="244">
          <cell r="D244">
            <v>-39.0904</v>
          </cell>
          <cell r="E244">
            <v>4</v>
          </cell>
          <cell r="F244" t="str">
            <v>4IF-ELPO/SJ</v>
          </cell>
        </row>
        <row r="244">
          <cell r="K244" t="str">
            <v>IF-ELPO/SJ</v>
          </cell>
        </row>
        <row r="245">
          <cell r="D245">
            <v>39.0022</v>
          </cell>
          <cell r="E245">
            <v>4</v>
          </cell>
          <cell r="F245" t="str">
            <v>4IF-WAHA-TX</v>
          </cell>
        </row>
        <row r="245">
          <cell r="K245" t="str">
            <v>IF-WAHA-TX</v>
          </cell>
        </row>
        <row r="246">
          <cell r="D246">
            <v>-35.7778</v>
          </cell>
          <cell r="E246">
            <v>4</v>
          </cell>
          <cell r="F246" t="str">
            <v>4IF-ELPO/SJ</v>
          </cell>
        </row>
        <row r="246">
          <cell r="K246" t="str">
            <v>IF-ELPO/SJ</v>
          </cell>
        </row>
        <row r="247">
          <cell r="D247">
            <v>36.119</v>
          </cell>
          <cell r="E247">
            <v>4</v>
          </cell>
          <cell r="F247" t="str">
            <v>4IF-WAHA-TX</v>
          </cell>
        </row>
        <row r="247">
          <cell r="K247" t="str">
            <v>IF-WAHA-TX</v>
          </cell>
        </row>
        <row r="248">
          <cell r="D248">
            <v>-41.6281</v>
          </cell>
          <cell r="E248">
            <v>4</v>
          </cell>
          <cell r="F248" t="str">
            <v>4IF-ELPO/SJ</v>
          </cell>
        </row>
        <row r="248">
          <cell r="K248" t="str">
            <v>IF-ELPO/SJ</v>
          </cell>
        </row>
        <row r="249">
          <cell r="D249">
            <v>41.1618</v>
          </cell>
          <cell r="E249">
            <v>4</v>
          </cell>
          <cell r="F249" t="str">
            <v>4IF-WAHA-TX</v>
          </cell>
        </row>
        <row r="249">
          <cell r="K249" t="str">
            <v>IF-WAHA-TX</v>
          </cell>
        </row>
        <row r="250">
          <cell r="D250">
            <v>0</v>
          </cell>
          <cell r="E250">
            <v>4</v>
          </cell>
          <cell r="F250" t="str">
            <v>4IF-ELPO/SJ</v>
          </cell>
        </row>
        <row r="250">
          <cell r="K250" t="str">
            <v>IF-ELPO/SJ</v>
          </cell>
        </row>
        <row r="251">
          <cell r="D251">
            <v>0</v>
          </cell>
          <cell r="E251">
            <v>4</v>
          </cell>
          <cell r="F251" t="str">
            <v>4IF-WAHA-TX</v>
          </cell>
        </row>
        <row r="251">
          <cell r="K251" t="str">
            <v>IF-WAHA-TX</v>
          </cell>
        </row>
        <row r="252">
          <cell r="D252">
            <v>0</v>
          </cell>
          <cell r="E252">
            <v>4</v>
          </cell>
          <cell r="F252" t="str">
            <v>4IF-ELPO/SJ</v>
          </cell>
        </row>
        <row r="252">
          <cell r="K252" t="str">
            <v>IF-ELPO/SJ</v>
          </cell>
        </row>
        <row r="253">
          <cell r="D253">
            <v>0</v>
          </cell>
          <cell r="E253">
            <v>4</v>
          </cell>
          <cell r="F253" t="str">
            <v>4IF-WAHA-TX</v>
          </cell>
        </row>
        <row r="253">
          <cell r="K253" t="str">
            <v>IF-WAHA-TX</v>
          </cell>
        </row>
        <row r="254">
          <cell r="D254">
            <v>0</v>
          </cell>
          <cell r="E254">
            <v>4</v>
          </cell>
          <cell r="F254" t="str">
            <v>4IF-ELPO/SJ</v>
          </cell>
        </row>
        <row r="254">
          <cell r="K254" t="str">
            <v>IF-ELPO/SJ</v>
          </cell>
        </row>
        <row r="255">
          <cell r="D255">
            <v>0</v>
          </cell>
          <cell r="E255">
            <v>4</v>
          </cell>
          <cell r="F255" t="str">
            <v>4IF-WAHA-TX</v>
          </cell>
        </row>
        <row r="255">
          <cell r="K255" t="str">
            <v>IF-WAHA-TX</v>
          </cell>
        </row>
        <row r="256">
          <cell r="D256">
            <v>0</v>
          </cell>
          <cell r="E256">
            <v>4</v>
          </cell>
          <cell r="F256" t="str">
            <v>4IF-ELPO/SJ</v>
          </cell>
        </row>
        <row r="256">
          <cell r="K256" t="str">
            <v>IF-ELPO/SJ</v>
          </cell>
        </row>
        <row r="257">
          <cell r="D257">
            <v>0</v>
          </cell>
          <cell r="E257">
            <v>4</v>
          </cell>
          <cell r="F257" t="str">
            <v>4IF-WAHA-TX</v>
          </cell>
        </row>
        <row r="257">
          <cell r="K257" t="str">
            <v>IF-WAHA-TX</v>
          </cell>
        </row>
        <row r="258">
          <cell r="D258">
            <v>0</v>
          </cell>
          <cell r="E258">
            <v>4</v>
          </cell>
          <cell r="F258" t="str">
            <v>4IF-ELPO/SJ</v>
          </cell>
        </row>
        <row r="258">
          <cell r="K258" t="str">
            <v>IF-ELPO/SJ</v>
          </cell>
        </row>
        <row r="259">
          <cell r="D259">
            <v>0</v>
          </cell>
          <cell r="E259">
            <v>4</v>
          </cell>
          <cell r="F259" t="str">
            <v>4IF-WAHA-TX</v>
          </cell>
        </row>
        <row r="259">
          <cell r="K259" t="str">
            <v>IF-WAHA-TX</v>
          </cell>
        </row>
        <row r="260">
          <cell r="D260">
            <v>0</v>
          </cell>
          <cell r="E260">
            <v>4</v>
          </cell>
          <cell r="F260" t="str">
            <v>4IF-ELPO/SJ</v>
          </cell>
        </row>
        <row r="260">
          <cell r="K260" t="str">
            <v>IF-ELPO/SJ</v>
          </cell>
        </row>
        <row r="261">
          <cell r="D261">
            <v>0</v>
          </cell>
          <cell r="E261">
            <v>4</v>
          </cell>
          <cell r="F261" t="str">
            <v>4IF-WAHA-TX</v>
          </cell>
        </row>
        <row r="261">
          <cell r="K261" t="str">
            <v>IF-WAHA-TX</v>
          </cell>
        </row>
        <row r="262">
          <cell r="D262">
            <v>0</v>
          </cell>
          <cell r="E262">
            <v>4</v>
          </cell>
          <cell r="F262" t="str">
            <v>4IF-ELPO/SJ</v>
          </cell>
        </row>
        <row r="262">
          <cell r="K262" t="str">
            <v>IF-ELPO/SJ</v>
          </cell>
        </row>
        <row r="263">
          <cell r="D263">
            <v>0</v>
          </cell>
          <cell r="E263">
            <v>4</v>
          </cell>
          <cell r="F263" t="str">
            <v>4IF-WAHA-TX</v>
          </cell>
        </row>
        <row r="263">
          <cell r="K263" t="str">
            <v>IF-WAHA-TX</v>
          </cell>
        </row>
        <row r="264">
          <cell r="D264">
            <v>0</v>
          </cell>
          <cell r="E264">
            <v>4</v>
          </cell>
          <cell r="F264" t="str">
            <v>4IF-ELPO/SJ</v>
          </cell>
        </row>
        <row r="264">
          <cell r="K264" t="str">
            <v>IF-ELPO/SJ</v>
          </cell>
        </row>
        <row r="265">
          <cell r="D265">
            <v>0</v>
          </cell>
          <cell r="E265">
            <v>4</v>
          </cell>
          <cell r="F265" t="str">
            <v>4IF-WAHA-TX</v>
          </cell>
        </row>
        <row r="265">
          <cell r="K265" t="str">
            <v>IF-WAHA-TX</v>
          </cell>
        </row>
        <row r="266">
          <cell r="D266">
            <v>-19.4019</v>
          </cell>
          <cell r="E266">
            <v>2</v>
          </cell>
          <cell r="F266" t="str">
            <v>2IF-COLGUL/RAYNE</v>
          </cell>
        </row>
        <row r="266">
          <cell r="K266" t="str">
            <v>IF-COLGUL/RAYNE</v>
          </cell>
        </row>
        <row r="267">
          <cell r="D267">
            <v>19.742</v>
          </cell>
          <cell r="E267">
            <v>2</v>
          </cell>
          <cell r="F267" t="str">
            <v>2IF-CGT/APPALAC</v>
          </cell>
        </row>
        <row r="267">
          <cell r="K267" t="str">
            <v>IF-CGT/APPALAC</v>
          </cell>
        </row>
        <row r="268">
          <cell r="D268">
            <v>-18.8656</v>
          </cell>
          <cell r="E268">
            <v>3</v>
          </cell>
          <cell r="F268" t="str">
            <v>3IF-COLGUL/RAYNE</v>
          </cell>
        </row>
        <row r="268">
          <cell r="K268" t="str">
            <v>IF-COLGUL/RAYNE</v>
          </cell>
        </row>
        <row r="269">
          <cell r="D269">
            <v>19.1051</v>
          </cell>
          <cell r="E269">
            <v>3</v>
          </cell>
          <cell r="F269" t="str">
            <v>3IF-CGT/APPALAC</v>
          </cell>
        </row>
        <row r="269">
          <cell r="K269" t="str">
            <v>IF-CGT/APPALAC</v>
          </cell>
        </row>
        <row r="270">
          <cell r="D270">
            <v>-23.7587</v>
          </cell>
          <cell r="E270">
            <v>4</v>
          </cell>
          <cell r="F270" t="str">
            <v>4IF-COLGUL/RAYNE</v>
          </cell>
        </row>
        <row r="270">
          <cell r="K270" t="str">
            <v>IF-COLGUL/RAYNE</v>
          </cell>
        </row>
        <row r="271">
          <cell r="D271">
            <v>23.6439</v>
          </cell>
          <cell r="E271">
            <v>4</v>
          </cell>
          <cell r="F271" t="str">
            <v>4IF-CGT/APPALAC</v>
          </cell>
        </row>
        <row r="271">
          <cell r="K271" t="str">
            <v>IF-CGT/APPALAC</v>
          </cell>
        </row>
        <row r="272">
          <cell r="D272">
            <v>-17.9556</v>
          </cell>
          <cell r="E272">
            <v>4</v>
          </cell>
          <cell r="F272" t="str">
            <v>4IF-COLGUL/RAYNE</v>
          </cell>
        </row>
        <row r="272">
          <cell r="K272" t="str">
            <v>IF-COLGUL/RAYNE</v>
          </cell>
        </row>
        <row r="273">
          <cell r="D273">
            <v>17.8502</v>
          </cell>
          <cell r="E273">
            <v>4</v>
          </cell>
          <cell r="F273" t="str">
            <v>4IF-CGT/APPALAC</v>
          </cell>
        </row>
        <row r="273">
          <cell r="K273" t="str">
            <v>IF-CGT/APPALAC</v>
          </cell>
        </row>
        <row r="274">
          <cell r="D274">
            <v>-22.8863</v>
          </cell>
          <cell r="E274">
            <v>4</v>
          </cell>
          <cell r="F274" t="str">
            <v>4IF-COLGUL/RAYNE</v>
          </cell>
        </row>
        <row r="274">
          <cell r="K274" t="str">
            <v>IF-COLGUL/RAYNE</v>
          </cell>
        </row>
        <row r="275">
          <cell r="D275">
            <v>22.69</v>
          </cell>
          <cell r="E275">
            <v>4</v>
          </cell>
          <cell r="F275" t="str">
            <v>4IF-CGT/APPALAC</v>
          </cell>
        </row>
        <row r="275">
          <cell r="K275" t="str">
            <v>IF-CGT/APPALAC</v>
          </cell>
        </row>
        <row r="276">
          <cell r="D276">
            <v>-27.3357</v>
          </cell>
          <cell r="E276">
            <v>4</v>
          </cell>
          <cell r="F276" t="str">
            <v>4IF-COLGUL/RAYNE</v>
          </cell>
        </row>
        <row r="276">
          <cell r="K276" t="str">
            <v>IF-COLGUL/RAYNE</v>
          </cell>
        </row>
        <row r="277">
          <cell r="D277">
            <v>27.0039</v>
          </cell>
          <cell r="E277">
            <v>4</v>
          </cell>
          <cell r="F277" t="str">
            <v>4IF-CGT/APPALAC</v>
          </cell>
        </row>
        <row r="277">
          <cell r="K277" t="str">
            <v>IF-CGT/APPALAC</v>
          </cell>
        </row>
        <row r="278">
          <cell r="D278">
            <v>-26.5166</v>
          </cell>
          <cell r="E278">
            <v>4</v>
          </cell>
          <cell r="F278" t="str">
            <v>4IF-COLGUL/RAYNE</v>
          </cell>
        </row>
        <row r="278">
          <cell r="K278" t="str">
            <v>IF-COLGUL/RAYNE</v>
          </cell>
        </row>
        <row r="279">
          <cell r="D279">
            <v>26.2483</v>
          </cell>
          <cell r="E279">
            <v>4</v>
          </cell>
          <cell r="F279" t="str">
            <v>4IF-CGT/APPALAC</v>
          </cell>
        </row>
        <row r="279">
          <cell r="K279" t="str">
            <v>IF-CGT/APPALAC</v>
          </cell>
        </row>
        <row r="280">
          <cell r="D280">
            <v>-17.4545</v>
          </cell>
          <cell r="E280">
            <v>4</v>
          </cell>
          <cell r="F280" t="str">
            <v>4IF-COLGUL/RAYNE</v>
          </cell>
        </row>
        <row r="280">
          <cell r="K280" t="str">
            <v>IF-COLGUL/RAYNE</v>
          </cell>
        </row>
        <row r="281">
          <cell r="D281">
            <v>17.4588</v>
          </cell>
          <cell r="E281">
            <v>4</v>
          </cell>
          <cell r="F281" t="str">
            <v>4IF-CGT/APPALAC</v>
          </cell>
        </row>
        <row r="281">
          <cell r="K281" t="str">
            <v>IF-CGT/APPALAC</v>
          </cell>
        </row>
        <row r="282">
          <cell r="D282">
            <v>-22.345</v>
          </cell>
          <cell r="E282">
            <v>4</v>
          </cell>
          <cell r="F282" t="str">
            <v>4IF-COLGUL/RAYNE</v>
          </cell>
        </row>
        <row r="282">
          <cell r="K282" t="str">
            <v>IF-COLGUL/RAYNE</v>
          </cell>
        </row>
        <row r="283">
          <cell r="D283">
            <v>22.2884</v>
          </cell>
          <cell r="E283">
            <v>4</v>
          </cell>
          <cell r="F283" t="str">
            <v>4IF-CGT/APPALAC</v>
          </cell>
        </row>
        <row r="283">
          <cell r="K283" t="str">
            <v>IF-CGT/APPALAC</v>
          </cell>
        </row>
        <row r="284">
          <cell r="D284">
            <v>-27.959</v>
          </cell>
          <cell r="E284">
            <v>5</v>
          </cell>
          <cell r="F284" t="str">
            <v>5IF-COLGUL/RAYNE</v>
          </cell>
        </row>
        <row r="284">
          <cell r="K284" t="str">
            <v>IF-COLGUL/RAYNE</v>
          </cell>
        </row>
        <row r="285">
          <cell r="D285">
            <v>27.7622</v>
          </cell>
          <cell r="E285">
            <v>5</v>
          </cell>
          <cell r="F285" t="str">
            <v>5IF-CGT/APPALAC</v>
          </cell>
        </row>
        <row r="285">
          <cell r="K285" t="str">
            <v>IF-CGT/APPALAC</v>
          </cell>
        </row>
        <row r="286">
          <cell r="D286">
            <v>-28.9992</v>
          </cell>
          <cell r="E286">
            <v>5</v>
          </cell>
          <cell r="F286" t="str">
            <v>5IF-COLGUL/RAYNE</v>
          </cell>
        </row>
        <row r="286">
          <cell r="K286" t="str">
            <v>IF-COLGUL/RAYNE</v>
          </cell>
        </row>
        <row r="287">
          <cell r="D287">
            <v>28.9358</v>
          </cell>
          <cell r="E287">
            <v>5</v>
          </cell>
          <cell r="F287" t="str">
            <v>5IF-CGT/APPALAC</v>
          </cell>
        </row>
        <row r="287">
          <cell r="K287" t="str">
            <v>IF-CGT/APPALAC</v>
          </cell>
        </row>
        <row r="288">
          <cell r="D288">
            <v>-30.3929</v>
          </cell>
          <cell r="E288">
            <v>5</v>
          </cell>
          <cell r="F288" t="str">
            <v>5IF-COLGUL/RAYNE</v>
          </cell>
        </row>
        <row r="288">
          <cell r="K288" t="str">
            <v>IF-COLGUL/RAYNE</v>
          </cell>
        </row>
        <row r="289">
          <cell r="D289">
            <v>30.2831</v>
          </cell>
          <cell r="E289">
            <v>5</v>
          </cell>
          <cell r="F289" t="str">
            <v>5IF-CGT/APPALAC</v>
          </cell>
        </row>
        <row r="289">
          <cell r="K289" t="str">
            <v>IF-CGT/APPALAC</v>
          </cell>
        </row>
        <row r="290">
          <cell r="D290">
            <v>-27.9858</v>
          </cell>
          <cell r="E290">
            <v>5</v>
          </cell>
          <cell r="F290" t="str">
            <v>5IF-COLGUL/RAYNE</v>
          </cell>
        </row>
        <row r="290">
          <cell r="K290" t="str">
            <v>IF-COLGUL/RAYNE</v>
          </cell>
        </row>
        <row r="291">
          <cell r="D291">
            <v>27.8244</v>
          </cell>
          <cell r="E291">
            <v>5</v>
          </cell>
          <cell r="F291" t="str">
            <v>5IF-CGT/APPALAC</v>
          </cell>
        </row>
        <row r="291">
          <cell r="K291" t="str">
            <v>IF-CGT/APPALAC</v>
          </cell>
        </row>
        <row r="292">
          <cell r="D292">
            <v>-27.4473</v>
          </cell>
          <cell r="E292">
            <v>5</v>
          </cell>
          <cell r="F292" t="str">
            <v>5IF-COLGUL/RAYNE</v>
          </cell>
        </row>
        <row r="292">
          <cell r="K292" t="str">
            <v>IF-COLGUL/RAYNE</v>
          </cell>
        </row>
        <row r="293">
          <cell r="D293">
            <v>27.243</v>
          </cell>
          <cell r="E293">
            <v>5</v>
          </cell>
          <cell r="F293" t="str">
            <v>5IF-CGT/APPALAC</v>
          </cell>
        </row>
        <row r="293">
          <cell r="K293" t="str">
            <v>IF-CGT/APPALAC</v>
          </cell>
        </row>
        <row r="294">
          <cell r="D294">
            <v>-17.1043</v>
          </cell>
          <cell r="E294">
            <v>6</v>
          </cell>
          <cell r="F294" t="str">
            <v>6IF-COLGUL/RAYNE</v>
          </cell>
        </row>
        <row r="294">
          <cell r="K294" t="str">
            <v>IF-COLGUL/RAYNE</v>
          </cell>
        </row>
        <row r="295">
          <cell r="D295">
            <v>16.9542</v>
          </cell>
          <cell r="E295">
            <v>6</v>
          </cell>
          <cell r="F295" t="str">
            <v>6IF-CGT/APPALAC</v>
          </cell>
        </row>
        <row r="295">
          <cell r="K295" t="str">
            <v>IF-CGT/APPALAC</v>
          </cell>
        </row>
        <row r="296">
          <cell r="D296">
            <v>-11.7536</v>
          </cell>
          <cell r="E296">
            <v>6</v>
          </cell>
          <cell r="F296" t="str">
            <v>6IF-COLGUL/RAYNE</v>
          </cell>
        </row>
        <row r="296">
          <cell r="K296" t="str">
            <v>IF-COLGUL/RAYNE</v>
          </cell>
        </row>
        <row r="297">
          <cell r="D297">
            <v>11.6954</v>
          </cell>
          <cell r="E297">
            <v>6</v>
          </cell>
          <cell r="F297" t="str">
            <v>6IF-CGT/APPALAC</v>
          </cell>
        </row>
        <row r="297">
          <cell r="K297" t="str">
            <v>IF-CGT/APPALAC</v>
          </cell>
        </row>
        <row r="298">
          <cell r="D298">
            <v>-17.1146</v>
          </cell>
          <cell r="E298">
            <v>6</v>
          </cell>
          <cell r="F298" t="str">
            <v>6IF-COLGUL/RAYNE</v>
          </cell>
        </row>
        <row r="298">
          <cell r="K298" t="str">
            <v>IF-COLGUL/RAYNE</v>
          </cell>
        </row>
        <row r="299">
          <cell r="D299">
            <v>16.9924</v>
          </cell>
          <cell r="E299">
            <v>6</v>
          </cell>
          <cell r="F299" t="str">
            <v>6IF-CGT/APPALAC</v>
          </cell>
        </row>
        <row r="299">
          <cell r="K299" t="str">
            <v>IF-CGT/APPALAC</v>
          </cell>
        </row>
        <row r="300">
          <cell r="D300">
            <v>-18.39</v>
          </cell>
          <cell r="E300">
            <v>6</v>
          </cell>
          <cell r="F300" t="str">
            <v>6IF-COLGUL/RAYNE</v>
          </cell>
        </row>
        <row r="300">
          <cell r="K300" t="str">
            <v>IF-COLGUL/RAYNE</v>
          </cell>
        </row>
        <row r="301">
          <cell r="D301">
            <v>18.2286</v>
          </cell>
          <cell r="E301">
            <v>6</v>
          </cell>
          <cell r="F301" t="str">
            <v>6IF-CGT/APPALAC</v>
          </cell>
        </row>
        <row r="301">
          <cell r="K301" t="str">
            <v>IF-CGT/APPALAC</v>
          </cell>
        </row>
        <row r="302">
          <cell r="D302">
            <v>-18.4074</v>
          </cell>
          <cell r="E302">
            <v>6</v>
          </cell>
          <cell r="F302" t="str">
            <v>6IF-COLGUL/RAYNE</v>
          </cell>
        </row>
        <row r="302">
          <cell r="K302" t="str">
            <v>IF-COLGUL/RAYNE</v>
          </cell>
        </row>
        <row r="303">
          <cell r="D303">
            <v>18.2801</v>
          </cell>
          <cell r="E303">
            <v>6</v>
          </cell>
          <cell r="F303" t="str">
            <v>6IF-CGT/APPALAC</v>
          </cell>
        </row>
        <row r="303">
          <cell r="K303" t="str">
            <v>IF-CGT/APPALAC</v>
          </cell>
        </row>
        <row r="304">
          <cell r="D304">
            <v>-13.2714</v>
          </cell>
          <cell r="E304">
            <v>6</v>
          </cell>
          <cell r="F304" t="str">
            <v>6IF-COLGUL/RAYNE</v>
          </cell>
        </row>
        <row r="304">
          <cell r="K304" t="str">
            <v>IF-COLGUL/RAYNE</v>
          </cell>
        </row>
        <row r="305">
          <cell r="D305">
            <v>13.2805</v>
          </cell>
          <cell r="E305">
            <v>6</v>
          </cell>
          <cell r="F305" t="str">
            <v>6IF-CGT/APPALAC</v>
          </cell>
        </row>
        <row r="305">
          <cell r="K305" t="str">
            <v>IF-CGT/APPALAC</v>
          </cell>
        </row>
        <row r="306">
          <cell r="D306">
            <v>-17.8276</v>
          </cell>
          <cell r="E306">
            <v>6</v>
          </cell>
          <cell r="F306" t="str">
            <v>6IF-COLGUL/RAYNE</v>
          </cell>
        </row>
        <row r="306">
          <cell r="K306" t="str">
            <v>IF-COLGUL/RAYNE</v>
          </cell>
        </row>
        <row r="307">
          <cell r="D307">
            <v>17.796</v>
          </cell>
          <cell r="E307">
            <v>6</v>
          </cell>
          <cell r="F307" t="str">
            <v>6IF-CGT/APPALAC</v>
          </cell>
        </row>
        <row r="307">
          <cell r="K307" t="str">
            <v>IF-CGT/APPALAC</v>
          </cell>
        </row>
        <row r="308">
          <cell r="D308">
            <v>-24.5929</v>
          </cell>
          <cell r="E308">
            <v>6</v>
          </cell>
          <cell r="F308" t="str">
            <v>6IF-COLGUL/RAYNE</v>
          </cell>
        </row>
        <row r="308">
          <cell r="K308" t="str">
            <v>IF-COLGUL/RAYNE</v>
          </cell>
        </row>
        <row r="309">
          <cell r="D309">
            <v>24.4743</v>
          </cell>
          <cell r="E309">
            <v>6</v>
          </cell>
          <cell r="F309" t="str">
            <v>6IF-CGT/APPALAC</v>
          </cell>
        </row>
        <row r="309">
          <cell r="K309" t="str">
            <v>IF-CGT/APPALAC</v>
          </cell>
        </row>
        <row r="310">
          <cell r="D310">
            <v>-26.2135</v>
          </cell>
          <cell r="E310">
            <v>6</v>
          </cell>
          <cell r="F310" t="str">
            <v>6IF-COLGUL/RAYNE</v>
          </cell>
        </row>
        <row r="310">
          <cell r="K310" t="str">
            <v>IF-COLGUL/RAYNE</v>
          </cell>
        </row>
        <row r="311">
          <cell r="D311">
            <v>26.2017</v>
          </cell>
          <cell r="E311">
            <v>6</v>
          </cell>
          <cell r="F311" t="str">
            <v>6IF-CGT/APPALAC</v>
          </cell>
        </row>
        <row r="311">
          <cell r="K311" t="str">
            <v>IF-CGT/APPALAC</v>
          </cell>
        </row>
        <row r="312">
          <cell r="D312">
            <v>-28.114</v>
          </cell>
          <cell r="E312">
            <v>6</v>
          </cell>
          <cell r="F312" t="str">
            <v>6IF-COLGUL/RAYNE</v>
          </cell>
        </row>
        <row r="312">
          <cell r="K312" t="str">
            <v>IF-COLGUL/RAYNE</v>
          </cell>
        </row>
        <row r="313">
          <cell r="D313">
            <v>27.9981</v>
          </cell>
          <cell r="E313">
            <v>6</v>
          </cell>
          <cell r="F313" t="str">
            <v>6IF-CGT/APPALAC</v>
          </cell>
        </row>
        <row r="313">
          <cell r="K313" t="str">
            <v>IF-CGT/APPALAC</v>
          </cell>
        </row>
        <row r="314">
          <cell r="D314">
            <v>-26.815</v>
          </cell>
          <cell r="E314">
            <v>6</v>
          </cell>
          <cell r="F314" t="str">
            <v>6IF-COLGUL/RAYNE</v>
          </cell>
        </row>
        <row r="314">
          <cell r="K314" t="str">
            <v>IF-COLGUL/RAYNE</v>
          </cell>
        </row>
        <row r="315">
          <cell r="D315">
            <v>26.6575</v>
          </cell>
          <cell r="E315">
            <v>6</v>
          </cell>
          <cell r="F315" t="str">
            <v>6IF-CGT/APPALAC</v>
          </cell>
        </row>
        <row r="315">
          <cell r="K315" t="str">
            <v>IF-CGT/APPALAC</v>
          </cell>
        </row>
        <row r="316">
          <cell r="D316">
            <v>-25.4126</v>
          </cell>
          <cell r="E316">
            <v>6</v>
          </cell>
          <cell r="F316" t="str">
            <v>6IF-COLGUL/RAYNE</v>
          </cell>
        </row>
        <row r="316">
          <cell r="K316" t="str">
            <v>IF-COLGUL/RAYNE</v>
          </cell>
        </row>
        <row r="317">
          <cell r="D317">
            <v>25.1879</v>
          </cell>
          <cell r="E317">
            <v>6</v>
          </cell>
          <cell r="F317" t="str">
            <v>6IF-CGT/APPALAC</v>
          </cell>
        </row>
        <row r="317">
          <cell r="K317" t="str">
            <v>IF-CGT/APPALAC</v>
          </cell>
        </row>
        <row r="318">
          <cell r="D318">
            <v>-12.9796</v>
          </cell>
          <cell r="E318">
            <v>6</v>
          </cell>
          <cell r="F318" t="str">
            <v>6IF-COLGUL/RAYNE</v>
          </cell>
        </row>
        <row r="318">
          <cell r="K318" t="str">
            <v>IF-COLGUL/RAYNE</v>
          </cell>
        </row>
        <row r="319">
          <cell r="D319">
            <v>12.8825</v>
          </cell>
          <cell r="E319">
            <v>6</v>
          </cell>
          <cell r="F319" t="str">
            <v>6IF-CGT/APPALAC</v>
          </cell>
        </row>
        <row r="319">
          <cell r="K319" t="str">
            <v>IF-CGT/APPALAC</v>
          </cell>
        </row>
        <row r="320">
          <cell r="D320">
            <v>-8.1632</v>
          </cell>
          <cell r="E320">
            <v>6</v>
          </cell>
          <cell r="F320" t="str">
            <v>6IF-COLGUL/RAYNE</v>
          </cell>
        </row>
        <row r="320">
          <cell r="K320" t="str">
            <v>IF-COLGUL/RAYNE</v>
          </cell>
        </row>
        <row r="321">
          <cell r="D321">
            <v>8.1417</v>
          </cell>
          <cell r="E321">
            <v>6</v>
          </cell>
          <cell r="F321" t="str">
            <v>6IF-CGT/APPALAC</v>
          </cell>
        </row>
        <row r="321">
          <cell r="K321" t="str">
            <v>IF-CGT/APPALAC</v>
          </cell>
        </row>
        <row r="322">
          <cell r="D322">
            <v>-14.6739</v>
          </cell>
          <cell r="E322">
            <v>6</v>
          </cell>
          <cell r="F322" t="str">
            <v>6IF-COLGUL/RAYNE</v>
          </cell>
        </row>
        <row r="322">
          <cell r="K322" t="str">
            <v>IF-COLGUL/RAYNE</v>
          </cell>
        </row>
        <row r="323">
          <cell r="D323">
            <v>14.5721</v>
          </cell>
          <cell r="E323">
            <v>6</v>
          </cell>
          <cell r="F323" t="str">
            <v>6IF-CGT/APPALAC</v>
          </cell>
        </row>
        <row r="323">
          <cell r="K323" t="str">
            <v>IF-CGT/APPALAC</v>
          </cell>
        </row>
        <row r="324">
          <cell r="D324">
            <v>-13.8987</v>
          </cell>
          <cell r="E324">
            <v>6</v>
          </cell>
          <cell r="F324" t="str">
            <v>6IF-COLGUL/RAYNE</v>
          </cell>
        </row>
        <row r="324">
          <cell r="K324" t="str">
            <v>IF-COLGUL/RAYNE</v>
          </cell>
        </row>
        <row r="325">
          <cell r="D325">
            <v>13.7951</v>
          </cell>
          <cell r="E325">
            <v>6</v>
          </cell>
          <cell r="F325" t="str">
            <v>6IF-CGT/APPALAC</v>
          </cell>
        </row>
        <row r="325">
          <cell r="K325" t="str">
            <v>IF-CGT/APPALAC</v>
          </cell>
        </row>
        <row r="326">
          <cell r="D326">
            <v>-15.9058</v>
          </cell>
          <cell r="E326">
            <v>6</v>
          </cell>
          <cell r="F326" t="str">
            <v>6IF-COLGUL/RAYNE</v>
          </cell>
        </row>
        <row r="326">
          <cell r="K326" t="str">
            <v>IF-COLGUL/RAYNE</v>
          </cell>
        </row>
        <row r="327">
          <cell r="D327">
            <v>15.797</v>
          </cell>
          <cell r="E327">
            <v>6</v>
          </cell>
          <cell r="F327" t="str">
            <v>6IF-CGT/APPALAC</v>
          </cell>
        </row>
        <row r="327">
          <cell r="K327" t="str">
            <v>IF-CGT/APPALAC</v>
          </cell>
        </row>
        <row r="328">
          <cell r="D328">
            <v>-11.8116</v>
          </cell>
          <cell r="E328">
            <v>6</v>
          </cell>
          <cell r="F328" t="str">
            <v>6IF-COLGUL/RAYNE</v>
          </cell>
        </row>
        <row r="328">
          <cell r="K328" t="str">
            <v>IF-COLGUL/RAYNE</v>
          </cell>
        </row>
        <row r="329">
          <cell r="D329">
            <v>11.8152</v>
          </cell>
          <cell r="E329">
            <v>6</v>
          </cell>
          <cell r="F329" t="str">
            <v>6IF-CGT/APPALAC</v>
          </cell>
        </row>
        <row r="329">
          <cell r="K329" t="str">
            <v>IF-CGT/APPALAC</v>
          </cell>
        </row>
        <row r="330">
          <cell r="D330">
            <v>-16.136</v>
          </cell>
          <cell r="E330">
            <v>6</v>
          </cell>
          <cell r="F330" t="str">
            <v>6IF-COLGUL/RAYNE</v>
          </cell>
        </row>
        <row r="330">
          <cell r="K330" t="str">
            <v>IF-COLGUL/RAYNE</v>
          </cell>
        </row>
        <row r="331">
          <cell r="D331">
            <v>16.1019</v>
          </cell>
          <cell r="E331">
            <v>6</v>
          </cell>
          <cell r="F331" t="str">
            <v>6IF-CGT/APPALAC</v>
          </cell>
        </row>
        <row r="331">
          <cell r="K331" t="str">
            <v>IF-CGT/APPALAC</v>
          </cell>
        </row>
        <row r="332">
          <cell r="D332">
            <v>-22.6473</v>
          </cell>
          <cell r="E332">
            <v>6</v>
          </cell>
          <cell r="F332" t="str">
            <v>6IF-COLGUL/RAYNE</v>
          </cell>
        </row>
        <row r="332">
          <cell r="K332" t="str">
            <v>IF-COLGUL/RAYNE</v>
          </cell>
        </row>
        <row r="333">
          <cell r="D333">
            <v>22.5348</v>
          </cell>
          <cell r="E333">
            <v>6</v>
          </cell>
          <cell r="F333" t="str">
            <v>6IF-CGT/APPALAC</v>
          </cell>
        </row>
        <row r="333">
          <cell r="K333" t="str">
            <v>IF-CGT/APPALAC</v>
          </cell>
        </row>
        <row r="334">
          <cell r="D334">
            <v>-24.3111</v>
          </cell>
          <cell r="E334">
            <v>6</v>
          </cell>
          <cell r="F334" t="str">
            <v>6IF-COLGUL/RAYNE</v>
          </cell>
        </row>
        <row r="334">
          <cell r="K334" t="str">
            <v>IF-COLGUL/RAYNE</v>
          </cell>
        </row>
        <row r="335">
          <cell r="D335">
            <v>24.2946</v>
          </cell>
          <cell r="E335">
            <v>6</v>
          </cell>
          <cell r="F335" t="str">
            <v>6IF-CGT/APPALAC</v>
          </cell>
        </row>
        <row r="335">
          <cell r="K335" t="str">
            <v>IF-CGT/APPALAC</v>
          </cell>
        </row>
        <row r="336">
          <cell r="D336">
            <v>-25.9603</v>
          </cell>
          <cell r="E336">
            <v>6</v>
          </cell>
          <cell r="F336" t="str">
            <v>6IF-COLGUL/RAYNE</v>
          </cell>
        </row>
        <row r="336">
          <cell r="K336" t="str">
            <v>IF-COLGUL/RAYNE</v>
          </cell>
        </row>
        <row r="337">
          <cell r="D337">
            <v>25.8718</v>
          </cell>
          <cell r="E337">
            <v>6</v>
          </cell>
          <cell r="F337" t="str">
            <v>6IF-CGT/APPALAC</v>
          </cell>
        </row>
        <row r="337">
          <cell r="K337" t="str">
            <v>IF-CGT/APPALAC</v>
          </cell>
        </row>
        <row r="338">
          <cell r="D338">
            <v>-23.7334</v>
          </cell>
          <cell r="E338">
            <v>6</v>
          </cell>
          <cell r="F338" t="str">
            <v>6IF-COLGUL/RAYNE</v>
          </cell>
        </row>
        <row r="338">
          <cell r="K338" t="str">
            <v>IF-COLGUL/RAYNE</v>
          </cell>
        </row>
        <row r="339">
          <cell r="D339">
            <v>23.6071</v>
          </cell>
          <cell r="E339">
            <v>6</v>
          </cell>
          <cell r="F339" t="str">
            <v>6IF-CGT/APPALAC</v>
          </cell>
        </row>
        <row r="339">
          <cell r="K339" t="str">
            <v>IF-CGT/APPALAC</v>
          </cell>
        </row>
        <row r="340">
          <cell r="D340">
            <v>-23.0033</v>
          </cell>
          <cell r="E340">
            <v>6</v>
          </cell>
          <cell r="F340" t="str">
            <v>6IF-COLGUL/RAYNE</v>
          </cell>
        </row>
        <row r="340">
          <cell r="K340" t="str">
            <v>IF-COLGUL/RAYNE</v>
          </cell>
        </row>
        <row r="341">
          <cell r="D341">
            <v>22.8223</v>
          </cell>
          <cell r="E341">
            <v>6</v>
          </cell>
          <cell r="F341" t="str">
            <v>6IF-CGT/APPALAC</v>
          </cell>
        </row>
        <row r="341">
          <cell r="K341" t="str">
            <v>IF-CGT/APPALAC</v>
          </cell>
        </row>
        <row r="342">
          <cell r="D342">
            <v>-9.961</v>
          </cell>
          <cell r="E342">
            <v>6</v>
          </cell>
          <cell r="F342" t="str">
            <v>6IF-COLGUL/RAYNE</v>
          </cell>
        </row>
        <row r="342">
          <cell r="K342" t="str">
            <v>IF-COLGUL/RAYNE</v>
          </cell>
        </row>
        <row r="343">
          <cell r="D343">
            <v>9.9103</v>
          </cell>
          <cell r="E343">
            <v>6</v>
          </cell>
          <cell r="F343" t="str">
            <v>6IF-CGT/APPALAC</v>
          </cell>
        </row>
        <row r="343">
          <cell r="K343" t="str">
            <v>IF-CGT/APPALAC</v>
          </cell>
        </row>
        <row r="344">
          <cell r="D344">
            <v>-6.6931</v>
          </cell>
          <cell r="E344">
            <v>6</v>
          </cell>
          <cell r="F344" t="str">
            <v>6IF-COLGUL/RAYNE</v>
          </cell>
        </row>
        <row r="344">
          <cell r="K344" t="str">
            <v>IF-COLGUL/RAYNE</v>
          </cell>
        </row>
        <row r="345">
          <cell r="D345">
            <v>6.6882</v>
          </cell>
          <cell r="E345">
            <v>6</v>
          </cell>
          <cell r="F345" t="str">
            <v>6IF-CGT/APPALAC</v>
          </cell>
        </row>
        <row r="345">
          <cell r="K345" t="str">
            <v>IF-CGT/APPALAC</v>
          </cell>
        </row>
        <row r="346">
          <cell r="D346">
            <v>-11.4496</v>
          </cell>
          <cell r="E346">
            <v>6</v>
          </cell>
          <cell r="F346" t="str">
            <v>6IF-COLGUL/RAYNE</v>
          </cell>
        </row>
        <row r="346">
          <cell r="K346" t="str">
            <v>IF-COLGUL/RAYNE</v>
          </cell>
        </row>
        <row r="347">
          <cell r="D347">
            <v>11.3952</v>
          </cell>
          <cell r="E347">
            <v>6</v>
          </cell>
          <cell r="F347" t="str">
            <v>6IF-CGT/APPALAC</v>
          </cell>
        </row>
        <row r="347">
          <cell r="K347" t="str">
            <v>IF-CGT/APPALAC</v>
          </cell>
        </row>
        <row r="348">
          <cell r="D348">
            <v>-11.1636</v>
          </cell>
          <cell r="E348">
            <v>6</v>
          </cell>
          <cell r="F348" t="str">
            <v>6IF-COLGUL/RAYNE</v>
          </cell>
        </row>
        <row r="348">
          <cell r="K348" t="str">
            <v>IF-COLGUL/RAYNE</v>
          </cell>
        </row>
        <row r="349">
          <cell r="D349">
            <v>11.1016</v>
          </cell>
          <cell r="E349">
            <v>6</v>
          </cell>
          <cell r="F349" t="str">
            <v>6IF-CGT/APPALAC</v>
          </cell>
        </row>
        <row r="349">
          <cell r="K349" t="str">
            <v>IF-CGT/APPALAC</v>
          </cell>
        </row>
        <row r="350">
          <cell r="D350">
            <v>-12.9126</v>
          </cell>
          <cell r="E350">
            <v>6</v>
          </cell>
          <cell r="F350" t="str">
            <v>6IF-COLGUL/RAYNE</v>
          </cell>
        </row>
        <row r="350">
          <cell r="K350" t="str">
            <v>IF-COLGUL/RAYNE</v>
          </cell>
        </row>
        <row r="351">
          <cell r="D351">
            <v>12.8476</v>
          </cell>
          <cell r="E351">
            <v>6</v>
          </cell>
          <cell r="F351" t="str">
            <v>6IF-CGT/APPALAC</v>
          </cell>
        </row>
        <row r="351">
          <cell r="K351" t="str">
            <v>IF-CGT/APPALAC</v>
          </cell>
        </row>
        <row r="352">
          <cell r="D352">
            <v>-10.7398</v>
          </cell>
          <cell r="E352">
            <v>6</v>
          </cell>
          <cell r="F352" t="str">
            <v>6IF-COLGUL/RAYNE</v>
          </cell>
        </row>
        <row r="352">
          <cell r="K352" t="str">
            <v>IF-COLGUL/RAYNE</v>
          </cell>
        </row>
        <row r="353">
          <cell r="D353">
            <v>10.7483</v>
          </cell>
          <cell r="E353">
            <v>6</v>
          </cell>
          <cell r="F353" t="str">
            <v>6IF-CGT/APPALAC</v>
          </cell>
        </row>
        <row r="353">
          <cell r="K353" t="str">
            <v>IF-CGT/APPALAC</v>
          </cell>
        </row>
        <row r="354">
          <cell r="D354">
            <v>-14.6325</v>
          </cell>
          <cell r="E354">
            <v>6</v>
          </cell>
          <cell r="F354" t="str">
            <v>6IF-COLGUL/RAYNE</v>
          </cell>
        </row>
        <row r="354">
          <cell r="K354" t="str">
            <v>IF-COLGUL/RAYNE</v>
          </cell>
        </row>
        <row r="355">
          <cell r="D355">
            <v>14.6108</v>
          </cell>
          <cell r="E355">
            <v>6</v>
          </cell>
          <cell r="F355" t="str">
            <v>6IF-CGT/APPALAC</v>
          </cell>
        </row>
        <row r="355">
          <cell r="K355" t="str">
            <v>IF-CGT/APPALAC</v>
          </cell>
        </row>
        <row r="356">
          <cell r="D356">
            <v>-20.6054</v>
          </cell>
          <cell r="E356">
            <v>6</v>
          </cell>
          <cell r="F356" t="str">
            <v>6IF-COLGUL/RAYNE</v>
          </cell>
        </row>
        <row r="356">
          <cell r="K356" t="str">
            <v>IF-COLGUL/RAYNE</v>
          </cell>
        </row>
        <row r="357">
          <cell r="D357">
            <v>20.5208</v>
          </cell>
          <cell r="E357">
            <v>6</v>
          </cell>
          <cell r="F357" t="str">
            <v>6IF-CGT/APPALAC</v>
          </cell>
        </row>
        <row r="357">
          <cell r="K357" t="str">
            <v>IF-CGT/APPALAC</v>
          </cell>
        </row>
        <row r="358">
          <cell r="D358">
            <v>-22.2323</v>
          </cell>
          <cell r="E358">
            <v>6</v>
          </cell>
          <cell r="F358" t="str">
            <v>6IF-COLGUL/RAYNE</v>
          </cell>
        </row>
        <row r="358">
          <cell r="K358" t="str">
            <v>IF-COLGUL/RAYNE</v>
          </cell>
        </row>
        <row r="359">
          <cell r="D359">
            <v>22.2375</v>
          </cell>
          <cell r="E359">
            <v>6</v>
          </cell>
          <cell r="F359" t="str">
            <v>6IF-CGT/APPALAC</v>
          </cell>
        </row>
        <row r="359">
          <cell r="K359" t="str">
            <v>IF-CGT/APPALAC</v>
          </cell>
        </row>
        <row r="360">
          <cell r="D360">
            <v>-23.5658</v>
          </cell>
          <cell r="E360">
            <v>6</v>
          </cell>
          <cell r="F360" t="str">
            <v>6IF-COLGUL/RAYNE</v>
          </cell>
        </row>
        <row r="360">
          <cell r="K360" t="str">
            <v>IF-COLGUL/RAYNE</v>
          </cell>
        </row>
        <row r="361">
          <cell r="D361">
            <v>23.5146</v>
          </cell>
          <cell r="E361">
            <v>6</v>
          </cell>
          <cell r="F361" t="str">
            <v>6IF-CGT/APPALAC</v>
          </cell>
        </row>
        <row r="361">
          <cell r="K361" t="str">
            <v>IF-CGT/APPALAC</v>
          </cell>
        </row>
        <row r="362">
          <cell r="D362">
            <v>-21.6695</v>
          </cell>
          <cell r="E362">
            <v>6</v>
          </cell>
          <cell r="F362" t="str">
            <v>6IF-COLGUL/RAYNE</v>
          </cell>
        </row>
        <row r="362">
          <cell r="K362" t="str">
            <v>IF-COLGUL/RAYNE</v>
          </cell>
        </row>
        <row r="363">
          <cell r="D363">
            <v>21.575</v>
          </cell>
          <cell r="E363">
            <v>6</v>
          </cell>
          <cell r="F363" t="str">
            <v>6IF-CGT/APPALAC</v>
          </cell>
        </row>
        <row r="363">
          <cell r="K363" t="str">
            <v>IF-CGT/APPALAC</v>
          </cell>
        </row>
        <row r="364">
          <cell r="D364">
            <v>-20.7865</v>
          </cell>
          <cell r="E364">
            <v>6</v>
          </cell>
          <cell r="F364" t="str">
            <v>6IF-COLGUL/RAYNE</v>
          </cell>
        </row>
        <row r="364">
          <cell r="K364" t="str">
            <v>IF-COLGUL/RAYNE</v>
          </cell>
        </row>
        <row r="365">
          <cell r="D365">
            <v>20.6421</v>
          </cell>
          <cell r="E365">
            <v>6</v>
          </cell>
          <cell r="F365" t="str">
            <v>6IF-CGT/APPALAC</v>
          </cell>
        </row>
        <row r="365">
          <cell r="K365" t="str">
            <v>IF-CGT/APPALAC</v>
          </cell>
        </row>
        <row r="366">
          <cell r="D366">
            <v>-9.3518</v>
          </cell>
          <cell r="E366">
            <v>6</v>
          </cell>
          <cell r="F366" t="str">
            <v>6IF-COLGUL/RAYNE</v>
          </cell>
        </row>
        <row r="366">
          <cell r="K366" t="str">
            <v>IF-COLGUL/RAYNE</v>
          </cell>
        </row>
        <row r="367">
          <cell r="D367">
            <v>9.307</v>
          </cell>
          <cell r="E367">
            <v>6</v>
          </cell>
          <cell r="F367" t="str">
            <v>6IF-CGT/APPALAC</v>
          </cell>
        </row>
        <row r="367">
          <cell r="K367" t="str">
            <v>IF-CGT/APPALAC</v>
          </cell>
        </row>
        <row r="368">
          <cell r="D368">
            <v>-6.2042</v>
          </cell>
          <cell r="E368">
            <v>6</v>
          </cell>
          <cell r="F368" t="str">
            <v>6IF-COLGUL/RAYNE</v>
          </cell>
        </row>
        <row r="368">
          <cell r="K368" t="str">
            <v>IF-COLGUL/RAYNE</v>
          </cell>
        </row>
        <row r="369">
          <cell r="D369">
            <v>6.2005</v>
          </cell>
          <cell r="E369">
            <v>6</v>
          </cell>
          <cell r="F369" t="str">
            <v>6IF-CGT/APPALAC</v>
          </cell>
        </row>
        <row r="369">
          <cell r="K369" t="str">
            <v>IF-CGT/APPALAC</v>
          </cell>
        </row>
        <row r="370">
          <cell r="D370">
            <v>-10.6356</v>
          </cell>
          <cell r="E370">
            <v>6</v>
          </cell>
          <cell r="F370" t="str">
            <v>6IF-COLGUL/RAYNE</v>
          </cell>
        </row>
        <row r="370">
          <cell r="K370" t="str">
            <v>IF-COLGUL/RAYNE</v>
          </cell>
        </row>
        <row r="371">
          <cell r="D371">
            <v>10.5892</v>
          </cell>
          <cell r="E371">
            <v>6</v>
          </cell>
          <cell r="F371" t="str">
            <v>6IF-CGT/APPALAC</v>
          </cell>
        </row>
        <row r="371">
          <cell r="K371" t="str">
            <v>IF-CGT/APPALAC</v>
          </cell>
        </row>
        <row r="372">
          <cell r="D372">
            <v>-10.1925</v>
          </cell>
          <cell r="E372">
            <v>6</v>
          </cell>
          <cell r="F372" t="str">
            <v>6IF-COLGUL/RAYNE</v>
          </cell>
        </row>
        <row r="372">
          <cell r="K372" t="str">
            <v>IF-COLGUL/RAYNE</v>
          </cell>
        </row>
        <row r="373">
          <cell r="D373">
            <v>10.1416</v>
          </cell>
          <cell r="E373">
            <v>6</v>
          </cell>
          <cell r="F373" t="str">
            <v>6IF-CGT/APPALAC</v>
          </cell>
        </row>
        <row r="373">
          <cell r="K373" t="str">
            <v>IF-CGT/APPALAC</v>
          </cell>
        </row>
        <row r="374">
          <cell r="D374">
            <v>-11.856</v>
          </cell>
          <cell r="E374">
            <v>6</v>
          </cell>
          <cell r="F374" t="str">
            <v>6IF-COLGUL/RAYNE</v>
          </cell>
        </row>
        <row r="374">
          <cell r="K374" t="str">
            <v>IF-COLGUL/RAYNE</v>
          </cell>
        </row>
        <row r="375">
          <cell r="D375">
            <v>11.8022</v>
          </cell>
          <cell r="E375">
            <v>6</v>
          </cell>
          <cell r="F375" t="str">
            <v>6IF-CGT/APPALAC</v>
          </cell>
        </row>
        <row r="375">
          <cell r="K375" t="str">
            <v>IF-CGT/APPALAC</v>
          </cell>
        </row>
        <row r="376">
          <cell r="D376">
            <v>-9.5963</v>
          </cell>
          <cell r="E376">
            <v>6</v>
          </cell>
          <cell r="F376" t="str">
            <v>6IF-COLGUL/RAYNE</v>
          </cell>
        </row>
        <row r="376">
          <cell r="K376" t="str">
            <v>IF-COLGUL/RAYNE</v>
          </cell>
        </row>
        <row r="377">
          <cell r="D377">
            <v>9.6112</v>
          </cell>
          <cell r="E377">
            <v>6</v>
          </cell>
          <cell r="F377" t="str">
            <v>6IF-CGT/APPALAC</v>
          </cell>
        </row>
        <row r="377">
          <cell r="K377" t="str">
            <v>IF-CGT/APPALAC</v>
          </cell>
        </row>
        <row r="378">
          <cell r="D378">
            <v>-13.1416</v>
          </cell>
          <cell r="E378">
            <v>6</v>
          </cell>
          <cell r="F378" t="str">
            <v>6IF-COLGUL/RAYNE</v>
          </cell>
        </row>
        <row r="378">
          <cell r="K378" t="str">
            <v>IF-COLGUL/RAYNE</v>
          </cell>
        </row>
        <row r="379">
          <cell r="D379">
            <v>13.133</v>
          </cell>
          <cell r="E379">
            <v>6</v>
          </cell>
          <cell r="F379" t="str">
            <v>6IF-CGT/APPALAC</v>
          </cell>
        </row>
        <row r="379">
          <cell r="K379" t="str">
            <v>IF-CGT/APPALAC</v>
          </cell>
        </row>
        <row r="380">
          <cell r="D380">
            <v>-18.7335</v>
          </cell>
          <cell r="E380">
            <v>6</v>
          </cell>
          <cell r="F380" t="str">
            <v>6IF-COLGUL/RAYNE</v>
          </cell>
        </row>
        <row r="380">
          <cell r="K380" t="str">
            <v>IF-COLGUL/RAYNE</v>
          </cell>
        </row>
        <row r="381">
          <cell r="D381">
            <v>18.6734</v>
          </cell>
          <cell r="E381">
            <v>6</v>
          </cell>
          <cell r="F381" t="str">
            <v>6IF-CGT/APPALAC</v>
          </cell>
        </row>
        <row r="381">
          <cell r="K381" t="str">
            <v>IF-CGT/APPALAC</v>
          </cell>
        </row>
        <row r="382">
          <cell r="D382">
            <v>-20.3518</v>
          </cell>
          <cell r="E382">
            <v>6</v>
          </cell>
          <cell r="F382" t="str">
            <v>6IF-COLGUL/RAYNE</v>
          </cell>
        </row>
        <row r="382">
          <cell r="K382" t="str">
            <v>IF-COLGUL/RAYNE</v>
          </cell>
        </row>
        <row r="383">
          <cell r="D383">
            <v>20.3752</v>
          </cell>
          <cell r="E383">
            <v>6</v>
          </cell>
          <cell r="F383" t="str">
            <v>6IF-CGT/APPALAC</v>
          </cell>
        </row>
        <row r="383">
          <cell r="K383" t="str">
            <v>IF-CGT/APPALAC</v>
          </cell>
        </row>
        <row r="384">
          <cell r="D384">
            <v>-21.6082</v>
          </cell>
          <cell r="E384">
            <v>6</v>
          </cell>
          <cell r="F384" t="str">
            <v>6IF-COLGUL/RAYNE</v>
          </cell>
        </row>
        <row r="384">
          <cell r="K384" t="str">
            <v>IF-COLGUL/RAYNE</v>
          </cell>
        </row>
        <row r="385">
          <cell r="D385">
            <v>21.5805</v>
          </cell>
          <cell r="E385">
            <v>6</v>
          </cell>
          <cell r="F385" t="str">
            <v>6IF-CGT/APPALAC</v>
          </cell>
        </row>
        <row r="385">
          <cell r="K385" t="str">
            <v>IF-CGT/APPALAC</v>
          </cell>
        </row>
        <row r="386">
          <cell r="D386">
            <v>-19.8497</v>
          </cell>
          <cell r="E386">
            <v>6</v>
          </cell>
          <cell r="F386" t="str">
            <v>6IF-COLGUL/RAYNE</v>
          </cell>
        </row>
        <row r="386">
          <cell r="K386" t="str">
            <v>IF-COLGUL/RAYNE</v>
          </cell>
        </row>
        <row r="387">
          <cell r="D387">
            <v>19.7812</v>
          </cell>
          <cell r="E387">
            <v>6</v>
          </cell>
          <cell r="F387" t="str">
            <v>6IF-CGT/APPALAC</v>
          </cell>
        </row>
        <row r="387">
          <cell r="K387" t="str">
            <v>IF-CGT/APPALAC</v>
          </cell>
        </row>
        <row r="388">
          <cell r="D388">
            <v>-18.8598</v>
          </cell>
          <cell r="E388">
            <v>6</v>
          </cell>
          <cell r="F388" t="str">
            <v>6IF-COLGUL/RAYNE</v>
          </cell>
        </row>
        <row r="388">
          <cell r="K388" t="str">
            <v>IF-COLGUL/RAYNE</v>
          </cell>
        </row>
        <row r="389">
          <cell r="D389">
            <v>18.7451</v>
          </cell>
          <cell r="E389">
            <v>6</v>
          </cell>
          <cell r="F389" t="str">
            <v>6IF-CGT/APPALAC</v>
          </cell>
        </row>
        <row r="389">
          <cell r="K389" t="str">
            <v>IF-CGT/APPALAC</v>
          </cell>
        </row>
        <row r="390">
          <cell r="D390">
            <v>-7.5563</v>
          </cell>
          <cell r="E390">
            <v>6</v>
          </cell>
          <cell r="F390" t="str">
            <v>6IF-COLGUL/RAYNE</v>
          </cell>
        </row>
        <row r="390">
          <cell r="K390" t="str">
            <v>IF-COLGUL/RAYNE</v>
          </cell>
        </row>
        <row r="391">
          <cell r="D391">
            <v>7.5352</v>
          </cell>
          <cell r="E391">
            <v>6</v>
          </cell>
          <cell r="F391" t="str">
            <v>6IF-CGT/APPALAC</v>
          </cell>
        </row>
        <row r="391">
          <cell r="K391" t="str">
            <v>IF-CGT/APPALAC</v>
          </cell>
        </row>
        <row r="392">
          <cell r="D392">
            <v>-5.0356</v>
          </cell>
          <cell r="E392">
            <v>6</v>
          </cell>
          <cell r="F392" t="str">
            <v>6IF-COLGUL/RAYNE</v>
          </cell>
        </row>
        <row r="392">
          <cell r="K392" t="str">
            <v>IF-COLGUL/RAYNE</v>
          </cell>
        </row>
        <row r="393">
          <cell r="D393">
            <v>5.0436</v>
          </cell>
          <cell r="E393">
            <v>6</v>
          </cell>
          <cell r="F393" t="str">
            <v>6IF-CGT/APPALAC</v>
          </cell>
        </row>
        <row r="393">
          <cell r="K393" t="str">
            <v>IF-CGT/APPALAC</v>
          </cell>
        </row>
        <row r="394">
          <cell r="D394">
            <v>-8.5326</v>
          </cell>
          <cell r="E394">
            <v>6</v>
          </cell>
          <cell r="F394" t="str">
            <v>6IF-COLGUL/RAYNE</v>
          </cell>
        </row>
        <row r="394">
          <cell r="K394" t="str">
            <v>IF-COLGUL/RAYNE</v>
          </cell>
        </row>
        <row r="395">
          <cell r="D395">
            <v>8.5131</v>
          </cell>
          <cell r="E395">
            <v>6</v>
          </cell>
          <cell r="F395" t="str">
            <v>6IF-CGT/APPALAC</v>
          </cell>
        </row>
        <row r="395">
          <cell r="K395" t="str">
            <v>IF-CGT/APPALAC</v>
          </cell>
        </row>
        <row r="396">
          <cell r="D396">
            <v>-8.1758</v>
          </cell>
          <cell r="E396">
            <v>6</v>
          </cell>
          <cell r="F396" t="str">
            <v>6IF-COLGUL/RAYNE</v>
          </cell>
        </row>
        <row r="396">
          <cell r="K396" t="str">
            <v>IF-COLGUL/RAYNE</v>
          </cell>
        </row>
        <row r="397">
          <cell r="D397">
            <v>8.152</v>
          </cell>
          <cell r="E397">
            <v>6</v>
          </cell>
          <cell r="F397" t="str">
            <v>6IF-CGT/APPALAC</v>
          </cell>
        </row>
        <row r="397">
          <cell r="K397" t="str">
            <v>IF-CGT/APPALAC</v>
          </cell>
        </row>
        <row r="398">
          <cell r="D398">
            <v>-9.5584</v>
          </cell>
          <cell r="E398">
            <v>6</v>
          </cell>
          <cell r="F398" t="str">
            <v>6IF-COLGUL/RAYNE</v>
          </cell>
        </row>
        <row r="398">
          <cell r="K398" t="str">
            <v>IF-COLGUL/RAYNE</v>
          </cell>
        </row>
        <row r="399">
          <cell r="D399">
            <v>9.5344</v>
          </cell>
          <cell r="E399">
            <v>6</v>
          </cell>
          <cell r="F399" t="str">
            <v>6IF-CGT/APPALAC</v>
          </cell>
        </row>
        <row r="399">
          <cell r="K399" t="str">
            <v>IF-CGT/APPALAC</v>
          </cell>
        </row>
        <row r="400">
          <cell r="D400">
            <v>-8.4086</v>
          </cell>
          <cell r="E400">
            <v>6</v>
          </cell>
          <cell r="F400" t="str">
            <v>6IF-COLGUL/RAYNE</v>
          </cell>
        </row>
        <row r="400">
          <cell r="K400" t="str">
            <v>IF-COLGUL/RAYNE</v>
          </cell>
        </row>
        <row r="401">
          <cell r="D401">
            <v>8.4305</v>
          </cell>
          <cell r="E401">
            <v>6</v>
          </cell>
          <cell r="F401" t="str">
            <v>6IF-CGT/APPALAC</v>
          </cell>
        </row>
        <row r="401">
          <cell r="K401" t="str">
            <v>IF-CGT/APPALAC</v>
          </cell>
        </row>
        <row r="402">
          <cell r="D402">
            <v>-11.8355</v>
          </cell>
          <cell r="E402">
            <v>6</v>
          </cell>
          <cell r="F402" t="str">
            <v>6IF-COLGUL/RAYNE</v>
          </cell>
        </row>
        <row r="402">
          <cell r="K402" t="str">
            <v>IF-COLGUL/RAYNE</v>
          </cell>
        </row>
        <row r="403">
          <cell r="D403">
            <v>11.8364</v>
          </cell>
          <cell r="E403">
            <v>6</v>
          </cell>
          <cell r="F403" t="str">
            <v>6IF-CGT/APPALAC</v>
          </cell>
        </row>
        <row r="403">
          <cell r="K403" t="str">
            <v>IF-CGT/APPALAC</v>
          </cell>
        </row>
        <row r="404">
          <cell r="D404">
            <v>-17.0502</v>
          </cell>
          <cell r="E404">
            <v>6</v>
          </cell>
          <cell r="F404" t="str">
            <v>6IF-COLGUL/RAYNE</v>
          </cell>
        </row>
        <row r="404">
          <cell r="K404" t="str">
            <v>IF-COLGUL/RAYNE</v>
          </cell>
        </row>
        <row r="405">
          <cell r="D405">
            <v>17.0096</v>
          </cell>
          <cell r="E405">
            <v>6</v>
          </cell>
          <cell r="F405" t="str">
            <v>6IF-CGT/APPALAC</v>
          </cell>
        </row>
        <row r="405">
          <cell r="K405" t="str">
            <v>IF-CGT/APPALAC</v>
          </cell>
        </row>
        <row r="406">
          <cell r="D406">
            <v>-18.6378</v>
          </cell>
          <cell r="E406">
            <v>6</v>
          </cell>
          <cell r="F406" t="str">
            <v>6IF-COLGUL/RAYNE</v>
          </cell>
        </row>
        <row r="406">
          <cell r="K406" t="str">
            <v>IF-COLGUL/RAYNE</v>
          </cell>
        </row>
        <row r="407">
          <cell r="D407">
            <v>18.6748</v>
          </cell>
          <cell r="E407">
            <v>6</v>
          </cell>
          <cell r="F407" t="str">
            <v>6IF-CGT/APPALAC</v>
          </cell>
        </row>
        <row r="407">
          <cell r="K407" t="str">
            <v>IF-CGT/APPALAC</v>
          </cell>
        </row>
        <row r="408">
          <cell r="D408">
            <v>-19.795</v>
          </cell>
          <cell r="E408">
            <v>6</v>
          </cell>
          <cell r="F408" t="str">
            <v>6IF-COLGUL/RAYNE</v>
          </cell>
        </row>
        <row r="408">
          <cell r="K408" t="str">
            <v>IF-COLGUL/RAYNE</v>
          </cell>
        </row>
        <row r="409">
          <cell r="D409">
            <v>19.7865</v>
          </cell>
          <cell r="E409">
            <v>6</v>
          </cell>
          <cell r="F409" t="str">
            <v>6IF-CGT/APPALAC</v>
          </cell>
        </row>
        <row r="409">
          <cell r="K409" t="str">
            <v>IF-CGT/APPALAC</v>
          </cell>
        </row>
        <row r="410">
          <cell r="D410">
            <v>-18.7473</v>
          </cell>
          <cell r="E410">
            <v>6</v>
          </cell>
          <cell r="F410" t="str">
            <v>6IF-COLGUL/RAYNE</v>
          </cell>
        </row>
        <row r="410">
          <cell r="K410" t="str">
            <v>IF-COLGUL/RAYNE</v>
          </cell>
        </row>
        <row r="411">
          <cell r="D411">
            <v>18.7094</v>
          </cell>
          <cell r="E411">
            <v>6</v>
          </cell>
          <cell r="F411" t="str">
            <v>6IF-CGT/APPALAC</v>
          </cell>
        </row>
        <row r="411">
          <cell r="K411" t="str">
            <v>IF-CGT/APPALAC</v>
          </cell>
        </row>
        <row r="412">
          <cell r="D412">
            <v>-17.0763</v>
          </cell>
          <cell r="E412">
            <v>6</v>
          </cell>
          <cell r="F412" t="str">
            <v>6IF-COLGUL/RAYNE</v>
          </cell>
        </row>
        <row r="412">
          <cell r="K412" t="str">
            <v>IF-COLGUL/RAYNE</v>
          </cell>
        </row>
        <row r="413">
          <cell r="D413">
            <v>16.9863</v>
          </cell>
          <cell r="E413">
            <v>6</v>
          </cell>
          <cell r="F413" t="str">
            <v>6IF-CGT/APPALAC</v>
          </cell>
        </row>
        <row r="413">
          <cell r="K413" t="str">
            <v>IF-CGT/APPALAC</v>
          </cell>
        </row>
        <row r="414">
          <cell r="D414">
            <v>-6.2158</v>
          </cell>
          <cell r="E414">
            <v>6</v>
          </cell>
          <cell r="F414" t="str">
            <v>6IF-COLGUL/RAYNE</v>
          </cell>
        </row>
        <row r="414">
          <cell r="K414" t="str">
            <v>IF-COLGUL/RAYNE</v>
          </cell>
        </row>
        <row r="415">
          <cell r="D415">
            <v>6.2098</v>
          </cell>
          <cell r="E415">
            <v>6</v>
          </cell>
          <cell r="F415" t="str">
            <v>6IF-CGT/APPALAC</v>
          </cell>
        </row>
        <row r="415">
          <cell r="K415" t="str">
            <v>IF-CGT/APPALAC</v>
          </cell>
        </row>
        <row r="416">
          <cell r="D416">
            <v>-4.2312</v>
          </cell>
          <cell r="E416">
            <v>6</v>
          </cell>
          <cell r="F416" t="str">
            <v>6IF-COLGUL/RAYNE</v>
          </cell>
        </row>
        <row r="416">
          <cell r="K416" t="str">
            <v>IF-COLGUL/RAYNE</v>
          </cell>
        </row>
        <row r="417">
          <cell r="D417">
            <v>4.2452</v>
          </cell>
          <cell r="E417">
            <v>6</v>
          </cell>
          <cell r="F417" t="str">
            <v>6IF-CGT/APPALAC</v>
          </cell>
        </row>
        <row r="417">
          <cell r="K417" t="str">
            <v>IF-CGT/APPALAC</v>
          </cell>
        </row>
        <row r="418">
          <cell r="D418">
            <v>-7.0545</v>
          </cell>
          <cell r="E418">
            <v>6</v>
          </cell>
          <cell r="F418" t="str">
            <v>6IF-COLGUL/RAYNE</v>
          </cell>
        </row>
        <row r="418">
          <cell r="K418" t="str">
            <v>IF-COLGUL/RAYNE</v>
          </cell>
        </row>
        <row r="419">
          <cell r="D419">
            <v>7.0509</v>
          </cell>
          <cell r="E419">
            <v>6</v>
          </cell>
          <cell r="F419" t="str">
            <v>6IF-CGT/APPALAC</v>
          </cell>
        </row>
        <row r="419">
          <cell r="K419" t="str">
            <v>IF-CGT/APPALAC</v>
          </cell>
        </row>
        <row r="420">
          <cell r="D420">
            <v>-6.7548</v>
          </cell>
          <cell r="E420">
            <v>6</v>
          </cell>
          <cell r="F420" t="str">
            <v>6IF-COLGUL/RAYNE</v>
          </cell>
        </row>
        <row r="420">
          <cell r="K420" t="str">
            <v>IF-COLGUL/RAYNE</v>
          </cell>
        </row>
        <row r="421">
          <cell r="D421">
            <v>6.7471</v>
          </cell>
          <cell r="E421">
            <v>6</v>
          </cell>
          <cell r="F421" t="str">
            <v>6IF-CGT/APPALAC</v>
          </cell>
        </row>
        <row r="421">
          <cell r="K421" t="str">
            <v>IF-CGT/APPALAC</v>
          </cell>
        </row>
        <row r="422">
          <cell r="D422">
            <v>-7.9245</v>
          </cell>
          <cell r="E422">
            <v>6</v>
          </cell>
          <cell r="F422" t="str">
            <v>6IF-COLGUL/RAYNE</v>
          </cell>
        </row>
        <row r="422">
          <cell r="K422" t="str">
            <v>IF-COLGUL/RAYNE</v>
          </cell>
        </row>
        <row r="423">
          <cell r="D423">
            <v>7.9184</v>
          </cell>
          <cell r="E423">
            <v>6</v>
          </cell>
          <cell r="F423" t="str">
            <v>6IF-CGT/APPALAC</v>
          </cell>
        </row>
        <row r="423">
          <cell r="K423" t="str">
            <v>IF-CGT/APPALAC</v>
          </cell>
        </row>
        <row r="424">
          <cell r="D424">
            <v>-7.1155</v>
          </cell>
          <cell r="E424">
            <v>6</v>
          </cell>
          <cell r="F424" t="str">
            <v>6IF-COLGUL/RAYNE</v>
          </cell>
        </row>
        <row r="424">
          <cell r="K424" t="str">
            <v>IF-COLGUL/RAYNE</v>
          </cell>
        </row>
        <row r="425">
          <cell r="D425">
            <v>7.1455</v>
          </cell>
          <cell r="E425">
            <v>6</v>
          </cell>
          <cell r="F425" t="str">
            <v>6IF-CGT/APPALAC</v>
          </cell>
        </row>
        <row r="425">
          <cell r="K425" t="str">
            <v>IF-CGT/APPALAC</v>
          </cell>
        </row>
        <row r="426">
          <cell r="D426">
            <v>-10.629</v>
          </cell>
          <cell r="E426">
            <v>6</v>
          </cell>
          <cell r="F426" t="str">
            <v>6IF-COLGUL/RAYNE</v>
          </cell>
        </row>
        <row r="426">
          <cell r="K426" t="str">
            <v>IF-COLGUL/RAYNE</v>
          </cell>
        </row>
        <row r="427">
          <cell r="D427">
            <v>10.6374</v>
          </cell>
          <cell r="E427">
            <v>6</v>
          </cell>
          <cell r="F427" t="str">
            <v>6IF-CGT/APPALAC</v>
          </cell>
        </row>
        <row r="427">
          <cell r="K427" t="str">
            <v>IF-CGT/APPALAC</v>
          </cell>
        </row>
        <row r="428">
          <cell r="D428">
            <v>-15.4654</v>
          </cell>
          <cell r="E428">
            <v>6</v>
          </cell>
          <cell r="F428" t="str">
            <v>6IF-COLGUL/RAYNE</v>
          </cell>
        </row>
        <row r="428">
          <cell r="K428" t="str">
            <v>IF-COLGUL/RAYNE</v>
          </cell>
        </row>
        <row r="429">
          <cell r="D429">
            <v>15.4407</v>
          </cell>
          <cell r="E429">
            <v>6</v>
          </cell>
          <cell r="F429" t="str">
            <v>6IF-CGT/APPALAC</v>
          </cell>
        </row>
        <row r="429">
          <cell r="K429" t="str">
            <v>IF-CGT/APPALAC</v>
          </cell>
        </row>
        <row r="430">
          <cell r="D430">
            <v>-17.0063</v>
          </cell>
          <cell r="E430">
            <v>6</v>
          </cell>
          <cell r="F430" t="str">
            <v>6IF-COLGUL/RAYNE</v>
          </cell>
        </row>
        <row r="430">
          <cell r="K430" t="str">
            <v>IF-COLGUL/RAYNE</v>
          </cell>
        </row>
        <row r="431">
          <cell r="D431">
            <v>17.0538</v>
          </cell>
          <cell r="E431">
            <v>6</v>
          </cell>
          <cell r="F431" t="str">
            <v>6IF-CGT/APPALAC</v>
          </cell>
        </row>
        <row r="431">
          <cell r="K431" t="str">
            <v>IF-CGT/APPALAC</v>
          </cell>
        </row>
        <row r="432">
          <cell r="D432">
            <v>-18.0641</v>
          </cell>
          <cell r="E432">
            <v>6</v>
          </cell>
          <cell r="F432" t="str">
            <v>6IF-COLGUL/RAYNE</v>
          </cell>
        </row>
        <row r="432">
          <cell r="K432" t="str">
            <v>IF-COLGUL/RAYNE</v>
          </cell>
        </row>
        <row r="433">
          <cell r="D433">
            <v>18.0712</v>
          </cell>
          <cell r="E433">
            <v>6</v>
          </cell>
          <cell r="F433" t="str">
            <v>6IF-CGT/APPALAC</v>
          </cell>
        </row>
        <row r="433">
          <cell r="K433" t="str">
            <v>IF-CGT/APPALAC</v>
          </cell>
        </row>
        <row r="434">
          <cell r="D434">
            <v>-16.5465</v>
          </cell>
          <cell r="E434">
            <v>6</v>
          </cell>
          <cell r="F434" t="str">
            <v>6IF-COLGUL/RAYNE</v>
          </cell>
        </row>
        <row r="434">
          <cell r="K434" t="str">
            <v>IF-COLGUL/RAYNE</v>
          </cell>
        </row>
        <row r="435">
          <cell r="D435">
            <v>16.5174</v>
          </cell>
          <cell r="E435">
            <v>6</v>
          </cell>
          <cell r="F435" t="str">
            <v>6IF-CGT/APPALAC</v>
          </cell>
        </row>
        <row r="435">
          <cell r="K435" t="str">
            <v>IF-CGT/APPALAC</v>
          </cell>
        </row>
        <row r="436">
          <cell r="D436">
            <v>-15.4221</v>
          </cell>
          <cell r="E436">
            <v>6</v>
          </cell>
          <cell r="F436" t="str">
            <v>6IF-COLGUL/RAYNE</v>
          </cell>
        </row>
        <row r="436">
          <cell r="K436" t="str">
            <v>IF-COLGUL/RAYNE</v>
          </cell>
        </row>
        <row r="437">
          <cell r="D437">
            <v>15.3532</v>
          </cell>
          <cell r="E437">
            <v>6</v>
          </cell>
          <cell r="F437" t="str">
            <v>6IF-CGT/APPALAC</v>
          </cell>
        </row>
        <row r="437">
          <cell r="K437" t="str">
            <v>IF-CGT/APPALAC</v>
          </cell>
        </row>
        <row r="438">
          <cell r="D438">
            <v>-5.9862</v>
          </cell>
          <cell r="E438">
            <v>6</v>
          </cell>
          <cell r="F438" t="str">
            <v>6IF-COLGUL/RAYNE</v>
          </cell>
        </row>
        <row r="438">
          <cell r="K438" t="str">
            <v>IF-COLGUL/RAYNE</v>
          </cell>
        </row>
        <row r="439">
          <cell r="D439">
            <v>5.9787</v>
          </cell>
          <cell r="E439">
            <v>6</v>
          </cell>
          <cell r="F439" t="str">
            <v>6IF-CGT/APPALAC</v>
          </cell>
        </row>
        <row r="439">
          <cell r="K439" t="str">
            <v>IF-CGT/APPALAC</v>
          </cell>
        </row>
        <row r="440">
          <cell r="D440">
            <v>-4.0081</v>
          </cell>
          <cell r="E440">
            <v>6</v>
          </cell>
          <cell r="F440" t="str">
            <v>6IF-COLGUL/RAYNE</v>
          </cell>
        </row>
        <row r="440">
          <cell r="K440" t="str">
            <v>IF-COLGUL/RAYNE</v>
          </cell>
        </row>
        <row r="441">
          <cell r="D441">
            <v>4.02</v>
          </cell>
          <cell r="E441">
            <v>6</v>
          </cell>
          <cell r="F441" t="str">
            <v>6IF-CGT/APPALAC</v>
          </cell>
        </row>
        <row r="441">
          <cell r="K441" t="str">
            <v>IF-CGT/APPALAC</v>
          </cell>
        </row>
        <row r="442">
          <cell r="D442">
            <v>-6.8212</v>
          </cell>
          <cell r="E442">
            <v>6</v>
          </cell>
          <cell r="F442" t="str">
            <v>6IF-COLGUL/RAYNE</v>
          </cell>
        </row>
        <row r="442">
          <cell r="K442" t="str">
            <v>IF-COLGUL/RAYNE</v>
          </cell>
        </row>
        <row r="443">
          <cell r="D443">
            <v>6.8156</v>
          </cell>
          <cell r="E443">
            <v>6</v>
          </cell>
          <cell r="F443" t="str">
            <v>6IF-CGT/APPALAC</v>
          </cell>
        </row>
        <row r="443">
          <cell r="K443" t="str">
            <v>IF-CGT/APPALAC</v>
          </cell>
        </row>
        <row r="444">
          <cell r="D444">
            <v>-6.5644</v>
          </cell>
          <cell r="E444">
            <v>6</v>
          </cell>
          <cell r="F444" t="str">
            <v>6IF-COLGUL/RAYNE</v>
          </cell>
        </row>
        <row r="444">
          <cell r="K444" t="str">
            <v>IF-COLGUL/RAYNE</v>
          </cell>
        </row>
        <row r="445">
          <cell r="D445">
            <v>6.5546</v>
          </cell>
          <cell r="E445">
            <v>6</v>
          </cell>
          <cell r="F445" t="str">
            <v>6IF-CGT/APPALAC</v>
          </cell>
        </row>
        <row r="445">
          <cell r="K445" t="str">
            <v>IF-CGT/APPALAC</v>
          </cell>
        </row>
        <row r="446">
          <cell r="D446">
            <v>-7.7139</v>
          </cell>
          <cell r="E446">
            <v>6</v>
          </cell>
          <cell r="F446" t="str">
            <v>6IF-COLGUL/RAYNE</v>
          </cell>
        </row>
        <row r="446">
          <cell r="K446" t="str">
            <v>IF-COLGUL/RAYNE</v>
          </cell>
        </row>
        <row r="447">
          <cell r="D447">
            <v>7.7051</v>
          </cell>
          <cell r="E447">
            <v>6</v>
          </cell>
          <cell r="F447" t="str">
            <v>6IF-CGT/APPALAC</v>
          </cell>
        </row>
        <row r="447">
          <cell r="K447" t="str">
            <v>IF-CGT/APPALAC</v>
          </cell>
        </row>
        <row r="448">
          <cell r="D448">
            <v>-6.8058</v>
          </cell>
          <cell r="E448">
            <v>6</v>
          </cell>
          <cell r="F448" t="str">
            <v>6IF-COLGUL/RAYNE</v>
          </cell>
        </row>
        <row r="448">
          <cell r="K448" t="str">
            <v>IF-COLGUL/RAYNE</v>
          </cell>
        </row>
        <row r="449">
          <cell r="D449">
            <v>6.8314</v>
          </cell>
          <cell r="E449">
            <v>6</v>
          </cell>
          <cell r="F449" t="str">
            <v>6IF-CGT/APPALAC</v>
          </cell>
        </row>
        <row r="449">
          <cell r="K449" t="str">
            <v>IF-CGT/APPALAC</v>
          </cell>
        </row>
        <row r="450">
          <cell r="D450">
            <v>-9.5537</v>
          </cell>
          <cell r="E450">
            <v>6</v>
          </cell>
          <cell r="F450" t="str">
            <v>6IF-COLGUL/RAYNE</v>
          </cell>
        </row>
        <row r="450">
          <cell r="K450" t="str">
            <v>IF-COLGUL/RAYNE</v>
          </cell>
        </row>
        <row r="451">
          <cell r="D451">
            <v>9.5682</v>
          </cell>
          <cell r="E451">
            <v>6</v>
          </cell>
          <cell r="F451" t="str">
            <v>6IF-CGT/APPALAC</v>
          </cell>
        </row>
        <row r="451">
          <cell r="K451" t="str">
            <v>IF-CGT/APPALAC</v>
          </cell>
        </row>
        <row r="452">
          <cell r="D452">
            <v>0</v>
          </cell>
          <cell r="E452">
            <v>6</v>
          </cell>
          <cell r="F452" t="str">
            <v>6IF-COLGUL/RAYNE</v>
          </cell>
        </row>
        <row r="452">
          <cell r="K452" t="str">
            <v>IF-COLGUL/RAYNE</v>
          </cell>
        </row>
        <row r="453">
          <cell r="D453">
            <v>0</v>
          </cell>
          <cell r="E453">
            <v>6</v>
          </cell>
          <cell r="F453" t="str">
            <v>6IF-CGT/APPALAC</v>
          </cell>
        </row>
        <row r="453">
          <cell r="K453" t="str">
            <v>IF-CGT/APPALAC</v>
          </cell>
        </row>
        <row r="454">
          <cell r="D454">
            <v>0</v>
          </cell>
          <cell r="E454">
            <v>6</v>
          </cell>
          <cell r="F454" t="str">
            <v>6IF-COLGUL/RAYNE</v>
          </cell>
        </row>
        <row r="454">
          <cell r="K454" t="str">
            <v>IF-COLGUL/RAYNE</v>
          </cell>
        </row>
        <row r="455">
          <cell r="D455">
            <v>0</v>
          </cell>
          <cell r="E455">
            <v>6</v>
          </cell>
          <cell r="F455" t="str">
            <v>6IF-CGT/APPALAC</v>
          </cell>
        </row>
        <row r="455">
          <cell r="K455" t="str">
            <v>IF-CGT/APPALAC</v>
          </cell>
        </row>
        <row r="456">
          <cell r="D456">
            <v>0</v>
          </cell>
          <cell r="E456">
            <v>6</v>
          </cell>
          <cell r="F456" t="str">
            <v>6IF-COLGUL/RAYNE</v>
          </cell>
        </row>
        <row r="456">
          <cell r="K456" t="str">
            <v>IF-COLGUL/RAYNE</v>
          </cell>
        </row>
        <row r="457">
          <cell r="D457">
            <v>0</v>
          </cell>
          <cell r="E457">
            <v>6</v>
          </cell>
          <cell r="F457" t="str">
            <v>6IF-CGT/APPALAC</v>
          </cell>
        </row>
        <row r="457">
          <cell r="K457" t="str">
            <v>IF-CGT/APPALAC</v>
          </cell>
        </row>
        <row r="458">
          <cell r="D458">
            <v>0</v>
          </cell>
          <cell r="E458">
            <v>6</v>
          </cell>
          <cell r="F458" t="str">
            <v>6IF-COLGUL/RAYNE</v>
          </cell>
        </row>
        <row r="458">
          <cell r="K458" t="str">
            <v>IF-COLGUL/RAYNE</v>
          </cell>
        </row>
        <row r="459">
          <cell r="D459">
            <v>0</v>
          </cell>
          <cell r="E459">
            <v>6</v>
          </cell>
          <cell r="F459" t="str">
            <v>6IF-CGT/APPALAC</v>
          </cell>
        </row>
        <row r="459">
          <cell r="K459" t="str">
            <v>IF-CGT/APPALAC</v>
          </cell>
        </row>
        <row r="460">
          <cell r="D460">
            <v>0</v>
          </cell>
          <cell r="E460">
            <v>6</v>
          </cell>
          <cell r="F460" t="str">
            <v>6IF-COLGUL/RAYNE</v>
          </cell>
        </row>
        <row r="460">
          <cell r="K460" t="str">
            <v>IF-COLGUL/RAYNE</v>
          </cell>
        </row>
        <row r="461">
          <cell r="D461">
            <v>0</v>
          </cell>
          <cell r="E461">
            <v>6</v>
          </cell>
          <cell r="F461" t="str">
            <v>6IF-CGT/APPALAC</v>
          </cell>
        </row>
        <row r="461">
          <cell r="K461" t="str">
            <v>IF-CGT/APPALAC</v>
          </cell>
        </row>
        <row r="462">
          <cell r="D462">
            <v>0</v>
          </cell>
          <cell r="E462">
            <v>6</v>
          </cell>
          <cell r="F462" t="str">
            <v>6IF-COLGUL/RAYNE</v>
          </cell>
        </row>
        <row r="462">
          <cell r="K462" t="str">
            <v>IF-COLGUL/RAYNE</v>
          </cell>
        </row>
        <row r="463">
          <cell r="D463">
            <v>0</v>
          </cell>
          <cell r="E463">
            <v>6</v>
          </cell>
          <cell r="F463" t="str">
            <v>6IF-CGT/APPALAC</v>
          </cell>
        </row>
        <row r="463">
          <cell r="K463" t="str">
            <v>IF-CGT/APPALAC</v>
          </cell>
        </row>
        <row r="464">
          <cell r="D464">
            <v>0</v>
          </cell>
          <cell r="E464">
            <v>6</v>
          </cell>
          <cell r="F464" t="str">
            <v>6IF-COLGUL/RAYNE</v>
          </cell>
        </row>
        <row r="464">
          <cell r="K464" t="str">
            <v>IF-COLGUL/RAYNE</v>
          </cell>
        </row>
        <row r="465">
          <cell r="D465">
            <v>0</v>
          </cell>
          <cell r="E465">
            <v>6</v>
          </cell>
          <cell r="F465" t="str">
            <v>6IF-CGT/APPALAC</v>
          </cell>
        </row>
        <row r="465">
          <cell r="K465" t="str">
            <v>IF-CGT/APPALAC</v>
          </cell>
        </row>
        <row r="466">
          <cell r="D466">
            <v>0</v>
          </cell>
          <cell r="E466">
            <v>6</v>
          </cell>
          <cell r="F466" t="str">
            <v>6IF-COLGUL/RAYNE</v>
          </cell>
        </row>
        <row r="466">
          <cell r="K466" t="str">
            <v>IF-COLGUL/RAYNE</v>
          </cell>
        </row>
        <row r="467">
          <cell r="D467">
            <v>0</v>
          </cell>
          <cell r="E467">
            <v>6</v>
          </cell>
          <cell r="F467" t="str">
            <v>6IF-CGT/APPALAC</v>
          </cell>
        </row>
        <row r="467">
          <cell r="K467" t="str">
            <v>IF-CGT/APPALAC</v>
          </cell>
        </row>
        <row r="468">
          <cell r="D468">
            <v>-74.3411</v>
          </cell>
          <cell r="E468">
            <v>2</v>
          </cell>
          <cell r="F468" t="str">
            <v>2IF-COLGULF/LA</v>
          </cell>
        </row>
        <row r="468">
          <cell r="K468" t="str">
            <v>IF-COLGULF/LA</v>
          </cell>
        </row>
        <row r="469">
          <cell r="D469">
            <v>75.3782</v>
          </cell>
          <cell r="E469">
            <v>2</v>
          </cell>
          <cell r="F469" t="str">
            <v>2IF-COLGUL/RAYNE</v>
          </cell>
        </row>
        <row r="469">
          <cell r="K469" t="str">
            <v>IF-COLGUL/RAYNE</v>
          </cell>
        </row>
        <row r="470">
          <cell r="D470">
            <v>-85.2659</v>
          </cell>
          <cell r="E470">
            <v>3</v>
          </cell>
          <cell r="F470" t="str">
            <v>3IF-COLGULF/LA</v>
          </cell>
        </row>
        <row r="470">
          <cell r="K470" t="str">
            <v>IF-COLGULF/LA</v>
          </cell>
        </row>
        <row r="471">
          <cell r="D471">
            <v>86.1223</v>
          </cell>
          <cell r="E471">
            <v>3</v>
          </cell>
          <cell r="F471" t="str">
            <v>3IF-COLGUL/RAYNE</v>
          </cell>
        </row>
        <row r="471">
          <cell r="K471" t="str">
            <v>IF-COLGUL/RAYNE</v>
          </cell>
        </row>
        <row r="472">
          <cell r="D472">
            <v>-89.2392</v>
          </cell>
          <cell r="E472">
            <v>4</v>
          </cell>
          <cell r="F472" t="str">
            <v>4IF-COLGULF/LA</v>
          </cell>
        </row>
        <row r="472">
          <cell r="K472" t="str">
            <v>IF-COLGULF/LA</v>
          </cell>
        </row>
        <row r="473">
          <cell r="D473">
            <v>89.5054</v>
          </cell>
          <cell r="E473">
            <v>4</v>
          </cell>
          <cell r="F473" t="str">
            <v>4IF-COLGUL/RAYNE</v>
          </cell>
        </row>
        <row r="473">
          <cell r="K473" t="str">
            <v>IF-COLGUL/RAYNE</v>
          </cell>
        </row>
        <row r="474">
          <cell r="D474">
            <v>-113.4689</v>
          </cell>
          <cell r="E474">
            <v>4</v>
          </cell>
          <cell r="F474" t="str">
            <v>4IF-COLGULF/LA</v>
          </cell>
        </row>
        <row r="474">
          <cell r="K474" t="str">
            <v>IF-COLGULF/LA</v>
          </cell>
        </row>
        <row r="475">
          <cell r="D475">
            <v>112.916</v>
          </cell>
          <cell r="E475">
            <v>4</v>
          </cell>
          <cell r="F475" t="str">
            <v>4IF-COLGUL/RAYNE</v>
          </cell>
        </row>
        <row r="475">
          <cell r="K475" t="str">
            <v>IF-COLGUL/RAYNE</v>
          </cell>
        </row>
        <row r="476">
          <cell r="D476">
            <v>-109.6035</v>
          </cell>
          <cell r="E476">
            <v>4</v>
          </cell>
          <cell r="F476" t="str">
            <v>4IF-COLGULF/LA</v>
          </cell>
        </row>
        <row r="476">
          <cell r="K476" t="str">
            <v>IF-COLGULF/LA</v>
          </cell>
        </row>
        <row r="477">
          <cell r="D477">
            <v>109.0697</v>
          </cell>
          <cell r="E477">
            <v>4</v>
          </cell>
          <cell r="F477" t="str">
            <v>4IF-COLGUL/RAYNE</v>
          </cell>
        </row>
        <row r="477">
          <cell r="K477" t="str">
            <v>IF-COLGUL/RAYNE</v>
          </cell>
        </row>
        <row r="478">
          <cell r="D478">
            <v>-111.0441</v>
          </cell>
          <cell r="E478">
            <v>4</v>
          </cell>
          <cell r="F478" t="str">
            <v>4IF-COLGULF/LA</v>
          </cell>
        </row>
        <row r="478">
          <cell r="K478" t="str">
            <v>IF-COLGULF/LA</v>
          </cell>
        </row>
        <row r="479">
          <cell r="D479">
            <v>110.5596</v>
          </cell>
          <cell r="E479">
            <v>4</v>
          </cell>
          <cell r="F479" t="str">
            <v>4IF-COLGUL/RAYNE</v>
          </cell>
        </row>
        <row r="479">
          <cell r="K479" t="str">
            <v>IF-COLGUL/RAYNE</v>
          </cell>
        </row>
        <row r="480">
          <cell r="D480">
            <v>-109.3567</v>
          </cell>
          <cell r="E480">
            <v>4</v>
          </cell>
          <cell r="F480" t="str">
            <v>4IF-COLGULF/LA</v>
          </cell>
        </row>
        <row r="480">
          <cell r="K480" t="str">
            <v>IF-COLGULF/LA</v>
          </cell>
        </row>
        <row r="481">
          <cell r="D481">
            <v>108.9265</v>
          </cell>
          <cell r="E481">
            <v>4</v>
          </cell>
          <cell r="F481" t="str">
            <v>4IF-COLGUL/RAYNE</v>
          </cell>
        </row>
        <row r="481">
          <cell r="K481" t="str">
            <v>IF-COLGUL/RAYNE</v>
          </cell>
        </row>
        <row r="482">
          <cell r="D482">
            <v>-106.7632</v>
          </cell>
          <cell r="E482">
            <v>4</v>
          </cell>
          <cell r="F482" t="str">
            <v>4IF-COLGULF/LA</v>
          </cell>
        </row>
        <row r="482">
          <cell r="K482" t="str">
            <v>IF-COLGULF/LA</v>
          </cell>
        </row>
        <row r="483">
          <cell r="D483">
            <v>106.3217</v>
          </cell>
          <cell r="E483">
            <v>4</v>
          </cell>
          <cell r="F483" t="str">
            <v>4IF-COLGUL/RAYNE</v>
          </cell>
        </row>
        <row r="483">
          <cell r="K483" t="str">
            <v>IF-COLGUL/RAYNE</v>
          </cell>
        </row>
        <row r="484">
          <cell r="D484">
            <v>-108.4643</v>
          </cell>
          <cell r="E484">
            <v>4</v>
          </cell>
          <cell r="F484" t="str">
            <v>4IF-COLGULF/LA</v>
          </cell>
        </row>
        <row r="484">
          <cell r="K484" t="str">
            <v>IF-COLGULF/LA</v>
          </cell>
        </row>
        <row r="485">
          <cell r="D485">
            <v>108.0698</v>
          </cell>
          <cell r="E485">
            <v>4</v>
          </cell>
          <cell r="F485" t="str">
            <v>4IF-COLGUL/RAYNE</v>
          </cell>
        </row>
        <row r="485">
          <cell r="K485" t="str">
            <v>IF-COLGUL/RAYNE</v>
          </cell>
        </row>
        <row r="486">
          <cell r="D486">
            <v>-100.6603</v>
          </cell>
          <cell r="E486">
            <v>5</v>
          </cell>
          <cell r="F486" t="str">
            <v>5IF-COLGULF/LA</v>
          </cell>
        </row>
        <row r="486">
          <cell r="K486" t="str">
            <v>IF-COLGULF/LA</v>
          </cell>
        </row>
        <row r="487">
          <cell r="D487">
            <v>100.4117</v>
          </cell>
          <cell r="E487">
            <v>5</v>
          </cell>
          <cell r="F487" t="str">
            <v>5IF-COLGUL/RAYNE</v>
          </cell>
        </row>
        <row r="487">
          <cell r="K487" t="str">
            <v>IF-COLGUL/RAYNE</v>
          </cell>
        </row>
        <row r="488">
          <cell r="D488">
            <v>-94.377</v>
          </cell>
          <cell r="E488">
            <v>5</v>
          </cell>
          <cell r="F488" t="str">
            <v>5IF-COLGULF/LA</v>
          </cell>
        </row>
        <row r="488">
          <cell r="K488" t="str">
            <v>IF-COLGULF/LA</v>
          </cell>
        </row>
        <row r="489">
          <cell r="D489">
            <v>94.4325</v>
          </cell>
          <cell r="E489">
            <v>5</v>
          </cell>
          <cell r="F489" t="str">
            <v>5IF-COLGUL/RAYNE</v>
          </cell>
        </row>
        <row r="489">
          <cell r="K489" t="str">
            <v>IF-COLGUL/RAYNE</v>
          </cell>
        </row>
        <row r="490">
          <cell r="D490">
            <v>-93.4481</v>
          </cell>
          <cell r="E490">
            <v>5</v>
          </cell>
          <cell r="F490" t="str">
            <v>5IF-COLGULF/LA</v>
          </cell>
        </row>
        <row r="490">
          <cell r="K490" t="str">
            <v>IF-COLGULF/LA</v>
          </cell>
        </row>
        <row r="491">
          <cell r="D491">
            <v>93.5328</v>
          </cell>
          <cell r="E491">
            <v>5</v>
          </cell>
          <cell r="F491" t="str">
            <v>5IF-COLGUL/RAYNE</v>
          </cell>
        </row>
        <row r="491">
          <cell r="K491" t="str">
            <v>IF-COLGUL/RAYNE</v>
          </cell>
        </row>
        <row r="492">
          <cell r="D492">
            <v>-87.2715</v>
          </cell>
          <cell r="E492">
            <v>5</v>
          </cell>
          <cell r="F492" t="str">
            <v>5IF-COLGULF/LA</v>
          </cell>
        </row>
        <row r="492">
          <cell r="K492" t="str">
            <v>IF-COLGULF/LA</v>
          </cell>
        </row>
        <row r="493">
          <cell r="D493">
            <v>87.2548</v>
          </cell>
          <cell r="E493">
            <v>5</v>
          </cell>
          <cell r="F493" t="str">
            <v>5IF-COLGUL/RAYNE</v>
          </cell>
        </row>
        <row r="493">
          <cell r="K493" t="str">
            <v>IF-COLGUL/RAYNE</v>
          </cell>
        </row>
        <row r="494">
          <cell r="D494">
            <v>-103.3608</v>
          </cell>
          <cell r="E494">
            <v>5</v>
          </cell>
          <cell r="F494" t="str">
            <v>5IF-COLGULF/LA</v>
          </cell>
        </row>
        <row r="494">
          <cell r="K494" t="str">
            <v>IF-COLGULF/LA</v>
          </cell>
        </row>
        <row r="495">
          <cell r="D495">
            <v>103.0889</v>
          </cell>
          <cell r="E495">
            <v>5</v>
          </cell>
          <cell r="F495" t="str">
            <v>5IF-COLGUL/RAYNE</v>
          </cell>
        </row>
        <row r="495">
          <cell r="K495" t="str">
            <v>IF-COLGUL/RAYNE</v>
          </cell>
        </row>
        <row r="496">
          <cell r="D496">
            <v>-110.8545</v>
          </cell>
          <cell r="E496">
            <v>6</v>
          </cell>
          <cell r="F496" t="str">
            <v>6IF-COLGULF/LA</v>
          </cell>
        </row>
        <row r="496">
          <cell r="K496" t="str">
            <v>IF-COLGULF/LA</v>
          </cell>
        </row>
        <row r="497">
          <cell r="D497">
            <v>110.2131</v>
          </cell>
          <cell r="E497">
            <v>6</v>
          </cell>
          <cell r="F497" t="str">
            <v>6IF-COLGUL/RAYNE</v>
          </cell>
        </row>
        <row r="497">
          <cell r="K497" t="str">
            <v>IF-COLGUL/RAYNE</v>
          </cell>
        </row>
        <row r="498">
          <cell r="D498">
            <v>-112.3774</v>
          </cell>
          <cell r="E498">
            <v>6</v>
          </cell>
          <cell r="F498" t="str">
            <v>6IF-COLGULF/LA</v>
          </cell>
        </row>
        <row r="498">
          <cell r="K498" t="str">
            <v>IF-COLGULF/LA</v>
          </cell>
        </row>
        <row r="499">
          <cell r="D499">
            <v>111.7682</v>
          </cell>
          <cell r="E499">
            <v>6</v>
          </cell>
          <cell r="F499" t="str">
            <v>6IF-COLGUL/RAYNE</v>
          </cell>
        </row>
        <row r="499">
          <cell r="K499" t="str">
            <v>IF-COLGUL/RAYNE</v>
          </cell>
        </row>
        <row r="500">
          <cell r="D500">
            <v>-108.7474</v>
          </cell>
          <cell r="E500">
            <v>6</v>
          </cell>
          <cell r="F500" t="str">
            <v>6IF-COLGULF/LA</v>
          </cell>
        </row>
        <row r="500">
          <cell r="K500" t="str">
            <v>IF-COLGULF/LA</v>
          </cell>
        </row>
        <row r="501">
          <cell r="D501">
            <v>108.1498</v>
          </cell>
          <cell r="E501">
            <v>6</v>
          </cell>
          <cell r="F501" t="str">
            <v>6IF-COLGUL/RAYNE</v>
          </cell>
        </row>
        <row r="501">
          <cell r="K501" t="str">
            <v>IF-COLGUL/RAYNE</v>
          </cell>
        </row>
        <row r="502">
          <cell r="D502">
            <v>-110.3237</v>
          </cell>
          <cell r="E502">
            <v>6</v>
          </cell>
          <cell r="F502" t="str">
            <v>6IF-COLGULF/LA</v>
          </cell>
        </row>
        <row r="502">
          <cell r="K502" t="str">
            <v>IF-COLGULF/LA</v>
          </cell>
        </row>
        <row r="503">
          <cell r="D503">
            <v>109.7589</v>
          </cell>
          <cell r="E503">
            <v>6</v>
          </cell>
          <cell r="F503" t="str">
            <v>6IF-COLGUL/RAYNE</v>
          </cell>
        </row>
        <row r="503">
          <cell r="K503" t="str">
            <v>IF-COLGUL/RAYNE</v>
          </cell>
        </row>
        <row r="504">
          <cell r="D504">
            <v>-108.4329</v>
          </cell>
          <cell r="E504">
            <v>6</v>
          </cell>
          <cell r="F504" t="str">
            <v>6IF-COLGULF/LA</v>
          </cell>
        </row>
        <row r="504">
          <cell r="K504" t="str">
            <v>IF-COLGULF/LA</v>
          </cell>
        </row>
        <row r="505">
          <cell r="D505">
            <v>107.9163</v>
          </cell>
          <cell r="E505">
            <v>6</v>
          </cell>
          <cell r="F505" t="str">
            <v>6IF-COLGUL/RAYNE</v>
          </cell>
        </row>
        <row r="505">
          <cell r="K505" t="str">
            <v>IF-COLGUL/RAYNE</v>
          </cell>
        </row>
        <row r="506">
          <cell r="D506">
            <v>-105.0273</v>
          </cell>
          <cell r="E506">
            <v>6</v>
          </cell>
          <cell r="F506" t="str">
            <v>6IF-COLGULF/LA</v>
          </cell>
        </row>
        <row r="506">
          <cell r="K506" t="str">
            <v>IF-COLGULF/LA</v>
          </cell>
        </row>
        <row r="507">
          <cell r="D507">
            <v>104.5154</v>
          </cell>
          <cell r="E507">
            <v>6</v>
          </cell>
          <cell r="F507" t="str">
            <v>6IF-COLGUL/RAYNE</v>
          </cell>
        </row>
        <row r="507">
          <cell r="K507" t="str">
            <v>IF-COLGUL/RAYNE</v>
          </cell>
        </row>
        <row r="508">
          <cell r="D508">
            <v>-106.4278</v>
          </cell>
          <cell r="E508">
            <v>6</v>
          </cell>
          <cell r="F508" t="str">
            <v>6IF-COLGULF/LA</v>
          </cell>
        </row>
        <row r="508">
          <cell r="K508" t="str">
            <v>IF-COLGULF/LA</v>
          </cell>
        </row>
        <row r="509">
          <cell r="D509">
            <v>105.9554</v>
          </cell>
          <cell r="E509">
            <v>6</v>
          </cell>
          <cell r="F509" t="str">
            <v>6IF-COLGUL/RAYNE</v>
          </cell>
        </row>
        <row r="509">
          <cell r="K509" t="str">
            <v>IF-COLGUL/RAYNE</v>
          </cell>
        </row>
        <row r="510">
          <cell r="D510">
            <v>-95.6816</v>
          </cell>
          <cell r="E510">
            <v>6</v>
          </cell>
          <cell r="F510" t="str">
            <v>6IF-COLGULF/LA</v>
          </cell>
        </row>
        <row r="510">
          <cell r="K510" t="str">
            <v>IF-COLGULF/LA</v>
          </cell>
        </row>
        <row r="511">
          <cell r="D511">
            <v>95.4413</v>
          </cell>
          <cell r="E511">
            <v>6</v>
          </cell>
          <cell r="F511" t="str">
            <v>6IF-COLGUL/RAYNE</v>
          </cell>
        </row>
        <row r="511">
          <cell r="K511" t="str">
            <v>IF-COLGUL/RAYNE</v>
          </cell>
        </row>
        <row r="512">
          <cell r="D512">
            <v>0</v>
          </cell>
          <cell r="E512">
            <v>6</v>
          </cell>
          <cell r="F512" t="str">
            <v>6IF-COLGULF/LA</v>
          </cell>
        </row>
        <row r="512">
          <cell r="K512" t="str">
            <v>IF-COLGULF/LA</v>
          </cell>
        </row>
        <row r="513">
          <cell r="D513">
            <v>0</v>
          </cell>
          <cell r="E513">
            <v>6</v>
          </cell>
          <cell r="F513" t="str">
            <v>6IF-COLGUL/RAYNE</v>
          </cell>
        </row>
        <row r="513">
          <cell r="K513" t="str">
            <v>IF-COLGUL/RAYNE</v>
          </cell>
        </row>
        <row r="514">
          <cell r="D514">
            <v>0</v>
          </cell>
          <cell r="E514">
            <v>6</v>
          </cell>
          <cell r="F514" t="str">
            <v>6IF-COLGULF/LA</v>
          </cell>
        </row>
        <row r="514">
          <cell r="K514" t="str">
            <v>IF-COLGULF/LA</v>
          </cell>
        </row>
        <row r="515">
          <cell r="D515">
            <v>0</v>
          </cell>
          <cell r="E515">
            <v>6</v>
          </cell>
          <cell r="F515" t="str">
            <v>6IF-COLGUL/RAYNE</v>
          </cell>
        </row>
        <row r="515">
          <cell r="K515" t="str">
            <v>IF-COLGUL/RAYNE</v>
          </cell>
        </row>
        <row r="516">
          <cell r="D516">
            <v>0</v>
          </cell>
          <cell r="E516">
            <v>6</v>
          </cell>
          <cell r="F516" t="str">
            <v>6IF-COLGULF/LA</v>
          </cell>
        </row>
        <row r="516">
          <cell r="K516" t="str">
            <v>IF-COLGULF/LA</v>
          </cell>
        </row>
        <row r="517">
          <cell r="D517">
            <v>0</v>
          </cell>
          <cell r="E517">
            <v>6</v>
          </cell>
          <cell r="F517" t="str">
            <v>6IF-COLGUL/RAYNE</v>
          </cell>
        </row>
        <row r="517">
          <cell r="K517" t="str">
            <v>IF-COLGUL/RAYNE</v>
          </cell>
        </row>
        <row r="518">
          <cell r="D518">
            <v>0</v>
          </cell>
          <cell r="E518">
            <v>6</v>
          </cell>
          <cell r="F518" t="str">
            <v>6IF-COLGULF/LA</v>
          </cell>
        </row>
        <row r="518">
          <cell r="K518" t="str">
            <v>IF-COLGULF/LA</v>
          </cell>
        </row>
        <row r="519">
          <cell r="D519">
            <v>0</v>
          </cell>
          <cell r="E519">
            <v>6</v>
          </cell>
          <cell r="F519" t="str">
            <v>6IF-COLGUL/RAYNE</v>
          </cell>
        </row>
        <row r="519">
          <cell r="K519" t="str">
            <v>IF-COLGUL/RAYNE</v>
          </cell>
        </row>
        <row r="520">
          <cell r="D520">
            <v>0</v>
          </cell>
          <cell r="E520">
            <v>6</v>
          </cell>
          <cell r="F520" t="str">
            <v>6IF-COLGULF/LA</v>
          </cell>
        </row>
        <row r="520">
          <cell r="K520" t="str">
            <v>IF-COLGULF/LA</v>
          </cell>
        </row>
        <row r="521">
          <cell r="D521">
            <v>0</v>
          </cell>
          <cell r="E521">
            <v>6</v>
          </cell>
          <cell r="F521" t="str">
            <v>6IF-COLGUL/RAYNE</v>
          </cell>
        </row>
        <row r="521">
          <cell r="K521" t="str">
            <v>IF-COLGUL/RAYNE</v>
          </cell>
        </row>
        <row r="522">
          <cell r="D522">
            <v>0</v>
          </cell>
          <cell r="E522">
            <v>6</v>
          </cell>
          <cell r="F522" t="str">
            <v>6IF-COLGULF/LA</v>
          </cell>
        </row>
        <row r="522">
          <cell r="K522" t="str">
            <v>IF-COLGULF/LA</v>
          </cell>
        </row>
        <row r="523">
          <cell r="D523">
            <v>0</v>
          </cell>
          <cell r="E523">
            <v>6</v>
          </cell>
          <cell r="F523" t="str">
            <v>6IF-COLGUL/RAYNE</v>
          </cell>
        </row>
        <row r="523">
          <cell r="K523" t="str">
            <v>IF-COLGUL/RAYNE</v>
          </cell>
        </row>
        <row r="524">
          <cell r="D524">
            <v>0</v>
          </cell>
          <cell r="E524">
            <v>6</v>
          </cell>
          <cell r="F524" t="str">
            <v>6IF-COLGULF/LA</v>
          </cell>
        </row>
        <row r="524">
          <cell r="K524" t="str">
            <v>IF-COLGULF/LA</v>
          </cell>
        </row>
        <row r="525">
          <cell r="D525">
            <v>0</v>
          </cell>
          <cell r="E525">
            <v>6</v>
          </cell>
          <cell r="F525" t="str">
            <v>6IF-COLGUL/RAYNE</v>
          </cell>
        </row>
        <row r="525">
          <cell r="K525" t="str">
            <v>IF-COLGUL/RAYNE</v>
          </cell>
        </row>
        <row r="526">
          <cell r="D526">
            <v>0</v>
          </cell>
          <cell r="E526">
            <v>6</v>
          </cell>
          <cell r="F526" t="str">
            <v>6IF-COLGULF/LA</v>
          </cell>
        </row>
        <row r="526">
          <cell r="K526" t="str">
            <v>IF-COLGULF/LA</v>
          </cell>
        </row>
        <row r="527">
          <cell r="D527">
            <v>0</v>
          </cell>
          <cell r="E527">
            <v>6</v>
          </cell>
          <cell r="F527" t="str">
            <v>6IF-COLGUL/RAYNE</v>
          </cell>
        </row>
        <row r="527">
          <cell r="K527" t="str">
            <v>IF-COLGUL/RAYNE</v>
          </cell>
        </row>
        <row r="528">
          <cell r="D528">
            <v>-47.6787</v>
          </cell>
          <cell r="E528">
            <v>2</v>
          </cell>
          <cell r="F528" t="str">
            <v>2IF-COLGULF/LA</v>
          </cell>
        </row>
        <row r="528">
          <cell r="K528" t="str">
            <v>IF-COLGULF/LA</v>
          </cell>
        </row>
        <row r="529">
          <cell r="D529">
            <v>48.3438</v>
          </cell>
          <cell r="E529">
            <v>2</v>
          </cell>
          <cell r="F529" t="str">
            <v>2IF-COLGUL/RAYNE</v>
          </cell>
        </row>
        <row r="529">
          <cell r="K529" t="str">
            <v>IF-COLGUL/RAYNE</v>
          </cell>
        </row>
        <row r="530">
          <cell r="D530">
            <v>-54.6853</v>
          </cell>
          <cell r="E530">
            <v>3</v>
          </cell>
          <cell r="F530" t="str">
            <v>3IF-COLGULF/LA</v>
          </cell>
        </row>
        <row r="530">
          <cell r="K530" t="str">
            <v>IF-COLGULF/LA</v>
          </cell>
        </row>
        <row r="531">
          <cell r="D531">
            <v>55.2345</v>
          </cell>
          <cell r="E531">
            <v>3</v>
          </cell>
          <cell r="F531" t="str">
            <v>3IF-COLGUL/RAYNE</v>
          </cell>
        </row>
        <row r="531">
          <cell r="K531" t="str">
            <v>IF-COLGUL/RAYNE</v>
          </cell>
        </row>
        <row r="532">
          <cell r="D532">
            <v>-57.2335</v>
          </cell>
          <cell r="E532">
            <v>4</v>
          </cell>
          <cell r="F532" t="str">
            <v>4IF-COLGULF/LA</v>
          </cell>
        </row>
        <row r="532">
          <cell r="K532" t="str">
            <v>IF-COLGULF/LA</v>
          </cell>
        </row>
        <row r="533">
          <cell r="D533">
            <v>57.4043</v>
          </cell>
          <cell r="E533">
            <v>4</v>
          </cell>
          <cell r="F533" t="str">
            <v>4IF-COLGUL/RAYNE</v>
          </cell>
        </row>
        <row r="533">
          <cell r="K533" t="str">
            <v>IF-COLGUL/RAYNE</v>
          </cell>
        </row>
        <row r="534">
          <cell r="D534">
            <v>-72.7733</v>
          </cell>
          <cell r="E534">
            <v>4</v>
          </cell>
          <cell r="F534" t="str">
            <v>4IF-COLGULF/LA</v>
          </cell>
        </row>
        <row r="534">
          <cell r="K534" t="str">
            <v>IF-COLGULF/LA</v>
          </cell>
        </row>
        <row r="535">
          <cell r="D535">
            <v>72.4187</v>
          </cell>
          <cell r="E535">
            <v>4</v>
          </cell>
          <cell r="F535" t="str">
            <v>4IF-COLGUL/RAYNE</v>
          </cell>
        </row>
        <row r="535">
          <cell r="K535" t="str">
            <v>IF-COLGUL/RAYNE</v>
          </cell>
        </row>
        <row r="536">
          <cell r="D536">
            <v>-70.2942</v>
          </cell>
          <cell r="E536">
            <v>4</v>
          </cell>
          <cell r="F536" t="str">
            <v>4IF-COLGULF/LA</v>
          </cell>
        </row>
        <row r="536">
          <cell r="K536" t="str">
            <v>IF-COLGULF/LA</v>
          </cell>
        </row>
        <row r="537">
          <cell r="D537">
            <v>69.9519</v>
          </cell>
          <cell r="E537">
            <v>4</v>
          </cell>
          <cell r="F537" t="str">
            <v>4IF-COLGUL/RAYNE</v>
          </cell>
        </row>
        <row r="537">
          <cell r="K537" t="str">
            <v>IF-COLGUL/RAYNE</v>
          </cell>
        </row>
        <row r="538">
          <cell r="D538">
            <v>-71.2181</v>
          </cell>
          <cell r="E538">
            <v>4</v>
          </cell>
          <cell r="F538" t="str">
            <v>4IF-COLGULF/LA</v>
          </cell>
        </row>
        <row r="538">
          <cell r="K538" t="str">
            <v>IF-COLGULF/LA</v>
          </cell>
        </row>
        <row r="539">
          <cell r="D539">
            <v>70.9074</v>
          </cell>
          <cell r="E539">
            <v>4</v>
          </cell>
          <cell r="F539" t="str">
            <v>4IF-COLGUL/RAYNE</v>
          </cell>
        </row>
        <row r="539">
          <cell r="K539" t="str">
            <v>IF-COLGUL/RAYNE</v>
          </cell>
        </row>
        <row r="540">
          <cell r="D540">
            <v>-70.1359</v>
          </cell>
          <cell r="E540">
            <v>4</v>
          </cell>
          <cell r="F540" t="str">
            <v>4IF-COLGULF/LA</v>
          </cell>
        </row>
        <row r="540">
          <cell r="K540" t="str">
            <v>IF-COLGULF/LA</v>
          </cell>
        </row>
        <row r="541">
          <cell r="D541">
            <v>69.86</v>
          </cell>
          <cell r="E541">
            <v>4</v>
          </cell>
          <cell r="F541" t="str">
            <v>4IF-COLGUL/RAYNE</v>
          </cell>
        </row>
        <row r="541">
          <cell r="K541" t="str">
            <v>IF-COLGUL/RAYNE</v>
          </cell>
        </row>
        <row r="542">
          <cell r="D542">
            <v>-68.4726</v>
          </cell>
          <cell r="E542">
            <v>4</v>
          </cell>
          <cell r="F542" t="str">
            <v>4IF-COLGULF/LA</v>
          </cell>
        </row>
        <row r="542">
          <cell r="K542" t="str">
            <v>IF-COLGULF/LA</v>
          </cell>
        </row>
        <row r="543">
          <cell r="D543">
            <v>68.1894</v>
          </cell>
          <cell r="E543">
            <v>4</v>
          </cell>
          <cell r="F543" t="str">
            <v>4IF-COLGUL/RAYNE</v>
          </cell>
        </row>
        <row r="543">
          <cell r="K543" t="str">
            <v>IF-COLGUL/RAYNE</v>
          </cell>
        </row>
        <row r="544">
          <cell r="D544">
            <v>-69.5636</v>
          </cell>
          <cell r="E544">
            <v>4</v>
          </cell>
          <cell r="F544" t="str">
            <v>4IF-COLGULF/LA</v>
          </cell>
        </row>
        <row r="544">
          <cell r="K544" t="str">
            <v>IF-COLGULF/LA</v>
          </cell>
        </row>
        <row r="545">
          <cell r="D545">
            <v>69.3106</v>
          </cell>
          <cell r="E545">
            <v>4</v>
          </cell>
          <cell r="F545" t="str">
            <v>4IF-COLGUL/RAYNE</v>
          </cell>
        </row>
        <row r="545">
          <cell r="K545" t="str">
            <v>IF-COLGUL/RAYNE</v>
          </cell>
        </row>
        <row r="546">
          <cell r="D546">
            <v>-64.5585</v>
          </cell>
          <cell r="E546">
            <v>5</v>
          </cell>
          <cell r="F546" t="str">
            <v>5IF-COLGULF/LA</v>
          </cell>
        </row>
        <row r="546">
          <cell r="K546" t="str">
            <v>IF-COLGULF/LA</v>
          </cell>
        </row>
        <row r="547">
          <cell r="D547">
            <v>64.399</v>
          </cell>
          <cell r="E547">
            <v>5</v>
          </cell>
          <cell r="F547" t="str">
            <v>5IF-COLGUL/RAYNE</v>
          </cell>
        </row>
        <row r="547">
          <cell r="K547" t="str">
            <v>IF-COLGUL/RAYNE</v>
          </cell>
        </row>
        <row r="548">
          <cell r="D548">
            <v>-60.5287</v>
          </cell>
          <cell r="E548">
            <v>5</v>
          </cell>
          <cell r="F548" t="str">
            <v>5IF-COLGULF/LA</v>
          </cell>
        </row>
        <row r="548">
          <cell r="K548" t="str">
            <v>IF-COLGULF/LA</v>
          </cell>
        </row>
        <row r="549">
          <cell r="D549">
            <v>60.5643</v>
          </cell>
          <cell r="E549">
            <v>5</v>
          </cell>
          <cell r="F549" t="str">
            <v>5IF-COLGUL/RAYNE</v>
          </cell>
        </row>
        <row r="549">
          <cell r="K549" t="str">
            <v>IF-COLGUL/RAYNE</v>
          </cell>
        </row>
        <row r="550">
          <cell r="D550">
            <v>-59.9329</v>
          </cell>
          <cell r="E550">
            <v>5</v>
          </cell>
          <cell r="F550" t="str">
            <v>5IF-COLGULF/LA</v>
          </cell>
        </row>
        <row r="550">
          <cell r="K550" t="str">
            <v>IF-COLGULF/LA</v>
          </cell>
        </row>
        <row r="551">
          <cell r="D551">
            <v>59.9872</v>
          </cell>
          <cell r="E551">
            <v>5</v>
          </cell>
          <cell r="F551" t="str">
            <v>5IF-COLGUL/RAYNE</v>
          </cell>
        </row>
        <row r="551">
          <cell r="K551" t="str">
            <v>IF-COLGUL/RAYNE</v>
          </cell>
        </row>
        <row r="552">
          <cell r="D552">
            <v>-55.9716</v>
          </cell>
          <cell r="E552">
            <v>5</v>
          </cell>
          <cell r="F552" t="str">
            <v>5IF-COLGULF/LA</v>
          </cell>
        </row>
        <row r="552">
          <cell r="K552" t="str">
            <v>IF-COLGULF/LA</v>
          </cell>
        </row>
        <row r="553">
          <cell r="D553">
            <v>55.9609</v>
          </cell>
          <cell r="E553">
            <v>5</v>
          </cell>
          <cell r="F553" t="str">
            <v>5IF-COLGUL/RAYNE</v>
          </cell>
        </row>
        <row r="553">
          <cell r="K553" t="str">
            <v>IF-COLGUL/RAYNE</v>
          </cell>
        </row>
        <row r="554">
          <cell r="D554">
            <v>-66.2905</v>
          </cell>
          <cell r="E554">
            <v>5</v>
          </cell>
          <cell r="F554" t="str">
            <v>5IF-COLGULF/LA</v>
          </cell>
        </row>
        <row r="554">
          <cell r="K554" t="str">
            <v>IF-COLGULF/LA</v>
          </cell>
        </row>
        <row r="555">
          <cell r="D555">
            <v>66.1161</v>
          </cell>
          <cell r="E555">
            <v>5</v>
          </cell>
          <cell r="F555" t="str">
            <v>5IF-COLGUL/RAYNE</v>
          </cell>
        </row>
        <row r="555">
          <cell r="K555" t="str">
            <v>IF-COLGUL/RAYNE</v>
          </cell>
        </row>
        <row r="556">
          <cell r="D556">
            <v>-71.0966</v>
          </cell>
          <cell r="E556">
            <v>6</v>
          </cell>
          <cell r="F556" t="str">
            <v>6IF-COLGULF/LA</v>
          </cell>
        </row>
        <row r="556">
          <cell r="K556" t="str">
            <v>IF-COLGULF/LA</v>
          </cell>
        </row>
        <row r="557">
          <cell r="D557">
            <v>70.6852</v>
          </cell>
          <cell r="E557">
            <v>6</v>
          </cell>
          <cell r="F557" t="str">
            <v>6IF-COLGUL/RAYNE</v>
          </cell>
        </row>
        <row r="557">
          <cell r="K557" t="str">
            <v>IF-COLGUL/RAYNE</v>
          </cell>
        </row>
        <row r="558">
          <cell r="D558">
            <v>-72.0732</v>
          </cell>
          <cell r="E558">
            <v>6</v>
          </cell>
          <cell r="F558" t="str">
            <v>6IF-COLGULF/LA</v>
          </cell>
        </row>
        <row r="558">
          <cell r="K558" t="str">
            <v>IF-COLGULF/LA</v>
          </cell>
        </row>
        <row r="559">
          <cell r="D559">
            <v>71.6826</v>
          </cell>
          <cell r="E559">
            <v>6</v>
          </cell>
          <cell r="F559" t="str">
            <v>6IF-COLGUL/RAYNE</v>
          </cell>
        </row>
        <row r="559">
          <cell r="K559" t="str">
            <v>IF-COLGUL/RAYNE</v>
          </cell>
        </row>
        <row r="560">
          <cell r="D560">
            <v>-69.7451</v>
          </cell>
          <cell r="E560">
            <v>6</v>
          </cell>
          <cell r="F560" t="str">
            <v>6IF-COLGULF/LA</v>
          </cell>
        </row>
        <row r="560">
          <cell r="K560" t="str">
            <v>IF-COLGULF/LA</v>
          </cell>
        </row>
        <row r="561">
          <cell r="D561">
            <v>69.3619</v>
          </cell>
          <cell r="E561">
            <v>6</v>
          </cell>
          <cell r="F561" t="str">
            <v>6IF-COLGUL/RAYNE</v>
          </cell>
        </row>
        <row r="561">
          <cell r="K561" t="str">
            <v>IF-COLGUL/RAYNE</v>
          </cell>
        </row>
        <row r="562">
          <cell r="D562">
            <v>-70.7561</v>
          </cell>
          <cell r="E562">
            <v>6</v>
          </cell>
          <cell r="F562" t="str">
            <v>6IF-COLGULF/LA</v>
          </cell>
        </row>
        <row r="562">
          <cell r="K562" t="str">
            <v>IF-COLGULF/LA</v>
          </cell>
        </row>
        <row r="563">
          <cell r="D563">
            <v>70.3939</v>
          </cell>
          <cell r="E563">
            <v>6</v>
          </cell>
          <cell r="F563" t="str">
            <v>6IF-COLGUL/RAYNE</v>
          </cell>
        </row>
        <row r="563">
          <cell r="K563" t="str">
            <v>IF-COLGUL/RAYNE</v>
          </cell>
        </row>
        <row r="564">
          <cell r="D564">
            <v>-69.5435</v>
          </cell>
          <cell r="E564">
            <v>6</v>
          </cell>
          <cell r="F564" t="str">
            <v>6IF-COLGULF/LA</v>
          </cell>
        </row>
        <row r="564">
          <cell r="K564" t="str">
            <v>IF-COLGULF/LA</v>
          </cell>
        </row>
        <row r="565">
          <cell r="D565">
            <v>69.2121</v>
          </cell>
          <cell r="E565">
            <v>6</v>
          </cell>
          <cell r="F565" t="str">
            <v>6IF-COLGUL/RAYNE</v>
          </cell>
        </row>
        <row r="565">
          <cell r="K565" t="str">
            <v>IF-COLGUL/RAYNE</v>
          </cell>
        </row>
        <row r="566">
          <cell r="D566">
            <v>-67.3593</v>
          </cell>
          <cell r="E566">
            <v>6</v>
          </cell>
          <cell r="F566" t="str">
            <v>6IF-COLGULF/LA</v>
          </cell>
        </row>
        <row r="566">
          <cell r="K566" t="str">
            <v>IF-COLGULF/LA</v>
          </cell>
        </row>
        <row r="567">
          <cell r="D567">
            <v>67.0309</v>
          </cell>
          <cell r="E567">
            <v>6</v>
          </cell>
          <cell r="F567" t="str">
            <v>6IF-COLGUL/RAYNE</v>
          </cell>
        </row>
        <row r="567">
          <cell r="K567" t="str">
            <v>IF-COLGUL/RAYNE</v>
          </cell>
        </row>
        <row r="568">
          <cell r="D568">
            <v>-68.2574</v>
          </cell>
          <cell r="E568">
            <v>6</v>
          </cell>
          <cell r="F568" t="str">
            <v>6IF-COLGULF/LA</v>
          </cell>
        </row>
        <row r="568">
          <cell r="K568" t="str">
            <v>IF-COLGULF/LA</v>
          </cell>
        </row>
        <row r="569">
          <cell r="D569">
            <v>67.9545</v>
          </cell>
          <cell r="E569">
            <v>6</v>
          </cell>
          <cell r="F569" t="str">
            <v>6IF-COLGUL/RAYNE</v>
          </cell>
        </row>
        <row r="569">
          <cell r="K569" t="str">
            <v>IF-COLGUL/RAYNE</v>
          </cell>
        </row>
        <row r="570">
          <cell r="D570">
            <v>-61.3654</v>
          </cell>
          <cell r="E570">
            <v>6</v>
          </cell>
          <cell r="F570" t="str">
            <v>6IF-COLGULF/LA</v>
          </cell>
        </row>
        <row r="570">
          <cell r="K570" t="str">
            <v>IF-COLGULF/LA</v>
          </cell>
        </row>
        <row r="571">
          <cell r="D571">
            <v>61.2113</v>
          </cell>
          <cell r="E571">
            <v>6</v>
          </cell>
          <cell r="F571" t="str">
            <v>6IF-COLGUL/RAYNE</v>
          </cell>
        </row>
        <row r="571">
          <cell r="K571" t="str">
            <v>IF-COLGUL/RAYNE</v>
          </cell>
        </row>
        <row r="572">
          <cell r="D572">
            <v>-57.0629</v>
          </cell>
          <cell r="E572">
            <v>6</v>
          </cell>
          <cell r="F572" t="str">
            <v>6IF-COLGULF/LA</v>
          </cell>
        </row>
        <row r="572">
          <cell r="K572" t="str">
            <v>IF-COLGULF/LA</v>
          </cell>
        </row>
        <row r="573">
          <cell r="D573">
            <v>57.0991</v>
          </cell>
          <cell r="E573">
            <v>6</v>
          </cell>
          <cell r="F573" t="str">
            <v>6IF-COLGUL/RAYNE</v>
          </cell>
        </row>
        <row r="573">
          <cell r="K573" t="str">
            <v>IF-COLGUL/RAYNE</v>
          </cell>
        </row>
        <row r="574">
          <cell r="D574">
            <v>-57.9994</v>
          </cell>
          <cell r="E574">
            <v>6</v>
          </cell>
          <cell r="F574" t="str">
            <v>6IF-COLGULF/LA</v>
          </cell>
        </row>
        <row r="574">
          <cell r="K574" t="str">
            <v>IF-COLGULF/LA</v>
          </cell>
        </row>
        <row r="575">
          <cell r="D575">
            <v>57.9985</v>
          </cell>
          <cell r="E575">
            <v>6</v>
          </cell>
          <cell r="F575" t="str">
            <v>6IF-COLGUL/RAYNE</v>
          </cell>
        </row>
        <row r="575">
          <cell r="K575" t="str">
            <v>IF-COLGUL/RAYNE</v>
          </cell>
        </row>
        <row r="576">
          <cell r="D576">
            <v>-55.531</v>
          </cell>
          <cell r="E576">
            <v>6</v>
          </cell>
          <cell r="F576" t="str">
            <v>6IF-COLGULF/LA</v>
          </cell>
        </row>
        <row r="576">
          <cell r="K576" t="str">
            <v>IF-COLGULF/LA</v>
          </cell>
        </row>
        <row r="577">
          <cell r="D577">
            <v>55.4893</v>
          </cell>
          <cell r="E577">
            <v>6</v>
          </cell>
          <cell r="F577" t="str">
            <v>6IF-COLGUL/RAYNE</v>
          </cell>
        </row>
        <row r="577">
          <cell r="K577" t="str">
            <v>IF-COLGUL/RAYNE</v>
          </cell>
        </row>
        <row r="578">
          <cell r="D578">
            <v>-64.3972</v>
          </cell>
          <cell r="E578">
            <v>6</v>
          </cell>
          <cell r="F578" t="str">
            <v>6IF-COLGULF/LA</v>
          </cell>
        </row>
        <row r="578">
          <cell r="K578" t="str">
            <v>IF-COLGULF/LA</v>
          </cell>
        </row>
        <row r="579">
          <cell r="D579">
            <v>64.1768</v>
          </cell>
          <cell r="E579">
            <v>6</v>
          </cell>
          <cell r="F579" t="str">
            <v>6IF-COLGUL/RAYNE</v>
          </cell>
        </row>
        <row r="579">
          <cell r="K579" t="str">
            <v>IF-COLGUL/RAYNE</v>
          </cell>
        </row>
        <row r="580">
          <cell r="D580">
            <v>-68.2612</v>
          </cell>
          <cell r="E580">
            <v>6</v>
          </cell>
          <cell r="F580" t="str">
            <v>6IF-COLGULF/LA</v>
          </cell>
        </row>
        <row r="580">
          <cell r="K580" t="str">
            <v>IF-COLGULF/LA</v>
          </cell>
        </row>
        <row r="581">
          <cell r="D581">
            <v>67.8494</v>
          </cell>
          <cell r="E581">
            <v>6</v>
          </cell>
          <cell r="F581" t="str">
            <v>6IF-COLGUL/RAYNE</v>
          </cell>
        </row>
        <row r="581">
          <cell r="K581" t="str">
            <v>IF-COLGUL/RAYNE</v>
          </cell>
        </row>
        <row r="582">
          <cell r="D582">
            <v>-69.3683</v>
          </cell>
          <cell r="E582">
            <v>6</v>
          </cell>
          <cell r="F582" t="str">
            <v>6IF-COLGULF/LA</v>
          </cell>
        </row>
        <row r="582">
          <cell r="K582" t="str">
            <v>IF-COLGULF/LA</v>
          </cell>
        </row>
        <row r="583">
          <cell r="D583">
            <v>68.9704</v>
          </cell>
          <cell r="E583">
            <v>6</v>
          </cell>
          <cell r="F583" t="str">
            <v>6IF-COLGUL/RAYNE</v>
          </cell>
        </row>
        <row r="583">
          <cell r="K583" t="str">
            <v>IF-COLGUL/RAYNE</v>
          </cell>
        </row>
        <row r="584">
          <cell r="D584">
            <v>-66.8634</v>
          </cell>
          <cell r="E584">
            <v>6</v>
          </cell>
          <cell r="F584" t="str">
            <v>6IF-COLGULF/LA</v>
          </cell>
        </row>
        <row r="584">
          <cell r="K584" t="str">
            <v>IF-COLGULF/LA</v>
          </cell>
        </row>
        <row r="585">
          <cell r="D585">
            <v>66.4774</v>
          </cell>
          <cell r="E585">
            <v>6</v>
          </cell>
          <cell r="F585" t="str">
            <v>6IF-COLGUL/RAYNE</v>
          </cell>
        </row>
        <row r="585">
          <cell r="K585" t="str">
            <v>IF-COLGUL/RAYNE</v>
          </cell>
        </row>
        <row r="586">
          <cell r="D586">
            <v>-67.8795</v>
          </cell>
          <cell r="E586">
            <v>6</v>
          </cell>
          <cell r="F586" t="str">
            <v>6IF-COLGULF/LA</v>
          </cell>
        </row>
        <row r="586">
          <cell r="K586" t="str">
            <v>IF-COLGULF/LA</v>
          </cell>
        </row>
        <row r="587">
          <cell r="D587">
            <v>67.5099</v>
          </cell>
          <cell r="E587">
            <v>6</v>
          </cell>
          <cell r="F587" t="str">
            <v>6IF-COLGUL/RAYNE</v>
          </cell>
        </row>
        <row r="587">
          <cell r="K587" t="str">
            <v>IF-COLGUL/RAYNE</v>
          </cell>
        </row>
        <row r="588">
          <cell r="D588">
            <v>-66.7205</v>
          </cell>
          <cell r="E588">
            <v>6</v>
          </cell>
          <cell r="F588" t="str">
            <v>6IF-COLGULF/LA</v>
          </cell>
        </row>
        <row r="588">
          <cell r="K588" t="str">
            <v>IF-COLGULF/LA</v>
          </cell>
        </row>
        <row r="589">
          <cell r="D589">
            <v>66.3786</v>
          </cell>
          <cell r="E589">
            <v>6</v>
          </cell>
          <cell r="F589" t="str">
            <v>6IF-COLGUL/RAYNE</v>
          </cell>
        </row>
        <row r="589">
          <cell r="K589" t="str">
            <v>IF-COLGUL/RAYNE</v>
          </cell>
        </row>
        <row r="590">
          <cell r="D590">
            <v>-64.5088</v>
          </cell>
          <cell r="E590">
            <v>6</v>
          </cell>
          <cell r="F590" t="str">
            <v>6IF-COLGULF/LA</v>
          </cell>
        </row>
        <row r="590">
          <cell r="K590" t="str">
            <v>IF-COLGULF/LA</v>
          </cell>
        </row>
        <row r="591">
          <cell r="D591">
            <v>64.1724</v>
          </cell>
          <cell r="E591">
            <v>6</v>
          </cell>
          <cell r="F591" t="str">
            <v>6IF-COLGUL/RAYNE</v>
          </cell>
        </row>
        <row r="591">
          <cell r="K591" t="str">
            <v>IF-COLGUL/RAYNE</v>
          </cell>
        </row>
        <row r="592">
          <cell r="D592">
            <v>-65.3782</v>
          </cell>
          <cell r="E592">
            <v>6</v>
          </cell>
          <cell r="F592" t="str">
            <v>6IF-COLGULF/LA</v>
          </cell>
        </row>
        <row r="592">
          <cell r="K592" t="str">
            <v>IF-COLGULF/LA</v>
          </cell>
        </row>
        <row r="593">
          <cell r="D593">
            <v>65.0634</v>
          </cell>
          <cell r="E593">
            <v>6</v>
          </cell>
          <cell r="F593" t="str">
            <v>6IF-COLGUL/RAYNE</v>
          </cell>
        </row>
        <row r="593">
          <cell r="K593" t="str">
            <v>IF-COLGUL/RAYNE</v>
          </cell>
        </row>
        <row r="594">
          <cell r="D594">
            <v>0</v>
          </cell>
          <cell r="E594">
            <v>6</v>
          </cell>
          <cell r="F594" t="str">
            <v>6IF-COLGULF/LA</v>
          </cell>
        </row>
        <row r="594">
          <cell r="K594" t="str">
            <v>IF-COLGULF/LA</v>
          </cell>
        </row>
        <row r="595">
          <cell r="D595">
            <v>0</v>
          </cell>
          <cell r="E595">
            <v>6</v>
          </cell>
          <cell r="F595" t="str">
            <v>6IF-COLGUL/RAYNE</v>
          </cell>
        </row>
        <row r="595">
          <cell r="K595" t="str">
            <v>IF-COLGUL/RAYNE</v>
          </cell>
        </row>
        <row r="596">
          <cell r="D596">
            <v>0</v>
          </cell>
          <cell r="E596">
            <v>6</v>
          </cell>
          <cell r="F596" t="str">
            <v>6IF-COLGULF/LA</v>
          </cell>
        </row>
        <row r="596">
          <cell r="K596" t="str">
            <v>IF-COLGULF/LA</v>
          </cell>
        </row>
        <row r="597">
          <cell r="D597">
            <v>0</v>
          </cell>
          <cell r="E597">
            <v>6</v>
          </cell>
          <cell r="F597" t="str">
            <v>6IF-COLGUL/RAYNE</v>
          </cell>
        </row>
        <row r="597">
          <cell r="K597" t="str">
            <v>IF-COLGUL/RAYNE</v>
          </cell>
        </row>
        <row r="598">
          <cell r="D598">
            <v>0</v>
          </cell>
          <cell r="E598">
            <v>6</v>
          </cell>
          <cell r="F598" t="str">
            <v>6IF-COLGULF/LA</v>
          </cell>
        </row>
        <row r="598">
          <cell r="K598" t="str">
            <v>IF-COLGULF/LA</v>
          </cell>
        </row>
        <row r="599">
          <cell r="D599">
            <v>0</v>
          </cell>
          <cell r="E599">
            <v>6</v>
          </cell>
          <cell r="F599" t="str">
            <v>6IF-COLGUL/RAYNE</v>
          </cell>
        </row>
        <row r="599">
          <cell r="K599" t="str">
            <v>IF-COLGUL/RAYNE</v>
          </cell>
        </row>
        <row r="600">
          <cell r="D600">
            <v>0</v>
          </cell>
          <cell r="E600">
            <v>6</v>
          </cell>
          <cell r="F600" t="str">
            <v>6IF-COLGULF/LA</v>
          </cell>
        </row>
        <row r="600">
          <cell r="K600" t="str">
            <v>IF-COLGULF/LA</v>
          </cell>
        </row>
        <row r="601">
          <cell r="D601">
            <v>0</v>
          </cell>
          <cell r="E601">
            <v>6</v>
          </cell>
          <cell r="F601" t="str">
            <v>6IF-COLGUL/RAYNE</v>
          </cell>
        </row>
        <row r="601">
          <cell r="K601" t="str">
            <v>IF-COLGUL/RAYNE</v>
          </cell>
        </row>
        <row r="602">
          <cell r="D602">
            <v>0</v>
          </cell>
          <cell r="E602">
            <v>6</v>
          </cell>
          <cell r="F602" t="str">
            <v>6IF-COLGULF/LA</v>
          </cell>
        </row>
        <row r="602">
          <cell r="K602" t="str">
            <v>IF-COLGULF/LA</v>
          </cell>
        </row>
        <row r="603">
          <cell r="D603">
            <v>0</v>
          </cell>
          <cell r="E603">
            <v>6</v>
          </cell>
          <cell r="F603" t="str">
            <v>6IF-COLGUL/RAYNE</v>
          </cell>
        </row>
        <row r="603">
          <cell r="K603" t="str">
            <v>IF-COLGUL/RAYNE</v>
          </cell>
        </row>
        <row r="604">
          <cell r="D604">
            <v>0</v>
          </cell>
          <cell r="E604">
            <v>6</v>
          </cell>
          <cell r="F604" t="str">
            <v>6IF-COLGULF/LA</v>
          </cell>
        </row>
        <row r="604">
          <cell r="K604" t="str">
            <v>IF-COLGULF/LA</v>
          </cell>
        </row>
        <row r="605">
          <cell r="D605">
            <v>0</v>
          </cell>
          <cell r="E605">
            <v>6</v>
          </cell>
          <cell r="F605" t="str">
            <v>6IF-COLGUL/RAYNE</v>
          </cell>
        </row>
        <row r="605">
          <cell r="K605" t="str">
            <v>IF-COLGUL/RAYNE</v>
          </cell>
        </row>
        <row r="606">
          <cell r="D606">
            <v>0</v>
          </cell>
          <cell r="E606">
            <v>6</v>
          </cell>
          <cell r="F606" t="str">
            <v>6IF-COLGULF/LA</v>
          </cell>
        </row>
        <row r="606">
          <cell r="K606" t="str">
            <v>IF-COLGULF/LA</v>
          </cell>
        </row>
        <row r="607">
          <cell r="D607">
            <v>0</v>
          </cell>
          <cell r="E607">
            <v>6</v>
          </cell>
          <cell r="F607" t="str">
            <v>6IF-COLGUL/RAYNE</v>
          </cell>
        </row>
        <row r="607">
          <cell r="K607" t="str">
            <v>IF-COLGUL/RAYNE</v>
          </cell>
        </row>
        <row r="608">
          <cell r="D608">
            <v>0</v>
          </cell>
          <cell r="E608">
            <v>6</v>
          </cell>
          <cell r="F608" t="str">
            <v>6IF-COLGULF/LA</v>
          </cell>
        </row>
        <row r="608">
          <cell r="K608" t="str">
            <v>IF-COLGULF/LA</v>
          </cell>
        </row>
        <row r="609">
          <cell r="D609">
            <v>0</v>
          </cell>
          <cell r="E609">
            <v>6</v>
          </cell>
          <cell r="F609" t="str">
            <v>6IF-COLGUL/RAYNE</v>
          </cell>
        </row>
        <row r="609">
          <cell r="K609" t="str">
            <v>IF-COLGUL/RAYNE</v>
          </cell>
        </row>
        <row r="610">
          <cell r="D610">
            <v>-19.4019</v>
          </cell>
          <cell r="E610">
            <v>2</v>
          </cell>
          <cell r="F610" t="str">
            <v>2IF-COLGUL/RAYNE</v>
          </cell>
        </row>
        <row r="610">
          <cell r="K610" t="str">
            <v>IF-COLGUL/RAYNE</v>
          </cell>
        </row>
        <row r="611">
          <cell r="D611">
            <v>19.742</v>
          </cell>
          <cell r="E611">
            <v>2</v>
          </cell>
          <cell r="F611" t="str">
            <v>2IF-CGT/APPALAC</v>
          </cell>
        </row>
        <row r="611">
          <cell r="K611" t="str">
            <v>IF-CGT/APPALAC</v>
          </cell>
        </row>
        <row r="612">
          <cell r="D612">
            <v>-18.8656</v>
          </cell>
          <cell r="E612">
            <v>3</v>
          </cell>
          <cell r="F612" t="str">
            <v>3IF-COLGUL/RAYNE</v>
          </cell>
        </row>
        <row r="612">
          <cell r="K612" t="str">
            <v>IF-COLGUL/RAYNE</v>
          </cell>
        </row>
        <row r="613">
          <cell r="D613">
            <v>19.1051</v>
          </cell>
          <cell r="E613">
            <v>3</v>
          </cell>
          <cell r="F613" t="str">
            <v>3IF-CGT/APPALAC</v>
          </cell>
        </row>
        <row r="613">
          <cell r="K613" t="str">
            <v>IF-CGT/APPALAC</v>
          </cell>
        </row>
        <row r="614">
          <cell r="D614">
            <v>-23.7587</v>
          </cell>
          <cell r="E614">
            <v>4</v>
          </cell>
          <cell r="F614" t="str">
            <v>4IF-COLGUL/RAYNE</v>
          </cell>
        </row>
        <row r="614">
          <cell r="K614" t="str">
            <v>IF-COLGUL/RAYNE</v>
          </cell>
        </row>
        <row r="615">
          <cell r="D615">
            <v>23.6439</v>
          </cell>
          <cell r="E615">
            <v>4</v>
          </cell>
          <cell r="F615" t="str">
            <v>4IF-CGT/APPALAC</v>
          </cell>
        </row>
        <row r="615">
          <cell r="K615" t="str">
            <v>IF-CGT/APPALAC</v>
          </cell>
        </row>
        <row r="616">
          <cell r="D616">
            <v>-17.9556</v>
          </cell>
          <cell r="E616">
            <v>4</v>
          </cell>
          <cell r="F616" t="str">
            <v>4IF-COLGUL/RAYNE</v>
          </cell>
        </row>
        <row r="616">
          <cell r="K616" t="str">
            <v>IF-COLGUL/RAYNE</v>
          </cell>
        </row>
        <row r="617">
          <cell r="D617">
            <v>17.8502</v>
          </cell>
          <cell r="E617">
            <v>4</v>
          </cell>
          <cell r="F617" t="str">
            <v>4IF-CGT/APPALAC</v>
          </cell>
        </row>
        <row r="617">
          <cell r="K617" t="str">
            <v>IF-CGT/APPALAC</v>
          </cell>
        </row>
        <row r="618">
          <cell r="D618">
            <v>-22.8863</v>
          </cell>
          <cell r="E618">
            <v>4</v>
          </cell>
          <cell r="F618" t="str">
            <v>4IF-COLGUL/RAYNE</v>
          </cell>
        </row>
        <row r="618">
          <cell r="K618" t="str">
            <v>IF-COLGUL/RAYNE</v>
          </cell>
        </row>
        <row r="619">
          <cell r="D619">
            <v>22.69</v>
          </cell>
          <cell r="E619">
            <v>4</v>
          </cell>
          <cell r="F619" t="str">
            <v>4IF-CGT/APPALAC</v>
          </cell>
        </row>
        <row r="619">
          <cell r="K619" t="str">
            <v>IF-CGT/APPALAC</v>
          </cell>
        </row>
        <row r="620">
          <cell r="D620">
            <v>-27.3357</v>
          </cell>
          <cell r="E620">
            <v>4</v>
          </cell>
          <cell r="F620" t="str">
            <v>4IF-COLGUL/RAYNE</v>
          </cell>
        </row>
        <row r="620">
          <cell r="K620" t="str">
            <v>IF-COLGUL/RAYNE</v>
          </cell>
        </row>
        <row r="621">
          <cell r="D621">
            <v>27.0039</v>
          </cell>
          <cell r="E621">
            <v>4</v>
          </cell>
          <cell r="F621" t="str">
            <v>4IF-CGT/APPALAC</v>
          </cell>
        </row>
        <row r="621">
          <cell r="K621" t="str">
            <v>IF-CGT/APPALAC</v>
          </cell>
        </row>
        <row r="622">
          <cell r="D622">
            <v>-26.5166</v>
          </cell>
          <cell r="E622">
            <v>4</v>
          </cell>
          <cell r="F622" t="str">
            <v>4IF-COLGUL/RAYNE</v>
          </cell>
        </row>
        <row r="622">
          <cell r="K622" t="str">
            <v>IF-COLGUL/RAYNE</v>
          </cell>
        </row>
        <row r="623">
          <cell r="D623">
            <v>26.2483</v>
          </cell>
          <cell r="E623">
            <v>4</v>
          </cell>
          <cell r="F623" t="str">
            <v>4IF-CGT/APPALAC</v>
          </cell>
        </row>
        <row r="623">
          <cell r="K623" t="str">
            <v>IF-CGT/APPALAC</v>
          </cell>
        </row>
        <row r="624">
          <cell r="D624">
            <v>-17.4545</v>
          </cell>
          <cell r="E624">
            <v>4</v>
          </cell>
          <cell r="F624" t="str">
            <v>4IF-COLGUL/RAYNE</v>
          </cell>
        </row>
        <row r="624">
          <cell r="K624" t="str">
            <v>IF-COLGUL/RAYNE</v>
          </cell>
        </row>
        <row r="625">
          <cell r="D625">
            <v>17.4588</v>
          </cell>
          <cell r="E625">
            <v>4</v>
          </cell>
          <cell r="F625" t="str">
            <v>4IF-CGT/APPALAC</v>
          </cell>
        </row>
        <row r="625">
          <cell r="K625" t="str">
            <v>IF-CGT/APPALAC</v>
          </cell>
        </row>
        <row r="626">
          <cell r="D626">
            <v>-22.345</v>
          </cell>
          <cell r="E626">
            <v>4</v>
          </cell>
          <cell r="F626" t="str">
            <v>4IF-COLGUL/RAYNE</v>
          </cell>
        </row>
        <row r="626">
          <cell r="K626" t="str">
            <v>IF-COLGUL/RAYNE</v>
          </cell>
        </row>
        <row r="627">
          <cell r="D627">
            <v>22.2884</v>
          </cell>
          <cell r="E627">
            <v>4</v>
          </cell>
          <cell r="F627" t="str">
            <v>4IF-CGT/APPALAC</v>
          </cell>
        </row>
        <row r="627">
          <cell r="K627" t="str">
            <v>IF-CGT/APPALAC</v>
          </cell>
        </row>
        <row r="628">
          <cell r="D628">
            <v>-27.959</v>
          </cell>
          <cell r="E628">
            <v>5</v>
          </cell>
          <cell r="F628" t="str">
            <v>5IF-COLGUL/RAYNE</v>
          </cell>
        </row>
        <row r="628">
          <cell r="K628" t="str">
            <v>IF-COLGUL/RAYNE</v>
          </cell>
        </row>
        <row r="629">
          <cell r="D629">
            <v>27.7622</v>
          </cell>
          <cell r="E629">
            <v>5</v>
          </cell>
          <cell r="F629" t="str">
            <v>5IF-CGT/APPALAC</v>
          </cell>
        </row>
        <row r="629">
          <cell r="K629" t="str">
            <v>IF-CGT/APPALAC</v>
          </cell>
        </row>
        <row r="630">
          <cell r="D630">
            <v>-28.9992</v>
          </cell>
          <cell r="E630">
            <v>5</v>
          </cell>
          <cell r="F630" t="str">
            <v>5IF-COLGUL/RAYNE</v>
          </cell>
        </row>
        <row r="630">
          <cell r="K630" t="str">
            <v>IF-COLGUL/RAYNE</v>
          </cell>
        </row>
        <row r="631">
          <cell r="D631">
            <v>28.9358</v>
          </cell>
          <cell r="E631">
            <v>5</v>
          </cell>
          <cell r="F631" t="str">
            <v>5IF-CGT/APPALAC</v>
          </cell>
        </row>
        <row r="631">
          <cell r="K631" t="str">
            <v>IF-CGT/APPALAC</v>
          </cell>
        </row>
        <row r="632">
          <cell r="D632">
            <v>-30.3929</v>
          </cell>
          <cell r="E632">
            <v>5</v>
          </cell>
          <cell r="F632" t="str">
            <v>5IF-COLGUL/RAYNE</v>
          </cell>
        </row>
        <row r="632">
          <cell r="K632" t="str">
            <v>IF-COLGUL/RAYNE</v>
          </cell>
        </row>
        <row r="633">
          <cell r="D633">
            <v>30.2831</v>
          </cell>
          <cell r="E633">
            <v>5</v>
          </cell>
          <cell r="F633" t="str">
            <v>5IF-CGT/APPALAC</v>
          </cell>
        </row>
        <row r="633">
          <cell r="K633" t="str">
            <v>IF-CGT/APPALAC</v>
          </cell>
        </row>
        <row r="634">
          <cell r="D634">
            <v>-27.9858</v>
          </cell>
          <cell r="E634">
            <v>5</v>
          </cell>
          <cell r="F634" t="str">
            <v>5IF-COLGUL/RAYNE</v>
          </cell>
        </row>
        <row r="634">
          <cell r="K634" t="str">
            <v>IF-COLGUL/RAYNE</v>
          </cell>
        </row>
        <row r="635">
          <cell r="D635">
            <v>27.8244</v>
          </cell>
          <cell r="E635">
            <v>5</v>
          </cell>
          <cell r="F635" t="str">
            <v>5IF-CGT/APPALAC</v>
          </cell>
        </row>
        <row r="635">
          <cell r="K635" t="str">
            <v>IF-CGT/APPALAC</v>
          </cell>
        </row>
        <row r="636">
          <cell r="D636">
            <v>-27.4473</v>
          </cell>
          <cell r="E636">
            <v>5</v>
          </cell>
          <cell r="F636" t="str">
            <v>5IF-COLGUL/RAYNE</v>
          </cell>
        </row>
        <row r="636">
          <cell r="K636" t="str">
            <v>IF-COLGUL/RAYNE</v>
          </cell>
        </row>
        <row r="637">
          <cell r="D637">
            <v>27.243</v>
          </cell>
          <cell r="E637">
            <v>5</v>
          </cell>
          <cell r="F637" t="str">
            <v>5IF-CGT/APPALAC</v>
          </cell>
        </row>
        <row r="637">
          <cell r="K637" t="str">
            <v>IF-CGT/APPALAC</v>
          </cell>
        </row>
        <row r="638">
          <cell r="D638">
            <v>-17.1043</v>
          </cell>
          <cell r="E638">
            <v>6</v>
          </cell>
          <cell r="F638" t="str">
            <v>6IF-COLGUL/RAYNE</v>
          </cell>
        </row>
        <row r="638">
          <cell r="K638" t="str">
            <v>IF-COLGUL/RAYNE</v>
          </cell>
        </row>
        <row r="639">
          <cell r="D639">
            <v>16.9542</v>
          </cell>
          <cell r="E639">
            <v>6</v>
          </cell>
          <cell r="F639" t="str">
            <v>6IF-CGT/APPALAC</v>
          </cell>
        </row>
        <row r="639">
          <cell r="K639" t="str">
            <v>IF-CGT/APPALAC</v>
          </cell>
        </row>
        <row r="640">
          <cell r="D640">
            <v>-11.7536</v>
          </cell>
          <cell r="E640">
            <v>6</v>
          </cell>
          <cell r="F640" t="str">
            <v>6IF-COLGUL/RAYNE</v>
          </cell>
        </row>
        <row r="640">
          <cell r="K640" t="str">
            <v>IF-COLGUL/RAYNE</v>
          </cell>
        </row>
        <row r="641">
          <cell r="D641">
            <v>11.6954</v>
          </cell>
          <cell r="E641">
            <v>6</v>
          </cell>
          <cell r="F641" t="str">
            <v>6IF-CGT/APPALAC</v>
          </cell>
        </row>
        <row r="641">
          <cell r="K641" t="str">
            <v>IF-CGT/APPALAC</v>
          </cell>
        </row>
        <row r="642">
          <cell r="D642">
            <v>-17.1146</v>
          </cell>
          <cell r="E642">
            <v>6</v>
          </cell>
          <cell r="F642" t="str">
            <v>6IF-COLGUL/RAYNE</v>
          </cell>
        </row>
        <row r="642">
          <cell r="K642" t="str">
            <v>IF-COLGUL/RAYNE</v>
          </cell>
        </row>
        <row r="643">
          <cell r="D643">
            <v>16.9924</v>
          </cell>
          <cell r="E643">
            <v>6</v>
          </cell>
          <cell r="F643" t="str">
            <v>6IF-CGT/APPALAC</v>
          </cell>
        </row>
        <row r="643">
          <cell r="K643" t="str">
            <v>IF-CGT/APPALAC</v>
          </cell>
        </row>
        <row r="644">
          <cell r="D644">
            <v>-18.39</v>
          </cell>
          <cell r="E644">
            <v>6</v>
          </cell>
          <cell r="F644" t="str">
            <v>6IF-COLGUL/RAYNE</v>
          </cell>
        </row>
        <row r="644">
          <cell r="K644" t="str">
            <v>IF-COLGUL/RAYNE</v>
          </cell>
        </row>
        <row r="645">
          <cell r="D645">
            <v>18.2286</v>
          </cell>
          <cell r="E645">
            <v>6</v>
          </cell>
          <cell r="F645" t="str">
            <v>6IF-CGT/APPALAC</v>
          </cell>
        </row>
        <row r="645">
          <cell r="K645" t="str">
            <v>IF-CGT/APPALAC</v>
          </cell>
        </row>
        <row r="646">
          <cell r="D646">
            <v>-18.4074</v>
          </cell>
          <cell r="E646">
            <v>6</v>
          </cell>
          <cell r="F646" t="str">
            <v>6IF-COLGUL/RAYNE</v>
          </cell>
        </row>
        <row r="646">
          <cell r="K646" t="str">
            <v>IF-COLGUL/RAYNE</v>
          </cell>
        </row>
        <row r="647">
          <cell r="D647">
            <v>18.2801</v>
          </cell>
          <cell r="E647">
            <v>6</v>
          </cell>
          <cell r="F647" t="str">
            <v>6IF-CGT/APPALAC</v>
          </cell>
        </row>
        <row r="647">
          <cell r="K647" t="str">
            <v>IF-CGT/APPALAC</v>
          </cell>
        </row>
        <row r="648">
          <cell r="D648">
            <v>-13.2714</v>
          </cell>
          <cell r="E648">
            <v>6</v>
          </cell>
          <cell r="F648" t="str">
            <v>6IF-COLGUL/RAYNE</v>
          </cell>
        </row>
        <row r="648">
          <cell r="K648" t="str">
            <v>IF-COLGUL/RAYNE</v>
          </cell>
        </row>
        <row r="649">
          <cell r="D649">
            <v>13.2805</v>
          </cell>
          <cell r="E649">
            <v>6</v>
          </cell>
          <cell r="F649" t="str">
            <v>6IF-CGT/APPALAC</v>
          </cell>
        </row>
        <row r="649">
          <cell r="K649" t="str">
            <v>IF-CGT/APPALAC</v>
          </cell>
        </row>
        <row r="650">
          <cell r="D650">
            <v>-17.8276</v>
          </cell>
          <cell r="E650">
            <v>6</v>
          </cell>
          <cell r="F650" t="str">
            <v>6IF-COLGUL/RAYNE</v>
          </cell>
        </row>
        <row r="650">
          <cell r="K650" t="str">
            <v>IF-COLGUL/RAYNE</v>
          </cell>
        </row>
        <row r="651">
          <cell r="D651">
            <v>17.796</v>
          </cell>
          <cell r="E651">
            <v>6</v>
          </cell>
          <cell r="F651" t="str">
            <v>6IF-CGT/APPALAC</v>
          </cell>
        </row>
        <row r="651">
          <cell r="K651" t="str">
            <v>IF-CGT/APPALAC</v>
          </cell>
        </row>
        <row r="652">
          <cell r="D652">
            <v>-24.5929</v>
          </cell>
          <cell r="E652">
            <v>6</v>
          </cell>
          <cell r="F652" t="str">
            <v>6IF-COLGUL/RAYNE</v>
          </cell>
        </row>
        <row r="652">
          <cell r="K652" t="str">
            <v>IF-COLGUL/RAYNE</v>
          </cell>
        </row>
        <row r="653">
          <cell r="D653">
            <v>24.4743</v>
          </cell>
          <cell r="E653">
            <v>6</v>
          </cell>
          <cell r="F653" t="str">
            <v>6IF-CGT/APPALAC</v>
          </cell>
        </row>
        <row r="653">
          <cell r="K653" t="str">
            <v>IF-CGT/APPALAC</v>
          </cell>
        </row>
        <row r="654">
          <cell r="D654">
            <v>-26.2135</v>
          </cell>
          <cell r="E654">
            <v>6</v>
          </cell>
          <cell r="F654" t="str">
            <v>6IF-COLGUL/RAYNE</v>
          </cell>
        </row>
        <row r="654">
          <cell r="K654" t="str">
            <v>IF-COLGUL/RAYNE</v>
          </cell>
        </row>
        <row r="655">
          <cell r="D655">
            <v>26.2017</v>
          </cell>
          <cell r="E655">
            <v>6</v>
          </cell>
          <cell r="F655" t="str">
            <v>6IF-CGT/APPALAC</v>
          </cell>
        </row>
        <row r="655">
          <cell r="K655" t="str">
            <v>IF-CGT/APPALAC</v>
          </cell>
        </row>
        <row r="656">
          <cell r="D656">
            <v>-28.114</v>
          </cell>
          <cell r="E656">
            <v>6</v>
          </cell>
          <cell r="F656" t="str">
            <v>6IF-COLGUL/RAYNE</v>
          </cell>
        </row>
        <row r="656">
          <cell r="K656" t="str">
            <v>IF-COLGUL/RAYNE</v>
          </cell>
        </row>
        <row r="657">
          <cell r="D657">
            <v>27.9981</v>
          </cell>
          <cell r="E657">
            <v>6</v>
          </cell>
          <cell r="F657" t="str">
            <v>6IF-CGT/APPALAC</v>
          </cell>
        </row>
        <row r="657">
          <cell r="K657" t="str">
            <v>IF-CGT/APPALAC</v>
          </cell>
        </row>
        <row r="658">
          <cell r="D658">
            <v>-26.815</v>
          </cell>
          <cell r="E658">
            <v>6</v>
          </cell>
          <cell r="F658" t="str">
            <v>6IF-COLGUL/RAYNE</v>
          </cell>
        </row>
        <row r="658">
          <cell r="K658" t="str">
            <v>IF-COLGUL/RAYNE</v>
          </cell>
        </row>
        <row r="659">
          <cell r="D659">
            <v>26.6575</v>
          </cell>
          <cell r="E659">
            <v>6</v>
          </cell>
          <cell r="F659" t="str">
            <v>6IF-CGT/APPALAC</v>
          </cell>
        </row>
        <row r="659">
          <cell r="K659" t="str">
            <v>IF-CGT/APPALAC</v>
          </cell>
        </row>
        <row r="660">
          <cell r="D660">
            <v>-25.4126</v>
          </cell>
          <cell r="E660">
            <v>6</v>
          </cell>
          <cell r="F660" t="str">
            <v>6IF-COLGUL/RAYNE</v>
          </cell>
        </row>
        <row r="660">
          <cell r="K660" t="str">
            <v>IF-COLGUL/RAYNE</v>
          </cell>
        </row>
        <row r="661">
          <cell r="D661">
            <v>25.1879</v>
          </cell>
          <cell r="E661">
            <v>6</v>
          </cell>
          <cell r="F661" t="str">
            <v>6IF-CGT/APPALAC</v>
          </cell>
        </row>
        <row r="661">
          <cell r="K661" t="str">
            <v>IF-CGT/APPALAC</v>
          </cell>
        </row>
        <row r="662">
          <cell r="D662">
            <v>-12.9796</v>
          </cell>
          <cell r="E662">
            <v>6</v>
          </cell>
          <cell r="F662" t="str">
            <v>6IF-COLGUL/RAYNE</v>
          </cell>
        </row>
        <row r="662">
          <cell r="K662" t="str">
            <v>IF-COLGUL/RAYNE</v>
          </cell>
        </row>
        <row r="663">
          <cell r="D663">
            <v>12.8825</v>
          </cell>
          <cell r="E663">
            <v>6</v>
          </cell>
          <cell r="F663" t="str">
            <v>6IF-CGT/APPALAC</v>
          </cell>
        </row>
        <row r="663">
          <cell r="K663" t="str">
            <v>IF-CGT/APPALAC</v>
          </cell>
        </row>
        <row r="664">
          <cell r="D664">
            <v>-8.1632</v>
          </cell>
          <cell r="E664">
            <v>6</v>
          </cell>
          <cell r="F664" t="str">
            <v>6IF-COLGUL/RAYNE</v>
          </cell>
        </row>
        <row r="664">
          <cell r="K664" t="str">
            <v>IF-COLGUL/RAYNE</v>
          </cell>
        </row>
        <row r="665">
          <cell r="D665">
            <v>8.1417</v>
          </cell>
          <cell r="E665">
            <v>6</v>
          </cell>
          <cell r="F665" t="str">
            <v>6IF-CGT/APPALAC</v>
          </cell>
        </row>
        <row r="665">
          <cell r="K665" t="str">
            <v>IF-CGT/APPALAC</v>
          </cell>
        </row>
        <row r="666">
          <cell r="D666">
            <v>-14.6739</v>
          </cell>
          <cell r="E666">
            <v>6</v>
          </cell>
          <cell r="F666" t="str">
            <v>6IF-COLGUL/RAYNE</v>
          </cell>
        </row>
        <row r="666">
          <cell r="K666" t="str">
            <v>IF-COLGUL/RAYNE</v>
          </cell>
        </row>
        <row r="667">
          <cell r="D667">
            <v>14.5721</v>
          </cell>
          <cell r="E667">
            <v>6</v>
          </cell>
          <cell r="F667" t="str">
            <v>6IF-CGT/APPALAC</v>
          </cell>
        </row>
        <row r="667">
          <cell r="K667" t="str">
            <v>IF-CGT/APPALAC</v>
          </cell>
        </row>
        <row r="668">
          <cell r="D668">
            <v>-13.8987</v>
          </cell>
          <cell r="E668">
            <v>6</v>
          </cell>
          <cell r="F668" t="str">
            <v>6IF-COLGUL/RAYNE</v>
          </cell>
        </row>
        <row r="668">
          <cell r="K668" t="str">
            <v>IF-COLGUL/RAYNE</v>
          </cell>
        </row>
        <row r="669">
          <cell r="D669">
            <v>13.7951</v>
          </cell>
          <cell r="E669">
            <v>6</v>
          </cell>
          <cell r="F669" t="str">
            <v>6IF-CGT/APPALAC</v>
          </cell>
        </row>
        <row r="669">
          <cell r="K669" t="str">
            <v>IF-CGT/APPALAC</v>
          </cell>
        </row>
        <row r="670">
          <cell r="D670">
            <v>-15.9058</v>
          </cell>
          <cell r="E670">
            <v>6</v>
          </cell>
          <cell r="F670" t="str">
            <v>6IF-COLGUL/RAYNE</v>
          </cell>
        </row>
        <row r="670">
          <cell r="K670" t="str">
            <v>IF-COLGUL/RAYNE</v>
          </cell>
        </row>
        <row r="671">
          <cell r="D671">
            <v>15.797</v>
          </cell>
          <cell r="E671">
            <v>6</v>
          </cell>
          <cell r="F671" t="str">
            <v>6IF-CGT/APPALAC</v>
          </cell>
        </row>
        <row r="671">
          <cell r="K671" t="str">
            <v>IF-CGT/APPALAC</v>
          </cell>
        </row>
        <row r="672">
          <cell r="D672">
            <v>-11.8116</v>
          </cell>
          <cell r="E672">
            <v>6</v>
          </cell>
          <cell r="F672" t="str">
            <v>6IF-COLGUL/RAYNE</v>
          </cell>
        </row>
        <row r="672">
          <cell r="K672" t="str">
            <v>IF-COLGUL/RAYNE</v>
          </cell>
        </row>
        <row r="673">
          <cell r="D673">
            <v>11.8152</v>
          </cell>
          <cell r="E673">
            <v>6</v>
          </cell>
          <cell r="F673" t="str">
            <v>6IF-CGT/APPALAC</v>
          </cell>
        </row>
        <row r="673">
          <cell r="K673" t="str">
            <v>IF-CGT/APPALAC</v>
          </cell>
        </row>
        <row r="674">
          <cell r="D674">
            <v>-16.136</v>
          </cell>
          <cell r="E674">
            <v>6</v>
          </cell>
          <cell r="F674" t="str">
            <v>6IF-COLGUL/RAYNE</v>
          </cell>
        </row>
        <row r="674">
          <cell r="K674" t="str">
            <v>IF-COLGUL/RAYNE</v>
          </cell>
        </row>
        <row r="675">
          <cell r="D675">
            <v>16.1019</v>
          </cell>
          <cell r="E675">
            <v>6</v>
          </cell>
          <cell r="F675" t="str">
            <v>6IF-CGT/APPALAC</v>
          </cell>
        </row>
        <row r="675">
          <cell r="K675" t="str">
            <v>IF-CGT/APPALAC</v>
          </cell>
        </row>
        <row r="676">
          <cell r="D676">
            <v>-22.6473</v>
          </cell>
          <cell r="E676">
            <v>6</v>
          </cell>
          <cell r="F676" t="str">
            <v>6IF-COLGUL/RAYNE</v>
          </cell>
        </row>
        <row r="676">
          <cell r="K676" t="str">
            <v>IF-COLGUL/RAYNE</v>
          </cell>
        </row>
        <row r="677">
          <cell r="D677">
            <v>22.5348</v>
          </cell>
          <cell r="E677">
            <v>6</v>
          </cell>
          <cell r="F677" t="str">
            <v>6IF-CGT/APPALAC</v>
          </cell>
        </row>
        <row r="677">
          <cell r="K677" t="str">
            <v>IF-CGT/APPALAC</v>
          </cell>
        </row>
        <row r="678">
          <cell r="D678">
            <v>-24.3111</v>
          </cell>
          <cell r="E678">
            <v>6</v>
          </cell>
          <cell r="F678" t="str">
            <v>6IF-COLGUL/RAYNE</v>
          </cell>
        </row>
        <row r="678">
          <cell r="K678" t="str">
            <v>IF-COLGUL/RAYNE</v>
          </cell>
        </row>
        <row r="679">
          <cell r="D679">
            <v>24.2946</v>
          </cell>
          <cell r="E679">
            <v>6</v>
          </cell>
          <cell r="F679" t="str">
            <v>6IF-CGT/APPALAC</v>
          </cell>
        </row>
        <row r="679">
          <cell r="K679" t="str">
            <v>IF-CGT/APPALAC</v>
          </cell>
        </row>
        <row r="680">
          <cell r="D680">
            <v>-25.9603</v>
          </cell>
          <cell r="E680">
            <v>6</v>
          </cell>
          <cell r="F680" t="str">
            <v>6IF-COLGUL/RAYNE</v>
          </cell>
        </row>
        <row r="680">
          <cell r="K680" t="str">
            <v>IF-COLGUL/RAYNE</v>
          </cell>
        </row>
        <row r="681">
          <cell r="D681">
            <v>25.8718</v>
          </cell>
          <cell r="E681">
            <v>6</v>
          </cell>
          <cell r="F681" t="str">
            <v>6IF-CGT/APPALAC</v>
          </cell>
        </row>
        <row r="681">
          <cell r="K681" t="str">
            <v>IF-CGT/APPALAC</v>
          </cell>
        </row>
        <row r="682">
          <cell r="D682">
            <v>-23.7334</v>
          </cell>
          <cell r="E682">
            <v>6</v>
          </cell>
          <cell r="F682" t="str">
            <v>6IF-COLGUL/RAYNE</v>
          </cell>
        </row>
        <row r="682">
          <cell r="K682" t="str">
            <v>IF-COLGUL/RAYNE</v>
          </cell>
        </row>
        <row r="683">
          <cell r="D683">
            <v>23.6071</v>
          </cell>
          <cell r="E683">
            <v>6</v>
          </cell>
          <cell r="F683" t="str">
            <v>6IF-CGT/APPALAC</v>
          </cell>
        </row>
        <row r="683">
          <cell r="K683" t="str">
            <v>IF-CGT/APPALAC</v>
          </cell>
        </row>
        <row r="684">
          <cell r="D684">
            <v>-23.0033</v>
          </cell>
          <cell r="E684">
            <v>6</v>
          </cell>
          <cell r="F684" t="str">
            <v>6IF-COLGUL/RAYNE</v>
          </cell>
        </row>
        <row r="684">
          <cell r="K684" t="str">
            <v>IF-COLGUL/RAYNE</v>
          </cell>
        </row>
        <row r="685">
          <cell r="D685">
            <v>22.8223</v>
          </cell>
          <cell r="E685">
            <v>6</v>
          </cell>
          <cell r="F685" t="str">
            <v>6IF-CGT/APPALAC</v>
          </cell>
        </row>
        <row r="685">
          <cell r="K685" t="str">
            <v>IF-CGT/APPALAC</v>
          </cell>
        </row>
        <row r="686">
          <cell r="D686">
            <v>-9.961</v>
          </cell>
          <cell r="E686">
            <v>6</v>
          </cell>
          <cell r="F686" t="str">
            <v>6IF-COLGUL/RAYNE</v>
          </cell>
        </row>
        <row r="686">
          <cell r="K686" t="str">
            <v>IF-COLGUL/RAYNE</v>
          </cell>
        </row>
        <row r="687">
          <cell r="D687">
            <v>9.9103</v>
          </cell>
          <cell r="E687">
            <v>6</v>
          </cell>
          <cell r="F687" t="str">
            <v>6IF-CGT/APPALAC</v>
          </cell>
        </row>
        <row r="687">
          <cell r="K687" t="str">
            <v>IF-CGT/APPALAC</v>
          </cell>
        </row>
        <row r="688">
          <cell r="D688">
            <v>0</v>
          </cell>
          <cell r="E688">
            <v>6</v>
          </cell>
          <cell r="F688" t="str">
            <v>6IF-COLGUL/RAYNE</v>
          </cell>
        </row>
        <row r="688">
          <cell r="K688" t="str">
            <v>IF-COLGUL/RAYNE</v>
          </cell>
        </row>
        <row r="689">
          <cell r="D689">
            <v>0</v>
          </cell>
          <cell r="E689">
            <v>6</v>
          </cell>
          <cell r="F689" t="str">
            <v>6IF-CGT/APPALAC</v>
          </cell>
        </row>
        <row r="689">
          <cell r="K689" t="str">
            <v>IF-CGT/APPALAC</v>
          </cell>
        </row>
        <row r="690">
          <cell r="D690">
            <v>0</v>
          </cell>
          <cell r="E690">
            <v>6</v>
          </cell>
          <cell r="F690" t="str">
            <v>6IF-COLGUL/RAYNE</v>
          </cell>
        </row>
        <row r="690">
          <cell r="K690" t="str">
            <v>IF-COLGUL/RAYNE</v>
          </cell>
        </row>
        <row r="691">
          <cell r="D691">
            <v>0</v>
          </cell>
          <cell r="E691">
            <v>6</v>
          </cell>
          <cell r="F691" t="str">
            <v>6IF-CGT/APPALAC</v>
          </cell>
        </row>
        <row r="691">
          <cell r="K691" t="str">
            <v>IF-CGT/APPALAC</v>
          </cell>
        </row>
        <row r="692">
          <cell r="D692">
            <v>0</v>
          </cell>
          <cell r="E692">
            <v>6</v>
          </cell>
          <cell r="F692" t="str">
            <v>6IF-COLGUL/RAYNE</v>
          </cell>
        </row>
        <row r="692">
          <cell r="K692" t="str">
            <v>IF-COLGUL/RAYNE</v>
          </cell>
        </row>
        <row r="693">
          <cell r="D693">
            <v>0</v>
          </cell>
          <cell r="E693">
            <v>6</v>
          </cell>
          <cell r="F693" t="str">
            <v>6IF-CGT/APPALAC</v>
          </cell>
        </row>
        <row r="693">
          <cell r="K693" t="str">
            <v>IF-CGT/APPALAC</v>
          </cell>
        </row>
        <row r="694">
          <cell r="D694">
            <v>0</v>
          </cell>
          <cell r="E694">
            <v>6</v>
          </cell>
          <cell r="F694" t="str">
            <v>6IF-COLGUL/RAYNE</v>
          </cell>
        </row>
        <row r="694">
          <cell r="K694" t="str">
            <v>IF-COLGUL/RAYNE</v>
          </cell>
        </row>
        <row r="695">
          <cell r="D695">
            <v>0</v>
          </cell>
          <cell r="E695">
            <v>6</v>
          </cell>
          <cell r="F695" t="str">
            <v>6IF-CGT/APPALAC</v>
          </cell>
        </row>
        <row r="695">
          <cell r="K695" t="str">
            <v>IF-CGT/APPALAC</v>
          </cell>
        </row>
        <row r="696">
          <cell r="D696">
            <v>0</v>
          </cell>
          <cell r="E696">
            <v>6</v>
          </cell>
          <cell r="F696" t="str">
            <v>6IF-COLGUL/RAYNE</v>
          </cell>
        </row>
        <row r="696">
          <cell r="K696" t="str">
            <v>IF-COLGUL/RAYNE</v>
          </cell>
        </row>
        <row r="697">
          <cell r="D697">
            <v>0</v>
          </cell>
          <cell r="E697">
            <v>6</v>
          </cell>
          <cell r="F697" t="str">
            <v>6IF-CGT/APPALAC</v>
          </cell>
        </row>
        <row r="697">
          <cell r="K697" t="str">
            <v>IF-CGT/APPALAC</v>
          </cell>
        </row>
        <row r="698">
          <cell r="D698">
            <v>0</v>
          </cell>
          <cell r="E698">
            <v>6</v>
          </cell>
          <cell r="F698" t="str">
            <v>6IF-COLGUL/RAYNE</v>
          </cell>
        </row>
        <row r="698">
          <cell r="K698" t="str">
            <v>IF-COLGUL/RAYNE</v>
          </cell>
        </row>
        <row r="699">
          <cell r="D699">
            <v>0</v>
          </cell>
          <cell r="E699">
            <v>6</v>
          </cell>
          <cell r="F699" t="str">
            <v>6IF-CGT/APPALAC</v>
          </cell>
        </row>
        <row r="699">
          <cell r="K699" t="str">
            <v>IF-CGT/APPALAC</v>
          </cell>
        </row>
        <row r="700">
          <cell r="D700">
            <v>0</v>
          </cell>
          <cell r="E700">
            <v>6</v>
          </cell>
          <cell r="F700" t="str">
            <v>6IF-COLGUL/RAYNE</v>
          </cell>
        </row>
        <row r="700">
          <cell r="K700" t="str">
            <v>IF-COLGUL/RAYNE</v>
          </cell>
        </row>
        <row r="701">
          <cell r="D701">
            <v>0</v>
          </cell>
          <cell r="E701">
            <v>6</v>
          </cell>
          <cell r="F701" t="str">
            <v>6IF-CGT/APPALAC</v>
          </cell>
        </row>
        <row r="701">
          <cell r="K701" t="str">
            <v>IF-CGT/APPALAC</v>
          </cell>
        </row>
        <row r="702">
          <cell r="D702">
            <v>-38.8039</v>
          </cell>
          <cell r="E702">
            <v>2</v>
          </cell>
          <cell r="F702" t="str">
            <v>2IF-COLGUL/RAYNE</v>
          </cell>
        </row>
        <row r="702">
          <cell r="K702" t="str">
            <v>IF-COLGUL/RAYNE</v>
          </cell>
        </row>
        <row r="703">
          <cell r="D703">
            <v>39.4839</v>
          </cell>
          <cell r="E703">
            <v>2</v>
          </cell>
          <cell r="F703" t="str">
            <v>2IF-CGT/APPALAC</v>
          </cell>
        </row>
        <row r="703">
          <cell r="K703" t="str">
            <v>IF-CGT/APPALAC</v>
          </cell>
        </row>
        <row r="704">
          <cell r="D704">
            <v>-37.7311</v>
          </cell>
          <cell r="E704">
            <v>3</v>
          </cell>
          <cell r="F704" t="str">
            <v>3IF-COLGUL/RAYNE</v>
          </cell>
        </row>
        <row r="704">
          <cell r="K704" t="str">
            <v>IF-COLGUL/RAYNE</v>
          </cell>
        </row>
        <row r="705">
          <cell r="D705">
            <v>38.2101</v>
          </cell>
          <cell r="E705">
            <v>3</v>
          </cell>
          <cell r="F705" t="str">
            <v>3IF-CGT/APPALAC</v>
          </cell>
        </row>
        <row r="705">
          <cell r="K705" t="str">
            <v>IF-CGT/APPALAC</v>
          </cell>
        </row>
        <row r="706">
          <cell r="D706">
            <v>0</v>
          </cell>
          <cell r="E706">
            <v>4</v>
          </cell>
          <cell r="F706" t="str">
            <v>4IF-COLGUL/RAYNE</v>
          </cell>
        </row>
        <row r="706">
          <cell r="K706" t="str">
            <v>IF-COLGUL/RAYNE</v>
          </cell>
        </row>
        <row r="707">
          <cell r="D707">
            <v>0</v>
          </cell>
          <cell r="E707">
            <v>4</v>
          </cell>
          <cell r="F707" t="str">
            <v>4IF-CGT/APPALAC</v>
          </cell>
        </row>
        <row r="707">
          <cell r="K707" t="str">
            <v>IF-CGT/APPALAC</v>
          </cell>
        </row>
        <row r="708">
          <cell r="D708">
            <v>0</v>
          </cell>
          <cell r="E708">
            <v>4</v>
          </cell>
          <cell r="F708" t="str">
            <v>4IF-COLGUL/RAYNE</v>
          </cell>
        </row>
        <row r="708">
          <cell r="K708" t="str">
            <v>IF-COLGUL/RAYNE</v>
          </cell>
        </row>
        <row r="709">
          <cell r="D709">
            <v>0</v>
          </cell>
          <cell r="E709">
            <v>4</v>
          </cell>
          <cell r="F709" t="str">
            <v>4IF-CGT/APPALAC</v>
          </cell>
        </row>
        <row r="709">
          <cell r="K709" t="str">
            <v>IF-CGT/APPALAC</v>
          </cell>
        </row>
        <row r="710">
          <cell r="D710">
            <v>0</v>
          </cell>
          <cell r="E710">
            <v>4</v>
          </cell>
          <cell r="F710" t="str">
            <v>4IF-COLGUL/RAYNE</v>
          </cell>
        </row>
        <row r="710">
          <cell r="K710" t="str">
            <v>IF-COLGUL/RAYNE</v>
          </cell>
        </row>
        <row r="711">
          <cell r="D711">
            <v>0</v>
          </cell>
          <cell r="E711">
            <v>4</v>
          </cell>
          <cell r="F711" t="str">
            <v>4IF-CGT/APPALAC</v>
          </cell>
        </row>
        <row r="711">
          <cell r="K711" t="str">
            <v>IF-CGT/APPALAC</v>
          </cell>
        </row>
        <row r="712">
          <cell r="D712">
            <v>0</v>
          </cell>
          <cell r="E712">
            <v>4</v>
          </cell>
          <cell r="F712" t="str">
            <v>4IF-COLGUL/RAYNE</v>
          </cell>
        </row>
        <row r="712">
          <cell r="K712" t="str">
            <v>IF-COLGUL/RAYNE</v>
          </cell>
        </row>
        <row r="713">
          <cell r="D713">
            <v>0</v>
          </cell>
          <cell r="E713">
            <v>4</v>
          </cell>
          <cell r="F713" t="str">
            <v>4IF-CGT/APPALAC</v>
          </cell>
        </row>
        <row r="713">
          <cell r="K713" t="str">
            <v>IF-CGT/APPALAC</v>
          </cell>
        </row>
        <row r="714">
          <cell r="D714">
            <v>0</v>
          </cell>
          <cell r="E714">
            <v>4</v>
          </cell>
          <cell r="F714" t="str">
            <v>4IF-COLGUL/RAYNE</v>
          </cell>
        </row>
        <row r="714">
          <cell r="K714" t="str">
            <v>IF-COLGUL/RAYNE</v>
          </cell>
        </row>
        <row r="715">
          <cell r="D715">
            <v>0</v>
          </cell>
          <cell r="E715">
            <v>4</v>
          </cell>
          <cell r="F715" t="str">
            <v>4IF-CGT/APPALAC</v>
          </cell>
        </row>
        <row r="715">
          <cell r="K715" t="str">
            <v>IF-CGT/APPALAC</v>
          </cell>
        </row>
        <row r="716">
          <cell r="D716">
            <v>0</v>
          </cell>
          <cell r="E716">
            <v>4</v>
          </cell>
          <cell r="F716" t="str">
            <v>4IF-COLGUL/RAYNE</v>
          </cell>
        </row>
        <row r="716">
          <cell r="K716" t="str">
            <v>IF-COLGUL/RAYNE</v>
          </cell>
        </row>
        <row r="717">
          <cell r="D717">
            <v>0</v>
          </cell>
          <cell r="E717">
            <v>4</v>
          </cell>
          <cell r="F717" t="str">
            <v>4IF-CGT/APPALAC</v>
          </cell>
        </row>
        <row r="717">
          <cell r="K717" t="str">
            <v>IF-CGT/APPALAC</v>
          </cell>
        </row>
        <row r="718">
          <cell r="D718">
            <v>0</v>
          </cell>
          <cell r="E718">
            <v>4</v>
          </cell>
          <cell r="F718" t="str">
            <v>4IF-COLGUL/RAYNE</v>
          </cell>
        </row>
        <row r="718">
          <cell r="K718" t="str">
            <v>IF-COLGUL/RAYNE</v>
          </cell>
        </row>
        <row r="719">
          <cell r="D719">
            <v>0</v>
          </cell>
          <cell r="E719">
            <v>4</v>
          </cell>
          <cell r="F719" t="str">
            <v>4IF-CGT/APPALAC</v>
          </cell>
        </row>
        <row r="719">
          <cell r="K719" t="str">
            <v>IF-CGT/APPALAC</v>
          </cell>
        </row>
        <row r="720">
          <cell r="D720">
            <v>0</v>
          </cell>
          <cell r="E720">
            <v>4</v>
          </cell>
          <cell r="F720" t="str">
            <v>4IF-COLGUL/RAYNE</v>
          </cell>
        </row>
        <row r="720">
          <cell r="K720" t="str">
            <v>IF-COLGUL/RAYNE</v>
          </cell>
        </row>
        <row r="721">
          <cell r="D721">
            <v>0</v>
          </cell>
          <cell r="E721">
            <v>4</v>
          </cell>
          <cell r="F721" t="str">
            <v>4IF-CGT/APPALAC</v>
          </cell>
        </row>
        <row r="721">
          <cell r="K721" t="str">
            <v>IF-CGT/APPALAC</v>
          </cell>
        </row>
        <row r="722">
          <cell r="D722">
            <v>-29.7548</v>
          </cell>
          <cell r="E722">
            <v>3</v>
          </cell>
          <cell r="F722" t="str">
            <v>3IF-MONCHY</v>
          </cell>
        </row>
        <row r="722">
          <cell r="K722" t="str">
            <v>IF-MONCHY</v>
          </cell>
        </row>
        <row r="723">
          <cell r="D723">
            <v>28.6887</v>
          </cell>
          <cell r="E723">
            <v>3</v>
          </cell>
          <cell r="F723" t="str">
            <v>3NGI/CHI. GATE</v>
          </cell>
        </row>
        <row r="723">
          <cell r="K723" t="str">
            <v>NGI/CHI. GATE</v>
          </cell>
        </row>
        <row r="724">
          <cell r="D724">
            <v>-28.7883</v>
          </cell>
          <cell r="E724">
            <v>4</v>
          </cell>
          <cell r="F724" t="str">
            <v>4IF-MONCHY</v>
          </cell>
        </row>
        <row r="724">
          <cell r="K724" t="str">
            <v>IF-MONCHY</v>
          </cell>
        </row>
        <row r="725">
          <cell r="D725">
            <v>27.7519</v>
          </cell>
          <cell r="E725">
            <v>4</v>
          </cell>
          <cell r="F725" t="str">
            <v>4NGI/CHI. GATE</v>
          </cell>
        </row>
        <row r="725">
          <cell r="K725" t="str">
            <v>NGI/CHI. GATE</v>
          </cell>
        </row>
        <row r="726">
          <cell r="D726">
            <v>-29.6991</v>
          </cell>
          <cell r="E726">
            <v>4</v>
          </cell>
          <cell r="F726" t="str">
            <v>4IF-MONCHY</v>
          </cell>
        </row>
        <row r="726">
          <cell r="K726" t="str">
            <v>IF-MONCHY</v>
          </cell>
        </row>
        <row r="727">
          <cell r="D727">
            <v>28.6299</v>
          </cell>
          <cell r="E727">
            <v>4</v>
          </cell>
          <cell r="F727" t="str">
            <v>4NGI/CHI. GATE</v>
          </cell>
        </row>
        <row r="727">
          <cell r="K727" t="str">
            <v>NGI/CHI. GATE</v>
          </cell>
        </row>
        <row r="728">
          <cell r="D728">
            <v>-28.6907</v>
          </cell>
          <cell r="E728">
            <v>4</v>
          </cell>
          <cell r="F728" t="str">
            <v>4IF-MONCHY</v>
          </cell>
        </row>
        <row r="728">
          <cell r="K728" t="str">
            <v>IF-MONCHY</v>
          </cell>
        </row>
        <row r="729">
          <cell r="D729">
            <v>27.6579</v>
          </cell>
          <cell r="E729">
            <v>4</v>
          </cell>
          <cell r="F729" t="str">
            <v>4NGI/CHI. GATE</v>
          </cell>
        </row>
        <row r="729">
          <cell r="K729" t="str">
            <v>NGI/CHI. GATE</v>
          </cell>
        </row>
        <row r="730">
          <cell r="D730">
            <v>-29.5934</v>
          </cell>
          <cell r="E730">
            <v>4</v>
          </cell>
          <cell r="F730" t="str">
            <v>4IF-MONCHY</v>
          </cell>
        </row>
        <row r="730">
          <cell r="K730" t="str">
            <v>IF-MONCHY</v>
          </cell>
        </row>
        <row r="731">
          <cell r="D731">
            <v>28.5281</v>
          </cell>
          <cell r="E731">
            <v>4</v>
          </cell>
          <cell r="F731" t="str">
            <v>4NGI/CHI. GATE</v>
          </cell>
        </row>
        <row r="731">
          <cell r="K731" t="str">
            <v>NGI/CHI. GATE</v>
          </cell>
        </row>
        <row r="732">
          <cell r="D732">
            <v>-29.5318</v>
          </cell>
          <cell r="E732">
            <v>4</v>
          </cell>
          <cell r="F732" t="str">
            <v>4IF-MONCHY</v>
          </cell>
        </row>
        <row r="732">
          <cell r="K732" t="str">
            <v>IF-MONCHY</v>
          </cell>
        </row>
        <row r="733">
          <cell r="D733">
            <v>28.4687</v>
          </cell>
          <cell r="E733">
            <v>4</v>
          </cell>
          <cell r="F733" t="str">
            <v>4NGI/CHI. GATE</v>
          </cell>
        </row>
        <row r="733">
          <cell r="K733" t="str">
            <v>NGI/CHI. GATE</v>
          </cell>
        </row>
        <row r="734">
          <cell r="D734">
            <v>-28.5183</v>
          </cell>
          <cell r="E734">
            <v>4</v>
          </cell>
          <cell r="F734" t="str">
            <v>4IF-MONCHY</v>
          </cell>
        </row>
        <row r="734">
          <cell r="K734" t="str">
            <v>IF-MONCHY</v>
          </cell>
        </row>
        <row r="735">
          <cell r="D735">
            <v>27.4916</v>
          </cell>
          <cell r="E735">
            <v>4</v>
          </cell>
          <cell r="F735" t="str">
            <v>4NGI/CHI. GATE</v>
          </cell>
        </row>
        <row r="735">
          <cell r="K735" t="str">
            <v>NGI/CHI. GATE</v>
          </cell>
        </row>
        <row r="736">
          <cell r="D736">
            <v>-29.3984</v>
          </cell>
          <cell r="E736">
            <v>4</v>
          </cell>
          <cell r="F736" t="str">
            <v>4IF-MONCHY</v>
          </cell>
        </row>
        <row r="736">
          <cell r="K736" t="str">
            <v>IF-MONCHY</v>
          </cell>
        </row>
        <row r="737">
          <cell r="D737">
            <v>28.3401</v>
          </cell>
          <cell r="E737">
            <v>4</v>
          </cell>
          <cell r="F737" t="str">
            <v>4NGI/CHI. GATE</v>
          </cell>
        </row>
        <row r="737">
          <cell r="K737" t="str">
            <v>NGI/CHI. GATE</v>
          </cell>
        </row>
        <row r="738">
          <cell r="D738">
            <v>-28.3833</v>
          </cell>
          <cell r="E738">
            <v>5</v>
          </cell>
          <cell r="F738" t="str">
            <v>5IF-MONCHY</v>
          </cell>
        </row>
        <row r="738">
          <cell r="K738" t="str">
            <v>IF-MONCHY</v>
          </cell>
        </row>
        <row r="739">
          <cell r="D739">
            <v>27.3615</v>
          </cell>
          <cell r="E739">
            <v>5</v>
          </cell>
          <cell r="F739" t="str">
            <v>5NGI/CHI. GATE</v>
          </cell>
        </row>
        <row r="739">
          <cell r="K739" t="str">
            <v>NGI/CHI. GATE</v>
          </cell>
        </row>
        <row r="740">
          <cell r="D740">
            <v>-29.2511</v>
          </cell>
          <cell r="E740">
            <v>5</v>
          </cell>
          <cell r="F740" t="str">
            <v>5IF-MONCHY</v>
          </cell>
        </row>
        <row r="740">
          <cell r="K740" t="str">
            <v>IF-MONCHY</v>
          </cell>
        </row>
        <row r="741">
          <cell r="D741">
            <v>28.198</v>
          </cell>
          <cell r="E741">
            <v>5</v>
          </cell>
          <cell r="F741" t="str">
            <v>5NGI/CHI. GATE</v>
          </cell>
        </row>
        <row r="741">
          <cell r="K741" t="str">
            <v>NGI/CHI. GATE</v>
          </cell>
        </row>
        <row r="742">
          <cell r="D742">
            <v>-29.1611</v>
          </cell>
          <cell r="E742">
            <v>5</v>
          </cell>
          <cell r="F742" t="str">
            <v>5IF-MONCHY</v>
          </cell>
        </row>
        <row r="742">
          <cell r="K742" t="str">
            <v>IF-MONCHY</v>
          </cell>
        </row>
        <row r="743">
          <cell r="D743">
            <v>28.1113</v>
          </cell>
          <cell r="E743">
            <v>5</v>
          </cell>
          <cell r="F743" t="str">
            <v>5NGI/CHI. GATE</v>
          </cell>
        </row>
        <row r="743">
          <cell r="K743" t="str">
            <v>NGI/CHI. GATE</v>
          </cell>
        </row>
        <row r="744">
          <cell r="D744">
            <v>-26.2618</v>
          </cell>
          <cell r="E744">
            <v>5</v>
          </cell>
          <cell r="F744" t="str">
            <v>5IF-MONCHY</v>
          </cell>
        </row>
        <row r="744">
          <cell r="K744" t="str">
            <v>IF-MONCHY</v>
          </cell>
        </row>
        <row r="745">
          <cell r="D745">
            <v>25.3164</v>
          </cell>
          <cell r="E745">
            <v>5</v>
          </cell>
          <cell r="F745" t="str">
            <v>5NGI/CHI. GATE</v>
          </cell>
        </row>
        <row r="745">
          <cell r="K745" t="str">
            <v>NGI/CHI. GATE</v>
          </cell>
        </row>
        <row r="746">
          <cell r="D746">
            <v>-28.9889</v>
          </cell>
          <cell r="E746">
            <v>5</v>
          </cell>
          <cell r="F746" t="str">
            <v>5IF-MONCHY</v>
          </cell>
        </row>
        <row r="746">
          <cell r="K746" t="str">
            <v>IF-MONCHY</v>
          </cell>
        </row>
        <row r="747">
          <cell r="D747">
            <v>27.9453</v>
          </cell>
          <cell r="E747">
            <v>5</v>
          </cell>
          <cell r="F747" t="str">
            <v>5NGI/CHI. GATE</v>
          </cell>
        </row>
        <row r="747">
          <cell r="K747" t="str">
            <v>NGI/CHI. GATE</v>
          </cell>
        </row>
        <row r="748">
          <cell r="D748">
            <v>-27.9595</v>
          </cell>
          <cell r="E748">
            <v>6</v>
          </cell>
          <cell r="F748" t="str">
            <v>6IF-MONCHY</v>
          </cell>
        </row>
        <row r="748">
          <cell r="K748" t="str">
            <v>IF-MONCHY</v>
          </cell>
        </row>
        <row r="749">
          <cell r="D749">
            <v>26.9529</v>
          </cell>
          <cell r="E749">
            <v>6</v>
          </cell>
          <cell r="F749" t="str">
            <v>6NGI/CHI. GATE</v>
          </cell>
        </row>
        <row r="749">
          <cell r="K749" t="str">
            <v>NGI/CHI. GATE</v>
          </cell>
        </row>
        <row r="750">
          <cell r="D750">
            <v>-28.786</v>
          </cell>
          <cell r="E750">
            <v>6</v>
          </cell>
          <cell r="F750" t="str">
            <v>6IF-MONCHY</v>
          </cell>
        </row>
        <row r="750">
          <cell r="K750" t="str">
            <v>IF-MONCHY</v>
          </cell>
        </row>
        <row r="751">
          <cell r="D751">
            <v>27.7497</v>
          </cell>
          <cell r="E751">
            <v>6</v>
          </cell>
          <cell r="F751" t="str">
            <v>6NGI/CHI. GATE</v>
          </cell>
        </row>
        <row r="751">
          <cell r="K751" t="str">
            <v>NGI/CHI. GATE</v>
          </cell>
        </row>
        <row r="752">
          <cell r="D752">
            <v>-27.7497</v>
          </cell>
          <cell r="E752">
            <v>6</v>
          </cell>
          <cell r="F752" t="str">
            <v>6IF-MONCHY</v>
          </cell>
        </row>
        <row r="752">
          <cell r="K752" t="str">
            <v>IF-MONCHY</v>
          </cell>
        </row>
        <row r="753">
          <cell r="D753">
            <v>26.7507</v>
          </cell>
          <cell r="E753">
            <v>6</v>
          </cell>
          <cell r="F753" t="str">
            <v>6NGI/CHI. GATE</v>
          </cell>
        </row>
        <row r="753">
          <cell r="K753" t="str">
            <v>NGI/CHI. GATE</v>
          </cell>
        </row>
        <row r="754">
          <cell r="D754">
            <v>-28.5532</v>
          </cell>
          <cell r="E754">
            <v>6</v>
          </cell>
          <cell r="F754" t="str">
            <v>6IF-MONCHY</v>
          </cell>
        </row>
        <row r="754">
          <cell r="K754" t="str">
            <v>IF-MONCHY</v>
          </cell>
        </row>
        <row r="755">
          <cell r="D755">
            <v>27.5253</v>
          </cell>
          <cell r="E755">
            <v>6</v>
          </cell>
          <cell r="F755" t="str">
            <v>6NGI/CHI. GATE</v>
          </cell>
        </row>
        <row r="755">
          <cell r="K755" t="str">
            <v>NGI/CHI. GATE</v>
          </cell>
        </row>
        <row r="756">
          <cell r="D756">
            <v>-28.4108</v>
          </cell>
          <cell r="E756">
            <v>6</v>
          </cell>
          <cell r="F756" t="str">
            <v>6IF-MONCHY</v>
          </cell>
        </row>
        <row r="756">
          <cell r="K756" t="str">
            <v>IF-MONCHY</v>
          </cell>
        </row>
        <row r="757">
          <cell r="D757">
            <v>27.388</v>
          </cell>
          <cell r="E757">
            <v>6</v>
          </cell>
          <cell r="F757" t="str">
            <v>6NGI/CHI. GATE</v>
          </cell>
        </row>
        <row r="757">
          <cell r="K757" t="str">
            <v>NGI/CHI. GATE</v>
          </cell>
        </row>
        <row r="758">
          <cell r="D758">
            <v>-27.3774</v>
          </cell>
          <cell r="E758">
            <v>6</v>
          </cell>
          <cell r="F758" t="str">
            <v>6IF-MONCHY</v>
          </cell>
        </row>
        <row r="758">
          <cell r="K758" t="str">
            <v>IF-MONCHY</v>
          </cell>
        </row>
        <row r="759">
          <cell r="D759">
            <v>26.3918</v>
          </cell>
          <cell r="E759">
            <v>6</v>
          </cell>
          <cell r="F759" t="str">
            <v>6NGI/CHI. GATE</v>
          </cell>
        </row>
        <row r="759">
          <cell r="K759" t="str">
            <v>NGI/CHI. GATE</v>
          </cell>
        </row>
        <row r="760">
          <cell r="D760">
            <v>-28.1202</v>
          </cell>
          <cell r="E760">
            <v>6</v>
          </cell>
          <cell r="F760" t="str">
            <v>6IF-MONCHY</v>
          </cell>
        </row>
        <row r="760">
          <cell r="K760" t="str">
            <v>IF-MONCHY</v>
          </cell>
        </row>
        <row r="761">
          <cell r="D761">
            <v>27.1079</v>
          </cell>
          <cell r="E761">
            <v>6</v>
          </cell>
          <cell r="F761" t="str">
            <v>6NGI/CHI. GATE</v>
          </cell>
        </row>
        <row r="761">
          <cell r="K761" t="str">
            <v>NGI/CHI. GATE</v>
          </cell>
        </row>
        <row r="762">
          <cell r="D762">
            <v>-27.013</v>
          </cell>
          <cell r="E762">
            <v>6</v>
          </cell>
          <cell r="F762" t="str">
            <v>6IF-MONCHY</v>
          </cell>
        </row>
        <row r="762">
          <cell r="K762" t="str">
            <v>IF-MONCHY</v>
          </cell>
        </row>
        <row r="763">
          <cell r="D763">
            <v>26.0405</v>
          </cell>
          <cell r="E763">
            <v>6</v>
          </cell>
          <cell r="F763" t="str">
            <v>6NGI/CHI. GATE</v>
          </cell>
        </row>
        <row r="763">
          <cell r="K763" t="str">
            <v>NGI/CHI. GATE</v>
          </cell>
        </row>
        <row r="764">
          <cell r="D764">
            <v>-27.6941</v>
          </cell>
          <cell r="E764">
            <v>6</v>
          </cell>
          <cell r="F764" t="str">
            <v>6IF-MONCHY</v>
          </cell>
        </row>
        <row r="764">
          <cell r="K764" t="str">
            <v>IF-MONCHY</v>
          </cell>
        </row>
        <row r="765">
          <cell r="D765">
            <v>26.6971</v>
          </cell>
          <cell r="E765">
            <v>6</v>
          </cell>
          <cell r="F765" t="str">
            <v>6NGI/CHI. GATE</v>
          </cell>
        </row>
        <row r="765">
          <cell r="K765" t="str">
            <v>NGI/CHI. GATE</v>
          </cell>
        </row>
        <row r="766">
          <cell r="D766">
            <v>-27.5491</v>
          </cell>
          <cell r="E766">
            <v>6</v>
          </cell>
          <cell r="F766" t="str">
            <v>6IF-MONCHY</v>
          </cell>
        </row>
        <row r="766">
          <cell r="K766" t="str">
            <v>IF-MONCHY</v>
          </cell>
        </row>
        <row r="767">
          <cell r="D767">
            <v>26.5573</v>
          </cell>
          <cell r="E767">
            <v>6</v>
          </cell>
          <cell r="F767" t="str">
            <v>6NGI/CHI. GATE</v>
          </cell>
        </row>
        <row r="767">
          <cell r="K767" t="str">
            <v>NGI/CHI. GATE</v>
          </cell>
        </row>
        <row r="768">
          <cell r="D768">
            <v>-25.7372</v>
          </cell>
          <cell r="E768">
            <v>6</v>
          </cell>
          <cell r="F768" t="str">
            <v>6IF-MONCHY</v>
          </cell>
        </row>
        <row r="768">
          <cell r="K768" t="str">
            <v>IF-MONCHY</v>
          </cell>
        </row>
        <row r="769">
          <cell r="D769">
            <v>24.8106</v>
          </cell>
          <cell r="E769">
            <v>6</v>
          </cell>
          <cell r="F769" t="str">
            <v>6NGI/CHI. GATE</v>
          </cell>
        </row>
        <row r="769">
          <cell r="K769" t="str">
            <v>NGI/CHI. GATE</v>
          </cell>
        </row>
        <row r="770">
          <cell r="D770">
            <v>-27.397</v>
          </cell>
          <cell r="E770">
            <v>6</v>
          </cell>
          <cell r="F770" t="str">
            <v>6IF-MONCHY</v>
          </cell>
        </row>
        <row r="770">
          <cell r="K770" t="str">
            <v>IF-MONCHY</v>
          </cell>
        </row>
        <row r="771">
          <cell r="D771">
            <v>26.4107</v>
          </cell>
          <cell r="E771">
            <v>6</v>
          </cell>
          <cell r="F771" t="str">
            <v>6NGI/CHI. GATE</v>
          </cell>
        </row>
        <row r="771">
          <cell r="K771" t="str">
            <v>NGI/CHI. GATE</v>
          </cell>
        </row>
        <row r="772">
          <cell r="D772">
            <v>-26.4987</v>
          </cell>
          <cell r="E772">
            <v>6</v>
          </cell>
          <cell r="F772" t="str">
            <v>6IF-MONCHY</v>
          </cell>
        </row>
        <row r="772">
          <cell r="K772" t="str">
            <v>IF-MONCHY</v>
          </cell>
        </row>
        <row r="773">
          <cell r="D773">
            <v>25.5447</v>
          </cell>
          <cell r="E773">
            <v>6</v>
          </cell>
          <cell r="F773" t="str">
            <v>6NGI/CHI. GATE</v>
          </cell>
        </row>
        <row r="773">
          <cell r="K773" t="str">
            <v>NGI/CHI. GATE</v>
          </cell>
        </row>
        <row r="774">
          <cell r="D774">
            <v>-27.2469</v>
          </cell>
          <cell r="E774">
            <v>6</v>
          </cell>
          <cell r="F774" t="str">
            <v>6IF-MONCHY</v>
          </cell>
        </row>
        <row r="774">
          <cell r="K774" t="str">
            <v>IF-MONCHY</v>
          </cell>
        </row>
        <row r="775">
          <cell r="D775">
            <v>26.266</v>
          </cell>
          <cell r="E775">
            <v>6</v>
          </cell>
          <cell r="F775" t="str">
            <v>6NGI/CHI. GATE</v>
          </cell>
        </row>
        <row r="775">
          <cell r="K775" t="str">
            <v>NGI/CHI. GATE</v>
          </cell>
        </row>
        <row r="776">
          <cell r="D776">
            <v>-26.2307</v>
          </cell>
          <cell r="E776">
            <v>6</v>
          </cell>
          <cell r="F776" t="str">
            <v>6IF-MONCHY</v>
          </cell>
        </row>
        <row r="776">
          <cell r="K776" t="str">
            <v>IF-MONCHY</v>
          </cell>
        </row>
        <row r="777">
          <cell r="D777">
            <v>25.2864</v>
          </cell>
          <cell r="E777">
            <v>6</v>
          </cell>
          <cell r="F777" t="str">
            <v>6NGI/CHI. GATE</v>
          </cell>
        </row>
        <row r="777">
          <cell r="K777" t="str">
            <v>NGI/CHI. GATE</v>
          </cell>
        </row>
        <row r="778">
          <cell r="D778">
            <v>-26.964</v>
          </cell>
          <cell r="E778">
            <v>6</v>
          </cell>
          <cell r="F778" t="str">
            <v>6IF-MONCHY</v>
          </cell>
        </row>
        <row r="778">
          <cell r="K778" t="str">
            <v>IF-MONCHY</v>
          </cell>
        </row>
        <row r="779">
          <cell r="D779">
            <v>25.9933</v>
          </cell>
          <cell r="E779">
            <v>6</v>
          </cell>
          <cell r="F779" t="str">
            <v>6NGI/CHI. GATE</v>
          </cell>
        </row>
        <row r="779">
          <cell r="K779" t="str">
            <v>NGI/CHI. GATE</v>
          </cell>
        </row>
        <row r="780">
          <cell r="D780">
            <v>-26.8112</v>
          </cell>
          <cell r="E780">
            <v>6</v>
          </cell>
          <cell r="F780" t="str">
            <v>6IF-MONCHY</v>
          </cell>
        </row>
        <row r="780">
          <cell r="K780" t="str">
            <v>IF-MONCHY</v>
          </cell>
        </row>
        <row r="781">
          <cell r="D781">
            <v>25.846</v>
          </cell>
          <cell r="E781">
            <v>6</v>
          </cell>
          <cell r="F781" t="str">
            <v>6NGI/CHI. GATE</v>
          </cell>
        </row>
        <row r="781">
          <cell r="K781" t="str">
            <v>NGI/CHI. GATE</v>
          </cell>
        </row>
        <row r="782">
          <cell r="D782">
            <v>-25.8125</v>
          </cell>
          <cell r="E782">
            <v>6</v>
          </cell>
          <cell r="F782" t="str">
            <v>6IF-MONCHY</v>
          </cell>
        </row>
        <row r="782">
          <cell r="K782" t="str">
            <v>IF-MONCHY</v>
          </cell>
        </row>
        <row r="783">
          <cell r="D783">
            <v>24.8833</v>
          </cell>
          <cell r="E783">
            <v>6</v>
          </cell>
          <cell r="F783" t="str">
            <v>6NGI/CHI. GATE</v>
          </cell>
        </row>
        <row r="783">
          <cell r="K783" t="str">
            <v>NGI/CHI. GATE</v>
          </cell>
        </row>
        <row r="784">
          <cell r="D784">
            <v>-26.5121</v>
          </cell>
          <cell r="E784">
            <v>6</v>
          </cell>
          <cell r="F784" t="str">
            <v>6IF-MONCHY</v>
          </cell>
        </row>
        <row r="784">
          <cell r="K784" t="str">
            <v>IF-MONCHY</v>
          </cell>
        </row>
        <row r="785">
          <cell r="D785">
            <v>25.5577</v>
          </cell>
          <cell r="E785">
            <v>6</v>
          </cell>
          <cell r="F785" t="str">
            <v>6NGI/CHI. GATE</v>
          </cell>
        </row>
        <row r="785">
          <cell r="K785" t="str">
            <v>NGI/CHI. GATE</v>
          </cell>
        </row>
        <row r="786">
          <cell r="D786">
            <v>-25.3043</v>
          </cell>
          <cell r="E786">
            <v>6</v>
          </cell>
          <cell r="F786" t="str">
            <v>6IF-MONCHY</v>
          </cell>
        </row>
        <row r="786">
          <cell r="K786" t="str">
            <v>IF-MONCHY</v>
          </cell>
        </row>
        <row r="787">
          <cell r="D787">
            <v>24.3933</v>
          </cell>
          <cell r="E787">
            <v>6</v>
          </cell>
          <cell r="F787" t="str">
            <v>6NGI/CHI. GATE</v>
          </cell>
        </row>
        <row r="787">
          <cell r="K787" t="str">
            <v>NGI/CHI. GATE</v>
          </cell>
        </row>
        <row r="788">
          <cell r="D788">
            <v>-25.9122</v>
          </cell>
          <cell r="E788">
            <v>6</v>
          </cell>
          <cell r="F788" t="str">
            <v>6IF-MONCHY</v>
          </cell>
        </row>
        <row r="788">
          <cell r="K788" t="str">
            <v>IF-MONCHY</v>
          </cell>
        </row>
        <row r="789">
          <cell r="D789">
            <v>24.9793</v>
          </cell>
          <cell r="E789">
            <v>6</v>
          </cell>
          <cell r="F789" t="str">
            <v>6NGI/CHI. GATE</v>
          </cell>
        </row>
        <row r="789">
          <cell r="K789" t="str">
            <v>NGI/CHI. GATE</v>
          </cell>
        </row>
        <row r="790">
          <cell r="D790">
            <v>-25.7168</v>
          </cell>
          <cell r="E790">
            <v>6</v>
          </cell>
          <cell r="F790" t="str">
            <v>6IF-MONCHY</v>
          </cell>
        </row>
        <row r="790">
          <cell r="K790" t="str">
            <v>IF-MONCHY</v>
          </cell>
        </row>
        <row r="791">
          <cell r="D791">
            <v>24.791</v>
          </cell>
          <cell r="E791">
            <v>6</v>
          </cell>
          <cell r="F791" t="str">
            <v>6NGI/CHI. GATE</v>
          </cell>
        </row>
        <row r="791">
          <cell r="K791" t="str">
            <v>NGI/CHI. GATE</v>
          </cell>
        </row>
        <row r="792">
          <cell r="D792">
            <v>-23.1889</v>
          </cell>
          <cell r="E792">
            <v>6</v>
          </cell>
          <cell r="F792" t="str">
            <v>6IF-MONCHY</v>
          </cell>
        </row>
        <row r="792">
          <cell r="K792" t="str">
            <v>IF-MONCHY</v>
          </cell>
        </row>
        <row r="793">
          <cell r="D793">
            <v>22.3541</v>
          </cell>
          <cell r="E793">
            <v>6</v>
          </cell>
          <cell r="F793" t="str">
            <v>6NGI/CHI. GATE</v>
          </cell>
        </row>
        <row r="793">
          <cell r="K793" t="str">
            <v>NGI/CHI. GATE</v>
          </cell>
        </row>
        <row r="794">
          <cell r="D794">
            <v>-25.5784</v>
          </cell>
          <cell r="E794">
            <v>6</v>
          </cell>
          <cell r="F794" t="str">
            <v>6IF-MONCHY</v>
          </cell>
        </row>
        <row r="794">
          <cell r="K794" t="str">
            <v>IF-MONCHY</v>
          </cell>
        </row>
        <row r="795">
          <cell r="D795">
            <v>24.6576</v>
          </cell>
          <cell r="E795">
            <v>6</v>
          </cell>
          <cell r="F795" t="str">
            <v>6NGI/CHI. GATE</v>
          </cell>
        </row>
        <row r="795">
          <cell r="K795" t="str">
            <v>NGI/CHI. GATE</v>
          </cell>
        </row>
        <row r="796">
          <cell r="D796">
            <v>-24.8812</v>
          </cell>
          <cell r="E796">
            <v>6</v>
          </cell>
          <cell r="F796" t="str">
            <v>6IF-MONCHY</v>
          </cell>
        </row>
        <row r="796">
          <cell r="K796" t="str">
            <v>IF-MONCHY</v>
          </cell>
        </row>
        <row r="797">
          <cell r="D797">
            <v>23.9854</v>
          </cell>
          <cell r="E797">
            <v>6</v>
          </cell>
          <cell r="F797" t="str">
            <v>6NGI/CHI. GATE</v>
          </cell>
        </row>
        <row r="797">
          <cell r="K797" t="str">
            <v>NGI/CHI. GATE</v>
          </cell>
        </row>
        <row r="798">
          <cell r="D798">
            <v>-25.5736</v>
          </cell>
          <cell r="E798">
            <v>6</v>
          </cell>
          <cell r="F798" t="str">
            <v>6IF-MONCHY</v>
          </cell>
        </row>
        <row r="798">
          <cell r="K798" t="str">
            <v>IF-MONCHY</v>
          </cell>
        </row>
        <row r="799">
          <cell r="D799">
            <v>24.6529</v>
          </cell>
          <cell r="E799">
            <v>6</v>
          </cell>
          <cell r="F799" t="str">
            <v>6NGI/CHI. GATE</v>
          </cell>
        </row>
        <row r="799">
          <cell r="K799" t="str">
            <v>NGI/CHI. GATE</v>
          </cell>
        </row>
        <row r="800">
          <cell r="D800">
            <v>-24.6099</v>
          </cell>
          <cell r="E800">
            <v>6</v>
          </cell>
          <cell r="F800" t="str">
            <v>6IF-MONCHY</v>
          </cell>
        </row>
        <row r="800">
          <cell r="K800" t="str">
            <v>IF-MONCHY</v>
          </cell>
        </row>
        <row r="801">
          <cell r="D801">
            <v>23.7239</v>
          </cell>
          <cell r="E801">
            <v>6</v>
          </cell>
          <cell r="F801" t="str">
            <v>6NGI/CHI. GATE</v>
          </cell>
        </row>
        <row r="801">
          <cell r="K801" t="str">
            <v>NGI/CHI. GATE</v>
          </cell>
        </row>
        <row r="802">
          <cell r="D802">
            <v>-25.2856</v>
          </cell>
          <cell r="E802">
            <v>6</v>
          </cell>
          <cell r="F802" t="str">
            <v>6IF-MONCHY</v>
          </cell>
        </row>
        <row r="802">
          <cell r="K802" t="str">
            <v>IF-MONCHY</v>
          </cell>
        </row>
        <row r="803">
          <cell r="D803">
            <v>24.3753</v>
          </cell>
          <cell r="E803">
            <v>6</v>
          </cell>
          <cell r="F803" t="str">
            <v>6NGI/CHI. GATE</v>
          </cell>
        </row>
        <row r="803">
          <cell r="K803" t="str">
            <v>NGI/CHI. GATE</v>
          </cell>
        </row>
        <row r="804">
          <cell r="D804">
            <v>-25.1149</v>
          </cell>
          <cell r="E804">
            <v>6</v>
          </cell>
          <cell r="F804" t="str">
            <v>6IF-MONCHY</v>
          </cell>
        </row>
        <row r="804">
          <cell r="K804" t="str">
            <v>IF-MONCHY</v>
          </cell>
        </row>
        <row r="805">
          <cell r="D805">
            <v>24.2108</v>
          </cell>
          <cell r="E805">
            <v>6</v>
          </cell>
          <cell r="F805" t="str">
            <v>6NGI/CHI. GATE</v>
          </cell>
        </row>
        <row r="805">
          <cell r="K805" t="str">
            <v>NGI/CHI. GATE</v>
          </cell>
        </row>
        <row r="806">
          <cell r="D806">
            <v>-24.1791</v>
          </cell>
          <cell r="E806">
            <v>6</v>
          </cell>
          <cell r="F806" t="str">
            <v>6IF-MONCHY</v>
          </cell>
        </row>
        <row r="806">
          <cell r="K806" t="str">
            <v>IF-MONCHY</v>
          </cell>
        </row>
        <row r="807">
          <cell r="D807">
            <v>23.3087</v>
          </cell>
          <cell r="E807">
            <v>6</v>
          </cell>
          <cell r="F807" t="str">
            <v>6NGI/CHI. GATE</v>
          </cell>
        </row>
        <row r="807">
          <cell r="K807" t="str">
            <v>NGI/CHI. GATE</v>
          </cell>
        </row>
        <row r="808">
          <cell r="D808">
            <v>-24.878</v>
          </cell>
          <cell r="E808">
            <v>6</v>
          </cell>
          <cell r="F808" t="str">
            <v>6IF-MONCHY</v>
          </cell>
        </row>
        <row r="808">
          <cell r="K808" t="str">
            <v>IF-MONCHY</v>
          </cell>
        </row>
        <row r="809">
          <cell r="D809">
            <v>23.9824</v>
          </cell>
          <cell r="E809">
            <v>6</v>
          </cell>
          <cell r="F809" t="str">
            <v>6NGI/CHI. GATE</v>
          </cell>
        </row>
        <row r="809">
          <cell r="K809" t="str">
            <v>NGI/CHI. GATE</v>
          </cell>
        </row>
        <row r="810">
          <cell r="D810">
            <v>-23.5967</v>
          </cell>
          <cell r="E810">
            <v>6</v>
          </cell>
          <cell r="F810" t="str">
            <v>6IF-MONCHY</v>
          </cell>
        </row>
        <row r="810">
          <cell r="K810" t="str">
            <v>IF-MONCHY</v>
          </cell>
        </row>
        <row r="811">
          <cell r="D811">
            <v>22.7472</v>
          </cell>
          <cell r="E811">
            <v>6</v>
          </cell>
          <cell r="F811" t="str">
            <v>6NGI/CHI. GATE</v>
          </cell>
        </row>
        <row r="811">
          <cell r="K811" t="str">
            <v>NGI/CHI. GATE</v>
          </cell>
        </row>
        <row r="812">
          <cell r="D812">
            <v>-24.1325</v>
          </cell>
          <cell r="E812">
            <v>6</v>
          </cell>
          <cell r="F812" t="str">
            <v>6IF-MONCHY</v>
          </cell>
        </row>
        <row r="812">
          <cell r="K812" t="str">
            <v>IF-MONCHY</v>
          </cell>
        </row>
        <row r="813">
          <cell r="D813">
            <v>23.2637</v>
          </cell>
          <cell r="E813">
            <v>6</v>
          </cell>
          <cell r="F813" t="str">
            <v>6NGI/CHI. GATE</v>
          </cell>
        </row>
        <row r="813">
          <cell r="K813" t="str">
            <v>NGI/CHI. GATE</v>
          </cell>
        </row>
        <row r="814">
          <cell r="D814">
            <v>-23.9286</v>
          </cell>
          <cell r="E814">
            <v>6</v>
          </cell>
          <cell r="F814" t="str">
            <v>6IF-MONCHY</v>
          </cell>
        </row>
        <row r="814">
          <cell r="K814" t="str">
            <v>IF-MONCHY</v>
          </cell>
        </row>
        <row r="815">
          <cell r="D815">
            <v>23.0672</v>
          </cell>
          <cell r="E815">
            <v>6</v>
          </cell>
          <cell r="F815" t="str">
            <v>6NGI/CHI. GATE</v>
          </cell>
        </row>
        <row r="815">
          <cell r="K815" t="str">
            <v>NGI/CHI. GATE</v>
          </cell>
        </row>
        <row r="816">
          <cell r="D816">
            <v>-21.6311</v>
          </cell>
          <cell r="E816">
            <v>6</v>
          </cell>
          <cell r="F816" t="str">
            <v>6IF-MONCHY</v>
          </cell>
        </row>
        <row r="816">
          <cell r="K816" t="str">
            <v>IF-MONCHY</v>
          </cell>
        </row>
        <row r="817">
          <cell r="D817">
            <v>20.8524</v>
          </cell>
          <cell r="E817">
            <v>6</v>
          </cell>
          <cell r="F817" t="str">
            <v>6NGI/CHI. GATE</v>
          </cell>
        </row>
        <row r="817">
          <cell r="K817" t="str">
            <v>NGI/CHI. GATE</v>
          </cell>
        </row>
        <row r="818">
          <cell r="D818">
            <v>-23.8737</v>
          </cell>
          <cell r="E818">
            <v>6</v>
          </cell>
          <cell r="F818" t="str">
            <v>6IF-MONCHY</v>
          </cell>
        </row>
        <row r="818">
          <cell r="K818" t="str">
            <v>IF-MONCHY</v>
          </cell>
        </row>
        <row r="819">
          <cell r="D819">
            <v>23.0142</v>
          </cell>
          <cell r="E819">
            <v>6</v>
          </cell>
          <cell r="F819" t="str">
            <v>6NGI/CHI. GATE</v>
          </cell>
        </row>
        <row r="819">
          <cell r="K819" t="str">
            <v>NGI/CHI. GATE</v>
          </cell>
        </row>
        <row r="820">
          <cell r="D820">
            <v>-23.3018</v>
          </cell>
          <cell r="E820">
            <v>6</v>
          </cell>
          <cell r="F820" t="str">
            <v>6IF-MONCHY</v>
          </cell>
        </row>
        <row r="820">
          <cell r="K820" t="str">
            <v>IF-MONCHY</v>
          </cell>
        </row>
        <row r="821">
          <cell r="D821">
            <v>22.4629</v>
          </cell>
          <cell r="E821">
            <v>6</v>
          </cell>
          <cell r="F821" t="str">
            <v>6NGI/CHI. GATE</v>
          </cell>
        </row>
        <row r="821">
          <cell r="K821" t="str">
            <v>NGI/CHI. GATE</v>
          </cell>
        </row>
        <row r="822">
          <cell r="D822">
            <v>-23.9555</v>
          </cell>
          <cell r="E822">
            <v>6</v>
          </cell>
          <cell r="F822" t="str">
            <v>6IF-MONCHY</v>
          </cell>
        </row>
        <row r="822">
          <cell r="K822" t="str">
            <v>IF-MONCHY</v>
          </cell>
        </row>
        <row r="823">
          <cell r="D823">
            <v>23.0931</v>
          </cell>
          <cell r="E823">
            <v>6</v>
          </cell>
          <cell r="F823" t="str">
            <v>6NGI/CHI. GATE</v>
          </cell>
        </row>
        <row r="823">
          <cell r="K823" t="str">
            <v>NGI/CHI. GATE</v>
          </cell>
        </row>
        <row r="824">
          <cell r="D824">
            <v>-23.0584</v>
          </cell>
          <cell r="E824">
            <v>6</v>
          </cell>
          <cell r="F824" t="str">
            <v>6IF-MONCHY</v>
          </cell>
        </row>
        <row r="824">
          <cell r="K824" t="str">
            <v>IF-MONCHY</v>
          </cell>
        </row>
        <row r="825">
          <cell r="D825">
            <v>22.2283</v>
          </cell>
          <cell r="E825">
            <v>6</v>
          </cell>
          <cell r="F825" t="str">
            <v>6NGI/CHI. GATE</v>
          </cell>
        </row>
        <row r="825">
          <cell r="K825" t="str">
            <v>NGI/CHI. GATE</v>
          </cell>
        </row>
        <row r="826">
          <cell r="D826">
            <v>-23.689</v>
          </cell>
          <cell r="E826">
            <v>6</v>
          </cell>
          <cell r="F826" t="str">
            <v>6IF-MONCHY</v>
          </cell>
        </row>
        <row r="826">
          <cell r="K826" t="str">
            <v>IF-MONCHY</v>
          </cell>
        </row>
        <row r="827">
          <cell r="D827">
            <v>22.8362</v>
          </cell>
          <cell r="E827">
            <v>6</v>
          </cell>
          <cell r="F827" t="str">
            <v>6NGI/CHI. GATE</v>
          </cell>
        </row>
        <row r="827">
          <cell r="K827" t="str">
            <v>NGI/CHI. GATE</v>
          </cell>
        </row>
        <row r="828">
          <cell r="D828">
            <v>-23.5217</v>
          </cell>
          <cell r="E828">
            <v>6</v>
          </cell>
          <cell r="F828" t="str">
            <v>6IF-MONCHY</v>
          </cell>
        </row>
        <row r="828">
          <cell r="K828" t="str">
            <v>IF-MONCHY</v>
          </cell>
        </row>
        <row r="829">
          <cell r="D829">
            <v>22.675</v>
          </cell>
          <cell r="E829">
            <v>6</v>
          </cell>
          <cell r="F829" t="str">
            <v>6NGI/CHI. GATE</v>
          </cell>
        </row>
        <row r="829">
          <cell r="K829" t="str">
            <v>NGI/CHI. GATE</v>
          </cell>
        </row>
        <row r="830">
          <cell r="D830">
            <v>-22.6541</v>
          </cell>
          <cell r="E830">
            <v>6</v>
          </cell>
          <cell r="F830" t="str">
            <v>6IF-MONCHY</v>
          </cell>
        </row>
        <row r="830">
          <cell r="K830" t="str">
            <v>IF-MONCHY</v>
          </cell>
        </row>
        <row r="831">
          <cell r="D831">
            <v>21.8385</v>
          </cell>
          <cell r="E831">
            <v>6</v>
          </cell>
          <cell r="F831" t="str">
            <v>6NGI/CHI. GATE</v>
          </cell>
        </row>
        <row r="831">
          <cell r="K831" t="str">
            <v>NGI/CHI. GATE</v>
          </cell>
        </row>
        <row r="832">
          <cell r="D832">
            <v>-23.3295</v>
          </cell>
          <cell r="E832">
            <v>6</v>
          </cell>
          <cell r="F832" t="str">
            <v>6IF-MONCHY</v>
          </cell>
        </row>
        <row r="832">
          <cell r="K832" t="str">
            <v>IF-MONCHY</v>
          </cell>
        </row>
        <row r="833">
          <cell r="D833">
            <v>22.4897</v>
          </cell>
          <cell r="E833">
            <v>6</v>
          </cell>
          <cell r="F833" t="str">
            <v>6NGI/CHI. GATE</v>
          </cell>
        </row>
        <row r="833">
          <cell r="K833" t="str">
            <v>NGI/CHI. GATE</v>
          </cell>
        </row>
        <row r="834">
          <cell r="D834">
            <v>-22.1854</v>
          </cell>
          <cell r="E834">
            <v>6</v>
          </cell>
          <cell r="F834" t="str">
            <v>6IF-MONCHY</v>
          </cell>
        </row>
        <row r="834">
          <cell r="K834" t="str">
            <v>IF-MONCHY</v>
          </cell>
        </row>
        <row r="835">
          <cell r="D835">
            <v>21.3867</v>
          </cell>
          <cell r="E835">
            <v>6</v>
          </cell>
          <cell r="F835" t="str">
            <v>6NGI/CHI. GATE</v>
          </cell>
        </row>
        <row r="835">
          <cell r="K835" t="str">
            <v>NGI/CHI. GATE</v>
          </cell>
        </row>
        <row r="836">
          <cell r="D836">
            <v>-22.7091</v>
          </cell>
          <cell r="E836">
            <v>6</v>
          </cell>
          <cell r="F836" t="str">
            <v>6IF-MONCHY</v>
          </cell>
        </row>
        <row r="836">
          <cell r="K836" t="str">
            <v>IF-MONCHY</v>
          </cell>
        </row>
        <row r="837">
          <cell r="D837">
            <v>21.8916</v>
          </cell>
          <cell r="E837">
            <v>6</v>
          </cell>
          <cell r="F837" t="str">
            <v>6NGI/CHI. GATE</v>
          </cell>
        </row>
        <row r="837">
          <cell r="K837" t="str">
            <v>NGI/CHI. GATE</v>
          </cell>
        </row>
        <row r="838">
          <cell r="D838">
            <v>-22.5426</v>
          </cell>
          <cell r="E838">
            <v>6</v>
          </cell>
          <cell r="F838" t="str">
            <v>6IF-MONCHY</v>
          </cell>
        </row>
        <row r="838">
          <cell r="K838" t="str">
            <v>IF-MONCHY</v>
          </cell>
        </row>
        <row r="839">
          <cell r="D839">
            <v>21.7311</v>
          </cell>
          <cell r="E839">
            <v>6</v>
          </cell>
          <cell r="F839" t="str">
            <v>6NGI/CHI. GATE</v>
          </cell>
        </row>
        <row r="839">
          <cell r="K839" t="str">
            <v>NGI/CHI. GATE</v>
          </cell>
        </row>
        <row r="840">
          <cell r="D840">
            <v>-20.3853</v>
          </cell>
          <cell r="E840">
            <v>6</v>
          </cell>
          <cell r="F840" t="str">
            <v>6IF-MONCHY</v>
          </cell>
        </row>
        <row r="840">
          <cell r="K840" t="str">
            <v>IF-MONCHY</v>
          </cell>
        </row>
        <row r="841">
          <cell r="D841">
            <v>19.6514</v>
          </cell>
          <cell r="E841">
            <v>6</v>
          </cell>
          <cell r="F841" t="str">
            <v>6NGI/CHI. GATE</v>
          </cell>
        </row>
        <row r="841">
          <cell r="K841" t="str">
            <v>NGI/CHI. GATE</v>
          </cell>
        </row>
        <row r="842">
          <cell r="D842">
            <v>-22.4676</v>
          </cell>
          <cell r="E842">
            <v>6</v>
          </cell>
          <cell r="F842" t="str">
            <v>6IF-MONCHY</v>
          </cell>
        </row>
        <row r="842">
          <cell r="K842" t="str">
            <v>IF-MONCHY</v>
          </cell>
        </row>
        <row r="843">
          <cell r="D843">
            <v>21.6588</v>
          </cell>
          <cell r="E843">
            <v>6</v>
          </cell>
          <cell r="F843" t="str">
            <v>6NGI/CHI. GATE</v>
          </cell>
        </row>
        <row r="843">
          <cell r="K843" t="str">
            <v>NGI/CHI. GATE</v>
          </cell>
        </row>
        <row r="844">
          <cell r="D844">
            <v>-21.878</v>
          </cell>
          <cell r="E844">
            <v>6</v>
          </cell>
          <cell r="F844" t="str">
            <v>6IF-MONCHY</v>
          </cell>
        </row>
        <row r="844">
          <cell r="K844" t="str">
            <v>IF-MONCHY</v>
          </cell>
        </row>
        <row r="845">
          <cell r="D845">
            <v>21.0904</v>
          </cell>
          <cell r="E845">
            <v>6</v>
          </cell>
          <cell r="F845" t="str">
            <v>6NGI/CHI. GATE</v>
          </cell>
        </row>
        <row r="845">
          <cell r="K845" t="str">
            <v>NGI/CHI. GATE</v>
          </cell>
        </row>
        <row r="846">
          <cell r="D846">
            <v>-22.4835</v>
          </cell>
          <cell r="E846">
            <v>6</v>
          </cell>
          <cell r="F846" t="str">
            <v>6IF-MONCHY</v>
          </cell>
        </row>
        <row r="846">
          <cell r="K846" t="str">
            <v>IF-MONCHY</v>
          </cell>
        </row>
        <row r="847">
          <cell r="D847">
            <v>21.6741</v>
          </cell>
          <cell r="E847">
            <v>6</v>
          </cell>
          <cell r="F847" t="str">
            <v>6NGI/CHI. GATE</v>
          </cell>
        </row>
        <row r="847">
          <cell r="K847" t="str">
            <v>NGI/CHI. GATE</v>
          </cell>
        </row>
        <row r="848">
          <cell r="D848">
            <v>-21.6364</v>
          </cell>
          <cell r="E848">
            <v>6</v>
          </cell>
          <cell r="F848" t="str">
            <v>6IF-MONCHY</v>
          </cell>
        </row>
        <row r="848">
          <cell r="K848" t="str">
            <v>IF-MONCHY</v>
          </cell>
        </row>
        <row r="849">
          <cell r="D849">
            <v>20.8575</v>
          </cell>
          <cell r="E849">
            <v>6</v>
          </cell>
          <cell r="F849" t="str">
            <v>6NGI/CHI. GATE</v>
          </cell>
        </row>
        <row r="849">
          <cell r="K849" t="str">
            <v>NGI/CHI. GATE</v>
          </cell>
        </row>
        <row r="850">
          <cell r="D850">
            <v>-22.2292</v>
          </cell>
          <cell r="E850">
            <v>6</v>
          </cell>
          <cell r="F850" t="str">
            <v>6IF-MONCHY</v>
          </cell>
        </row>
        <row r="850">
          <cell r="K850" t="str">
            <v>IF-MONCHY</v>
          </cell>
        </row>
        <row r="851">
          <cell r="D851">
            <v>21.4289</v>
          </cell>
          <cell r="E851">
            <v>6</v>
          </cell>
          <cell r="F851" t="str">
            <v>6NGI/CHI. GATE</v>
          </cell>
        </row>
        <row r="851">
          <cell r="K851" t="str">
            <v>NGI/CHI. GATE</v>
          </cell>
        </row>
        <row r="852">
          <cell r="D852">
            <v>-22.0772</v>
          </cell>
          <cell r="E852">
            <v>6</v>
          </cell>
          <cell r="F852" t="str">
            <v>6IF-MONCHY</v>
          </cell>
        </row>
        <row r="852">
          <cell r="K852" t="str">
            <v>IF-MONCHY</v>
          </cell>
        </row>
        <row r="853">
          <cell r="D853">
            <v>21.2824</v>
          </cell>
          <cell r="E853">
            <v>6</v>
          </cell>
          <cell r="F853" t="str">
            <v>6NGI/CHI. GATE</v>
          </cell>
        </row>
        <row r="853">
          <cell r="K853" t="str">
            <v>NGI/CHI. GATE</v>
          </cell>
        </row>
        <row r="854">
          <cell r="D854">
            <v>-21.2563</v>
          </cell>
          <cell r="E854">
            <v>6</v>
          </cell>
          <cell r="F854" t="str">
            <v>6IF-MONCHY</v>
          </cell>
        </row>
        <row r="854">
          <cell r="K854" t="str">
            <v>IF-MONCHY</v>
          </cell>
        </row>
        <row r="855">
          <cell r="D855">
            <v>20.4911</v>
          </cell>
          <cell r="E855">
            <v>6</v>
          </cell>
          <cell r="F855" t="str">
            <v>6NGI/CHI. GATE</v>
          </cell>
        </row>
        <row r="855">
          <cell r="K855" t="str">
            <v>NGI/CHI. GATE</v>
          </cell>
        </row>
        <row r="856">
          <cell r="D856">
            <v>-21.872</v>
          </cell>
          <cell r="E856">
            <v>6</v>
          </cell>
          <cell r="F856" t="str">
            <v>6IF-MONCHY</v>
          </cell>
        </row>
        <row r="856">
          <cell r="K856" t="str">
            <v>IF-MONCHY</v>
          </cell>
        </row>
        <row r="857">
          <cell r="D857">
            <v>21.0846</v>
          </cell>
          <cell r="E857">
            <v>6</v>
          </cell>
          <cell r="F857" t="str">
            <v>6NGI/CHI. GATE</v>
          </cell>
        </row>
        <row r="857">
          <cell r="K857" t="str">
            <v>NGI/CHI. GATE</v>
          </cell>
        </row>
        <row r="858">
          <cell r="D858">
            <v>-20.7269</v>
          </cell>
          <cell r="E858">
            <v>6</v>
          </cell>
          <cell r="F858" t="str">
            <v>6IF-MONCHY</v>
          </cell>
        </row>
        <row r="858">
          <cell r="K858" t="str">
            <v>IF-MONCHY</v>
          </cell>
        </row>
        <row r="859">
          <cell r="D859">
            <v>19.9807</v>
          </cell>
          <cell r="E859">
            <v>6</v>
          </cell>
          <cell r="F859" t="str">
            <v>6NGI/CHI. GATE</v>
          </cell>
        </row>
        <row r="859">
          <cell r="K859" t="str">
            <v>NGI/CHI. GATE</v>
          </cell>
        </row>
        <row r="860">
          <cell r="D860">
            <v>-21.1668</v>
          </cell>
          <cell r="E860">
            <v>6</v>
          </cell>
          <cell r="F860" t="str">
            <v>6IF-MONCHY</v>
          </cell>
        </row>
        <row r="860">
          <cell r="K860" t="str">
            <v>IF-MONCHY</v>
          </cell>
        </row>
        <row r="861">
          <cell r="D861">
            <v>20.4048</v>
          </cell>
          <cell r="E861">
            <v>6</v>
          </cell>
          <cell r="F861" t="str">
            <v>6NGI/CHI. GATE</v>
          </cell>
        </row>
        <row r="861">
          <cell r="K861" t="str">
            <v>NGI/CHI. GATE</v>
          </cell>
        </row>
        <row r="862">
          <cell r="D862">
            <v>-20.993</v>
          </cell>
          <cell r="E862">
            <v>6</v>
          </cell>
          <cell r="F862" t="str">
            <v>6IF-MONCHY</v>
          </cell>
        </row>
        <row r="862">
          <cell r="K862" t="str">
            <v>IF-MONCHY</v>
          </cell>
        </row>
        <row r="863">
          <cell r="D863">
            <v>20.2373</v>
          </cell>
          <cell r="E863">
            <v>6</v>
          </cell>
          <cell r="F863" t="str">
            <v>6NGI/CHI. GATE</v>
          </cell>
        </row>
        <row r="863">
          <cell r="K863" t="str">
            <v>NGI/CHI. GATE</v>
          </cell>
        </row>
        <row r="864">
          <cell r="D864">
            <v>-19.6299</v>
          </cell>
          <cell r="E864">
            <v>6</v>
          </cell>
          <cell r="F864" t="str">
            <v>6IF-MONCHY</v>
          </cell>
        </row>
        <row r="864">
          <cell r="K864" t="str">
            <v>IF-MONCHY</v>
          </cell>
        </row>
        <row r="865">
          <cell r="D865">
            <v>18.9232</v>
          </cell>
          <cell r="E865">
            <v>6</v>
          </cell>
          <cell r="F865" t="str">
            <v>6NGI/CHI. GATE</v>
          </cell>
        </row>
        <row r="865">
          <cell r="K865" t="str">
            <v>NGI/CHI. GATE</v>
          </cell>
        </row>
        <row r="866">
          <cell r="D866">
            <v>-20.9654</v>
          </cell>
          <cell r="E866">
            <v>6</v>
          </cell>
          <cell r="F866" t="str">
            <v>6IF-MONCHY</v>
          </cell>
        </row>
        <row r="866">
          <cell r="K866" t="str">
            <v>IF-MONCHY</v>
          </cell>
        </row>
        <row r="867">
          <cell r="D867">
            <v>20.2107</v>
          </cell>
          <cell r="E867">
            <v>6</v>
          </cell>
          <cell r="F867" t="str">
            <v>6NGI/CHI. GATE</v>
          </cell>
        </row>
        <row r="867">
          <cell r="K867" t="str">
            <v>NGI/CHI. GATE</v>
          </cell>
        </row>
        <row r="868">
          <cell r="D868">
            <v>-20.4733</v>
          </cell>
          <cell r="E868">
            <v>6</v>
          </cell>
          <cell r="F868" t="str">
            <v>6IF-MONCHY</v>
          </cell>
        </row>
        <row r="868">
          <cell r="K868" t="str">
            <v>IF-MONCHY</v>
          </cell>
        </row>
        <row r="869">
          <cell r="D869">
            <v>19.7363</v>
          </cell>
          <cell r="E869">
            <v>6</v>
          </cell>
          <cell r="F869" t="str">
            <v>6NGI/CHI. GATE</v>
          </cell>
        </row>
        <row r="869">
          <cell r="K869" t="str">
            <v>NGI/CHI. GATE</v>
          </cell>
        </row>
        <row r="870">
          <cell r="D870">
            <v>-21.0304</v>
          </cell>
          <cell r="E870">
            <v>6</v>
          </cell>
          <cell r="F870" t="str">
            <v>6IF-MONCHY</v>
          </cell>
        </row>
        <row r="870">
          <cell r="K870" t="str">
            <v>IF-MONCHY</v>
          </cell>
        </row>
        <row r="871">
          <cell r="D871">
            <v>20.2733</v>
          </cell>
          <cell r="E871">
            <v>6</v>
          </cell>
          <cell r="F871" t="str">
            <v>6NGI/CHI. GATE</v>
          </cell>
        </row>
        <row r="871">
          <cell r="K871" t="str">
            <v>NGI/CHI. GATE</v>
          </cell>
        </row>
        <row r="872">
          <cell r="D872">
            <v>-20.2301</v>
          </cell>
          <cell r="E872">
            <v>6</v>
          </cell>
          <cell r="F872" t="str">
            <v>6IF-MONCHY</v>
          </cell>
        </row>
        <row r="872">
          <cell r="K872" t="str">
            <v>IF-MONCHY</v>
          </cell>
        </row>
        <row r="873">
          <cell r="D873">
            <v>19.5018</v>
          </cell>
          <cell r="E873">
            <v>6</v>
          </cell>
          <cell r="F873" t="str">
            <v>6NGI/CHI. GATE</v>
          </cell>
        </row>
        <row r="873">
          <cell r="K873" t="str">
            <v>NGI/CHI. GATE</v>
          </cell>
        </row>
        <row r="874">
          <cell r="D874">
            <v>-20.774</v>
          </cell>
          <cell r="E874">
            <v>6</v>
          </cell>
          <cell r="F874" t="str">
            <v>6IF-MONCHY</v>
          </cell>
        </row>
        <row r="874">
          <cell r="K874" t="str">
            <v>IF-MONCHY</v>
          </cell>
        </row>
        <row r="875">
          <cell r="D875">
            <v>20.0261</v>
          </cell>
          <cell r="E875">
            <v>6</v>
          </cell>
          <cell r="F875" t="str">
            <v>6NGI/CHI. GATE</v>
          </cell>
        </row>
        <row r="875">
          <cell r="K875" t="str">
            <v>NGI/CHI. GATE</v>
          </cell>
        </row>
        <row r="876">
          <cell r="D876">
            <v>-20.6343</v>
          </cell>
          <cell r="E876">
            <v>6</v>
          </cell>
          <cell r="F876" t="str">
            <v>6IF-MONCHY</v>
          </cell>
        </row>
        <row r="876">
          <cell r="K876" t="str">
            <v>IF-MONCHY</v>
          </cell>
        </row>
        <row r="877">
          <cell r="D877">
            <v>19.8914</v>
          </cell>
          <cell r="E877">
            <v>6</v>
          </cell>
          <cell r="F877" t="str">
            <v>6NGI/CHI. GATE</v>
          </cell>
        </row>
        <row r="877">
          <cell r="K877" t="str">
            <v>NGI/CHI. GATE</v>
          </cell>
        </row>
        <row r="878">
          <cell r="D878">
            <v>-19.8536</v>
          </cell>
          <cell r="E878">
            <v>6</v>
          </cell>
          <cell r="F878" t="str">
            <v>6IF-MONCHY</v>
          </cell>
        </row>
        <row r="878">
          <cell r="K878" t="str">
            <v>IF-MONCHY</v>
          </cell>
        </row>
        <row r="879">
          <cell r="D879">
            <v>19.1388</v>
          </cell>
          <cell r="E879">
            <v>6</v>
          </cell>
          <cell r="F879" t="str">
            <v>6NGI/CHI. GATE</v>
          </cell>
        </row>
        <row r="879">
          <cell r="K879" t="str">
            <v>NGI/CHI. GATE</v>
          </cell>
        </row>
        <row r="880">
          <cell r="D880">
            <v>-20.4232</v>
          </cell>
          <cell r="E880">
            <v>6</v>
          </cell>
          <cell r="F880" t="str">
            <v>6IF-MONCHY</v>
          </cell>
        </row>
        <row r="880">
          <cell r="K880" t="str">
            <v>IF-MONCHY</v>
          </cell>
        </row>
        <row r="881">
          <cell r="D881">
            <v>19.688</v>
          </cell>
          <cell r="E881">
            <v>6</v>
          </cell>
          <cell r="F881" t="str">
            <v>6NGI/CHI. GATE</v>
          </cell>
        </row>
        <row r="881">
          <cell r="K881" t="str">
            <v>NGI/CHI. GATE</v>
          </cell>
        </row>
        <row r="882">
          <cell r="D882">
            <v>-19.2419</v>
          </cell>
          <cell r="E882">
            <v>6</v>
          </cell>
          <cell r="F882" t="str">
            <v>6IF-MONCHY</v>
          </cell>
        </row>
        <row r="882">
          <cell r="K882" t="str">
            <v>IF-MONCHY</v>
          </cell>
        </row>
        <row r="883">
          <cell r="D883">
            <v>18.5492</v>
          </cell>
          <cell r="E883">
            <v>6</v>
          </cell>
          <cell r="F883" t="str">
            <v>6NGI/CHI. GATE</v>
          </cell>
        </row>
        <row r="883">
          <cell r="K883" t="str">
            <v>NGI/CHI. GATE</v>
          </cell>
        </row>
        <row r="884">
          <cell r="D884">
            <v>-19.6158</v>
          </cell>
          <cell r="E884">
            <v>6</v>
          </cell>
          <cell r="F884" t="str">
            <v>6IF-MONCHY</v>
          </cell>
        </row>
        <row r="884">
          <cell r="K884" t="str">
            <v>IF-MONCHY</v>
          </cell>
        </row>
        <row r="885">
          <cell r="D885">
            <v>18.9097</v>
          </cell>
          <cell r="E885">
            <v>6</v>
          </cell>
          <cell r="F885" t="str">
            <v>6NGI/CHI. GATE</v>
          </cell>
        </row>
        <row r="885">
          <cell r="K885" t="str">
            <v>NGI/CHI. GATE</v>
          </cell>
        </row>
        <row r="886">
          <cell r="D886">
            <v>-19.4431</v>
          </cell>
          <cell r="E886">
            <v>6</v>
          </cell>
          <cell r="F886" t="str">
            <v>6IF-MONCHY</v>
          </cell>
        </row>
        <row r="886">
          <cell r="K886" t="str">
            <v>IF-MONCHY</v>
          </cell>
        </row>
        <row r="887">
          <cell r="D887">
            <v>18.7432</v>
          </cell>
          <cell r="E887">
            <v>6</v>
          </cell>
          <cell r="F887" t="str">
            <v>6NGI/CHI. GATE</v>
          </cell>
        </row>
        <row r="887">
          <cell r="K887" t="str">
            <v>NGI/CHI. GATE</v>
          </cell>
        </row>
        <row r="888">
          <cell r="D888">
            <v>-17.5996</v>
          </cell>
          <cell r="E888">
            <v>6</v>
          </cell>
          <cell r="F888" t="str">
            <v>6IF-MONCHY</v>
          </cell>
        </row>
        <row r="888">
          <cell r="K888" t="str">
            <v>IF-MONCHY</v>
          </cell>
        </row>
        <row r="889">
          <cell r="D889">
            <v>16.9661</v>
          </cell>
          <cell r="E889">
            <v>6</v>
          </cell>
          <cell r="F889" t="str">
            <v>6NGI/CHI. GATE</v>
          </cell>
        </row>
        <row r="889">
          <cell r="K889" t="str">
            <v>NGI/CHI. GATE</v>
          </cell>
        </row>
        <row r="890">
          <cell r="D890">
            <v>-31.3678</v>
          </cell>
          <cell r="E890">
            <v>6</v>
          </cell>
          <cell r="F890" t="str">
            <v>6IF-MONCHY</v>
          </cell>
        </row>
        <row r="890">
          <cell r="K890" t="str">
            <v>IF-MONCHY</v>
          </cell>
        </row>
        <row r="891">
          <cell r="D891">
            <v>30.2813</v>
          </cell>
          <cell r="E891">
            <v>6</v>
          </cell>
          <cell r="F891" t="str">
            <v>6NGI/CHI. GATE</v>
          </cell>
        </row>
        <row r="891">
          <cell r="K891" t="str">
            <v>NGI/CHI. GATE</v>
          </cell>
        </row>
        <row r="892">
          <cell r="D892">
            <v>-30.8458</v>
          </cell>
          <cell r="E892">
            <v>6</v>
          </cell>
          <cell r="F892" t="str">
            <v>6IF-MONCHY</v>
          </cell>
        </row>
        <row r="892">
          <cell r="K892" t="str">
            <v>IF-MONCHY</v>
          </cell>
        </row>
        <row r="893">
          <cell r="D893">
            <v>29.7355</v>
          </cell>
          <cell r="E893">
            <v>6</v>
          </cell>
          <cell r="F893" t="str">
            <v>6NGI/CHI. GATE</v>
          </cell>
        </row>
        <row r="893">
          <cell r="K893" t="str">
            <v>NGI/CHI. GATE</v>
          </cell>
        </row>
        <row r="894">
          <cell r="D894">
            <v>-31.7007</v>
          </cell>
          <cell r="E894">
            <v>6</v>
          </cell>
          <cell r="F894" t="str">
            <v>6IF-MONCHY</v>
          </cell>
        </row>
        <row r="894">
          <cell r="K894" t="str">
            <v>IF-MONCHY</v>
          </cell>
        </row>
        <row r="895">
          <cell r="D895">
            <v>30.5597</v>
          </cell>
          <cell r="E895">
            <v>6</v>
          </cell>
          <cell r="F895" t="str">
            <v>6NGI/CHI. GATE</v>
          </cell>
        </row>
        <row r="895">
          <cell r="K895" t="str">
            <v>NGI/CHI. GATE</v>
          </cell>
        </row>
        <row r="896">
          <cell r="D896">
            <v>-1.7579</v>
          </cell>
          <cell r="E896">
            <v>2</v>
          </cell>
          <cell r="F896" t="str">
            <v>2IF-FGT/Z1</v>
          </cell>
        </row>
        <row r="896">
          <cell r="K896" t="str">
            <v>IF-FGT/Z1</v>
          </cell>
        </row>
        <row r="897">
          <cell r="D897">
            <v>1.7096</v>
          </cell>
          <cell r="E897">
            <v>2</v>
          </cell>
          <cell r="F897" t="str">
            <v>2IF-FGT/MKT</v>
          </cell>
        </row>
        <row r="897">
          <cell r="K897" t="str">
            <v>IF-FGT/MKT</v>
          </cell>
        </row>
        <row r="898">
          <cell r="D898">
            <v>-1.9436</v>
          </cell>
          <cell r="E898">
            <v>3</v>
          </cell>
          <cell r="F898" t="str">
            <v>3IF-FGT/Z1</v>
          </cell>
        </row>
        <row r="898">
          <cell r="K898" t="str">
            <v>IF-FGT/Z1</v>
          </cell>
        </row>
        <row r="899">
          <cell r="D899">
            <v>1.8902</v>
          </cell>
          <cell r="E899">
            <v>3</v>
          </cell>
          <cell r="F899" t="str">
            <v>3IF-FGT/MKT</v>
          </cell>
        </row>
        <row r="899">
          <cell r="K899" t="str">
            <v>IF-FGT/MKT</v>
          </cell>
        </row>
        <row r="900">
          <cell r="D900">
            <v>-1.8779</v>
          </cell>
          <cell r="E900">
            <v>4</v>
          </cell>
          <cell r="F900" t="str">
            <v>4IF-FGT/Z1</v>
          </cell>
        </row>
        <row r="900">
          <cell r="K900" t="str">
            <v>IF-FGT/Z1</v>
          </cell>
        </row>
        <row r="901">
          <cell r="D901">
            <v>1.8263</v>
          </cell>
          <cell r="E901">
            <v>4</v>
          </cell>
          <cell r="F901" t="str">
            <v>4IF-FGT/MKT</v>
          </cell>
        </row>
        <row r="901">
          <cell r="K901" t="str">
            <v>IF-FGT/MKT</v>
          </cell>
        </row>
        <row r="902">
          <cell r="D902">
            <v>-1.9373</v>
          </cell>
          <cell r="E902">
            <v>4</v>
          </cell>
          <cell r="F902" t="str">
            <v>4IF-FGT/Z1</v>
          </cell>
        </row>
        <row r="902">
          <cell r="K902" t="str">
            <v>IF-FGT/Z1</v>
          </cell>
        </row>
        <row r="903">
          <cell r="D903">
            <v>1.884</v>
          </cell>
          <cell r="E903">
            <v>4</v>
          </cell>
          <cell r="F903" t="str">
            <v>4IF-FGT/MKT</v>
          </cell>
        </row>
        <row r="903">
          <cell r="K903" t="str">
            <v>IF-FGT/MKT</v>
          </cell>
        </row>
        <row r="904">
          <cell r="D904">
            <v>-1.8715</v>
          </cell>
          <cell r="E904">
            <v>4</v>
          </cell>
          <cell r="F904" t="str">
            <v>4IF-FGT/Z1</v>
          </cell>
        </row>
        <row r="904">
          <cell r="K904" t="str">
            <v>IF-FGT/Z1</v>
          </cell>
        </row>
        <row r="905">
          <cell r="D905">
            <v>1.8201</v>
          </cell>
          <cell r="E905">
            <v>4</v>
          </cell>
          <cell r="F905" t="str">
            <v>4IF-FGT/MKT</v>
          </cell>
        </row>
        <row r="905">
          <cell r="K905" t="str">
            <v>IF-FGT/MKT</v>
          </cell>
        </row>
        <row r="906">
          <cell r="D906">
            <v>-1.9304</v>
          </cell>
          <cell r="E906">
            <v>4</v>
          </cell>
          <cell r="F906" t="str">
            <v>4IF-FGT/Z1</v>
          </cell>
        </row>
        <row r="906">
          <cell r="K906" t="str">
            <v>IF-FGT/Z1</v>
          </cell>
        </row>
        <row r="907">
          <cell r="D907">
            <v>1.8774</v>
          </cell>
          <cell r="E907">
            <v>4</v>
          </cell>
          <cell r="F907" t="str">
            <v>4IF-FGT/MKT</v>
          </cell>
        </row>
        <row r="907">
          <cell r="K907" t="str">
            <v>IF-FGT/MKT</v>
          </cell>
        </row>
        <row r="908">
          <cell r="D908">
            <v>-1.9265</v>
          </cell>
          <cell r="E908">
            <v>4</v>
          </cell>
          <cell r="F908" t="str">
            <v>4IF-FGT/Z1</v>
          </cell>
        </row>
        <row r="908">
          <cell r="K908" t="str">
            <v>IF-FGT/Z1</v>
          </cell>
        </row>
        <row r="909">
          <cell r="D909">
            <v>1.8735</v>
          </cell>
          <cell r="E909">
            <v>4</v>
          </cell>
          <cell r="F909" t="str">
            <v>4IF-FGT/MKT</v>
          </cell>
        </row>
        <row r="909">
          <cell r="K909" t="str">
            <v>IF-FGT/MKT</v>
          </cell>
        </row>
        <row r="910">
          <cell r="D910">
            <v>-1.8604</v>
          </cell>
          <cell r="E910">
            <v>4</v>
          </cell>
          <cell r="F910" t="str">
            <v>4IF-FGT/Z1</v>
          </cell>
        </row>
        <row r="910">
          <cell r="K910" t="str">
            <v>IF-FGT/Z1</v>
          </cell>
        </row>
        <row r="911">
          <cell r="D911">
            <v>1.8092</v>
          </cell>
          <cell r="E911">
            <v>4</v>
          </cell>
          <cell r="F911" t="str">
            <v>4IF-FGT/MKT</v>
          </cell>
        </row>
        <row r="911">
          <cell r="K911" t="str">
            <v>IF-FGT/MKT</v>
          </cell>
        </row>
        <row r="912">
          <cell r="D912">
            <v>-1.9181</v>
          </cell>
          <cell r="E912">
            <v>4</v>
          </cell>
          <cell r="F912" t="str">
            <v>4IF-FGT/Z1</v>
          </cell>
        </row>
        <row r="912">
          <cell r="K912" t="str">
            <v>IF-FGT/Z1</v>
          </cell>
        </row>
        <row r="913">
          <cell r="D913">
            <v>1.8653</v>
          </cell>
          <cell r="E913">
            <v>4</v>
          </cell>
          <cell r="F913" t="str">
            <v>4IF-FGT/MKT</v>
          </cell>
        </row>
        <row r="913">
          <cell r="K913" t="str">
            <v>IF-FGT/MKT</v>
          </cell>
        </row>
        <row r="914">
          <cell r="D914">
            <v>-1.8515</v>
          </cell>
          <cell r="E914">
            <v>5</v>
          </cell>
          <cell r="F914" t="str">
            <v>5IF-FGT/Z1</v>
          </cell>
        </row>
        <row r="914">
          <cell r="K914" t="str">
            <v>IF-FGT/Z1</v>
          </cell>
        </row>
        <row r="915">
          <cell r="D915">
            <v>1.8006</v>
          </cell>
          <cell r="E915">
            <v>5</v>
          </cell>
          <cell r="F915" t="str">
            <v>5IF-FGT/MKT</v>
          </cell>
        </row>
        <row r="915">
          <cell r="K915" t="str">
            <v>IF-FGT/MKT</v>
          </cell>
        </row>
        <row r="916">
          <cell r="D916">
            <v>-1.9083</v>
          </cell>
          <cell r="E916">
            <v>5</v>
          </cell>
          <cell r="F916" t="str">
            <v>5IF-FGT/Z1</v>
          </cell>
        </row>
        <row r="916">
          <cell r="K916" t="str">
            <v>IF-FGT/Z1</v>
          </cell>
        </row>
        <row r="917">
          <cell r="D917">
            <v>1.8558</v>
          </cell>
          <cell r="E917">
            <v>5</v>
          </cell>
          <cell r="F917" t="str">
            <v>5IF-FGT/MKT</v>
          </cell>
        </row>
        <row r="917">
          <cell r="K917" t="str">
            <v>IF-FGT/MKT</v>
          </cell>
        </row>
        <row r="918">
          <cell r="D918">
            <v>-1.9028</v>
          </cell>
          <cell r="E918">
            <v>5</v>
          </cell>
          <cell r="F918" t="str">
            <v>5IF-FGT/Z1</v>
          </cell>
        </row>
        <row r="918">
          <cell r="K918" t="str">
            <v>IF-FGT/Z1</v>
          </cell>
        </row>
        <row r="919">
          <cell r="D919">
            <v>1.8504</v>
          </cell>
          <cell r="E919">
            <v>5</v>
          </cell>
          <cell r="F919" t="str">
            <v>5IF-FGT/MKT</v>
          </cell>
        </row>
        <row r="919">
          <cell r="K919" t="str">
            <v>IF-FGT/MKT</v>
          </cell>
        </row>
        <row r="920">
          <cell r="D920">
            <v>-1.7132</v>
          </cell>
          <cell r="E920">
            <v>5</v>
          </cell>
          <cell r="F920" t="str">
            <v>5IF-FGT/Z1</v>
          </cell>
        </row>
        <row r="920">
          <cell r="K920" t="str">
            <v>IF-FGT/Z1</v>
          </cell>
        </row>
        <row r="921">
          <cell r="D921">
            <v>1.6661</v>
          </cell>
          <cell r="E921">
            <v>5</v>
          </cell>
          <cell r="F921" t="str">
            <v>5IF-FGT/MKT</v>
          </cell>
        </row>
        <row r="921">
          <cell r="K921" t="str">
            <v>IF-FGT/MKT</v>
          </cell>
        </row>
        <row r="922">
          <cell r="D922">
            <v>-1.8912</v>
          </cell>
          <cell r="E922">
            <v>5</v>
          </cell>
          <cell r="F922" t="str">
            <v>5IF-FGT/Z1</v>
          </cell>
        </row>
        <row r="922">
          <cell r="K922" t="str">
            <v>IF-FGT/Z1</v>
          </cell>
        </row>
        <row r="923">
          <cell r="D923">
            <v>1.8392</v>
          </cell>
          <cell r="E923">
            <v>5</v>
          </cell>
          <cell r="F923" t="str">
            <v>5IF-FGT/MKT</v>
          </cell>
        </row>
        <row r="923">
          <cell r="K923" t="str">
            <v>IF-FGT/MKT</v>
          </cell>
        </row>
        <row r="924">
          <cell r="D924">
            <v>-1.8238</v>
          </cell>
          <cell r="E924">
            <v>6</v>
          </cell>
          <cell r="F924" t="str">
            <v>6IF-FGT/Z1</v>
          </cell>
        </row>
        <row r="924">
          <cell r="K924" t="str">
            <v>IF-FGT/Z1</v>
          </cell>
        </row>
        <row r="925">
          <cell r="D925">
            <v>1.7737</v>
          </cell>
          <cell r="E925">
            <v>6</v>
          </cell>
          <cell r="F925" t="str">
            <v>6IF-FGT/MKT</v>
          </cell>
        </row>
        <row r="925">
          <cell r="K925" t="str">
            <v>IF-FGT/MKT</v>
          </cell>
        </row>
        <row r="926">
          <cell r="D926">
            <v>-1.8779</v>
          </cell>
          <cell r="E926">
            <v>6</v>
          </cell>
          <cell r="F926" t="str">
            <v>6IF-FGT/Z1</v>
          </cell>
        </row>
        <row r="926">
          <cell r="K926" t="str">
            <v>IF-FGT/Z1</v>
          </cell>
        </row>
        <row r="927">
          <cell r="D927">
            <v>1.8263</v>
          </cell>
          <cell r="E927">
            <v>6</v>
          </cell>
          <cell r="F927" t="str">
            <v>6IF-FGT/MKT</v>
          </cell>
        </row>
        <row r="927">
          <cell r="K927" t="str">
            <v>IF-FGT/MKT</v>
          </cell>
        </row>
        <row r="928">
          <cell r="D928">
            <v>-1.8103</v>
          </cell>
          <cell r="E928">
            <v>6</v>
          </cell>
          <cell r="F928" t="str">
            <v>6IF-FGT/Z1</v>
          </cell>
        </row>
        <row r="928">
          <cell r="K928" t="str">
            <v>IF-FGT/Z1</v>
          </cell>
        </row>
        <row r="929">
          <cell r="D929">
            <v>1.7605</v>
          </cell>
          <cell r="E929">
            <v>6</v>
          </cell>
          <cell r="F929" t="str">
            <v>6IF-FGT/MKT</v>
          </cell>
        </row>
        <row r="929">
          <cell r="K929" t="str">
            <v>IF-FGT/MKT</v>
          </cell>
        </row>
        <row r="930">
          <cell r="D930">
            <v>-1.8633</v>
          </cell>
          <cell r="E930">
            <v>6</v>
          </cell>
          <cell r="F930" t="str">
            <v>6IF-FGT/Z1</v>
          </cell>
        </row>
        <row r="930">
          <cell r="K930" t="str">
            <v>IF-FGT/Z1</v>
          </cell>
        </row>
        <row r="931">
          <cell r="D931">
            <v>1.8121</v>
          </cell>
          <cell r="E931">
            <v>6</v>
          </cell>
          <cell r="F931" t="str">
            <v>6IF-FGT/MKT</v>
          </cell>
        </row>
        <row r="931">
          <cell r="K931" t="str">
            <v>IF-FGT/MKT</v>
          </cell>
        </row>
        <row r="932">
          <cell r="D932">
            <v>-1.8554</v>
          </cell>
          <cell r="E932">
            <v>6</v>
          </cell>
          <cell r="F932" t="str">
            <v>6IF-FGT/Z1</v>
          </cell>
        </row>
        <row r="932">
          <cell r="K932" t="str">
            <v>IF-FGT/Z1</v>
          </cell>
        </row>
        <row r="933">
          <cell r="D933">
            <v>1.8044</v>
          </cell>
          <cell r="E933">
            <v>6</v>
          </cell>
          <cell r="F933" t="str">
            <v>6IF-FGT/MKT</v>
          </cell>
        </row>
        <row r="933">
          <cell r="K933" t="str">
            <v>IF-FGT/MKT</v>
          </cell>
        </row>
        <row r="934">
          <cell r="D934">
            <v>-1.7876</v>
          </cell>
          <cell r="E934">
            <v>6</v>
          </cell>
          <cell r="F934" t="str">
            <v>6IF-FGT/Z1</v>
          </cell>
        </row>
        <row r="934">
          <cell r="K934" t="str">
            <v>IF-FGT/Z1</v>
          </cell>
        </row>
        <row r="935">
          <cell r="D935">
            <v>1.7384</v>
          </cell>
          <cell r="E935">
            <v>6</v>
          </cell>
          <cell r="F935" t="str">
            <v>6IF-FGT/MKT</v>
          </cell>
        </row>
        <row r="935">
          <cell r="K935" t="str">
            <v>IF-FGT/MKT</v>
          </cell>
        </row>
        <row r="936">
          <cell r="D936">
            <v>-1.8391</v>
          </cell>
          <cell r="E936">
            <v>6</v>
          </cell>
          <cell r="F936" t="str">
            <v>6IF-FGT/Z1</v>
          </cell>
        </row>
        <row r="936">
          <cell r="K936" t="str">
            <v>IF-FGT/Z1</v>
          </cell>
        </row>
        <row r="937">
          <cell r="D937">
            <v>1.7885</v>
          </cell>
          <cell r="E937">
            <v>6</v>
          </cell>
          <cell r="F937" t="str">
            <v>6IF-FGT/MKT</v>
          </cell>
        </row>
        <row r="937">
          <cell r="K937" t="str">
            <v>IF-FGT/MKT</v>
          </cell>
        </row>
        <row r="938">
          <cell r="D938">
            <v>-1.7714</v>
          </cell>
          <cell r="E938">
            <v>6</v>
          </cell>
          <cell r="F938" t="str">
            <v>6IF-FGT/Z1</v>
          </cell>
        </row>
        <row r="938">
          <cell r="K938" t="str">
            <v>IF-FGT/Z1</v>
          </cell>
        </row>
        <row r="939">
          <cell r="D939">
            <v>1.7227</v>
          </cell>
          <cell r="E939">
            <v>6</v>
          </cell>
          <cell r="F939" t="str">
            <v>6IF-FGT/MKT</v>
          </cell>
        </row>
        <row r="939">
          <cell r="K939" t="str">
            <v>IF-FGT/MKT</v>
          </cell>
        </row>
        <row r="940">
          <cell r="D940">
            <v>-1.8219</v>
          </cell>
          <cell r="E940">
            <v>6</v>
          </cell>
          <cell r="F940" t="str">
            <v>6IF-FGT/Z1</v>
          </cell>
        </row>
        <row r="940">
          <cell r="K940" t="str">
            <v>IF-FGT/Z1</v>
          </cell>
        </row>
        <row r="941">
          <cell r="D941">
            <v>1.7718</v>
          </cell>
          <cell r="E941">
            <v>6</v>
          </cell>
          <cell r="F941" t="str">
            <v>6IF-FGT/MKT</v>
          </cell>
        </row>
        <row r="941">
          <cell r="K941" t="str">
            <v>IF-FGT/MKT</v>
          </cell>
        </row>
        <row r="942">
          <cell r="D942">
            <v>-1.813</v>
          </cell>
          <cell r="E942">
            <v>6</v>
          </cell>
          <cell r="F942" t="str">
            <v>6IF-FGT/Z1</v>
          </cell>
        </row>
        <row r="942">
          <cell r="K942" t="str">
            <v>IF-FGT/Z1</v>
          </cell>
        </row>
        <row r="943">
          <cell r="D943">
            <v>1.7631</v>
          </cell>
          <cell r="E943">
            <v>6</v>
          </cell>
          <cell r="F943" t="str">
            <v>6IF-FGT/MKT</v>
          </cell>
        </row>
        <row r="943">
          <cell r="K943" t="str">
            <v>IF-FGT/MKT</v>
          </cell>
        </row>
        <row r="944">
          <cell r="D944">
            <v>-1.6876</v>
          </cell>
          <cell r="E944">
            <v>6</v>
          </cell>
          <cell r="F944" t="str">
            <v>6IF-FGT/Z1</v>
          </cell>
        </row>
        <row r="944">
          <cell r="K944" t="str">
            <v>IF-FGT/Z1</v>
          </cell>
        </row>
        <row r="945">
          <cell r="D945">
            <v>1.6412</v>
          </cell>
          <cell r="E945">
            <v>6</v>
          </cell>
          <cell r="F945" t="str">
            <v>6IF-FGT/MKT</v>
          </cell>
        </row>
        <row r="945">
          <cell r="K945" t="str">
            <v>IF-FGT/MKT</v>
          </cell>
        </row>
        <row r="946">
          <cell r="D946">
            <v>-1.7953</v>
          </cell>
          <cell r="E946">
            <v>6</v>
          </cell>
          <cell r="F946" t="str">
            <v>6IF-FGT/Z1</v>
          </cell>
        </row>
        <row r="946">
          <cell r="K946" t="str">
            <v>IF-FGT/Z1</v>
          </cell>
        </row>
        <row r="947">
          <cell r="D947">
            <v>1.746</v>
          </cell>
          <cell r="E947">
            <v>6</v>
          </cell>
          <cell r="F947" t="str">
            <v>6IF-FGT/MKT</v>
          </cell>
        </row>
        <row r="947">
          <cell r="K947" t="str">
            <v>IF-FGT/MKT</v>
          </cell>
        </row>
        <row r="948">
          <cell r="D948">
            <v>-1.7286</v>
          </cell>
          <cell r="E948">
            <v>6</v>
          </cell>
          <cell r="F948" t="str">
            <v>6IF-FGT/Z1</v>
          </cell>
        </row>
        <row r="948">
          <cell r="K948" t="str">
            <v>IF-FGT/Z1</v>
          </cell>
        </row>
        <row r="949">
          <cell r="D949">
            <v>1.681</v>
          </cell>
          <cell r="E949">
            <v>6</v>
          </cell>
          <cell r="F949" t="str">
            <v>6IF-FGT/MKT</v>
          </cell>
        </row>
        <row r="949">
          <cell r="K949" t="str">
            <v>IF-FGT/MKT</v>
          </cell>
        </row>
        <row r="950">
          <cell r="D950">
            <v>-1.7774</v>
          </cell>
          <cell r="E950">
            <v>6</v>
          </cell>
          <cell r="F950" t="str">
            <v>6IF-FGT/Z1</v>
          </cell>
        </row>
        <row r="950">
          <cell r="K950" t="str">
            <v>IF-FGT/Z1</v>
          </cell>
        </row>
        <row r="951">
          <cell r="D951">
            <v>1.7285</v>
          </cell>
          <cell r="E951">
            <v>6</v>
          </cell>
          <cell r="F951" t="str">
            <v>6IF-FGT/MKT</v>
          </cell>
        </row>
        <row r="951">
          <cell r="K951" t="str">
            <v>IF-FGT/MKT</v>
          </cell>
        </row>
        <row r="952">
          <cell r="D952">
            <v>-1.7111</v>
          </cell>
          <cell r="E952">
            <v>6</v>
          </cell>
          <cell r="F952" t="str">
            <v>6IF-FGT/Z1</v>
          </cell>
        </row>
        <row r="952">
          <cell r="K952" t="str">
            <v>IF-FGT/Z1</v>
          </cell>
        </row>
        <row r="953">
          <cell r="D953">
            <v>1.6641</v>
          </cell>
          <cell r="E953">
            <v>6</v>
          </cell>
          <cell r="F953" t="str">
            <v>6IF-FGT/MKT</v>
          </cell>
        </row>
        <row r="953">
          <cell r="K953" t="str">
            <v>IF-FGT/MKT</v>
          </cell>
        </row>
        <row r="954">
          <cell r="D954">
            <v>-1.7592</v>
          </cell>
          <cell r="E954">
            <v>6</v>
          </cell>
          <cell r="F954" t="str">
            <v>6IF-FGT/Z1</v>
          </cell>
        </row>
        <row r="954">
          <cell r="K954" t="str">
            <v>IF-FGT/Z1</v>
          </cell>
        </row>
        <row r="955">
          <cell r="D955">
            <v>1.7109</v>
          </cell>
          <cell r="E955">
            <v>6</v>
          </cell>
          <cell r="F955" t="str">
            <v>6IF-FGT/MKT</v>
          </cell>
        </row>
        <row r="955">
          <cell r="K955" t="str">
            <v>IF-FGT/MKT</v>
          </cell>
        </row>
        <row r="956">
          <cell r="D956">
            <v>-1.7501</v>
          </cell>
          <cell r="E956">
            <v>6</v>
          </cell>
          <cell r="F956" t="str">
            <v>6IF-FGT/Z1</v>
          </cell>
        </row>
        <row r="956">
          <cell r="K956" t="str">
            <v>IF-FGT/Z1</v>
          </cell>
        </row>
        <row r="957">
          <cell r="D957">
            <v>1.702</v>
          </cell>
          <cell r="E957">
            <v>6</v>
          </cell>
          <cell r="F957" t="str">
            <v>6IF-FGT/MKT</v>
          </cell>
        </row>
        <row r="957">
          <cell r="K957" t="str">
            <v>IF-FGT/MKT</v>
          </cell>
        </row>
        <row r="958">
          <cell r="D958">
            <v>-1.6847</v>
          </cell>
          <cell r="E958">
            <v>6</v>
          </cell>
          <cell r="F958" t="str">
            <v>6IF-FGT/Z1</v>
          </cell>
        </row>
        <row r="958">
          <cell r="K958" t="str">
            <v>IF-FGT/Z1</v>
          </cell>
        </row>
        <row r="959">
          <cell r="D959">
            <v>1.6383</v>
          </cell>
          <cell r="E959">
            <v>6</v>
          </cell>
          <cell r="F959" t="str">
            <v>6IF-FGT/MKT</v>
          </cell>
        </row>
        <row r="959">
          <cell r="K959" t="str">
            <v>IF-FGT/MKT</v>
          </cell>
        </row>
        <row r="960">
          <cell r="D960">
            <v>-1.7319</v>
          </cell>
          <cell r="E960">
            <v>6</v>
          </cell>
          <cell r="F960" t="str">
            <v>6IF-FGT/Z1</v>
          </cell>
        </row>
        <row r="960">
          <cell r="K960" t="str">
            <v>IF-FGT/Z1</v>
          </cell>
        </row>
        <row r="961">
          <cell r="D961">
            <v>1.6842</v>
          </cell>
          <cell r="E961">
            <v>6</v>
          </cell>
          <cell r="F961" t="str">
            <v>6IF-FGT/MKT</v>
          </cell>
        </row>
        <row r="961">
          <cell r="K961" t="str">
            <v>IF-FGT/MKT</v>
          </cell>
        </row>
        <row r="962">
          <cell r="D962">
            <v>-1.6671</v>
          </cell>
          <cell r="E962">
            <v>6</v>
          </cell>
          <cell r="F962" t="str">
            <v>6IF-FGT/Z1</v>
          </cell>
        </row>
        <row r="962">
          <cell r="K962" t="str">
            <v>IF-FGT/Z1</v>
          </cell>
        </row>
        <row r="963">
          <cell r="D963">
            <v>1.6213</v>
          </cell>
          <cell r="E963">
            <v>6</v>
          </cell>
          <cell r="F963" t="str">
            <v>6IF-FGT/MKT</v>
          </cell>
        </row>
        <row r="963">
          <cell r="K963" t="str">
            <v>IF-FGT/MKT</v>
          </cell>
        </row>
        <row r="964">
          <cell r="D964">
            <v>-1.7137</v>
          </cell>
          <cell r="E964">
            <v>6</v>
          </cell>
          <cell r="F964" t="str">
            <v>6IF-FGT/Z1</v>
          </cell>
        </row>
        <row r="964">
          <cell r="K964" t="str">
            <v>IF-FGT/Z1</v>
          </cell>
        </row>
        <row r="965">
          <cell r="D965">
            <v>1.6666</v>
          </cell>
          <cell r="E965">
            <v>6</v>
          </cell>
          <cell r="F965" t="str">
            <v>6IF-FGT/MKT</v>
          </cell>
        </row>
        <row r="965">
          <cell r="K965" t="str">
            <v>IF-FGT/MKT</v>
          </cell>
        </row>
        <row r="966">
          <cell r="D966">
            <v>-1.7044</v>
          </cell>
          <cell r="E966">
            <v>6</v>
          </cell>
          <cell r="F966" t="str">
            <v>6IF-FGT/Z1</v>
          </cell>
        </row>
        <row r="966">
          <cell r="K966" t="str">
            <v>IF-FGT/Z1</v>
          </cell>
        </row>
        <row r="967">
          <cell r="D967">
            <v>1.6575</v>
          </cell>
          <cell r="E967">
            <v>6</v>
          </cell>
          <cell r="F967" t="str">
            <v>6IF-FGT/MKT</v>
          </cell>
        </row>
        <row r="967">
          <cell r="K967" t="str">
            <v>IF-FGT/MKT</v>
          </cell>
        </row>
        <row r="968">
          <cell r="D968">
            <v>-1.5311</v>
          </cell>
          <cell r="E968">
            <v>6</v>
          </cell>
          <cell r="F968" t="str">
            <v>6IF-FGT/Z1</v>
          </cell>
        </row>
        <row r="968">
          <cell r="K968" t="str">
            <v>IF-FGT/Z1</v>
          </cell>
        </row>
        <row r="969">
          <cell r="D969">
            <v>1.489</v>
          </cell>
          <cell r="E969">
            <v>6</v>
          </cell>
          <cell r="F969" t="str">
            <v>6IF-FGT/MKT</v>
          </cell>
        </row>
        <row r="969">
          <cell r="K969" t="str">
            <v>IF-FGT/MKT</v>
          </cell>
        </row>
        <row r="970">
          <cell r="D970">
            <v>-1.6867</v>
          </cell>
          <cell r="E970">
            <v>6</v>
          </cell>
          <cell r="F970" t="str">
            <v>6IF-FGT/Z1</v>
          </cell>
        </row>
        <row r="970">
          <cell r="K970" t="str">
            <v>IF-FGT/Z1</v>
          </cell>
        </row>
        <row r="971">
          <cell r="D971">
            <v>1.6403</v>
          </cell>
          <cell r="E971">
            <v>6</v>
          </cell>
          <cell r="F971" t="str">
            <v>6IF-FGT/MKT</v>
          </cell>
        </row>
        <row r="971">
          <cell r="K971" t="str">
            <v>IF-FGT/MKT</v>
          </cell>
        </row>
        <row r="972">
          <cell r="D972">
            <v>-1.6234</v>
          </cell>
          <cell r="E972">
            <v>6</v>
          </cell>
          <cell r="F972" t="str">
            <v>6IF-FGT/Z1</v>
          </cell>
        </row>
        <row r="972">
          <cell r="K972" t="str">
            <v>IF-FGT/Z1</v>
          </cell>
        </row>
        <row r="973">
          <cell r="D973">
            <v>1.5787</v>
          </cell>
          <cell r="E973">
            <v>6</v>
          </cell>
          <cell r="F973" t="str">
            <v>6IF-FGT/MKT</v>
          </cell>
        </row>
        <row r="973">
          <cell r="K973" t="str">
            <v>IF-FGT/MKT</v>
          </cell>
        </row>
        <row r="974">
          <cell r="D974">
            <v>-1.6687</v>
          </cell>
          <cell r="E974">
            <v>6</v>
          </cell>
          <cell r="F974" t="str">
            <v>6IF-FGT/Z1</v>
          </cell>
        </row>
        <row r="974">
          <cell r="K974" t="str">
            <v>IF-FGT/Z1</v>
          </cell>
        </row>
        <row r="975">
          <cell r="D975">
            <v>1.6228</v>
          </cell>
          <cell r="E975">
            <v>6</v>
          </cell>
          <cell r="F975" t="str">
            <v>6IF-FGT/MKT</v>
          </cell>
        </row>
        <row r="975">
          <cell r="K975" t="str">
            <v>IF-FGT/MKT</v>
          </cell>
        </row>
        <row r="976">
          <cell r="D976">
            <v>-1.606</v>
          </cell>
          <cell r="E976">
            <v>6</v>
          </cell>
          <cell r="F976" t="str">
            <v>6IF-FGT/Z1</v>
          </cell>
        </row>
        <row r="976">
          <cell r="K976" t="str">
            <v>IF-FGT/Z1</v>
          </cell>
        </row>
        <row r="977">
          <cell r="D977">
            <v>1.5618</v>
          </cell>
          <cell r="E977">
            <v>6</v>
          </cell>
          <cell r="F977" t="str">
            <v>6IF-FGT/MKT</v>
          </cell>
        </row>
        <row r="977">
          <cell r="K977" t="str">
            <v>IF-FGT/MKT</v>
          </cell>
        </row>
        <row r="978">
          <cell r="D978">
            <v>-1.6507</v>
          </cell>
          <cell r="E978">
            <v>6</v>
          </cell>
          <cell r="F978" t="str">
            <v>6IF-FGT/Z1</v>
          </cell>
        </row>
        <row r="978">
          <cell r="K978" t="str">
            <v>IF-FGT/Z1</v>
          </cell>
        </row>
        <row r="979">
          <cell r="D979">
            <v>1.6053</v>
          </cell>
          <cell r="E979">
            <v>6</v>
          </cell>
          <cell r="F979" t="str">
            <v>6IF-FGT/MKT</v>
          </cell>
        </row>
        <row r="979">
          <cell r="K979" t="str">
            <v>IF-FGT/MKT</v>
          </cell>
        </row>
        <row r="980">
          <cell r="D980">
            <v>-1.6416</v>
          </cell>
          <cell r="E980">
            <v>6</v>
          </cell>
          <cell r="F980" t="str">
            <v>6IF-FGT/Z1</v>
          </cell>
        </row>
        <row r="980">
          <cell r="K980" t="str">
            <v>IF-FGT/Z1</v>
          </cell>
        </row>
        <row r="981">
          <cell r="D981">
            <v>1.5965</v>
          </cell>
          <cell r="E981">
            <v>6</v>
          </cell>
          <cell r="F981" t="str">
            <v>6IF-FGT/MKT</v>
          </cell>
        </row>
        <row r="981">
          <cell r="K981" t="str">
            <v>IF-FGT/MKT</v>
          </cell>
        </row>
        <row r="982">
          <cell r="D982">
            <v>-1.5798</v>
          </cell>
          <cell r="E982">
            <v>6</v>
          </cell>
          <cell r="F982" t="str">
            <v>6IF-FGT/Z1</v>
          </cell>
        </row>
        <row r="982">
          <cell r="K982" t="str">
            <v>IF-FGT/Z1</v>
          </cell>
        </row>
        <row r="983">
          <cell r="D983">
            <v>1.5364</v>
          </cell>
          <cell r="E983">
            <v>6</v>
          </cell>
          <cell r="F983" t="str">
            <v>6IF-FGT/MKT</v>
          </cell>
        </row>
        <row r="983">
          <cell r="K983" t="str">
            <v>IF-FGT/MKT</v>
          </cell>
        </row>
        <row r="984">
          <cell r="D984">
            <v>-1.6237</v>
          </cell>
          <cell r="E984">
            <v>6</v>
          </cell>
          <cell r="F984" t="str">
            <v>6IF-FGT/Z1</v>
          </cell>
        </row>
        <row r="984">
          <cell r="K984" t="str">
            <v>IF-FGT/Z1</v>
          </cell>
        </row>
        <row r="985">
          <cell r="D985">
            <v>1.579</v>
          </cell>
          <cell r="E985">
            <v>6</v>
          </cell>
          <cell r="F985" t="str">
            <v>6IF-FGT/MKT</v>
          </cell>
        </row>
        <row r="985">
          <cell r="K985" t="str">
            <v>IF-FGT/MKT</v>
          </cell>
        </row>
        <row r="986">
          <cell r="D986">
            <v>-1.5626</v>
          </cell>
          <cell r="E986">
            <v>6</v>
          </cell>
          <cell r="F986" t="str">
            <v>6IF-FGT/Z1</v>
          </cell>
        </row>
        <row r="986">
          <cell r="K986" t="str">
            <v>IF-FGT/Z1</v>
          </cell>
        </row>
        <row r="987">
          <cell r="D987">
            <v>1.5196</v>
          </cell>
          <cell r="E987">
            <v>6</v>
          </cell>
          <cell r="F987" t="str">
            <v>6IF-FGT/MKT</v>
          </cell>
        </row>
        <row r="987">
          <cell r="K987" t="str">
            <v>IF-FGT/MKT</v>
          </cell>
        </row>
        <row r="988">
          <cell r="D988">
            <v>-1.6059</v>
          </cell>
          <cell r="E988">
            <v>6</v>
          </cell>
          <cell r="F988" t="str">
            <v>6IF-FGT/Z1</v>
          </cell>
        </row>
        <row r="988">
          <cell r="K988" t="str">
            <v>IF-FGT/Z1</v>
          </cell>
        </row>
        <row r="989">
          <cell r="D989">
            <v>1.5618</v>
          </cell>
          <cell r="E989">
            <v>6</v>
          </cell>
          <cell r="F989" t="str">
            <v>6IF-FGT/MKT</v>
          </cell>
        </row>
        <row r="989">
          <cell r="K989" t="str">
            <v>IF-FGT/MKT</v>
          </cell>
        </row>
        <row r="990">
          <cell r="D990">
            <v>-1.5968</v>
          </cell>
          <cell r="E990">
            <v>6</v>
          </cell>
          <cell r="F990" t="str">
            <v>6IF-FGT/Z1</v>
          </cell>
        </row>
        <row r="990">
          <cell r="K990" t="str">
            <v>IF-FGT/Z1</v>
          </cell>
        </row>
        <row r="991">
          <cell r="D991">
            <v>1.5529</v>
          </cell>
          <cell r="E991">
            <v>6</v>
          </cell>
          <cell r="F991" t="str">
            <v>6IF-FGT/MKT</v>
          </cell>
        </row>
        <row r="991">
          <cell r="K991" t="str">
            <v>IF-FGT/MKT</v>
          </cell>
        </row>
        <row r="992">
          <cell r="D992">
            <v>-1.4342</v>
          </cell>
          <cell r="E992">
            <v>6</v>
          </cell>
          <cell r="F992" t="str">
            <v>6IF-FGT/Z1</v>
          </cell>
        </row>
        <row r="992">
          <cell r="K992" t="str">
            <v>IF-FGT/Z1</v>
          </cell>
        </row>
        <row r="993">
          <cell r="D993">
            <v>1.3947</v>
          </cell>
          <cell r="E993">
            <v>6</v>
          </cell>
          <cell r="F993" t="str">
            <v>6IF-FGT/MKT</v>
          </cell>
        </row>
        <row r="993">
          <cell r="K993" t="str">
            <v>IF-FGT/MKT</v>
          </cell>
        </row>
        <row r="994">
          <cell r="D994">
            <v>-1.5798</v>
          </cell>
          <cell r="E994">
            <v>6</v>
          </cell>
          <cell r="F994" t="str">
            <v>6IF-FGT/Z1</v>
          </cell>
        </row>
        <row r="994">
          <cell r="K994" t="str">
            <v>IF-FGT/Z1</v>
          </cell>
        </row>
        <row r="995">
          <cell r="D995">
            <v>1.5363</v>
          </cell>
          <cell r="E995">
            <v>6</v>
          </cell>
          <cell r="F995" t="str">
            <v>6IF-FGT/MKT</v>
          </cell>
        </row>
        <row r="995">
          <cell r="K995" t="str">
            <v>IF-FGT/MKT</v>
          </cell>
        </row>
        <row r="996">
          <cell r="D996">
            <v>-1.5204</v>
          </cell>
          <cell r="E996">
            <v>6</v>
          </cell>
          <cell r="F996" t="str">
            <v>6IF-FGT/Z1</v>
          </cell>
        </row>
        <row r="996">
          <cell r="K996" t="str">
            <v>IF-FGT/Z1</v>
          </cell>
        </row>
        <row r="997">
          <cell r="D997">
            <v>1.4786</v>
          </cell>
          <cell r="E997">
            <v>6</v>
          </cell>
          <cell r="F997" t="str">
            <v>6IF-FGT/MKT</v>
          </cell>
        </row>
        <row r="997">
          <cell r="K997" t="str">
            <v>IF-FGT/MKT</v>
          </cell>
        </row>
        <row r="998">
          <cell r="D998">
            <v>-1.5632</v>
          </cell>
          <cell r="E998">
            <v>6</v>
          </cell>
          <cell r="F998" t="str">
            <v>6IF-FGT/Z1</v>
          </cell>
        </row>
        <row r="998">
          <cell r="K998" t="str">
            <v>IF-FGT/Z1</v>
          </cell>
        </row>
        <row r="999">
          <cell r="D999">
            <v>1.5202</v>
          </cell>
          <cell r="E999">
            <v>6</v>
          </cell>
          <cell r="F999" t="str">
            <v>6IF-FGT/MKT</v>
          </cell>
        </row>
        <row r="999">
          <cell r="K999" t="str">
            <v>IF-FGT/MKT</v>
          </cell>
        </row>
        <row r="1000">
          <cell r="D1000">
            <v>-1.5049</v>
          </cell>
          <cell r="E1000">
            <v>6</v>
          </cell>
          <cell r="F1000" t="str">
            <v>6IF-FGT/Z1</v>
          </cell>
        </row>
        <row r="1000">
          <cell r="K1000" t="str">
            <v>IF-FGT/Z1</v>
          </cell>
        </row>
        <row r="1001">
          <cell r="D1001">
            <v>1.4635</v>
          </cell>
          <cell r="E1001">
            <v>6</v>
          </cell>
          <cell r="F1001" t="str">
            <v>6IF-FGT/MKT</v>
          </cell>
        </row>
        <row r="1001">
          <cell r="K1001" t="str">
            <v>IF-FGT/MKT</v>
          </cell>
        </row>
        <row r="1002">
          <cell r="D1002">
            <v>-1.5471</v>
          </cell>
          <cell r="E1002">
            <v>6</v>
          </cell>
          <cell r="F1002" t="str">
            <v>6IF-FGT/Z1</v>
          </cell>
        </row>
        <row r="1002">
          <cell r="K1002" t="str">
            <v>IF-FGT/Z1</v>
          </cell>
        </row>
        <row r="1003">
          <cell r="D1003">
            <v>1.5046</v>
          </cell>
          <cell r="E1003">
            <v>6</v>
          </cell>
          <cell r="F1003" t="str">
            <v>6IF-FGT/MKT</v>
          </cell>
        </row>
        <row r="1003">
          <cell r="K1003" t="str">
            <v>IF-FGT/MKT</v>
          </cell>
        </row>
        <row r="1004">
          <cell r="D1004">
            <v>-1.539</v>
          </cell>
          <cell r="E1004">
            <v>6</v>
          </cell>
          <cell r="F1004" t="str">
            <v>6IF-FGT/Z1</v>
          </cell>
        </row>
        <row r="1004">
          <cell r="K1004" t="str">
            <v>IF-FGT/Z1</v>
          </cell>
        </row>
        <row r="1005">
          <cell r="D1005">
            <v>1.4966</v>
          </cell>
          <cell r="E1005">
            <v>6</v>
          </cell>
          <cell r="F1005" t="str">
            <v>6IF-FGT/MKT</v>
          </cell>
        </row>
        <row r="1005">
          <cell r="K1005" t="str">
            <v>IF-FGT/MKT</v>
          </cell>
        </row>
        <row r="1006">
          <cell r="D1006">
            <v>-1.4814</v>
          </cell>
          <cell r="E1006">
            <v>6</v>
          </cell>
          <cell r="F1006" t="str">
            <v>6IF-FGT/Z1</v>
          </cell>
        </row>
        <row r="1006">
          <cell r="K1006" t="str">
            <v>IF-FGT/Z1</v>
          </cell>
        </row>
        <row r="1007">
          <cell r="D1007">
            <v>1.4407</v>
          </cell>
          <cell r="E1007">
            <v>6</v>
          </cell>
          <cell r="F1007" t="str">
            <v>6IF-FGT/MKT</v>
          </cell>
        </row>
        <row r="1007">
          <cell r="K1007" t="str">
            <v>IF-FGT/MKT</v>
          </cell>
        </row>
        <row r="1008">
          <cell r="D1008">
            <v>-1.5229</v>
          </cell>
          <cell r="E1008">
            <v>6</v>
          </cell>
          <cell r="F1008" t="str">
            <v>6IF-FGT/Z1</v>
          </cell>
        </row>
        <row r="1008">
          <cell r="K1008" t="str">
            <v>IF-FGT/Z1</v>
          </cell>
        </row>
        <row r="1009">
          <cell r="D1009">
            <v>1.481</v>
          </cell>
          <cell r="E1009">
            <v>6</v>
          </cell>
          <cell r="F1009" t="str">
            <v>6IF-FGT/MKT</v>
          </cell>
        </row>
        <row r="1009">
          <cell r="K1009" t="str">
            <v>IF-FGT/MKT</v>
          </cell>
        </row>
        <row r="1010">
          <cell r="D1010">
            <v>-1.4658</v>
          </cell>
          <cell r="E1010">
            <v>6</v>
          </cell>
          <cell r="F1010" t="str">
            <v>6IF-FGT/Z1</v>
          </cell>
        </row>
        <row r="1010">
          <cell r="K1010" t="str">
            <v>IF-FGT/Z1</v>
          </cell>
        </row>
        <row r="1011">
          <cell r="D1011">
            <v>1.4255</v>
          </cell>
          <cell r="E1011">
            <v>6</v>
          </cell>
          <cell r="F1011" t="str">
            <v>6IF-FGT/MKT</v>
          </cell>
        </row>
        <row r="1011">
          <cell r="K1011" t="str">
            <v>IF-FGT/MKT</v>
          </cell>
        </row>
        <row r="1012">
          <cell r="D1012">
            <v>-1.5067</v>
          </cell>
          <cell r="E1012">
            <v>6</v>
          </cell>
          <cell r="F1012" t="str">
            <v>6IF-FGT/Z1</v>
          </cell>
        </row>
        <row r="1012">
          <cell r="K1012" t="str">
            <v>IF-FGT/Z1</v>
          </cell>
        </row>
        <row r="1013">
          <cell r="D1013">
            <v>1.4653</v>
          </cell>
          <cell r="E1013">
            <v>6</v>
          </cell>
          <cell r="F1013" t="str">
            <v>6IF-FGT/MKT</v>
          </cell>
        </row>
        <row r="1013">
          <cell r="K1013" t="str">
            <v>IF-FGT/MKT</v>
          </cell>
        </row>
        <row r="1014">
          <cell r="D1014">
            <v>-1.4985</v>
          </cell>
          <cell r="E1014">
            <v>6</v>
          </cell>
          <cell r="F1014" t="str">
            <v>6IF-FGT/Z1</v>
          </cell>
        </row>
        <row r="1014">
          <cell r="K1014" t="str">
            <v>IF-FGT/Z1</v>
          </cell>
        </row>
        <row r="1015">
          <cell r="D1015">
            <v>1.4573</v>
          </cell>
          <cell r="E1015">
            <v>6</v>
          </cell>
          <cell r="F1015" t="str">
            <v>6IF-FGT/MKT</v>
          </cell>
        </row>
        <row r="1015">
          <cell r="K1015" t="str">
            <v>IF-FGT/MKT</v>
          </cell>
        </row>
        <row r="1016">
          <cell r="D1016">
            <v>0</v>
          </cell>
          <cell r="E1016">
            <v>6</v>
          </cell>
          <cell r="F1016" t="str">
            <v>6IF-FGT/Z1</v>
          </cell>
        </row>
        <row r="1016">
          <cell r="K1016" t="str">
            <v>IF-FGT/Z1</v>
          </cell>
        </row>
        <row r="1017">
          <cell r="D1017">
            <v>0</v>
          </cell>
          <cell r="E1017">
            <v>6</v>
          </cell>
          <cell r="F1017" t="str">
            <v>6IF-FGT/MKT</v>
          </cell>
        </row>
        <row r="1017">
          <cell r="K1017" t="str">
            <v>IF-FGT/MKT</v>
          </cell>
        </row>
        <row r="1018">
          <cell r="D1018">
            <v>0</v>
          </cell>
          <cell r="E1018">
            <v>6</v>
          </cell>
          <cell r="F1018" t="str">
            <v>6IF-FGT/Z1</v>
          </cell>
        </row>
        <row r="1018">
          <cell r="K1018" t="str">
            <v>IF-FGT/Z1</v>
          </cell>
        </row>
        <row r="1019">
          <cell r="D1019">
            <v>0</v>
          </cell>
          <cell r="E1019">
            <v>6</v>
          </cell>
          <cell r="F1019" t="str">
            <v>6IF-FGT/MKT</v>
          </cell>
        </row>
        <row r="1019">
          <cell r="K1019" t="str">
            <v>IF-FGT/MKT</v>
          </cell>
        </row>
        <row r="1020">
          <cell r="D1020">
            <v>0</v>
          </cell>
          <cell r="E1020">
            <v>6</v>
          </cell>
          <cell r="F1020" t="str">
            <v>6IF-FGT/Z1</v>
          </cell>
        </row>
        <row r="1020">
          <cell r="K1020" t="str">
            <v>IF-FGT/Z1</v>
          </cell>
        </row>
        <row r="1021">
          <cell r="D1021">
            <v>0</v>
          </cell>
          <cell r="E1021">
            <v>6</v>
          </cell>
          <cell r="F1021" t="str">
            <v>6IF-FGT/MKT</v>
          </cell>
        </row>
        <row r="1021">
          <cell r="K1021" t="str">
            <v>IF-FGT/MKT</v>
          </cell>
        </row>
        <row r="1022">
          <cell r="D1022">
            <v>0</v>
          </cell>
          <cell r="E1022">
            <v>6</v>
          </cell>
          <cell r="F1022" t="str">
            <v>6IF-FGT/Z1</v>
          </cell>
        </row>
        <row r="1022">
          <cell r="K1022" t="str">
            <v>IF-FGT/Z1</v>
          </cell>
        </row>
        <row r="1023">
          <cell r="D1023">
            <v>0</v>
          </cell>
          <cell r="E1023">
            <v>6</v>
          </cell>
          <cell r="F1023" t="str">
            <v>6IF-FGT/MKT</v>
          </cell>
        </row>
        <row r="1023">
          <cell r="K1023" t="str">
            <v>IF-FGT/MKT</v>
          </cell>
        </row>
        <row r="1024">
          <cell r="D1024">
            <v>0</v>
          </cell>
          <cell r="E1024">
            <v>6</v>
          </cell>
          <cell r="F1024" t="str">
            <v>6IF-FGT/Z1</v>
          </cell>
        </row>
        <row r="1024">
          <cell r="K1024" t="str">
            <v>IF-FGT/Z1</v>
          </cell>
        </row>
        <row r="1025">
          <cell r="D1025">
            <v>0</v>
          </cell>
          <cell r="E1025">
            <v>6</v>
          </cell>
          <cell r="F1025" t="str">
            <v>6IF-FGT/MKT</v>
          </cell>
        </row>
        <row r="1025">
          <cell r="K1025" t="str">
            <v>IF-FGT/MKT</v>
          </cell>
        </row>
        <row r="1026">
          <cell r="D1026">
            <v>0</v>
          </cell>
          <cell r="E1026">
            <v>6</v>
          </cell>
          <cell r="F1026" t="str">
            <v>6IF-FGT/Z1</v>
          </cell>
        </row>
        <row r="1026">
          <cell r="K1026" t="str">
            <v>IF-FGT/Z1</v>
          </cell>
        </row>
        <row r="1027">
          <cell r="D1027">
            <v>0</v>
          </cell>
          <cell r="E1027">
            <v>6</v>
          </cell>
          <cell r="F1027" t="str">
            <v>6IF-FGT/MKT</v>
          </cell>
        </row>
        <row r="1027">
          <cell r="K1027" t="str">
            <v>IF-FGT/MKT</v>
          </cell>
        </row>
        <row r="1028">
          <cell r="D1028">
            <v>0</v>
          </cell>
          <cell r="E1028">
            <v>6</v>
          </cell>
          <cell r="F1028" t="str">
            <v>6IF-FGT/Z1</v>
          </cell>
        </row>
        <row r="1028">
          <cell r="K1028" t="str">
            <v>IF-FGT/Z1</v>
          </cell>
        </row>
        <row r="1029">
          <cell r="D1029">
            <v>0</v>
          </cell>
          <cell r="E1029">
            <v>6</v>
          </cell>
          <cell r="F1029" t="str">
            <v>6IF-FGT/MKT</v>
          </cell>
        </row>
        <row r="1029">
          <cell r="K1029" t="str">
            <v>IF-FGT/MKT</v>
          </cell>
        </row>
        <row r="1030">
          <cell r="D1030">
            <v>0</v>
          </cell>
          <cell r="E1030">
            <v>6</v>
          </cell>
          <cell r="F1030" t="str">
            <v>6IF-FGT/Z1</v>
          </cell>
        </row>
        <row r="1030">
          <cell r="K1030" t="str">
            <v>IF-FGT/Z1</v>
          </cell>
        </row>
        <row r="1031">
          <cell r="D1031">
            <v>0</v>
          </cell>
          <cell r="E1031">
            <v>6</v>
          </cell>
          <cell r="F1031" t="str">
            <v>6IF-FGT/MKT</v>
          </cell>
        </row>
        <row r="1031">
          <cell r="K1031" t="str">
            <v>IF-FGT/MKT</v>
          </cell>
        </row>
        <row r="1032">
          <cell r="D1032">
            <v>-2.1008</v>
          </cell>
          <cell r="E1032">
            <v>2</v>
          </cell>
          <cell r="F1032" t="str">
            <v>2IF-FGT/Z2</v>
          </cell>
        </row>
        <row r="1032">
          <cell r="K1032" t="str">
            <v>IF-FGT/Z2</v>
          </cell>
        </row>
        <row r="1033">
          <cell r="D1033">
            <v>2.0432</v>
          </cell>
          <cell r="E1033">
            <v>2</v>
          </cell>
          <cell r="F1033" t="str">
            <v>2IF-FGT/MKT</v>
          </cell>
        </row>
        <row r="1033">
          <cell r="K1033" t="str">
            <v>IF-FGT/MKT</v>
          </cell>
        </row>
        <row r="1034">
          <cell r="D1034">
            <v>-2.3247</v>
          </cell>
          <cell r="E1034">
            <v>3</v>
          </cell>
          <cell r="F1034" t="str">
            <v>3IF-FGT/Z2</v>
          </cell>
        </row>
        <row r="1034">
          <cell r="K1034" t="str">
            <v>IF-FGT/Z2</v>
          </cell>
        </row>
        <row r="1035">
          <cell r="D1035">
            <v>2.2608</v>
          </cell>
          <cell r="E1035">
            <v>3</v>
          </cell>
          <cell r="F1035" t="str">
            <v>3IF-FGT/MKT</v>
          </cell>
        </row>
        <row r="1035">
          <cell r="K1035" t="str">
            <v>IF-FGT/MKT</v>
          </cell>
        </row>
        <row r="1036">
          <cell r="D1036">
            <v>-2.2461</v>
          </cell>
          <cell r="E1036">
            <v>4</v>
          </cell>
          <cell r="F1036" t="str">
            <v>4IF-FGT/Z2</v>
          </cell>
        </row>
        <row r="1036">
          <cell r="K1036" t="str">
            <v>IF-FGT/Z2</v>
          </cell>
        </row>
        <row r="1037">
          <cell r="D1037">
            <v>2.1844</v>
          </cell>
          <cell r="E1037">
            <v>4</v>
          </cell>
          <cell r="F1037" t="str">
            <v>4IF-FGT/MKT</v>
          </cell>
        </row>
        <row r="1037">
          <cell r="K1037" t="str">
            <v>IF-FGT/MKT</v>
          </cell>
        </row>
        <row r="1038">
          <cell r="D1038">
            <v>-2.3172</v>
          </cell>
          <cell r="E1038">
            <v>4</v>
          </cell>
          <cell r="F1038" t="str">
            <v>4IF-FGT/Z2</v>
          </cell>
        </row>
        <row r="1038">
          <cell r="K1038" t="str">
            <v>IF-FGT/Z2</v>
          </cell>
        </row>
        <row r="1039">
          <cell r="D1039">
            <v>2.2535</v>
          </cell>
          <cell r="E1039">
            <v>4</v>
          </cell>
          <cell r="F1039" t="str">
            <v>4IF-FGT/MKT</v>
          </cell>
        </row>
        <row r="1039">
          <cell r="K1039" t="str">
            <v>IF-FGT/MKT</v>
          </cell>
        </row>
        <row r="1040">
          <cell r="D1040">
            <v>-2.2385</v>
          </cell>
          <cell r="E1040">
            <v>4</v>
          </cell>
          <cell r="F1040" t="str">
            <v>4IF-FGT/Z2</v>
          </cell>
        </row>
        <row r="1040">
          <cell r="K1040" t="str">
            <v>IF-FGT/Z2</v>
          </cell>
        </row>
        <row r="1041">
          <cell r="D1041">
            <v>2.1769</v>
          </cell>
          <cell r="E1041">
            <v>4</v>
          </cell>
          <cell r="F1041" t="str">
            <v>4IF-FGT/MKT</v>
          </cell>
        </row>
        <row r="1041">
          <cell r="K1041" t="str">
            <v>IF-FGT/MKT</v>
          </cell>
        </row>
        <row r="1042">
          <cell r="D1042">
            <v>-2.309</v>
          </cell>
          <cell r="E1042">
            <v>4</v>
          </cell>
          <cell r="F1042" t="str">
            <v>4IF-FGT/Z2</v>
          </cell>
        </row>
        <row r="1042">
          <cell r="K1042" t="str">
            <v>IF-FGT/Z2</v>
          </cell>
        </row>
        <row r="1043">
          <cell r="D1043">
            <v>2.2455</v>
          </cell>
          <cell r="E1043">
            <v>4</v>
          </cell>
          <cell r="F1043" t="str">
            <v>4IF-FGT/MKT</v>
          </cell>
        </row>
        <row r="1043">
          <cell r="K1043" t="str">
            <v>IF-FGT/MKT</v>
          </cell>
        </row>
        <row r="1044">
          <cell r="D1044">
            <v>-2.3042</v>
          </cell>
          <cell r="E1044">
            <v>4</v>
          </cell>
          <cell r="F1044" t="str">
            <v>4IF-FGT/Z2</v>
          </cell>
        </row>
        <row r="1044">
          <cell r="K1044" t="str">
            <v>IF-FGT/Z2</v>
          </cell>
        </row>
        <row r="1045">
          <cell r="D1045">
            <v>2.2409</v>
          </cell>
          <cell r="E1045">
            <v>4</v>
          </cell>
          <cell r="F1045" t="str">
            <v>4IF-FGT/MKT</v>
          </cell>
        </row>
        <row r="1045">
          <cell r="K1045" t="str">
            <v>IF-FGT/MKT</v>
          </cell>
        </row>
        <row r="1046">
          <cell r="D1046">
            <v>-2.2252</v>
          </cell>
          <cell r="E1046">
            <v>4</v>
          </cell>
          <cell r="F1046" t="str">
            <v>4IF-FGT/Z2</v>
          </cell>
        </row>
        <row r="1046">
          <cell r="K1046" t="str">
            <v>IF-FGT/Z2</v>
          </cell>
        </row>
        <row r="1047">
          <cell r="D1047">
            <v>2.164</v>
          </cell>
          <cell r="E1047">
            <v>4</v>
          </cell>
          <cell r="F1047" t="str">
            <v>4IF-FGT/MKT</v>
          </cell>
        </row>
        <row r="1047">
          <cell r="K1047" t="str">
            <v>IF-FGT/MKT</v>
          </cell>
        </row>
        <row r="1048">
          <cell r="D1048">
            <v>-2.2942</v>
          </cell>
          <cell r="E1048">
            <v>4</v>
          </cell>
          <cell r="F1048" t="str">
            <v>4IF-FGT/Z2</v>
          </cell>
        </row>
        <row r="1048">
          <cell r="K1048" t="str">
            <v>IF-FGT/Z2</v>
          </cell>
        </row>
        <row r="1049">
          <cell r="D1049">
            <v>2.2311</v>
          </cell>
          <cell r="E1049">
            <v>4</v>
          </cell>
          <cell r="F1049" t="str">
            <v>4IF-FGT/MKT</v>
          </cell>
        </row>
        <row r="1049">
          <cell r="K1049" t="str">
            <v>IF-FGT/MKT</v>
          </cell>
        </row>
        <row r="1050">
          <cell r="D1050">
            <v>-2.2146</v>
          </cell>
          <cell r="E1050">
            <v>5</v>
          </cell>
          <cell r="F1050" t="str">
            <v>5IF-FGT/Z2</v>
          </cell>
        </row>
        <row r="1050">
          <cell r="K1050" t="str">
            <v>IF-FGT/Z2</v>
          </cell>
        </row>
        <row r="1051">
          <cell r="D1051">
            <v>2.1537</v>
          </cell>
          <cell r="E1051">
            <v>5</v>
          </cell>
          <cell r="F1051" t="str">
            <v>5IF-FGT/MKT</v>
          </cell>
        </row>
        <row r="1051">
          <cell r="K1051" t="str">
            <v>IF-FGT/MKT</v>
          </cell>
        </row>
        <row r="1052">
          <cell r="D1052">
            <v>-2.2824</v>
          </cell>
          <cell r="E1052">
            <v>5</v>
          </cell>
          <cell r="F1052" t="str">
            <v>5IF-FGT/Z2</v>
          </cell>
        </row>
        <row r="1052">
          <cell r="K1052" t="str">
            <v>IF-FGT/Z2</v>
          </cell>
        </row>
        <row r="1053">
          <cell r="D1053">
            <v>2.2196</v>
          </cell>
          <cell r="E1053">
            <v>5</v>
          </cell>
          <cell r="F1053" t="str">
            <v>5IF-FGT/MKT</v>
          </cell>
        </row>
        <row r="1053">
          <cell r="K1053" t="str">
            <v>IF-FGT/MKT</v>
          </cell>
        </row>
        <row r="1054">
          <cell r="D1054">
            <v>-2.2755</v>
          </cell>
          <cell r="E1054">
            <v>5</v>
          </cell>
          <cell r="F1054" t="str">
            <v>5IF-FGT/Z2</v>
          </cell>
        </row>
        <row r="1054">
          <cell r="K1054" t="str">
            <v>IF-FGT/Z2</v>
          </cell>
        </row>
        <row r="1055">
          <cell r="D1055">
            <v>2.2129</v>
          </cell>
          <cell r="E1055">
            <v>5</v>
          </cell>
          <cell r="F1055" t="str">
            <v>5IF-FGT/MKT</v>
          </cell>
        </row>
        <row r="1055">
          <cell r="K1055" t="str">
            <v>IF-FGT/MKT</v>
          </cell>
        </row>
        <row r="1056">
          <cell r="D1056">
            <v>-2.0488</v>
          </cell>
          <cell r="E1056">
            <v>5</v>
          </cell>
          <cell r="F1056" t="str">
            <v>5IF-FGT/Z2</v>
          </cell>
        </row>
        <row r="1056">
          <cell r="K1056" t="str">
            <v>IF-FGT/Z2</v>
          </cell>
        </row>
        <row r="1057">
          <cell r="D1057">
            <v>1.9925</v>
          </cell>
          <cell r="E1057">
            <v>5</v>
          </cell>
          <cell r="F1057" t="str">
            <v>5IF-FGT/MKT</v>
          </cell>
        </row>
        <row r="1057">
          <cell r="K1057" t="str">
            <v>IF-FGT/MKT</v>
          </cell>
        </row>
        <row r="1058">
          <cell r="D1058">
            <v>-2.262</v>
          </cell>
          <cell r="E1058">
            <v>5</v>
          </cell>
          <cell r="F1058" t="str">
            <v>5IF-FGT/Z2</v>
          </cell>
        </row>
        <row r="1058">
          <cell r="K1058" t="str">
            <v>IF-FGT/Z2</v>
          </cell>
        </row>
        <row r="1059">
          <cell r="D1059">
            <v>2.1998</v>
          </cell>
          <cell r="E1059">
            <v>5</v>
          </cell>
          <cell r="F1059" t="str">
            <v>5IF-FGT/MKT</v>
          </cell>
        </row>
        <row r="1059">
          <cell r="K1059" t="str">
            <v>IF-FGT/MKT</v>
          </cell>
        </row>
        <row r="1060">
          <cell r="D1060">
            <v>-2.1815</v>
          </cell>
          <cell r="E1060">
            <v>6</v>
          </cell>
          <cell r="F1060" t="str">
            <v>6IF-FGT/Z2</v>
          </cell>
        </row>
        <row r="1060">
          <cell r="K1060" t="str">
            <v>IF-FGT/Z2</v>
          </cell>
        </row>
        <row r="1061">
          <cell r="D1061">
            <v>2.1215</v>
          </cell>
          <cell r="E1061">
            <v>6</v>
          </cell>
          <cell r="F1061" t="str">
            <v>6IF-FGT/MKT</v>
          </cell>
        </row>
        <row r="1061">
          <cell r="K1061" t="str">
            <v>IF-FGT/MKT</v>
          </cell>
        </row>
        <row r="1062">
          <cell r="D1062">
            <v>-2.2461</v>
          </cell>
          <cell r="E1062">
            <v>6</v>
          </cell>
          <cell r="F1062" t="str">
            <v>6IF-FGT/Z2</v>
          </cell>
        </row>
        <row r="1062">
          <cell r="K1062" t="str">
            <v>IF-FGT/Z2</v>
          </cell>
        </row>
        <row r="1063">
          <cell r="D1063">
            <v>2.1844</v>
          </cell>
          <cell r="E1063">
            <v>6</v>
          </cell>
          <cell r="F1063" t="str">
            <v>6IF-FGT/MKT</v>
          </cell>
        </row>
        <row r="1063">
          <cell r="K1063" t="str">
            <v>IF-FGT/MKT</v>
          </cell>
        </row>
        <row r="1064">
          <cell r="D1064">
            <v>-2.1653</v>
          </cell>
          <cell r="E1064">
            <v>6</v>
          </cell>
          <cell r="F1064" t="str">
            <v>6IF-FGT/Z2</v>
          </cell>
        </row>
        <row r="1064">
          <cell r="K1064" t="str">
            <v>IF-FGT/Z2</v>
          </cell>
        </row>
        <row r="1065">
          <cell r="D1065">
            <v>2.1057</v>
          </cell>
          <cell r="E1065">
            <v>6</v>
          </cell>
          <cell r="F1065" t="str">
            <v>6IF-FGT/MKT</v>
          </cell>
        </row>
        <row r="1065">
          <cell r="K1065" t="str">
            <v>IF-FGT/MKT</v>
          </cell>
        </row>
        <row r="1066">
          <cell r="D1066">
            <v>-2.2287</v>
          </cell>
          <cell r="E1066">
            <v>6</v>
          </cell>
          <cell r="F1066" t="str">
            <v>6IF-FGT/Z2</v>
          </cell>
        </row>
        <row r="1066">
          <cell r="K1066" t="str">
            <v>IF-FGT/Z2</v>
          </cell>
        </row>
        <row r="1067">
          <cell r="D1067">
            <v>2.1674</v>
          </cell>
          <cell r="E1067">
            <v>6</v>
          </cell>
          <cell r="F1067" t="str">
            <v>6IF-FGT/MKT</v>
          </cell>
        </row>
        <row r="1067">
          <cell r="K1067" t="str">
            <v>IF-FGT/MKT</v>
          </cell>
        </row>
        <row r="1068">
          <cell r="D1068">
            <v>-2.2192</v>
          </cell>
          <cell r="E1068">
            <v>6</v>
          </cell>
          <cell r="F1068" t="str">
            <v>6IF-FGT/Z2</v>
          </cell>
        </row>
        <row r="1068">
          <cell r="K1068" t="str">
            <v>IF-FGT/Z2</v>
          </cell>
        </row>
        <row r="1069">
          <cell r="D1069">
            <v>2.1582</v>
          </cell>
          <cell r="E1069">
            <v>6</v>
          </cell>
          <cell r="F1069" t="str">
            <v>6IF-FGT/MKT</v>
          </cell>
        </row>
        <row r="1069">
          <cell r="K1069" t="str">
            <v>IF-FGT/MKT</v>
          </cell>
        </row>
        <row r="1070">
          <cell r="D1070">
            <v>-2.1381</v>
          </cell>
          <cell r="E1070">
            <v>6</v>
          </cell>
          <cell r="F1070" t="str">
            <v>6IF-FGT/Z2</v>
          </cell>
        </row>
        <row r="1070">
          <cell r="K1070" t="str">
            <v>IF-FGT/Z2</v>
          </cell>
        </row>
        <row r="1071">
          <cell r="D1071">
            <v>2.0793</v>
          </cell>
          <cell r="E1071">
            <v>6</v>
          </cell>
          <cell r="F1071" t="str">
            <v>6IF-FGT/MKT</v>
          </cell>
        </row>
        <row r="1071">
          <cell r="K1071" t="str">
            <v>IF-FGT/MKT</v>
          </cell>
        </row>
        <row r="1072">
          <cell r="D1072">
            <v>-2.1996</v>
          </cell>
          <cell r="E1072">
            <v>6</v>
          </cell>
          <cell r="F1072" t="str">
            <v>6IF-FGT/Z2</v>
          </cell>
        </row>
        <row r="1072">
          <cell r="K1072" t="str">
            <v>IF-FGT/Z2</v>
          </cell>
        </row>
        <row r="1073">
          <cell r="D1073">
            <v>2.1392</v>
          </cell>
          <cell r="E1073">
            <v>6</v>
          </cell>
          <cell r="F1073" t="str">
            <v>6IF-FGT/MKT</v>
          </cell>
        </row>
        <row r="1073">
          <cell r="K1073" t="str">
            <v>IF-FGT/MKT</v>
          </cell>
        </row>
        <row r="1074">
          <cell r="D1074">
            <v>-2.1188</v>
          </cell>
          <cell r="E1074">
            <v>6</v>
          </cell>
          <cell r="F1074" t="str">
            <v>6IF-FGT/Z2</v>
          </cell>
        </row>
        <row r="1074">
          <cell r="K1074" t="str">
            <v>IF-FGT/Z2</v>
          </cell>
        </row>
        <row r="1075">
          <cell r="D1075">
            <v>2.0605</v>
          </cell>
          <cell r="E1075">
            <v>6</v>
          </cell>
          <cell r="F1075" t="str">
            <v>6IF-FGT/MKT</v>
          </cell>
        </row>
        <row r="1075">
          <cell r="K1075" t="str">
            <v>IF-FGT/MKT</v>
          </cell>
        </row>
        <row r="1076">
          <cell r="D1076">
            <v>-2.1791</v>
          </cell>
          <cell r="E1076">
            <v>6</v>
          </cell>
          <cell r="F1076" t="str">
            <v>6IF-FGT/Z2</v>
          </cell>
        </row>
        <row r="1076">
          <cell r="K1076" t="str">
            <v>IF-FGT/Z2</v>
          </cell>
        </row>
        <row r="1077">
          <cell r="D1077">
            <v>2.1192</v>
          </cell>
          <cell r="E1077">
            <v>6</v>
          </cell>
          <cell r="F1077" t="str">
            <v>6IF-FGT/MKT</v>
          </cell>
        </row>
        <row r="1077">
          <cell r="K1077" t="str">
            <v>IF-FGT/MKT</v>
          </cell>
        </row>
        <row r="1078">
          <cell r="D1078">
            <v>-2.1683</v>
          </cell>
          <cell r="E1078">
            <v>6</v>
          </cell>
          <cell r="F1078" t="str">
            <v>6IF-FGT/Z2</v>
          </cell>
        </row>
        <row r="1078">
          <cell r="K1078" t="str">
            <v>IF-FGT/Z2</v>
          </cell>
        </row>
        <row r="1079">
          <cell r="D1079">
            <v>2.1087</v>
          </cell>
          <cell r="E1079">
            <v>6</v>
          </cell>
          <cell r="F1079" t="str">
            <v>6IF-FGT/MKT</v>
          </cell>
        </row>
        <row r="1079">
          <cell r="K1079" t="str">
            <v>IF-FGT/MKT</v>
          </cell>
        </row>
        <row r="1080">
          <cell r="D1080">
            <v>-2.0183</v>
          </cell>
          <cell r="E1080">
            <v>6</v>
          </cell>
          <cell r="F1080" t="str">
            <v>6IF-FGT/Z2</v>
          </cell>
        </row>
        <row r="1080">
          <cell r="K1080" t="str">
            <v>IF-FGT/Z2</v>
          </cell>
        </row>
        <row r="1081">
          <cell r="D1081">
            <v>1.9628</v>
          </cell>
          <cell r="E1081">
            <v>6</v>
          </cell>
          <cell r="F1081" t="str">
            <v>6IF-FGT/MKT</v>
          </cell>
        </row>
        <row r="1081">
          <cell r="K1081" t="str">
            <v>IF-FGT/MKT</v>
          </cell>
        </row>
        <row r="1082">
          <cell r="D1082">
            <v>-2.1474</v>
          </cell>
          <cell r="E1082">
            <v>6</v>
          </cell>
          <cell r="F1082" t="str">
            <v>6IF-FGT/Z2</v>
          </cell>
        </row>
        <row r="1082">
          <cell r="K1082" t="str">
            <v>IF-FGT/Z2</v>
          </cell>
        </row>
        <row r="1083">
          <cell r="D1083">
            <v>2.0883</v>
          </cell>
          <cell r="E1083">
            <v>6</v>
          </cell>
          <cell r="F1083" t="str">
            <v>6IF-FGT/MKT</v>
          </cell>
        </row>
        <row r="1083">
          <cell r="K1083" t="str">
            <v>IF-FGT/MKT</v>
          </cell>
        </row>
        <row r="1084">
          <cell r="D1084">
            <v>-2.0675</v>
          </cell>
          <cell r="E1084">
            <v>6</v>
          </cell>
          <cell r="F1084" t="str">
            <v>6IF-FGT/Z2</v>
          </cell>
        </row>
        <row r="1084">
          <cell r="K1084" t="str">
            <v>IF-FGT/Z2</v>
          </cell>
        </row>
        <row r="1085">
          <cell r="D1085">
            <v>2.0106</v>
          </cell>
          <cell r="E1085">
            <v>6</v>
          </cell>
          <cell r="F1085" t="str">
            <v>6IF-FGT/MKT</v>
          </cell>
        </row>
        <row r="1085">
          <cell r="K1085" t="str">
            <v>IF-FGT/MKT</v>
          </cell>
        </row>
        <row r="1086">
          <cell r="D1086">
            <v>-2.1259</v>
          </cell>
          <cell r="E1086">
            <v>6</v>
          </cell>
          <cell r="F1086" t="str">
            <v>6IF-FGT/Z2</v>
          </cell>
        </row>
        <row r="1086">
          <cell r="K1086" t="str">
            <v>IF-FGT/Z2</v>
          </cell>
        </row>
        <row r="1087">
          <cell r="D1087">
            <v>2.0675</v>
          </cell>
          <cell r="E1087">
            <v>6</v>
          </cell>
          <cell r="F1087" t="str">
            <v>6IF-FGT/MKT</v>
          </cell>
        </row>
        <row r="1087">
          <cell r="K1087" t="str">
            <v>IF-FGT/MKT</v>
          </cell>
        </row>
        <row r="1088">
          <cell r="D1088">
            <v>-2.0466</v>
          </cell>
          <cell r="E1088">
            <v>6</v>
          </cell>
          <cell r="F1088" t="str">
            <v>6IF-FGT/Z2</v>
          </cell>
        </row>
        <row r="1088">
          <cell r="K1088" t="str">
            <v>IF-FGT/Z2</v>
          </cell>
        </row>
        <row r="1089">
          <cell r="D1089">
            <v>1.9904</v>
          </cell>
          <cell r="E1089">
            <v>6</v>
          </cell>
          <cell r="F1089" t="str">
            <v>6IF-FGT/MKT</v>
          </cell>
        </row>
        <row r="1089">
          <cell r="K1089" t="str">
            <v>IF-FGT/MKT</v>
          </cell>
        </row>
        <row r="1090">
          <cell r="D1090">
            <v>-2.1042</v>
          </cell>
          <cell r="E1090">
            <v>6</v>
          </cell>
          <cell r="F1090" t="str">
            <v>6IF-FGT/Z2</v>
          </cell>
        </row>
        <row r="1090">
          <cell r="K1090" t="str">
            <v>IF-FGT/Z2</v>
          </cell>
        </row>
        <row r="1091">
          <cell r="D1091">
            <v>2.0463</v>
          </cell>
          <cell r="E1091">
            <v>6</v>
          </cell>
          <cell r="F1091" t="str">
            <v>6IF-FGT/MKT</v>
          </cell>
        </row>
        <row r="1091">
          <cell r="K1091" t="str">
            <v>IF-FGT/MKT</v>
          </cell>
        </row>
        <row r="1092">
          <cell r="D1092">
            <v>-2.0933</v>
          </cell>
          <cell r="E1092">
            <v>6</v>
          </cell>
          <cell r="F1092" t="str">
            <v>6IF-FGT/Z2</v>
          </cell>
        </row>
        <row r="1092">
          <cell r="K1092" t="str">
            <v>IF-FGT/Z2</v>
          </cell>
        </row>
        <row r="1093">
          <cell r="D1093">
            <v>2.0357</v>
          </cell>
          <cell r="E1093">
            <v>6</v>
          </cell>
          <cell r="F1093" t="str">
            <v>6IF-FGT/MKT</v>
          </cell>
        </row>
        <row r="1093">
          <cell r="K1093" t="str">
            <v>IF-FGT/MKT</v>
          </cell>
        </row>
        <row r="1094">
          <cell r="D1094">
            <v>-2.015</v>
          </cell>
          <cell r="E1094">
            <v>6</v>
          </cell>
          <cell r="F1094" t="str">
            <v>6IF-FGT/Z2</v>
          </cell>
        </row>
        <row r="1094">
          <cell r="K1094" t="str">
            <v>IF-FGT/Z2</v>
          </cell>
        </row>
        <row r="1095">
          <cell r="D1095">
            <v>1.9596</v>
          </cell>
          <cell r="E1095">
            <v>6</v>
          </cell>
          <cell r="F1095" t="str">
            <v>6IF-FGT/MKT</v>
          </cell>
        </row>
        <row r="1095">
          <cell r="K1095" t="str">
            <v>IF-FGT/MKT</v>
          </cell>
        </row>
        <row r="1096">
          <cell r="D1096">
            <v>-2.0715</v>
          </cell>
          <cell r="E1096">
            <v>6</v>
          </cell>
          <cell r="F1096" t="str">
            <v>6IF-FGT/Z2</v>
          </cell>
        </row>
        <row r="1096">
          <cell r="K1096" t="str">
            <v>IF-FGT/Z2</v>
          </cell>
        </row>
        <row r="1097">
          <cell r="D1097">
            <v>2.0145</v>
          </cell>
          <cell r="E1097">
            <v>6</v>
          </cell>
          <cell r="F1097" t="str">
            <v>6IF-FGT/MKT</v>
          </cell>
        </row>
        <row r="1097">
          <cell r="K1097" t="str">
            <v>IF-FGT/MKT</v>
          </cell>
        </row>
        <row r="1098">
          <cell r="D1098">
            <v>-1.994</v>
          </cell>
          <cell r="E1098">
            <v>6</v>
          </cell>
          <cell r="F1098" t="str">
            <v>6IF-FGT/Z2</v>
          </cell>
        </row>
        <row r="1098">
          <cell r="K1098" t="str">
            <v>IF-FGT/Z2</v>
          </cell>
        </row>
        <row r="1099">
          <cell r="D1099">
            <v>1.9392</v>
          </cell>
          <cell r="E1099">
            <v>6</v>
          </cell>
          <cell r="F1099" t="str">
            <v>6IF-FGT/MKT</v>
          </cell>
        </row>
        <row r="1099">
          <cell r="K1099" t="str">
            <v>IF-FGT/MKT</v>
          </cell>
        </row>
        <row r="1100">
          <cell r="D1100">
            <v>-2.0497</v>
          </cell>
          <cell r="E1100">
            <v>6</v>
          </cell>
          <cell r="F1100" t="str">
            <v>6IF-FGT/Z2</v>
          </cell>
        </row>
        <row r="1100">
          <cell r="K1100" t="str">
            <v>IF-FGT/Z2</v>
          </cell>
        </row>
        <row r="1101">
          <cell r="D1101">
            <v>1.9933</v>
          </cell>
          <cell r="E1101">
            <v>6</v>
          </cell>
          <cell r="F1101" t="str">
            <v>6IF-FGT/MKT</v>
          </cell>
        </row>
        <row r="1101">
          <cell r="K1101" t="str">
            <v>IF-FGT/MKT</v>
          </cell>
        </row>
        <row r="1102">
          <cell r="D1102">
            <v>-2.0383</v>
          </cell>
          <cell r="E1102">
            <v>6</v>
          </cell>
          <cell r="F1102" t="str">
            <v>6IF-FGT/Z2</v>
          </cell>
        </row>
        <row r="1102">
          <cell r="K1102" t="str">
            <v>IF-FGT/Z2</v>
          </cell>
        </row>
        <row r="1103">
          <cell r="D1103">
            <v>1.9822</v>
          </cell>
          <cell r="E1103">
            <v>6</v>
          </cell>
          <cell r="F1103" t="str">
            <v>6IF-FGT/MKT</v>
          </cell>
        </row>
        <row r="1103">
          <cell r="K1103" t="str">
            <v>IF-FGT/MKT</v>
          </cell>
        </row>
        <row r="1104">
          <cell r="D1104">
            <v>-1.831</v>
          </cell>
          <cell r="E1104">
            <v>6</v>
          </cell>
          <cell r="F1104" t="str">
            <v>6IF-FGT/Z2</v>
          </cell>
        </row>
        <row r="1104">
          <cell r="K1104" t="str">
            <v>IF-FGT/Z2</v>
          </cell>
        </row>
        <row r="1105">
          <cell r="D1105">
            <v>1.7806</v>
          </cell>
          <cell r="E1105">
            <v>6</v>
          </cell>
          <cell r="F1105" t="str">
            <v>6IF-FGT/MKT</v>
          </cell>
        </row>
        <row r="1105">
          <cell r="K1105" t="str">
            <v>IF-FGT/MKT</v>
          </cell>
        </row>
        <row r="1106">
          <cell r="D1106">
            <v>-2.0174</v>
          </cell>
          <cell r="E1106">
            <v>6</v>
          </cell>
          <cell r="F1106" t="str">
            <v>6IF-FGT/Z2</v>
          </cell>
        </row>
        <row r="1106">
          <cell r="K1106" t="str">
            <v>IF-FGT/Z2</v>
          </cell>
        </row>
        <row r="1107">
          <cell r="D1107">
            <v>1.9619</v>
          </cell>
          <cell r="E1107">
            <v>6</v>
          </cell>
          <cell r="F1107" t="str">
            <v>6IF-FGT/MKT</v>
          </cell>
        </row>
        <row r="1107">
          <cell r="K1107" t="str">
            <v>IF-FGT/MKT</v>
          </cell>
        </row>
        <row r="1108">
          <cell r="D1108">
            <v>-1.9417</v>
          </cell>
          <cell r="E1108">
            <v>6</v>
          </cell>
          <cell r="F1108" t="str">
            <v>6IF-FGT/Z2</v>
          </cell>
        </row>
        <row r="1108">
          <cell r="K1108" t="str">
            <v>IF-FGT/Z2</v>
          </cell>
        </row>
        <row r="1109">
          <cell r="D1109">
            <v>1.8883</v>
          </cell>
          <cell r="E1109">
            <v>6</v>
          </cell>
          <cell r="F1109" t="str">
            <v>6IF-FGT/MKT</v>
          </cell>
        </row>
        <row r="1109">
          <cell r="K1109" t="str">
            <v>IF-FGT/MKT</v>
          </cell>
        </row>
        <row r="1110">
          <cell r="D1110">
            <v>-1.9959</v>
          </cell>
          <cell r="E1110">
            <v>6</v>
          </cell>
          <cell r="F1110" t="str">
            <v>6IF-FGT/Z2</v>
          </cell>
        </row>
        <row r="1110">
          <cell r="K1110" t="str">
            <v>IF-FGT/Z2</v>
          </cell>
        </row>
        <row r="1111">
          <cell r="D1111">
            <v>1.941</v>
          </cell>
          <cell r="E1111">
            <v>6</v>
          </cell>
          <cell r="F1111" t="str">
            <v>6IF-FGT/MKT</v>
          </cell>
        </row>
        <row r="1111">
          <cell r="K1111" t="str">
            <v>IF-FGT/MKT</v>
          </cell>
        </row>
        <row r="1112">
          <cell r="D1112">
            <v>-1.9208</v>
          </cell>
          <cell r="E1112">
            <v>6</v>
          </cell>
          <cell r="F1112" t="str">
            <v>6IF-FGT/Z2</v>
          </cell>
        </row>
        <row r="1112">
          <cell r="K1112" t="str">
            <v>IF-FGT/Z2</v>
          </cell>
        </row>
        <row r="1113">
          <cell r="D1113">
            <v>1.868</v>
          </cell>
          <cell r="E1113">
            <v>6</v>
          </cell>
          <cell r="F1113" t="str">
            <v>6IF-FGT/MKT</v>
          </cell>
        </row>
        <row r="1113">
          <cell r="K1113" t="str">
            <v>IF-FGT/MKT</v>
          </cell>
        </row>
        <row r="1114">
          <cell r="D1114">
            <v>-1.9743</v>
          </cell>
          <cell r="E1114">
            <v>6</v>
          </cell>
          <cell r="F1114" t="str">
            <v>6IF-FGT/Z2</v>
          </cell>
        </row>
        <row r="1114">
          <cell r="K1114" t="str">
            <v>IF-FGT/Z2</v>
          </cell>
        </row>
        <row r="1115">
          <cell r="D1115">
            <v>1.92</v>
          </cell>
          <cell r="E1115">
            <v>6</v>
          </cell>
          <cell r="F1115" t="str">
            <v>6IF-FGT/MKT</v>
          </cell>
        </row>
        <row r="1115">
          <cell r="K1115" t="str">
            <v>IF-FGT/MKT</v>
          </cell>
        </row>
        <row r="1116">
          <cell r="D1116">
            <v>-1.9635</v>
          </cell>
          <cell r="E1116">
            <v>6</v>
          </cell>
          <cell r="F1116" t="str">
            <v>6IF-FGT/Z2</v>
          </cell>
        </row>
        <row r="1116">
          <cell r="K1116" t="str">
            <v>IF-FGT/Z2</v>
          </cell>
        </row>
        <row r="1117">
          <cell r="D1117">
            <v>1.9095</v>
          </cell>
          <cell r="E1117">
            <v>6</v>
          </cell>
          <cell r="F1117" t="str">
            <v>6IF-FGT/MKT</v>
          </cell>
        </row>
        <row r="1117">
          <cell r="K1117" t="str">
            <v>IF-FGT/MKT</v>
          </cell>
        </row>
        <row r="1118">
          <cell r="D1118">
            <v>-1.8896</v>
          </cell>
          <cell r="E1118">
            <v>6</v>
          </cell>
          <cell r="F1118" t="str">
            <v>6IF-FGT/Z2</v>
          </cell>
        </row>
        <row r="1118">
          <cell r="K1118" t="str">
            <v>IF-FGT/Z2</v>
          </cell>
        </row>
        <row r="1119">
          <cell r="D1119">
            <v>1.8376</v>
          </cell>
          <cell r="E1119">
            <v>6</v>
          </cell>
          <cell r="F1119" t="str">
            <v>6IF-FGT/MKT</v>
          </cell>
        </row>
        <row r="1119">
          <cell r="K1119" t="str">
            <v>IF-FGT/MKT</v>
          </cell>
        </row>
        <row r="1120">
          <cell r="D1120">
            <v>-1.942</v>
          </cell>
          <cell r="E1120">
            <v>6</v>
          </cell>
          <cell r="F1120" t="str">
            <v>6IF-FGT/Z2</v>
          </cell>
        </row>
        <row r="1120">
          <cell r="K1120" t="str">
            <v>IF-FGT/Z2</v>
          </cell>
        </row>
        <row r="1121">
          <cell r="D1121">
            <v>1.8886</v>
          </cell>
          <cell r="E1121">
            <v>6</v>
          </cell>
          <cell r="F1121" t="str">
            <v>6IF-FGT/MKT</v>
          </cell>
        </row>
        <row r="1121">
          <cell r="K1121" t="str">
            <v>IF-FGT/MKT</v>
          </cell>
        </row>
        <row r="1122">
          <cell r="D1122">
            <v>-1.869</v>
          </cell>
          <cell r="E1122">
            <v>6</v>
          </cell>
          <cell r="F1122" t="str">
            <v>6IF-FGT/Z2</v>
          </cell>
        </row>
        <row r="1122">
          <cell r="K1122" t="str">
            <v>IF-FGT/Z2</v>
          </cell>
        </row>
        <row r="1123">
          <cell r="D1123">
            <v>1.8176</v>
          </cell>
          <cell r="E1123">
            <v>6</v>
          </cell>
          <cell r="F1123" t="str">
            <v>6IF-FGT/MKT</v>
          </cell>
        </row>
        <row r="1123">
          <cell r="K1123" t="str">
            <v>IF-FGT/MKT</v>
          </cell>
        </row>
        <row r="1124">
          <cell r="D1124">
            <v>-1.9207</v>
          </cell>
          <cell r="E1124">
            <v>6</v>
          </cell>
          <cell r="F1124" t="str">
            <v>6IF-FGT/Z2</v>
          </cell>
        </row>
        <row r="1124">
          <cell r="K1124" t="str">
            <v>IF-FGT/Z2</v>
          </cell>
        </row>
        <row r="1125">
          <cell r="D1125">
            <v>1.8679</v>
          </cell>
          <cell r="E1125">
            <v>6</v>
          </cell>
          <cell r="F1125" t="str">
            <v>6IF-FGT/MKT</v>
          </cell>
        </row>
        <row r="1125">
          <cell r="K1125" t="str">
            <v>IF-FGT/MKT</v>
          </cell>
        </row>
        <row r="1126">
          <cell r="D1126">
            <v>-1.9097</v>
          </cell>
          <cell r="E1126">
            <v>6</v>
          </cell>
          <cell r="F1126" t="str">
            <v>6IF-FGT/Z2</v>
          </cell>
        </row>
        <row r="1126">
          <cell r="K1126" t="str">
            <v>IF-FGT/Z2</v>
          </cell>
        </row>
        <row r="1127">
          <cell r="D1127">
            <v>1.8572</v>
          </cell>
          <cell r="E1127">
            <v>6</v>
          </cell>
          <cell r="F1127" t="str">
            <v>6IF-FGT/MKT</v>
          </cell>
        </row>
        <row r="1127">
          <cell r="K1127" t="str">
            <v>IF-FGT/MKT</v>
          </cell>
        </row>
        <row r="1128">
          <cell r="D1128">
            <v>-1.7152</v>
          </cell>
          <cell r="E1128">
            <v>6</v>
          </cell>
          <cell r="F1128" t="str">
            <v>6IF-FGT/Z2</v>
          </cell>
        </row>
        <row r="1128">
          <cell r="K1128" t="str">
            <v>IF-FGT/Z2</v>
          </cell>
        </row>
        <row r="1129">
          <cell r="D1129">
            <v>1.668</v>
          </cell>
          <cell r="E1129">
            <v>6</v>
          </cell>
          <cell r="F1129" t="str">
            <v>6IF-FGT/MKT</v>
          </cell>
        </row>
        <row r="1129">
          <cell r="K1129" t="str">
            <v>IF-FGT/MKT</v>
          </cell>
        </row>
        <row r="1130">
          <cell r="D1130">
            <v>-1.8895</v>
          </cell>
          <cell r="E1130">
            <v>6</v>
          </cell>
          <cell r="F1130" t="str">
            <v>6IF-FGT/Z2</v>
          </cell>
        </row>
        <row r="1130">
          <cell r="K1130" t="str">
            <v>IF-FGT/Z2</v>
          </cell>
        </row>
        <row r="1131">
          <cell r="D1131">
            <v>1.8375</v>
          </cell>
          <cell r="E1131">
            <v>6</v>
          </cell>
          <cell r="F1131" t="str">
            <v>6IF-FGT/MKT</v>
          </cell>
        </row>
        <row r="1131">
          <cell r="K1131" t="str">
            <v>IF-FGT/MKT</v>
          </cell>
        </row>
        <row r="1132">
          <cell r="D1132">
            <v>-1.8185</v>
          </cell>
          <cell r="E1132">
            <v>6</v>
          </cell>
          <cell r="F1132" t="str">
            <v>6IF-FGT/Z2</v>
          </cell>
        </row>
        <row r="1132">
          <cell r="K1132" t="str">
            <v>IF-FGT/Z2</v>
          </cell>
        </row>
        <row r="1133">
          <cell r="D1133">
            <v>1.7685</v>
          </cell>
          <cell r="E1133">
            <v>6</v>
          </cell>
          <cell r="F1133" t="str">
            <v>6IF-FGT/MKT</v>
          </cell>
        </row>
        <row r="1133">
          <cell r="K1133" t="str">
            <v>IF-FGT/MKT</v>
          </cell>
        </row>
        <row r="1134">
          <cell r="D1134">
            <v>-1.8697</v>
          </cell>
          <cell r="E1134">
            <v>6</v>
          </cell>
          <cell r="F1134" t="str">
            <v>6IF-FGT/Z2</v>
          </cell>
        </row>
        <row r="1134">
          <cell r="K1134" t="str">
            <v>IF-FGT/Z2</v>
          </cell>
        </row>
        <row r="1135">
          <cell r="D1135">
            <v>1.8183</v>
          </cell>
          <cell r="E1135">
            <v>6</v>
          </cell>
          <cell r="F1135" t="str">
            <v>6IF-FGT/MKT</v>
          </cell>
        </row>
        <row r="1135">
          <cell r="K1135" t="str">
            <v>IF-FGT/MKT</v>
          </cell>
        </row>
        <row r="1136">
          <cell r="D1136">
            <v>-1.7999</v>
          </cell>
          <cell r="E1136">
            <v>6</v>
          </cell>
          <cell r="F1136" t="str">
            <v>6IF-FGT/Z2</v>
          </cell>
        </row>
        <row r="1136">
          <cell r="K1136" t="str">
            <v>IF-FGT/Z2</v>
          </cell>
        </row>
        <row r="1137">
          <cell r="D1137">
            <v>1.7504</v>
          </cell>
          <cell r="E1137">
            <v>6</v>
          </cell>
          <cell r="F1137" t="str">
            <v>6IF-FGT/MKT</v>
          </cell>
        </row>
        <row r="1137">
          <cell r="K1137" t="str">
            <v>IF-FGT/MKT</v>
          </cell>
        </row>
        <row r="1138">
          <cell r="D1138">
            <v>-1.8505</v>
          </cell>
          <cell r="E1138">
            <v>6</v>
          </cell>
          <cell r="F1138" t="str">
            <v>6IF-FGT/Z2</v>
          </cell>
        </row>
        <row r="1138">
          <cell r="K1138" t="str">
            <v>IF-FGT/Z2</v>
          </cell>
        </row>
        <row r="1139">
          <cell r="D1139">
            <v>1.7996</v>
          </cell>
          <cell r="E1139">
            <v>6</v>
          </cell>
          <cell r="F1139" t="str">
            <v>6IF-FGT/MKT</v>
          </cell>
        </row>
        <row r="1139">
          <cell r="K1139" t="str">
            <v>IF-FGT/MKT</v>
          </cell>
        </row>
        <row r="1140">
          <cell r="D1140">
            <v>-1.8407</v>
          </cell>
          <cell r="E1140">
            <v>6</v>
          </cell>
          <cell r="F1140" t="str">
            <v>6IF-FGT/Z2</v>
          </cell>
        </row>
        <row r="1140">
          <cell r="K1140" t="str">
            <v>IF-FGT/Z2</v>
          </cell>
        </row>
        <row r="1141">
          <cell r="D1141">
            <v>1.7901</v>
          </cell>
          <cell r="E1141">
            <v>6</v>
          </cell>
          <cell r="F1141" t="str">
            <v>6IF-FGT/MKT</v>
          </cell>
        </row>
        <row r="1141">
          <cell r="K1141" t="str">
            <v>IF-FGT/MKT</v>
          </cell>
        </row>
        <row r="1142">
          <cell r="D1142">
            <v>-1.7719</v>
          </cell>
          <cell r="E1142">
            <v>6</v>
          </cell>
          <cell r="F1142" t="str">
            <v>6IF-FGT/Z2</v>
          </cell>
        </row>
        <row r="1142">
          <cell r="K1142" t="str">
            <v>IF-FGT/Z2</v>
          </cell>
        </row>
        <row r="1143">
          <cell r="D1143">
            <v>1.7232</v>
          </cell>
          <cell r="E1143">
            <v>6</v>
          </cell>
          <cell r="F1143" t="str">
            <v>6IF-FGT/MKT</v>
          </cell>
        </row>
        <row r="1143">
          <cell r="K1143" t="str">
            <v>IF-FGT/MKT</v>
          </cell>
        </row>
        <row r="1144">
          <cell r="D1144">
            <v>-1.8215</v>
          </cell>
          <cell r="E1144">
            <v>6</v>
          </cell>
          <cell r="F1144" t="str">
            <v>6IF-FGT/Z2</v>
          </cell>
        </row>
        <row r="1144">
          <cell r="K1144" t="str">
            <v>IF-FGT/Z2</v>
          </cell>
        </row>
        <row r="1145">
          <cell r="D1145">
            <v>1.7714</v>
          </cell>
          <cell r="E1145">
            <v>6</v>
          </cell>
          <cell r="F1145" t="str">
            <v>6IF-FGT/MKT</v>
          </cell>
        </row>
        <row r="1145">
          <cell r="K1145" t="str">
            <v>IF-FGT/MKT</v>
          </cell>
        </row>
        <row r="1146">
          <cell r="D1146">
            <v>-1.7532</v>
          </cell>
          <cell r="E1146">
            <v>6</v>
          </cell>
          <cell r="F1146" t="str">
            <v>6IF-FGT/Z2</v>
          </cell>
        </row>
        <row r="1146">
          <cell r="K1146" t="str">
            <v>IF-FGT/Z2</v>
          </cell>
        </row>
        <row r="1147">
          <cell r="D1147">
            <v>1.705</v>
          </cell>
          <cell r="E1147">
            <v>6</v>
          </cell>
          <cell r="F1147" t="str">
            <v>6IF-FGT/MKT</v>
          </cell>
        </row>
        <row r="1147">
          <cell r="K1147" t="str">
            <v>IF-FGT/MKT</v>
          </cell>
        </row>
        <row r="1148">
          <cell r="D1148">
            <v>-1.8021</v>
          </cell>
          <cell r="E1148">
            <v>6</v>
          </cell>
          <cell r="F1148" t="str">
            <v>6IF-FGT/Z2</v>
          </cell>
        </row>
        <row r="1148">
          <cell r="K1148" t="str">
            <v>IF-FGT/Z2</v>
          </cell>
        </row>
        <row r="1149">
          <cell r="D1149">
            <v>1.7525</v>
          </cell>
          <cell r="E1149">
            <v>6</v>
          </cell>
          <cell r="F1149" t="str">
            <v>6IF-FGT/MKT</v>
          </cell>
        </row>
        <row r="1149">
          <cell r="K1149" t="str">
            <v>IF-FGT/MKT</v>
          </cell>
        </row>
        <row r="1150">
          <cell r="D1150">
            <v>-1.792</v>
          </cell>
          <cell r="E1150">
            <v>6</v>
          </cell>
          <cell r="F1150" t="str">
            <v>6IF-FGT/Z2</v>
          </cell>
        </row>
        <row r="1150">
          <cell r="K1150" t="str">
            <v>IF-FGT/Z2</v>
          </cell>
        </row>
        <row r="1151">
          <cell r="D1151">
            <v>1.7427</v>
          </cell>
          <cell r="E1151">
            <v>6</v>
          </cell>
          <cell r="F1151" t="str">
            <v>6IF-FGT/MKT</v>
          </cell>
        </row>
        <row r="1151">
          <cell r="K1151" t="str">
            <v>IF-FGT/MKT</v>
          </cell>
        </row>
        <row r="1152">
          <cell r="D1152">
            <v>0</v>
          </cell>
          <cell r="E1152">
            <v>6</v>
          </cell>
          <cell r="F1152" t="str">
            <v>6IF-FGT/Z2</v>
          </cell>
        </row>
        <row r="1152">
          <cell r="K1152" t="str">
            <v>IF-FGT/Z2</v>
          </cell>
        </row>
        <row r="1153">
          <cell r="D1153">
            <v>0</v>
          </cell>
          <cell r="E1153">
            <v>6</v>
          </cell>
          <cell r="F1153" t="str">
            <v>6IF-FGT/MKT</v>
          </cell>
        </row>
        <row r="1153">
          <cell r="K1153" t="str">
            <v>IF-FGT/MKT</v>
          </cell>
        </row>
        <row r="1154">
          <cell r="D1154">
            <v>0</v>
          </cell>
          <cell r="E1154">
            <v>6</v>
          </cell>
          <cell r="F1154" t="str">
            <v>6IF-FGT/Z2</v>
          </cell>
        </row>
        <row r="1154">
          <cell r="K1154" t="str">
            <v>IF-FGT/Z2</v>
          </cell>
        </row>
        <row r="1155">
          <cell r="D1155">
            <v>0</v>
          </cell>
          <cell r="E1155">
            <v>6</v>
          </cell>
          <cell r="F1155" t="str">
            <v>6IF-FGT/MKT</v>
          </cell>
        </row>
        <row r="1155">
          <cell r="K1155" t="str">
            <v>IF-FGT/MKT</v>
          </cell>
        </row>
        <row r="1156">
          <cell r="D1156">
            <v>0</v>
          </cell>
          <cell r="E1156">
            <v>6</v>
          </cell>
          <cell r="F1156" t="str">
            <v>6IF-FGT/Z2</v>
          </cell>
        </row>
        <row r="1156">
          <cell r="K1156" t="str">
            <v>IF-FGT/Z2</v>
          </cell>
        </row>
        <row r="1157">
          <cell r="D1157">
            <v>0</v>
          </cell>
          <cell r="E1157">
            <v>6</v>
          </cell>
          <cell r="F1157" t="str">
            <v>6IF-FGT/MKT</v>
          </cell>
        </row>
        <row r="1157">
          <cell r="K1157" t="str">
            <v>IF-FGT/MKT</v>
          </cell>
        </row>
        <row r="1158">
          <cell r="D1158">
            <v>0</v>
          </cell>
          <cell r="E1158">
            <v>6</v>
          </cell>
          <cell r="F1158" t="str">
            <v>6IF-FGT/Z2</v>
          </cell>
        </row>
        <row r="1158">
          <cell r="K1158" t="str">
            <v>IF-FGT/Z2</v>
          </cell>
        </row>
        <row r="1159">
          <cell r="D1159">
            <v>0</v>
          </cell>
          <cell r="E1159">
            <v>6</v>
          </cell>
          <cell r="F1159" t="str">
            <v>6IF-FGT/MKT</v>
          </cell>
        </row>
        <row r="1159">
          <cell r="K1159" t="str">
            <v>IF-FGT/MKT</v>
          </cell>
        </row>
        <row r="1160">
          <cell r="D1160">
            <v>0</v>
          </cell>
          <cell r="E1160">
            <v>6</v>
          </cell>
          <cell r="F1160" t="str">
            <v>6IF-FGT/Z2</v>
          </cell>
        </row>
        <row r="1160">
          <cell r="K1160" t="str">
            <v>IF-FGT/Z2</v>
          </cell>
        </row>
        <row r="1161">
          <cell r="D1161">
            <v>0</v>
          </cell>
          <cell r="E1161">
            <v>6</v>
          </cell>
          <cell r="F1161" t="str">
            <v>6IF-FGT/MKT</v>
          </cell>
        </row>
        <row r="1161">
          <cell r="K1161" t="str">
            <v>IF-FGT/MKT</v>
          </cell>
        </row>
        <row r="1162">
          <cell r="D1162">
            <v>0</v>
          </cell>
          <cell r="E1162">
            <v>6</v>
          </cell>
          <cell r="F1162" t="str">
            <v>6IF-FGT/Z2</v>
          </cell>
        </row>
        <row r="1162">
          <cell r="K1162" t="str">
            <v>IF-FGT/Z2</v>
          </cell>
        </row>
        <row r="1163">
          <cell r="D1163">
            <v>0</v>
          </cell>
          <cell r="E1163">
            <v>6</v>
          </cell>
          <cell r="F1163" t="str">
            <v>6IF-FGT/MKT</v>
          </cell>
        </row>
        <row r="1163">
          <cell r="K1163" t="str">
            <v>IF-FGT/MKT</v>
          </cell>
        </row>
        <row r="1164">
          <cell r="D1164">
            <v>0</v>
          </cell>
          <cell r="E1164">
            <v>6</v>
          </cell>
          <cell r="F1164" t="str">
            <v>6IF-FGT/Z2</v>
          </cell>
        </row>
        <row r="1164">
          <cell r="K1164" t="str">
            <v>IF-FGT/Z2</v>
          </cell>
        </row>
        <row r="1165">
          <cell r="D1165">
            <v>0</v>
          </cell>
          <cell r="E1165">
            <v>6</v>
          </cell>
          <cell r="F1165" t="str">
            <v>6IF-FGT/MKT</v>
          </cell>
        </row>
        <row r="1165">
          <cell r="K1165" t="str">
            <v>IF-FGT/MKT</v>
          </cell>
        </row>
        <row r="1166">
          <cell r="D1166">
            <v>0</v>
          </cell>
          <cell r="E1166">
            <v>6</v>
          </cell>
          <cell r="F1166" t="str">
            <v>6IF-FGT/Z2</v>
          </cell>
        </row>
        <row r="1166">
          <cell r="K1166" t="str">
            <v>IF-FGT/Z2</v>
          </cell>
        </row>
        <row r="1167">
          <cell r="D1167">
            <v>0</v>
          </cell>
          <cell r="E1167">
            <v>6</v>
          </cell>
          <cell r="F1167" t="str">
            <v>6IF-FGT/MKT</v>
          </cell>
        </row>
        <row r="1167">
          <cell r="K1167" t="str">
            <v>IF-FGT/MKT</v>
          </cell>
        </row>
        <row r="1168">
          <cell r="D1168">
            <v>-1.0224</v>
          </cell>
          <cell r="E1168">
            <v>2</v>
          </cell>
          <cell r="F1168" t="str">
            <v>2IF-FGT/Z3</v>
          </cell>
        </row>
        <row r="1168">
          <cell r="K1168" t="str">
            <v>IF-FGT/Z3</v>
          </cell>
        </row>
        <row r="1169">
          <cell r="D1169">
            <v>0.9943</v>
          </cell>
          <cell r="E1169">
            <v>2</v>
          </cell>
          <cell r="F1169" t="str">
            <v>2IF-FGT/MKT</v>
          </cell>
        </row>
        <row r="1169">
          <cell r="K1169" t="str">
            <v>IF-FGT/MKT</v>
          </cell>
        </row>
        <row r="1170">
          <cell r="D1170">
            <v>-1.1306</v>
          </cell>
          <cell r="E1170">
            <v>3</v>
          </cell>
          <cell r="F1170" t="str">
            <v>3IF-FGT/Z3</v>
          </cell>
        </row>
        <row r="1170">
          <cell r="K1170" t="str">
            <v>IF-FGT/Z3</v>
          </cell>
        </row>
        <row r="1171">
          <cell r="D1171">
            <v>1.0995</v>
          </cell>
          <cell r="E1171">
            <v>3</v>
          </cell>
          <cell r="F1171" t="str">
            <v>3IF-FGT/MKT</v>
          </cell>
        </row>
        <row r="1171">
          <cell r="K1171" t="str">
            <v>IF-FGT/MKT</v>
          </cell>
        </row>
        <row r="1172">
          <cell r="D1172">
            <v>-1.0924</v>
          </cell>
          <cell r="E1172">
            <v>4</v>
          </cell>
          <cell r="F1172" t="str">
            <v>4IF-FGT/Z3</v>
          </cell>
        </row>
        <row r="1172">
          <cell r="K1172" t="str">
            <v>IF-FGT/Z3</v>
          </cell>
        </row>
        <row r="1173">
          <cell r="D1173">
            <v>1.0623</v>
          </cell>
          <cell r="E1173">
            <v>4</v>
          </cell>
          <cell r="F1173" t="str">
            <v>4IF-FGT/MKT</v>
          </cell>
        </row>
        <row r="1173">
          <cell r="K1173" t="str">
            <v>IF-FGT/MKT</v>
          </cell>
        </row>
        <row r="1174">
          <cell r="D1174">
            <v>-1.1269</v>
          </cell>
          <cell r="E1174">
            <v>4</v>
          </cell>
          <cell r="F1174" t="str">
            <v>4IF-FGT/Z3</v>
          </cell>
        </row>
        <row r="1174">
          <cell r="K1174" t="str">
            <v>IF-FGT/Z3</v>
          </cell>
        </row>
        <row r="1175">
          <cell r="D1175">
            <v>1.0959</v>
          </cell>
          <cell r="E1175">
            <v>4</v>
          </cell>
          <cell r="F1175" t="str">
            <v>4IF-FGT/MKT</v>
          </cell>
        </row>
        <row r="1175">
          <cell r="K1175" t="str">
            <v>IF-FGT/MKT</v>
          </cell>
        </row>
        <row r="1176">
          <cell r="D1176">
            <v>-1.0887</v>
          </cell>
          <cell r="E1176">
            <v>4</v>
          </cell>
          <cell r="F1176" t="str">
            <v>4IF-FGT/Z3</v>
          </cell>
        </row>
        <row r="1176">
          <cell r="K1176" t="str">
            <v>IF-FGT/Z3</v>
          </cell>
        </row>
        <row r="1177">
          <cell r="D1177">
            <v>1.0587</v>
          </cell>
          <cell r="E1177">
            <v>4</v>
          </cell>
          <cell r="F1177" t="str">
            <v>4IF-FGT/MKT</v>
          </cell>
        </row>
        <row r="1177">
          <cell r="K1177" t="str">
            <v>IF-FGT/MKT</v>
          </cell>
        </row>
        <row r="1178">
          <cell r="D1178">
            <v>-1.1229</v>
          </cell>
          <cell r="E1178">
            <v>4</v>
          </cell>
          <cell r="F1178" t="str">
            <v>4IF-FGT/Z3</v>
          </cell>
        </row>
        <row r="1178">
          <cell r="K1178" t="str">
            <v>IF-FGT/Z3</v>
          </cell>
        </row>
        <row r="1179">
          <cell r="D1179">
            <v>1.0921</v>
          </cell>
          <cell r="E1179">
            <v>4</v>
          </cell>
          <cell r="F1179" t="str">
            <v>4IF-FGT/MKT</v>
          </cell>
        </row>
        <row r="1179">
          <cell r="K1179" t="str">
            <v>IF-FGT/MKT</v>
          </cell>
        </row>
        <row r="1180">
          <cell r="D1180">
            <v>-1.1206</v>
          </cell>
          <cell r="E1180">
            <v>4</v>
          </cell>
          <cell r="F1180" t="str">
            <v>4IF-FGT/Z3</v>
          </cell>
        </row>
        <row r="1180">
          <cell r="K1180" t="str">
            <v>IF-FGT/Z3</v>
          </cell>
        </row>
        <row r="1181">
          <cell r="D1181">
            <v>1.0898</v>
          </cell>
          <cell r="E1181">
            <v>4</v>
          </cell>
          <cell r="F1181" t="str">
            <v>4IF-FGT/MKT</v>
          </cell>
        </row>
        <row r="1181">
          <cell r="K1181" t="str">
            <v>IF-FGT/MKT</v>
          </cell>
        </row>
        <row r="1182">
          <cell r="D1182">
            <v>-1.0822</v>
          </cell>
          <cell r="E1182">
            <v>4</v>
          </cell>
          <cell r="F1182" t="str">
            <v>4IF-FGT/Z3</v>
          </cell>
        </row>
        <row r="1182">
          <cell r="K1182" t="str">
            <v>IF-FGT/Z3</v>
          </cell>
        </row>
        <row r="1183">
          <cell r="D1183">
            <v>1.0524</v>
          </cell>
          <cell r="E1183">
            <v>4</v>
          </cell>
          <cell r="F1183" t="str">
            <v>4IF-FGT/MKT</v>
          </cell>
        </row>
        <row r="1183">
          <cell r="K1183" t="str">
            <v>IF-FGT/MKT</v>
          </cell>
        </row>
        <row r="1184">
          <cell r="D1184">
            <v>-1.1158</v>
          </cell>
          <cell r="E1184">
            <v>4</v>
          </cell>
          <cell r="F1184" t="str">
            <v>4IF-FGT/Z3</v>
          </cell>
        </row>
        <row r="1184">
          <cell r="K1184" t="str">
            <v>IF-FGT/Z3</v>
          </cell>
        </row>
        <row r="1185">
          <cell r="D1185">
            <v>1.0851</v>
          </cell>
          <cell r="E1185">
            <v>4</v>
          </cell>
          <cell r="F1185" t="str">
            <v>4IF-FGT/MKT</v>
          </cell>
        </row>
        <row r="1185">
          <cell r="K1185" t="str">
            <v>IF-FGT/MKT</v>
          </cell>
        </row>
        <row r="1186">
          <cell r="D1186">
            <v>-1.077</v>
          </cell>
          <cell r="E1186">
            <v>5</v>
          </cell>
          <cell r="F1186" t="str">
            <v>5IF-FGT/Z3</v>
          </cell>
        </row>
        <row r="1186">
          <cell r="K1186" t="str">
            <v>IF-FGT/Z3</v>
          </cell>
        </row>
        <row r="1187">
          <cell r="D1187">
            <v>1.0474</v>
          </cell>
          <cell r="E1187">
            <v>5</v>
          </cell>
          <cell r="F1187" t="str">
            <v>5IF-FGT/MKT</v>
          </cell>
        </row>
        <row r="1187">
          <cell r="K1187" t="str">
            <v>IF-FGT/MKT</v>
          </cell>
        </row>
        <row r="1188">
          <cell r="D1188">
            <v>-1.11</v>
          </cell>
          <cell r="E1188">
            <v>5</v>
          </cell>
          <cell r="F1188" t="str">
            <v>5IF-FGT/Z3</v>
          </cell>
        </row>
        <row r="1188">
          <cell r="K1188" t="str">
            <v>IF-FGT/Z3</v>
          </cell>
        </row>
        <row r="1189">
          <cell r="D1189">
            <v>1.0795</v>
          </cell>
          <cell r="E1189">
            <v>5</v>
          </cell>
          <cell r="F1189" t="str">
            <v>5IF-FGT/MKT</v>
          </cell>
        </row>
        <row r="1189">
          <cell r="K1189" t="str">
            <v>IF-FGT/MKT</v>
          </cell>
        </row>
        <row r="1190">
          <cell r="D1190">
            <v>-1.1068</v>
          </cell>
          <cell r="E1190">
            <v>5</v>
          </cell>
          <cell r="F1190" t="str">
            <v>5IF-FGT/Z3</v>
          </cell>
        </row>
        <row r="1190">
          <cell r="K1190" t="str">
            <v>IF-FGT/Z3</v>
          </cell>
        </row>
        <row r="1191">
          <cell r="D1191">
            <v>1.0763</v>
          </cell>
          <cell r="E1191">
            <v>5</v>
          </cell>
          <cell r="F1191" t="str">
            <v>5IF-FGT/MKT</v>
          </cell>
        </row>
        <row r="1191">
          <cell r="K1191" t="str">
            <v>IF-FGT/MKT</v>
          </cell>
        </row>
        <row r="1192">
          <cell r="D1192">
            <v>-0.9965</v>
          </cell>
          <cell r="E1192">
            <v>5</v>
          </cell>
          <cell r="F1192" t="str">
            <v>5IF-FGT/Z3</v>
          </cell>
        </row>
        <row r="1192">
          <cell r="K1192" t="str">
            <v>IF-FGT/Z3</v>
          </cell>
        </row>
        <row r="1193">
          <cell r="D1193">
            <v>0.9691</v>
          </cell>
          <cell r="E1193">
            <v>5</v>
          </cell>
          <cell r="F1193" t="str">
            <v>5IF-FGT/MKT</v>
          </cell>
        </row>
        <row r="1193">
          <cell r="K1193" t="str">
            <v>IF-FGT/MKT</v>
          </cell>
        </row>
        <row r="1194">
          <cell r="D1194">
            <v>-1.1001</v>
          </cell>
          <cell r="E1194">
            <v>5</v>
          </cell>
          <cell r="F1194" t="str">
            <v>5IF-FGT/Z3</v>
          </cell>
        </row>
        <row r="1194">
          <cell r="K1194" t="str">
            <v>IF-FGT/Z3</v>
          </cell>
        </row>
        <row r="1195">
          <cell r="D1195">
            <v>1.0699</v>
          </cell>
          <cell r="E1195">
            <v>5</v>
          </cell>
          <cell r="F1195" t="str">
            <v>5IF-FGT/MKT</v>
          </cell>
        </row>
        <row r="1195">
          <cell r="K1195" t="str">
            <v>IF-FGT/MKT</v>
          </cell>
        </row>
        <row r="1196">
          <cell r="D1196">
            <v>-1.0609</v>
          </cell>
          <cell r="E1196">
            <v>6</v>
          </cell>
          <cell r="F1196" t="str">
            <v>6IF-FGT/Z3</v>
          </cell>
        </row>
        <row r="1196">
          <cell r="K1196" t="str">
            <v>IF-FGT/Z3</v>
          </cell>
        </row>
        <row r="1197">
          <cell r="D1197">
            <v>1.0318</v>
          </cell>
          <cell r="E1197">
            <v>6</v>
          </cell>
          <cell r="F1197" t="str">
            <v>6IF-FGT/MKT</v>
          </cell>
        </row>
        <row r="1197">
          <cell r="K1197" t="str">
            <v>IF-FGT/MKT</v>
          </cell>
        </row>
        <row r="1198">
          <cell r="D1198">
            <v>-1.0924</v>
          </cell>
          <cell r="E1198">
            <v>6</v>
          </cell>
          <cell r="F1198" t="str">
            <v>6IF-FGT/Z3</v>
          </cell>
        </row>
        <row r="1198">
          <cell r="K1198" t="str">
            <v>IF-FGT/Z3</v>
          </cell>
        </row>
        <row r="1199">
          <cell r="D1199">
            <v>1.0623</v>
          </cell>
          <cell r="E1199">
            <v>6</v>
          </cell>
          <cell r="F1199" t="str">
            <v>6IF-FGT/MKT</v>
          </cell>
        </row>
        <row r="1199">
          <cell r="K1199" t="str">
            <v>IF-FGT/MKT</v>
          </cell>
        </row>
        <row r="1200">
          <cell r="D1200">
            <v>-1.0531</v>
          </cell>
          <cell r="E1200">
            <v>6</v>
          </cell>
          <cell r="F1200" t="str">
            <v>6IF-FGT/Z3</v>
          </cell>
        </row>
        <row r="1200">
          <cell r="K1200" t="str">
            <v>IF-FGT/Z3</v>
          </cell>
        </row>
        <row r="1201">
          <cell r="D1201">
            <v>1.0241</v>
          </cell>
          <cell r="E1201">
            <v>6</v>
          </cell>
          <cell r="F1201" t="str">
            <v>6IF-FGT/MKT</v>
          </cell>
        </row>
        <row r="1201">
          <cell r="K1201" t="str">
            <v>IF-FGT/MKT</v>
          </cell>
        </row>
        <row r="1202">
          <cell r="D1202">
            <v>-1.0839</v>
          </cell>
          <cell r="E1202">
            <v>6</v>
          </cell>
          <cell r="F1202" t="str">
            <v>6IF-FGT/Z3</v>
          </cell>
        </row>
        <row r="1202">
          <cell r="K1202" t="str">
            <v>IF-FGT/Z3</v>
          </cell>
        </row>
        <row r="1203">
          <cell r="D1203">
            <v>1.0541</v>
          </cell>
          <cell r="E1203">
            <v>6</v>
          </cell>
          <cell r="F1203" t="str">
            <v>6IF-FGT/MKT</v>
          </cell>
        </row>
        <row r="1203">
          <cell r="K1203" t="str">
            <v>IF-FGT/MKT</v>
          </cell>
        </row>
        <row r="1204">
          <cell r="D1204">
            <v>-1.0793</v>
          </cell>
          <cell r="E1204">
            <v>6</v>
          </cell>
          <cell r="F1204" t="str">
            <v>6IF-FGT/Z3</v>
          </cell>
        </row>
        <row r="1204">
          <cell r="K1204" t="str">
            <v>IF-FGT/Z3</v>
          </cell>
        </row>
        <row r="1205">
          <cell r="D1205">
            <v>1.0496</v>
          </cell>
          <cell r="E1205">
            <v>6</v>
          </cell>
          <cell r="F1205" t="str">
            <v>6IF-FGT/MKT</v>
          </cell>
        </row>
        <row r="1205">
          <cell r="K1205" t="str">
            <v>IF-FGT/MKT</v>
          </cell>
        </row>
        <row r="1206">
          <cell r="D1206">
            <v>-1.0398</v>
          </cell>
          <cell r="E1206">
            <v>6</v>
          </cell>
          <cell r="F1206" t="str">
            <v>6IF-FGT/Z3</v>
          </cell>
        </row>
        <row r="1206">
          <cell r="K1206" t="str">
            <v>IF-FGT/Z3</v>
          </cell>
        </row>
        <row r="1207">
          <cell r="D1207">
            <v>1.0113</v>
          </cell>
          <cell r="E1207">
            <v>6</v>
          </cell>
          <cell r="F1207" t="str">
            <v>6IF-FGT/MKT</v>
          </cell>
        </row>
        <row r="1207">
          <cell r="K1207" t="str">
            <v>IF-FGT/MKT</v>
          </cell>
        </row>
        <row r="1208">
          <cell r="D1208">
            <v>-1.0698</v>
          </cell>
          <cell r="E1208">
            <v>6</v>
          </cell>
          <cell r="F1208" t="str">
            <v>6IF-FGT/Z3</v>
          </cell>
        </row>
        <row r="1208">
          <cell r="K1208" t="str">
            <v>IF-FGT/Z3</v>
          </cell>
        </row>
        <row r="1209">
          <cell r="D1209">
            <v>1.0404</v>
          </cell>
          <cell r="E1209">
            <v>6</v>
          </cell>
          <cell r="F1209" t="str">
            <v>6IF-FGT/MKT</v>
          </cell>
        </row>
        <row r="1209">
          <cell r="K1209" t="str">
            <v>IF-FGT/MKT</v>
          </cell>
        </row>
        <row r="1210">
          <cell r="D1210">
            <v>-1.0304</v>
          </cell>
          <cell r="E1210">
            <v>6</v>
          </cell>
          <cell r="F1210" t="str">
            <v>6IF-FGT/Z3</v>
          </cell>
        </row>
        <row r="1210">
          <cell r="K1210" t="str">
            <v>IF-FGT/Z3</v>
          </cell>
        </row>
        <row r="1211">
          <cell r="D1211">
            <v>1.0021</v>
          </cell>
          <cell r="E1211">
            <v>6</v>
          </cell>
          <cell r="F1211" t="str">
            <v>6IF-FGT/MKT</v>
          </cell>
        </row>
        <row r="1211">
          <cell r="K1211" t="str">
            <v>IF-FGT/MKT</v>
          </cell>
        </row>
        <row r="1212">
          <cell r="D1212">
            <v>-1.0598</v>
          </cell>
          <cell r="E1212">
            <v>6</v>
          </cell>
          <cell r="F1212" t="str">
            <v>6IF-FGT/Z3</v>
          </cell>
        </row>
        <row r="1212">
          <cell r="K1212" t="str">
            <v>IF-FGT/Z3</v>
          </cell>
        </row>
        <row r="1213">
          <cell r="D1213">
            <v>1.0307</v>
          </cell>
          <cell r="E1213">
            <v>6</v>
          </cell>
          <cell r="F1213" t="str">
            <v>6IF-FGT/MKT</v>
          </cell>
        </row>
        <row r="1213">
          <cell r="K1213" t="str">
            <v>IF-FGT/MKT</v>
          </cell>
        </row>
        <row r="1214">
          <cell r="D1214">
            <v>-1.0546</v>
          </cell>
          <cell r="E1214">
            <v>6</v>
          </cell>
          <cell r="F1214" t="str">
            <v>6IF-FGT/Z3</v>
          </cell>
        </row>
        <row r="1214">
          <cell r="K1214" t="str">
            <v>IF-FGT/Z3</v>
          </cell>
        </row>
        <row r="1215">
          <cell r="D1215">
            <v>1.0256</v>
          </cell>
          <cell r="E1215">
            <v>6</v>
          </cell>
          <cell r="F1215" t="str">
            <v>6IF-FGT/MKT</v>
          </cell>
        </row>
        <row r="1215">
          <cell r="K1215" t="str">
            <v>IF-FGT/MKT</v>
          </cell>
        </row>
        <row r="1216">
          <cell r="D1216">
            <v>-0.9816</v>
          </cell>
          <cell r="E1216">
            <v>6</v>
          </cell>
          <cell r="F1216" t="str">
            <v>6IF-FGT/Z3</v>
          </cell>
        </row>
        <row r="1216">
          <cell r="K1216" t="str">
            <v>IF-FGT/Z3</v>
          </cell>
        </row>
        <row r="1217">
          <cell r="D1217">
            <v>0.9546</v>
          </cell>
          <cell r="E1217">
            <v>6</v>
          </cell>
          <cell r="F1217" t="str">
            <v>6IF-FGT/MKT</v>
          </cell>
        </row>
        <row r="1217">
          <cell r="K1217" t="str">
            <v>IF-FGT/MKT</v>
          </cell>
        </row>
        <row r="1218">
          <cell r="D1218">
            <v>-1.0444</v>
          </cell>
          <cell r="E1218">
            <v>6</v>
          </cell>
          <cell r="F1218" t="str">
            <v>6IF-FGT/Z3</v>
          </cell>
        </row>
        <row r="1218">
          <cell r="K1218" t="str">
            <v>IF-FGT/Z3</v>
          </cell>
        </row>
        <row r="1219">
          <cell r="D1219">
            <v>1.0156</v>
          </cell>
          <cell r="E1219">
            <v>6</v>
          </cell>
          <cell r="F1219" t="str">
            <v>6IF-FGT/MKT</v>
          </cell>
        </row>
        <row r="1219">
          <cell r="K1219" t="str">
            <v>IF-FGT/MKT</v>
          </cell>
        </row>
        <row r="1220">
          <cell r="D1220">
            <v>-1.0055</v>
          </cell>
          <cell r="E1220">
            <v>6</v>
          </cell>
          <cell r="F1220" t="str">
            <v>6IF-FGT/Z3</v>
          </cell>
        </row>
        <row r="1220">
          <cell r="K1220" t="str">
            <v>IF-FGT/Z3</v>
          </cell>
        </row>
        <row r="1221">
          <cell r="D1221">
            <v>0.9779</v>
          </cell>
          <cell r="E1221">
            <v>6</v>
          </cell>
          <cell r="F1221" t="str">
            <v>6IF-FGT/MKT</v>
          </cell>
        </row>
        <row r="1221">
          <cell r="K1221" t="str">
            <v>IF-FGT/MKT</v>
          </cell>
        </row>
        <row r="1222">
          <cell r="D1222">
            <v>-1.0339</v>
          </cell>
          <cell r="E1222">
            <v>6</v>
          </cell>
          <cell r="F1222" t="str">
            <v>6IF-FGT/Z3</v>
          </cell>
        </row>
        <row r="1222">
          <cell r="K1222" t="str">
            <v>IF-FGT/Z3</v>
          </cell>
        </row>
        <row r="1223">
          <cell r="D1223">
            <v>1.0055</v>
          </cell>
          <cell r="E1223">
            <v>6</v>
          </cell>
          <cell r="F1223" t="str">
            <v>6IF-FGT/MKT</v>
          </cell>
        </row>
        <row r="1223">
          <cell r="K1223" t="str">
            <v>IF-FGT/MKT</v>
          </cell>
        </row>
        <row r="1224">
          <cell r="D1224">
            <v>-0.9954</v>
          </cell>
          <cell r="E1224">
            <v>6</v>
          </cell>
          <cell r="F1224" t="str">
            <v>6IF-FGT/Z3</v>
          </cell>
        </row>
        <row r="1224">
          <cell r="K1224" t="str">
            <v>IF-FGT/Z3</v>
          </cell>
        </row>
        <row r="1225">
          <cell r="D1225">
            <v>0.968</v>
          </cell>
          <cell r="E1225">
            <v>6</v>
          </cell>
          <cell r="F1225" t="str">
            <v>6IF-FGT/MKT</v>
          </cell>
        </row>
        <row r="1225">
          <cell r="K1225" t="str">
            <v>IF-FGT/MKT</v>
          </cell>
        </row>
        <row r="1226">
          <cell r="D1226">
            <v>-1.0234</v>
          </cell>
          <cell r="E1226">
            <v>6</v>
          </cell>
          <cell r="F1226" t="str">
            <v>6IF-FGT/Z3</v>
          </cell>
        </row>
        <row r="1226">
          <cell r="K1226" t="str">
            <v>IF-FGT/Z3</v>
          </cell>
        </row>
        <row r="1227">
          <cell r="D1227">
            <v>0.9952</v>
          </cell>
          <cell r="E1227">
            <v>6</v>
          </cell>
          <cell r="F1227" t="str">
            <v>6IF-FGT/MKT</v>
          </cell>
        </row>
        <row r="1227">
          <cell r="K1227" t="str">
            <v>IF-FGT/MKT</v>
          </cell>
        </row>
        <row r="1228">
          <cell r="D1228">
            <v>-1.018</v>
          </cell>
          <cell r="E1228">
            <v>6</v>
          </cell>
          <cell r="F1228" t="str">
            <v>6IF-FGT/Z3</v>
          </cell>
        </row>
        <row r="1228">
          <cell r="K1228" t="str">
            <v>IF-FGT/Z3</v>
          </cell>
        </row>
        <row r="1229">
          <cell r="D1229">
            <v>0.99</v>
          </cell>
          <cell r="E1229">
            <v>6</v>
          </cell>
          <cell r="F1229" t="str">
            <v>6IF-FGT/MKT</v>
          </cell>
        </row>
        <row r="1229">
          <cell r="K1229" t="str">
            <v>IF-FGT/MKT</v>
          </cell>
        </row>
        <row r="1230">
          <cell r="D1230">
            <v>-0.98</v>
          </cell>
          <cell r="E1230">
            <v>6</v>
          </cell>
          <cell r="F1230" t="str">
            <v>6IF-FGT/Z3</v>
          </cell>
        </row>
        <row r="1230">
          <cell r="K1230" t="str">
            <v>IF-FGT/Z3</v>
          </cell>
        </row>
        <row r="1231">
          <cell r="D1231">
            <v>0.953</v>
          </cell>
          <cell r="E1231">
            <v>6</v>
          </cell>
          <cell r="F1231" t="str">
            <v>6IF-FGT/MKT</v>
          </cell>
        </row>
        <row r="1231">
          <cell r="K1231" t="str">
            <v>IF-FGT/MKT</v>
          </cell>
        </row>
        <row r="1232">
          <cell r="D1232">
            <v>-1.0074</v>
          </cell>
          <cell r="E1232">
            <v>6</v>
          </cell>
          <cell r="F1232" t="str">
            <v>6IF-FGT/Z3</v>
          </cell>
        </row>
        <row r="1232">
          <cell r="K1232" t="str">
            <v>IF-FGT/Z3</v>
          </cell>
        </row>
        <row r="1233">
          <cell r="D1233">
            <v>0.9797</v>
          </cell>
          <cell r="E1233">
            <v>6</v>
          </cell>
          <cell r="F1233" t="str">
            <v>6IF-FGT/MKT</v>
          </cell>
        </row>
        <row r="1233">
          <cell r="K1233" t="str">
            <v>IF-FGT/MKT</v>
          </cell>
        </row>
        <row r="1234">
          <cell r="D1234">
            <v>-0.9698</v>
          </cell>
          <cell r="E1234">
            <v>6</v>
          </cell>
          <cell r="F1234" t="str">
            <v>6IF-FGT/Z3</v>
          </cell>
        </row>
        <row r="1234">
          <cell r="K1234" t="str">
            <v>IF-FGT/Z3</v>
          </cell>
        </row>
        <row r="1235">
          <cell r="D1235">
            <v>0.9431</v>
          </cell>
          <cell r="E1235">
            <v>6</v>
          </cell>
          <cell r="F1235" t="str">
            <v>6IF-FGT/MKT</v>
          </cell>
        </row>
        <row r="1235">
          <cell r="K1235" t="str">
            <v>IF-FGT/MKT</v>
          </cell>
        </row>
        <row r="1236">
          <cell r="D1236">
            <v>-0.9968</v>
          </cell>
          <cell r="E1236">
            <v>6</v>
          </cell>
          <cell r="F1236" t="str">
            <v>6IF-FGT/Z3</v>
          </cell>
        </row>
        <row r="1236">
          <cell r="K1236" t="str">
            <v>IF-FGT/Z3</v>
          </cell>
        </row>
        <row r="1237">
          <cell r="D1237">
            <v>0.9694</v>
          </cell>
          <cell r="E1237">
            <v>6</v>
          </cell>
          <cell r="F1237" t="str">
            <v>6IF-FGT/MKT</v>
          </cell>
        </row>
        <row r="1237">
          <cell r="K1237" t="str">
            <v>IF-FGT/MKT</v>
          </cell>
        </row>
        <row r="1238">
          <cell r="D1238">
            <v>-0.9914</v>
          </cell>
          <cell r="E1238">
            <v>6</v>
          </cell>
          <cell r="F1238" t="str">
            <v>6IF-FGT/Z3</v>
          </cell>
        </row>
        <row r="1238">
          <cell r="K1238" t="str">
            <v>IF-FGT/Z3</v>
          </cell>
        </row>
        <row r="1239">
          <cell r="D1239">
            <v>0.9641</v>
          </cell>
          <cell r="E1239">
            <v>6</v>
          </cell>
          <cell r="F1239" t="str">
            <v>6IF-FGT/MKT</v>
          </cell>
        </row>
        <row r="1239">
          <cell r="K1239" t="str">
            <v>IF-FGT/MKT</v>
          </cell>
        </row>
        <row r="1240">
          <cell r="D1240">
            <v>-0.8906</v>
          </cell>
          <cell r="E1240">
            <v>6</v>
          </cell>
          <cell r="F1240" t="str">
            <v>6IF-FGT/Z3</v>
          </cell>
        </row>
        <row r="1240">
          <cell r="K1240" t="str">
            <v>IF-FGT/Z3</v>
          </cell>
        </row>
        <row r="1241">
          <cell r="D1241">
            <v>0.8661</v>
          </cell>
          <cell r="E1241">
            <v>6</v>
          </cell>
          <cell r="F1241" t="str">
            <v>6IF-FGT/MKT</v>
          </cell>
        </row>
        <row r="1241">
          <cell r="K1241" t="str">
            <v>IF-FGT/MKT</v>
          </cell>
        </row>
        <row r="1242">
          <cell r="D1242">
            <v>-0.9811</v>
          </cell>
          <cell r="E1242">
            <v>6</v>
          </cell>
          <cell r="F1242" t="str">
            <v>6IF-FGT/Z3</v>
          </cell>
        </row>
        <row r="1242">
          <cell r="K1242" t="str">
            <v>IF-FGT/Z3</v>
          </cell>
        </row>
        <row r="1243">
          <cell r="D1243">
            <v>0.9542</v>
          </cell>
          <cell r="E1243">
            <v>6</v>
          </cell>
          <cell r="F1243" t="str">
            <v>6IF-FGT/MKT</v>
          </cell>
        </row>
        <row r="1243">
          <cell r="K1243" t="str">
            <v>IF-FGT/MKT</v>
          </cell>
        </row>
        <row r="1244">
          <cell r="D1244">
            <v>-0.9443</v>
          </cell>
          <cell r="E1244">
            <v>6</v>
          </cell>
          <cell r="F1244" t="str">
            <v>6IF-FGT/Z3</v>
          </cell>
        </row>
        <row r="1244">
          <cell r="K1244" t="str">
            <v>IF-FGT/Z3</v>
          </cell>
        </row>
        <row r="1245">
          <cell r="D1245">
            <v>0.9183</v>
          </cell>
          <cell r="E1245">
            <v>6</v>
          </cell>
          <cell r="F1245" t="str">
            <v>6IF-FGT/MKT</v>
          </cell>
        </row>
        <row r="1245">
          <cell r="K1245" t="str">
            <v>IF-FGT/MKT</v>
          </cell>
        </row>
        <row r="1246">
          <cell r="D1246">
            <v>-0.9707</v>
          </cell>
          <cell r="E1246">
            <v>6</v>
          </cell>
          <cell r="F1246" t="str">
            <v>6IF-FGT/Z3</v>
          </cell>
        </row>
        <row r="1246">
          <cell r="K1246" t="str">
            <v>IF-FGT/Z3</v>
          </cell>
        </row>
        <row r="1247">
          <cell r="D1247">
            <v>0.944</v>
          </cell>
          <cell r="E1247">
            <v>6</v>
          </cell>
          <cell r="F1247" t="str">
            <v>6IF-FGT/MKT</v>
          </cell>
        </row>
        <row r="1247">
          <cell r="K1247" t="str">
            <v>IF-FGT/MKT</v>
          </cell>
        </row>
        <row r="1248">
          <cell r="D1248">
            <v>-0.9342</v>
          </cell>
          <cell r="E1248">
            <v>6</v>
          </cell>
          <cell r="F1248" t="str">
            <v>6IF-FGT/Z3</v>
          </cell>
        </row>
        <row r="1248">
          <cell r="K1248" t="str">
            <v>IF-FGT/Z3</v>
          </cell>
        </row>
        <row r="1249">
          <cell r="D1249">
            <v>0.9085</v>
          </cell>
          <cell r="E1249">
            <v>6</v>
          </cell>
          <cell r="F1249" t="str">
            <v>6IF-FGT/MKT</v>
          </cell>
        </row>
        <row r="1249">
          <cell r="K1249" t="str">
            <v>IF-FGT/MKT</v>
          </cell>
        </row>
        <row r="1250">
          <cell r="D1250">
            <v>-0.9602</v>
          </cell>
          <cell r="E1250">
            <v>6</v>
          </cell>
          <cell r="F1250" t="str">
            <v>6IF-FGT/Z3</v>
          </cell>
        </row>
        <row r="1250">
          <cell r="K1250" t="str">
            <v>IF-FGT/Z3</v>
          </cell>
        </row>
        <row r="1251">
          <cell r="D1251">
            <v>0.9338</v>
          </cell>
          <cell r="E1251">
            <v>6</v>
          </cell>
          <cell r="F1251" t="str">
            <v>6IF-FGT/MKT</v>
          </cell>
        </row>
        <row r="1251">
          <cell r="K1251" t="str">
            <v>IF-FGT/MKT</v>
          </cell>
        </row>
        <row r="1252">
          <cell r="D1252">
            <v>-0.9549</v>
          </cell>
          <cell r="E1252">
            <v>6</v>
          </cell>
          <cell r="F1252" t="str">
            <v>6IF-FGT/Z3</v>
          </cell>
        </row>
        <row r="1252">
          <cell r="K1252" t="str">
            <v>IF-FGT/Z3</v>
          </cell>
        </row>
        <row r="1253">
          <cell r="D1253">
            <v>0.9287</v>
          </cell>
          <cell r="E1253">
            <v>6</v>
          </cell>
          <cell r="F1253" t="str">
            <v>6IF-FGT/MKT</v>
          </cell>
        </row>
        <row r="1253">
          <cell r="K1253" t="str">
            <v>IF-FGT/MKT</v>
          </cell>
        </row>
        <row r="1254">
          <cell r="D1254">
            <v>-0.919</v>
          </cell>
          <cell r="E1254">
            <v>6</v>
          </cell>
          <cell r="F1254" t="str">
            <v>6IF-FGT/Z3</v>
          </cell>
        </row>
        <row r="1254">
          <cell r="K1254" t="str">
            <v>IF-FGT/Z3</v>
          </cell>
        </row>
        <row r="1255">
          <cell r="D1255">
            <v>0.8937</v>
          </cell>
          <cell r="E1255">
            <v>6</v>
          </cell>
          <cell r="F1255" t="str">
            <v>6IF-FGT/MKT</v>
          </cell>
        </row>
        <row r="1255">
          <cell r="K1255" t="str">
            <v>IF-FGT/MKT</v>
          </cell>
        </row>
        <row r="1256">
          <cell r="D1256">
            <v>-0.9445</v>
          </cell>
          <cell r="E1256">
            <v>6</v>
          </cell>
          <cell r="F1256" t="str">
            <v>6IF-FGT/Z3</v>
          </cell>
        </row>
        <row r="1256">
          <cell r="K1256" t="str">
            <v>IF-FGT/Z3</v>
          </cell>
        </row>
        <row r="1257">
          <cell r="D1257">
            <v>0.9185</v>
          </cell>
          <cell r="E1257">
            <v>6</v>
          </cell>
          <cell r="F1257" t="str">
            <v>6IF-FGT/MKT</v>
          </cell>
        </row>
        <row r="1257">
          <cell r="K1257" t="str">
            <v>IF-FGT/MKT</v>
          </cell>
        </row>
        <row r="1258">
          <cell r="D1258">
            <v>-0.909</v>
          </cell>
          <cell r="E1258">
            <v>6</v>
          </cell>
          <cell r="F1258" t="str">
            <v>6IF-FGT/Z3</v>
          </cell>
        </row>
        <row r="1258">
          <cell r="K1258" t="str">
            <v>IF-FGT/Z3</v>
          </cell>
        </row>
        <row r="1259">
          <cell r="D1259">
            <v>0.884</v>
          </cell>
          <cell r="E1259">
            <v>6</v>
          </cell>
          <cell r="F1259" t="str">
            <v>6IF-FGT/MKT</v>
          </cell>
        </row>
        <row r="1259">
          <cell r="K1259" t="str">
            <v>IF-FGT/MKT</v>
          </cell>
        </row>
        <row r="1260">
          <cell r="D1260">
            <v>-0.9342</v>
          </cell>
          <cell r="E1260">
            <v>6</v>
          </cell>
          <cell r="F1260" t="str">
            <v>6IF-FGT/Z3</v>
          </cell>
        </row>
        <row r="1260">
          <cell r="K1260" t="str">
            <v>IF-FGT/Z3</v>
          </cell>
        </row>
        <row r="1261">
          <cell r="D1261">
            <v>0.9085</v>
          </cell>
          <cell r="E1261">
            <v>6</v>
          </cell>
          <cell r="F1261" t="str">
            <v>6IF-FGT/MKT</v>
          </cell>
        </row>
        <row r="1261">
          <cell r="K1261" t="str">
            <v>IF-FGT/MKT</v>
          </cell>
        </row>
        <row r="1262">
          <cell r="D1262">
            <v>-0.9289</v>
          </cell>
          <cell r="E1262">
            <v>6</v>
          </cell>
          <cell r="F1262" t="str">
            <v>6IF-FGT/Z3</v>
          </cell>
        </row>
        <row r="1262">
          <cell r="K1262" t="str">
            <v>IF-FGT/Z3</v>
          </cell>
        </row>
        <row r="1263">
          <cell r="D1263">
            <v>0.9033</v>
          </cell>
          <cell r="E1263">
            <v>6</v>
          </cell>
          <cell r="F1263" t="str">
            <v>6IF-FGT/MKT</v>
          </cell>
        </row>
        <row r="1263">
          <cell r="K1263" t="str">
            <v>IF-FGT/MKT</v>
          </cell>
        </row>
        <row r="1264">
          <cell r="D1264">
            <v>-0.8343</v>
          </cell>
          <cell r="E1264">
            <v>6</v>
          </cell>
          <cell r="F1264" t="str">
            <v>6IF-FGT/Z3</v>
          </cell>
        </row>
        <row r="1264">
          <cell r="K1264" t="str">
            <v>IF-FGT/Z3</v>
          </cell>
        </row>
        <row r="1265">
          <cell r="D1265">
            <v>0.8113</v>
          </cell>
          <cell r="E1265">
            <v>6</v>
          </cell>
          <cell r="F1265" t="str">
            <v>6IF-FGT/MKT</v>
          </cell>
        </row>
        <row r="1265">
          <cell r="K1265" t="str">
            <v>IF-FGT/MKT</v>
          </cell>
        </row>
        <row r="1266">
          <cell r="D1266">
            <v>-0.9189</v>
          </cell>
          <cell r="E1266">
            <v>6</v>
          </cell>
          <cell r="F1266" t="str">
            <v>6IF-FGT/Z3</v>
          </cell>
        </row>
        <row r="1266">
          <cell r="K1266" t="str">
            <v>IF-FGT/Z3</v>
          </cell>
        </row>
        <row r="1267">
          <cell r="D1267">
            <v>0.8937</v>
          </cell>
          <cell r="E1267">
            <v>6</v>
          </cell>
          <cell r="F1267" t="str">
            <v>6IF-FGT/MKT</v>
          </cell>
        </row>
        <row r="1267">
          <cell r="K1267" t="str">
            <v>IF-FGT/MKT</v>
          </cell>
        </row>
        <row r="1268">
          <cell r="D1268">
            <v>-0.8844</v>
          </cell>
          <cell r="E1268">
            <v>6</v>
          </cell>
          <cell r="F1268" t="str">
            <v>6IF-FGT/Z3</v>
          </cell>
        </row>
        <row r="1268">
          <cell r="K1268" t="str">
            <v>IF-FGT/Z3</v>
          </cell>
        </row>
        <row r="1269">
          <cell r="D1269">
            <v>0.8601</v>
          </cell>
          <cell r="E1269">
            <v>6</v>
          </cell>
          <cell r="F1269" t="str">
            <v>6IF-FGT/MKT</v>
          </cell>
        </row>
        <row r="1269">
          <cell r="K1269" t="str">
            <v>IF-FGT/MKT</v>
          </cell>
        </row>
        <row r="1270">
          <cell r="D1270">
            <v>-0.9093</v>
          </cell>
          <cell r="E1270">
            <v>6</v>
          </cell>
          <cell r="F1270" t="str">
            <v>6IF-FGT/Z3</v>
          </cell>
        </row>
        <row r="1270">
          <cell r="K1270" t="str">
            <v>IF-FGT/Z3</v>
          </cell>
        </row>
        <row r="1271">
          <cell r="D1271">
            <v>0.8843</v>
          </cell>
          <cell r="E1271">
            <v>6</v>
          </cell>
          <cell r="F1271" t="str">
            <v>6IF-FGT/MKT</v>
          </cell>
        </row>
        <row r="1271">
          <cell r="K1271" t="str">
            <v>IF-FGT/MKT</v>
          </cell>
        </row>
        <row r="1272">
          <cell r="D1272">
            <v>-0.8754</v>
          </cell>
          <cell r="E1272">
            <v>6</v>
          </cell>
          <cell r="F1272" t="str">
            <v>6IF-FGT/Z3</v>
          </cell>
        </row>
        <row r="1272">
          <cell r="K1272" t="str">
            <v>IF-FGT/Z3</v>
          </cell>
        </row>
        <row r="1273">
          <cell r="D1273">
            <v>0.8513</v>
          </cell>
          <cell r="E1273">
            <v>6</v>
          </cell>
          <cell r="F1273" t="str">
            <v>6IF-FGT/MKT</v>
          </cell>
        </row>
        <row r="1273">
          <cell r="K1273" t="str">
            <v>IF-FGT/MKT</v>
          </cell>
        </row>
        <row r="1274">
          <cell r="D1274">
            <v>-0.9</v>
          </cell>
          <cell r="E1274">
            <v>6</v>
          </cell>
          <cell r="F1274" t="str">
            <v>6IF-FGT/Z3</v>
          </cell>
        </row>
        <row r="1274">
          <cell r="K1274" t="str">
            <v>IF-FGT/Z3</v>
          </cell>
        </row>
        <row r="1275">
          <cell r="D1275">
            <v>0.8752</v>
          </cell>
          <cell r="E1275">
            <v>6</v>
          </cell>
          <cell r="F1275" t="str">
            <v>6IF-FGT/MKT</v>
          </cell>
        </row>
        <row r="1275">
          <cell r="K1275" t="str">
            <v>IF-FGT/MKT</v>
          </cell>
        </row>
        <row r="1276">
          <cell r="D1276">
            <v>-0.8952</v>
          </cell>
          <cell r="E1276">
            <v>6</v>
          </cell>
          <cell r="F1276" t="str">
            <v>6IF-FGT/Z3</v>
          </cell>
        </row>
        <row r="1276">
          <cell r="K1276" t="str">
            <v>IF-FGT/Z3</v>
          </cell>
        </row>
        <row r="1277">
          <cell r="D1277">
            <v>0.8706</v>
          </cell>
          <cell r="E1277">
            <v>6</v>
          </cell>
          <cell r="F1277" t="str">
            <v>6IF-FGT/MKT</v>
          </cell>
        </row>
        <row r="1277">
          <cell r="K1277" t="str">
            <v>IF-FGT/MKT</v>
          </cell>
        </row>
        <row r="1278">
          <cell r="D1278">
            <v>-0.8617</v>
          </cell>
          <cell r="E1278">
            <v>6</v>
          </cell>
          <cell r="F1278" t="str">
            <v>6IF-FGT/Z3</v>
          </cell>
        </row>
        <row r="1278">
          <cell r="K1278" t="str">
            <v>IF-FGT/Z3</v>
          </cell>
        </row>
        <row r="1279">
          <cell r="D1279">
            <v>0.838</v>
          </cell>
          <cell r="E1279">
            <v>6</v>
          </cell>
          <cell r="F1279" t="str">
            <v>6IF-FGT/MKT</v>
          </cell>
        </row>
        <row r="1279">
          <cell r="K1279" t="str">
            <v>IF-FGT/MKT</v>
          </cell>
        </row>
        <row r="1280">
          <cell r="D1280">
            <v>-0.8858</v>
          </cell>
          <cell r="E1280">
            <v>6</v>
          </cell>
          <cell r="F1280" t="str">
            <v>6IF-FGT/Z3</v>
          </cell>
        </row>
        <row r="1280">
          <cell r="K1280" t="str">
            <v>IF-FGT/Z3</v>
          </cell>
        </row>
        <row r="1281">
          <cell r="D1281">
            <v>0.8615</v>
          </cell>
          <cell r="E1281">
            <v>6</v>
          </cell>
          <cell r="F1281" t="str">
            <v>6IF-FGT/MKT</v>
          </cell>
        </row>
        <row r="1281">
          <cell r="K1281" t="str">
            <v>IF-FGT/MKT</v>
          </cell>
        </row>
        <row r="1282">
          <cell r="D1282">
            <v>-0.8527</v>
          </cell>
          <cell r="E1282">
            <v>6</v>
          </cell>
          <cell r="F1282" t="str">
            <v>6IF-FGT/Z3</v>
          </cell>
        </row>
        <row r="1282">
          <cell r="K1282" t="str">
            <v>IF-FGT/Z3</v>
          </cell>
        </row>
        <row r="1283">
          <cell r="D1283">
            <v>0.8292</v>
          </cell>
          <cell r="E1283">
            <v>6</v>
          </cell>
          <cell r="F1283" t="str">
            <v>6IF-FGT/MKT</v>
          </cell>
        </row>
        <row r="1283">
          <cell r="K1283" t="str">
            <v>IF-FGT/MKT</v>
          </cell>
        </row>
        <row r="1284">
          <cell r="D1284">
            <v>-0.8764</v>
          </cell>
          <cell r="E1284">
            <v>6</v>
          </cell>
          <cell r="F1284" t="str">
            <v>6IF-FGT/Z3</v>
          </cell>
        </row>
        <row r="1284">
          <cell r="K1284" t="str">
            <v>IF-FGT/Z3</v>
          </cell>
        </row>
        <row r="1285">
          <cell r="D1285">
            <v>0.8523</v>
          </cell>
          <cell r="E1285">
            <v>6</v>
          </cell>
          <cell r="F1285" t="str">
            <v>6IF-FGT/MKT</v>
          </cell>
        </row>
        <row r="1285">
          <cell r="K1285" t="str">
            <v>IF-FGT/MKT</v>
          </cell>
        </row>
        <row r="1286">
          <cell r="D1286">
            <v>-0.8716</v>
          </cell>
          <cell r="E1286">
            <v>6</v>
          </cell>
          <cell r="F1286" t="str">
            <v>6IF-FGT/Z3</v>
          </cell>
        </row>
        <row r="1286">
          <cell r="K1286" t="str">
            <v>IF-FGT/Z3</v>
          </cell>
        </row>
        <row r="1287">
          <cell r="D1287">
            <v>0.8476</v>
          </cell>
          <cell r="E1287">
            <v>6</v>
          </cell>
          <cell r="F1287" t="str">
            <v>6IF-FGT/MKT</v>
          </cell>
        </row>
        <row r="1287">
          <cell r="K1287" t="str">
            <v>IF-FGT/MKT</v>
          </cell>
        </row>
        <row r="1288">
          <cell r="D1288">
            <v>0</v>
          </cell>
          <cell r="E1288">
            <v>6</v>
          </cell>
          <cell r="F1288" t="str">
            <v>6IF-FGT/Z3</v>
          </cell>
        </row>
        <row r="1288">
          <cell r="K1288" t="str">
            <v>IF-FGT/Z3</v>
          </cell>
        </row>
        <row r="1289">
          <cell r="D1289">
            <v>0</v>
          </cell>
          <cell r="E1289">
            <v>6</v>
          </cell>
          <cell r="F1289" t="str">
            <v>6IF-FGT/MKT</v>
          </cell>
        </row>
        <row r="1289">
          <cell r="K1289" t="str">
            <v>IF-FGT/MKT</v>
          </cell>
        </row>
        <row r="1290">
          <cell r="D1290">
            <v>0</v>
          </cell>
          <cell r="E1290">
            <v>6</v>
          </cell>
          <cell r="F1290" t="str">
            <v>6IF-FGT/Z3</v>
          </cell>
        </row>
        <row r="1290">
          <cell r="K1290" t="str">
            <v>IF-FGT/Z3</v>
          </cell>
        </row>
        <row r="1291">
          <cell r="D1291">
            <v>0</v>
          </cell>
          <cell r="E1291">
            <v>6</v>
          </cell>
          <cell r="F1291" t="str">
            <v>6IF-FGT/MKT</v>
          </cell>
        </row>
        <row r="1291">
          <cell r="K1291" t="str">
            <v>IF-FGT/MKT</v>
          </cell>
        </row>
        <row r="1292">
          <cell r="D1292">
            <v>0</v>
          </cell>
          <cell r="E1292">
            <v>6</v>
          </cell>
          <cell r="F1292" t="str">
            <v>6IF-FGT/Z3</v>
          </cell>
        </row>
        <row r="1292">
          <cell r="K1292" t="str">
            <v>IF-FGT/Z3</v>
          </cell>
        </row>
        <row r="1293">
          <cell r="D1293">
            <v>0</v>
          </cell>
          <cell r="E1293">
            <v>6</v>
          </cell>
          <cell r="F1293" t="str">
            <v>6IF-FGT/MKT</v>
          </cell>
        </row>
        <row r="1293">
          <cell r="K1293" t="str">
            <v>IF-FGT/MKT</v>
          </cell>
        </row>
        <row r="1294">
          <cell r="D1294">
            <v>0</v>
          </cell>
          <cell r="E1294">
            <v>6</v>
          </cell>
          <cell r="F1294" t="str">
            <v>6IF-FGT/Z3</v>
          </cell>
        </row>
        <row r="1294">
          <cell r="K1294" t="str">
            <v>IF-FGT/Z3</v>
          </cell>
        </row>
        <row r="1295">
          <cell r="D1295">
            <v>0</v>
          </cell>
          <cell r="E1295">
            <v>6</v>
          </cell>
          <cell r="F1295" t="str">
            <v>6IF-FGT/MKT</v>
          </cell>
        </row>
        <row r="1295">
          <cell r="K1295" t="str">
            <v>IF-FGT/MKT</v>
          </cell>
        </row>
        <row r="1296">
          <cell r="D1296">
            <v>0</v>
          </cell>
          <cell r="E1296">
            <v>6</v>
          </cell>
          <cell r="F1296" t="str">
            <v>6IF-FGT/Z3</v>
          </cell>
        </row>
        <row r="1296">
          <cell r="K1296" t="str">
            <v>IF-FGT/Z3</v>
          </cell>
        </row>
        <row r="1297">
          <cell r="D1297">
            <v>0</v>
          </cell>
          <cell r="E1297">
            <v>6</v>
          </cell>
          <cell r="F1297" t="str">
            <v>6IF-FGT/MKT</v>
          </cell>
        </row>
        <row r="1297">
          <cell r="K1297" t="str">
            <v>IF-FGT/MKT</v>
          </cell>
        </row>
        <row r="1298">
          <cell r="D1298">
            <v>0</v>
          </cell>
          <cell r="E1298">
            <v>6</v>
          </cell>
          <cell r="F1298" t="str">
            <v>6IF-FGT/Z3</v>
          </cell>
        </row>
        <row r="1298">
          <cell r="K1298" t="str">
            <v>IF-FGT/Z3</v>
          </cell>
        </row>
        <row r="1299">
          <cell r="D1299">
            <v>0</v>
          </cell>
          <cell r="E1299">
            <v>6</v>
          </cell>
          <cell r="F1299" t="str">
            <v>6IF-FGT/MKT</v>
          </cell>
        </row>
        <row r="1299">
          <cell r="K1299" t="str">
            <v>IF-FGT/MKT</v>
          </cell>
        </row>
        <row r="1300">
          <cell r="D1300">
            <v>0</v>
          </cell>
          <cell r="E1300">
            <v>6</v>
          </cell>
          <cell r="F1300" t="str">
            <v>6IF-FGT/Z3</v>
          </cell>
        </row>
        <row r="1300">
          <cell r="K1300" t="str">
            <v>IF-FGT/Z3</v>
          </cell>
        </row>
        <row r="1301">
          <cell r="D1301">
            <v>0</v>
          </cell>
          <cell r="E1301">
            <v>6</v>
          </cell>
          <cell r="F1301" t="str">
            <v>6IF-FGT/MKT</v>
          </cell>
        </row>
        <row r="1301">
          <cell r="K1301" t="str">
            <v>IF-FGT/MKT</v>
          </cell>
        </row>
        <row r="1302">
          <cell r="D1302">
            <v>0</v>
          </cell>
          <cell r="E1302">
            <v>6</v>
          </cell>
          <cell r="F1302" t="str">
            <v>6IF-FGT/Z3</v>
          </cell>
        </row>
        <row r="1302">
          <cell r="K1302" t="str">
            <v>IF-FGT/Z3</v>
          </cell>
        </row>
        <row r="1303">
          <cell r="D1303">
            <v>0</v>
          </cell>
          <cell r="E1303">
            <v>6</v>
          </cell>
          <cell r="F1303" t="str">
            <v>6IF-FGT/MKT</v>
          </cell>
        </row>
        <row r="1303">
          <cell r="K1303" t="str">
            <v>IF-FGT/MKT</v>
          </cell>
        </row>
        <row r="1304">
          <cell r="D1304">
            <v>-1.1375</v>
          </cell>
          <cell r="E1304">
            <v>2</v>
          </cell>
          <cell r="F1304" t="str">
            <v>2IF-FGT/Z1</v>
          </cell>
        </row>
        <row r="1304">
          <cell r="K1304" t="str">
            <v>IF-FGT/Z1</v>
          </cell>
        </row>
        <row r="1305">
          <cell r="D1305">
            <v>1.1062</v>
          </cell>
          <cell r="E1305">
            <v>2</v>
          </cell>
          <cell r="F1305" t="str">
            <v>2IF-FGT/MKT</v>
          </cell>
        </row>
        <row r="1305">
          <cell r="K1305" t="str">
            <v>IF-FGT/MKT</v>
          </cell>
        </row>
        <row r="1306">
          <cell r="D1306">
            <v>-1.2577</v>
          </cell>
          <cell r="E1306">
            <v>3</v>
          </cell>
          <cell r="F1306" t="str">
            <v>3IF-FGT/Z1</v>
          </cell>
        </row>
        <row r="1306">
          <cell r="K1306" t="str">
            <v>IF-FGT/Z1</v>
          </cell>
        </row>
        <row r="1307">
          <cell r="D1307">
            <v>1.2231</v>
          </cell>
          <cell r="E1307">
            <v>3</v>
          </cell>
          <cell r="F1307" t="str">
            <v>3IF-FGT/MKT</v>
          </cell>
        </row>
        <row r="1307">
          <cell r="K1307" t="str">
            <v>IF-FGT/MKT</v>
          </cell>
        </row>
        <row r="1308">
          <cell r="D1308">
            <v>-1.2151</v>
          </cell>
          <cell r="E1308">
            <v>4</v>
          </cell>
          <cell r="F1308" t="str">
            <v>4IF-FGT/Z1</v>
          </cell>
        </row>
        <row r="1308">
          <cell r="K1308" t="str">
            <v>IF-FGT/Z1</v>
          </cell>
        </row>
        <row r="1309">
          <cell r="D1309">
            <v>1.1817</v>
          </cell>
          <cell r="E1309">
            <v>4</v>
          </cell>
          <cell r="F1309" t="str">
            <v>4IF-FGT/MKT</v>
          </cell>
        </row>
        <row r="1309">
          <cell r="K1309" t="str">
            <v>IF-FGT/MKT</v>
          </cell>
        </row>
        <row r="1310">
          <cell r="D1310">
            <v>-0.7758</v>
          </cell>
          <cell r="E1310">
            <v>4</v>
          </cell>
          <cell r="F1310" t="str">
            <v>4IF-FGT/Z1</v>
          </cell>
        </row>
        <row r="1310">
          <cell r="K1310" t="str">
            <v>IF-FGT/Z1</v>
          </cell>
        </row>
        <row r="1311">
          <cell r="D1311">
            <v>0.7758</v>
          </cell>
          <cell r="E1311">
            <v>4</v>
          </cell>
          <cell r="F1311" t="str">
            <v>4IF-FGT/MKT</v>
          </cell>
        </row>
        <row r="1311">
          <cell r="K1311" t="str">
            <v>IF-FGT/MKT</v>
          </cell>
        </row>
        <row r="1312">
          <cell r="D1312">
            <v>-0.7494</v>
          </cell>
          <cell r="E1312">
            <v>4</v>
          </cell>
          <cell r="F1312" t="str">
            <v>4IF-FGT/Z1</v>
          </cell>
        </row>
        <row r="1312">
          <cell r="K1312" t="str">
            <v>IF-FGT/Z1</v>
          </cell>
        </row>
        <row r="1313">
          <cell r="D1313">
            <v>0.7494</v>
          </cell>
          <cell r="E1313">
            <v>4</v>
          </cell>
          <cell r="F1313" t="str">
            <v>4IF-FGT/MKT</v>
          </cell>
        </row>
        <row r="1313">
          <cell r="K1313" t="str">
            <v>IF-FGT/MKT</v>
          </cell>
        </row>
        <row r="1314">
          <cell r="D1314">
            <v>-0.773</v>
          </cell>
          <cell r="E1314">
            <v>4</v>
          </cell>
          <cell r="F1314" t="str">
            <v>4IF-FGT/Z1</v>
          </cell>
        </row>
        <row r="1314">
          <cell r="K1314" t="str">
            <v>IF-FGT/Z1</v>
          </cell>
        </row>
        <row r="1315">
          <cell r="D1315">
            <v>0.773</v>
          </cell>
          <cell r="E1315">
            <v>4</v>
          </cell>
          <cell r="F1315" t="str">
            <v>4IF-FGT/MKT</v>
          </cell>
        </row>
        <row r="1315">
          <cell r="K1315" t="str">
            <v>IF-FGT/MKT</v>
          </cell>
        </row>
        <row r="1316">
          <cell r="D1316">
            <v>-0.7715</v>
          </cell>
          <cell r="E1316">
            <v>4</v>
          </cell>
          <cell r="F1316" t="str">
            <v>4IF-FGT/Z1</v>
          </cell>
        </row>
        <row r="1316">
          <cell r="K1316" t="str">
            <v>IF-FGT/Z1</v>
          </cell>
        </row>
        <row r="1317">
          <cell r="D1317">
            <v>0.7715</v>
          </cell>
          <cell r="E1317">
            <v>4</v>
          </cell>
          <cell r="F1317" t="str">
            <v>4IF-FGT/MKT</v>
          </cell>
        </row>
        <row r="1317">
          <cell r="K1317" t="str">
            <v>IF-FGT/MKT</v>
          </cell>
        </row>
        <row r="1318">
          <cell r="D1318">
            <v>-0.745</v>
          </cell>
          <cell r="E1318">
            <v>4</v>
          </cell>
          <cell r="F1318" t="str">
            <v>4IF-FGT/Z1</v>
          </cell>
        </row>
        <row r="1318">
          <cell r="K1318" t="str">
            <v>IF-FGT/Z1</v>
          </cell>
        </row>
        <row r="1319">
          <cell r="D1319">
            <v>0.745</v>
          </cell>
          <cell r="E1319">
            <v>4</v>
          </cell>
          <cell r="F1319" t="str">
            <v>4IF-FGT/MKT</v>
          </cell>
        </row>
        <row r="1319">
          <cell r="K1319" t="str">
            <v>IF-FGT/MKT</v>
          </cell>
        </row>
        <row r="1320">
          <cell r="D1320">
            <v>-1.2411</v>
          </cell>
          <cell r="E1320">
            <v>4</v>
          </cell>
          <cell r="F1320" t="str">
            <v>4IF-FGT/Z1</v>
          </cell>
        </row>
        <row r="1320">
          <cell r="K1320" t="str">
            <v>IF-FGT/Z1</v>
          </cell>
        </row>
        <row r="1321">
          <cell r="D1321">
            <v>1.207</v>
          </cell>
          <cell r="E1321">
            <v>4</v>
          </cell>
          <cell r="F1321" t="str">
            <v>4IF-FGT/MKT</v>
          </cell>
        </row>
        <row r="1321">
          <cell r="K1321" t="str">
            <v>IF-FGT/MKT</v>
          </cell>
        </row>
        <row r="1322">
          <cell r="D1322">
            <v>-1.198</v>
          </cell>
          <cell r="E1322">
            <v>5</v>
          </cell>
          <cell r="F1322" t="str">
            <v>5IF-FGT/Z1</v>
          </cell>
        </row>
        <row r="1322">
          <cell r="K1322" t="str">
            <v>IF-FGT/Z1</v>
          </cell>
        </row>
        <row r="1323">
          <cell r="D1323">
            <v>1.1651</v>
          </cell>
          <cell r="E1323">
            <v>5</v>
          </cell>
          <cell r="F1323" t="str">
            <v>5IF-FGT/MKT</v>
          </cell>
        </row>
        <row r="1323">
          <cell r="K1323" t="str">
            <v>IF-FGT/MKT</v>
          </cell>
        </row>
        <row r="1324">
          <cell r="D1324">
            <v>-1.2348</v>
          </cell>
          <cell r="E1324">
            <v>5</v>
          </cell>
          <cell r="F1324" t="str">
            <v>5IF-FGT/Z1</v>
          </cell>
        </row>
        <row r="1324">
          <cell r="K1324" t="str">
            <v>IF-FGT/Z1</v>
          </cell>
        </row>
        <row r="1325">
          <cell r="D1325">
            <v>1.2008</v>
          </cell>
          <cell r="E1325">
            <v>5</v>
          </cell>
          <cell r="F1325" t="str">
            <v>5IF-FGT/MKT</v>
          </cell>
        </row>
        <row r="1325">
          <cell r="K1325" t="str">
            <v>IF-FGT/MKT</v>
          </cell>
        </row>
        <row r="1326">
          <cell r="D1326">
            <v>-1.2312</v>
          </cell>
          <cell r="E1326">
            <v>5</v>
          </cell>
          <cell r="F1326" t="str">
            <v>5IF-FGT/Z1</v>
          </cell>
        </row>
        <row r="1326">
          <cell r="K1326" t="str">
            <v>IF-FGT/Z1</v>
          </cell>
        </row>
        <row r="1327">
          <cell r="D1327">
            <v>1.1973</v>
          </cell>
          <cell r="E1327">
            <v>5</v>
          </cell>
          <cell r="F1327" t="str">
            <v>5IF-FGT/MKT</v>
          </cell>
        </row>
        <row r="1327">
          <cell r="K1327" t="str">
            <v>IF-FGT/MKT</v>
          </cell>
        </row>
        <row r="1328">
          <cell r="D1328">
            <v>-1.1086</v>
          </cell>
          <cell r="E1328">
            <v>5</v>
          </cell>
          <cell r="F1328" t="str">
            <v>5IF-FGT/Z1</v>
          </cell>
        </row>
        <row r="1328">
          <cell r="K1328" t="str">
            <v>IF-FGT/Z1</v>
          </cell>
        </row>
        <row r="1329">
          <cell r="D1329">
            <v>1.0781</v>
          </cell>
          <cell r="E1329">
            <v>5</v>
          </cell>
          <cell r="F1329" t="str">
            <v>5IF-FGT/MKT</v>
          </cell>
        </row>
        <row r="1329">
          <cell r="K1329" t="str">
            <v>IF-FGT/MKT</v>
          </cell>
        </row>
        <row r="1330">
          <cell r="D1330">
            <v>-1.2237</v>
          </cell>
          <cell r="E1330">
            <v>5</v>
          </cell>
          <cell r="F1330" t="str">
            <v>5IF-FGT/Z1</v>
          </cell>
        </row>
        <row r="1330">
          <cell r="K1330" t="str">
            <v>IF-FGT/Z1</v>
          </cell>
        </row>
        <row r="1331">
          <cell r="D1331">
            <v>1.1901</v>
          </cell>
          <cell r="E1331">
            <v>5</v>
          </cell>
          <cell r="F1331" t="str">
            <v>5IF-FGT/MKT</v>
          </cell>
        </row>
        <row r="1331">
          <cell r="K1331" t="str">
            <v>IF-FGT/MKT</v>
          </cell>
        </row>
        <row r="1332">
          <cell r="D1332">
            <v>-1.1801</v>
          </cell>
          <cell r="E1332">
            <v>6</v>
          </cell>
          <cell r="F1332" t="str">
            <v>6IF-FGT/Z1</v>
          </cell>
        </row>
        <row r="1332">
          <cell r="K1332" t="str">
            <v>IF-FGT/Z1</v>
          </cell>
        </row>
        <row r="1333">
          <cell r="D1333">
            <v>1.1477</v>
          </cell>
          <cell r="E1333">
            <v>6</v>
          </cell>
          <cell r="F1333" t="str">
            <v>6IF-FGT/MKT</v>
          </cell>
        </row>
        <row r="1333">
          <cell r="K1333" t="str">
            <v>IF-FGT/MKT</v>
          </cell>
        </row>
        <row r="1334">
          <cell r="D1334">
            <v>-0.752</v>
          </cell>
          <cell r="E1334">
            <v>6</v>
          </cell>
          <cell r="F1334" t="str">
            <v>6IF-FGT/Z1</v>
          </cell>
        </row>
        <row r="1334">
          <cell r="K1334" t="str">
            <v>IF-FGT/Z1</v>
          </cell>
        </row>
        <row r="1335">
          <cell r="D1335">
            <v>0.752</v>
          </cell>
          <cell r="E1335">
            <v>6</v>
          </cell>
          <cell r="F1335" t="str">
            <v>6IF-FGT/MKT</v>
          </cell>
        </row>
        <row r="1335">
          <cell r="K1335" t="str">
            <v>IF-FGT/MKT</v>
          </cell>
        </row>
        <row r="1336">
          <cell r="D1336">
            <v>-0.7249</v>
          </cell>
          <cell r="E1336">
            <v>6</v>
          </cell>
          <cell r="F1336" t="str">
            <v>6IF-FGT/Z1</v>
          </cell>
        </row>
        <row r="1336">
          <cell r="K1336" t="str">
            <v>IF-FGT/Z1</v>
          </cell>
        </row>
        <row r="1337">
          <cell r="D1337">
            <v>0.7249</v>
          </cell>
          <cell r="E1337">
            <v>6</v>
          </cell>
          <cell r="F1337" t="str">
            <v>6IF-FGT/MKT</v>
          </cell>
        </row>
        <row r="1337">
          <cell r="K1337" t="str">
            <v>IF-FGT/MKT</v>
          </cell>
        </row>
        <row r="1338">
          <cell r="D1338">
            <v>-0.7461</v>
          </cell>
          <cell r="E1338">
            <v>6</v>
          </cell>
          <cell r="F1338" t="str">
            <v>6IF-FGT/Z1</v>
          </cell>
        </row>
        <row r="1338">
          <cell r="K1338" t="str">
            <v>IF-FGT/Z1</v>
          </cell>
        </row>
        <row r="1339">
          <cell r="D1339">
            <v>0.7461</v>
          </cell>
          <cell r="E1339">
            <v>6</v>
          </cell>
          <cell r="F1339" t="str">
            <v>6IF-FGT/MKT</v>
          </cell>
        </row>
        <row r="1339">
          <cell r="K1339" t="str">
            <v>IF-FGT/MKT</v>
          </cell>
        </row>
        <row r="1340">
          <cell r="D1340">
            <v>-0.743</v>
          </cell>
          <cell r="E1340">
            <v>6</v>
          </cell>
          <cell r="F1340" t="str">
            <v>6IF-FGT/Z1</v>
          </cell>
        </row>
        <row r="1340">
          <cell r="K1340" t="str">
            <v>IF-FGT/Z1</v>
          </cell>
        </row>
        <row r="1341">
          <cell r="D1341">
            <v>0.743</v>
          </cell>
          <cell r="E1341">
            <v>6</v>
          </cell>
          <cell r="F1341" t="str">
            <v>6IF-FGT/MKT</v>
          </cell>
        </row>
        <row r="1341">
          <cell r="K1341" t="str">
            <v>IF-FGT/MKT</v>
          </cell>
        </row>
        <row r="1342">
          <cell r="D1342">
            <v>-0.7158</v>
          </cell>
          <cell r="E1342">
            <v>6</v>
          </cell>
          <cell r="F1342" t="str">
            <v>6IF-FGT/Z1</v>
          </cell>
        </row>
        <row r="1342">
          <cell r="K1342" t="str">
            <v>IF-FGT/Z1</v>
          </cell>
        </row>
        <row r="1343">
          <cell r="D1343">
            <v>0.7158</v>
          </cell>
          <cell r="E1343">
            <v>6</v>
          </cell>
          <cell r="F1343" t="str">
            <v>6IF-FGT/MKT</v>
          </cell>
        </row>
        <row r="1343">
          <cell r="K1343" t="str">
            <v>IF-FGT/MKT</v>
          </cell>
        </row>
        <row r="1344">
          <cell r="D1344">
            <v>-1.19</v>
          </cell>
          <cell r="E1344">
            <v>6</v>
          </cell>
          <cell r="F1344" t="str">
            <v>6IF-FGT/Z1</v>
          </cell>
        </row>
        <row r="1344">
          <cell r="K1344" t="str">
            <v>IF-FGT/Z1</v>
          </cell>
        </row>
        <row r="1345">
          <cell r="D1345">
            <v>1.1573</v>
          </cell>
          <cell r="E1345">
            <v>6</v>
          </cell>
          <cell r="F1345" t="str">
            <v>6IF-FGT/MKT</v>
          </cell>
        </row>
        <row r="1345">
          <cell r="K1345" t="str">
            <v>IF-FGT/MKT</v>
          </cell>
        </row>
        <row r="1346">
          <cell r="D1346">
            <v>-1.1462</v>
          </cell>
          <cell r="E1346">
            <v>6</v>
          </cell>
          <cell r="F1346" t="str">
            <v>6IF-FGT/Z1</v>
          </cell>
        </row>
        <row r="1346">
          <cell r="K1346" t="str">
            <v>IF-FGT/Z1</v>
          </cell>
        </row>
        <row r="1347">
          <cell r="D1347">
            <v>1.1147</v>
          </cell>
          <cell r="E1347">
            <v>6</v>
          </cell>
          <cell r="F1347" t="str">
            <v>6IF-FGT/MKT</v>
          </cell>
        </row>
        <row r="1347">
          <cell r="K1347" t="str">
            <v>IF-FGT/MKT</v>
          </cell>
        </row>
        <row r="1348">
          <cell r="D1348">
            <v>-1.1789</v>
          </cell>
          <cell r="E1348">
            <v>6</v>
          </cell>
          <cell r="F1348" t="str">
            <v>6IF-FGT/Z1</v>
          </cell>
        </row>
        <row r="1348">
          <cell r="K1348" t="str">
            <v>IF-FGT/Z1</v>
          </cell>
        </row>
        <row r="1349">
          <cell r="D1349">
            <v>1.1465</v>
          </cell>
          <cell r="E1349">
            <v>6</v>
          </cell>
          <cell r="F1349" t="str">
            <v>6IF-FGT/MKT</v>
          </cell>
        </row>
        <row r="1349">
          <cell r="K1349" t="str">
            <v>IF-FGT/MKT</v>
          </cell>
        </row>
        <row r="1350">
          <cell r="D1350">
            <v>-1.1731</v>
          </cell>
          <cell r="E1350">
            <v>6</v>
          </cell>
          <cell r="F1350" t="str">
            <v>6IF-FGT/Z1</v>
          </cell>
        </row>
        <row r="1350">
          <cell r="K1350" t="str">
            <v>IF-FGT/Z1</v>
          </cell>
        </row>
        <row r="1351">
          <cell r="D1351">
            <v>1.1408</v>
          </cell>
          <cell r="E1351">
            <v>6</v>
          </cell>
          <cell r="F1351" t="str">
            <v>6IF-FGT/MKT</v>
          </cell>
        </row>
        <row r="1351">
          <cell r="K1351" t="str">
            <v>IF-FGT/MKT</v>
          </cell>
        </row>
        <row r="1352">
          <cell r="D1352">
            <v>-1.092</v>
          </cell>
          <cell r="E1352">
            <v>6</v>
          </cell>
          <cell r="F1352" t="str">
            <v>6IF-FGT/Z1</v>
          </cell>
        </row>
        <row r="1352">
          <cell r="K1352" t="str">
            <v>IF-FGT/Z1</v>
          </cell>
        </row>
        <row r="1353">
          <cell r="D1353">
            <v>1.0619</v>
          </cell>
          <cell r="E1353">
            <v>6</v>
          </cell>
          <cell r="F1353" t="str">
            <v>6IF-FGT/MKT</v>
          </cell>
        </row>
        <row r="1353">
          <cell r="K1353" t="str">
            <v>IF-FGT/MKT</v>
          </cell>
        </row>
        <row r="1354">
          <cell r="D1354">
            <v>-1.1617</v>
          </cell>
          <cell r="E1354">
            <v>6</v>
          </cell>
          <cell r="F1354" t="str">
            <v>6IF-FGT/Z1</v>
          </cell>
        </row>
        <row r="1354">
          <cell r="K1354" t="str">
            <v>IF-FGT/Z1</v>
          </cell>
        </row>
        <row r="1355">
          <cell r="D1355">
            <v>1.1297</v>
          </cell>
          <cell r="E1355">
            <v>6</v>
          </cell>
          <cell r="F1355" t="str">
            <v>6IF-FGT/MKT</v>
          </cell>
        </row>
        <row r="1355">
          <cell r="K1355" t="str">
            <v>IF-FGT/MKT</v>
          </cell>
        </row>
        <row r="1356">
          <cell r="D1356">
            <v>-1.1185</v>
          </cell>
          <cell r="E1356">
            <v>6</v>
          </cell>
          <cell r="F1356" t="str">
            <v>6IF-FGT/Z1</v>
          </cell>
        </row>
        <row r="1356">
          <cell r="K1356" t="str">
            <v>IF-FGT/Z1</v>
          </cell>
        </row>
        <row r="1357">
          <cell r="D1357">
            <v>1.0877</v>
          </cell>
          <cell r="E1357">
            <v>6</v>
          </cell>
          <cell r="F1357" t="str">
            <v>6IF-FGT/MKT</v>
          </cell>
        </row>
        <row r="1357">
          <cell r="K1357" t="str">
            <v>IF-FGT/MKT</v>
          </cell>
        </row>
        <row r="1358">
          <cell r="D1358">
            <v>-0.7117</v>
          </cell>
          <cell r="E1358">
            <v>6</v>
          </cell>
          <cell r="F1358" t="str">
            <v>6IF-FGT/Z1</v>
          </cell>
        </row>
        <row r="1358">
          <cell r="K1358" t="str">
            <v>IF-FGT/Z1</v>
          </cell>
        </row>
        <row r="1359">
          <cell r="D1359">
            <v>0.7117</v>
          </cell>
          <cell r="E1359">
            <v>6</v>
          </cell>
          <cell r="F1359" t="str">
            <v>6IF-FGT/MKT</v>
          </cell>
        </row>
        <row r="1359">
          <cell r="K1359" t="str">
            <v>IF-FGT/MKT</v>
          </cell>
        </row>
        <row r="1360">
          <cell r="D1360">
            <v>-0.6852</v>
          </cell>
          <cell r="E1360">
            <v>6</v>
          </cell>
          <cell r="F1360" t="str">
            <v>6IF-FGT/Z1</v>
          </cell>
        </row>
        <row r="1360">
          <cell r="K1360" t="str">
            <v>IF-FGT/Z1</v>
          </cell>
        </row>
        <row r="1361">
          <cell r="D1361">
            <v>0.6852</v>
          </cell>
          <cell r="E1361">
            <v>6</v>
          </cell>
          <cell r="F1361" t="str">
            <v>6IF-FGT/MKT</v>
          </cell>
        </row>
        <row r="1361">
          <cell r="K1361" t="str">
            <v>IF-FGT/MKT</v>
          </cell>
        </row>
        <row r="1362">
          <cell r="D1362">
            <v>-0.7045</v>
          </cell>
          <cell r="E1362">
            <v>6</v>
          </cell>
          <cell r="F1362" t="str">
            <v>6IF-FGT/Z1</v>
          </cell>
        </row>
        <row r="1362">
          <cell r="K1362" t="str">
            <v>IF-FGT/Z1</v>
          </cell>
        </row>
        <row r="1363">
          <cell r="D1363">
            <v>0.7045</v>
          </cell>
          <cell r="E1363">
            <v>6</v>
          </cell>
          <cell r="F1363" t="str">
            <v>6IF-FGT/MKT</v>
          </cell>
        </row>
        <row r="1363">
          <cell r="K1363" t="str">
            <v>IF-FGT/MKT</v>
          </cell>
        </row>
        <row r="1364">
          <cell r="D1364">
            <v>-0.7008</v>
          </cell>
          <cell r="E1364">
            <v>6</v>
          </cell>
          <cell r="F1364" t="str">
            <v>6IF-FGT/Z1</v>
          </cell>
        </row>
        <row r="1364">
          <cell r="K1364" t="str">
            <v>IF-FGT/Z1</v>
          </cell>
        </row>
        <row r="1365">
          <cell r="D1365">
            <v>0.7008</v>
          </cell>
          <cell r="E1365">
            <v>6</v>
          </cell>
          <cell r="F1365" t="str">
            <v>6IF-FGT/MKT</v>
          </cell>
        </row>
        <row r="1365">
          <cell r="K1365" t="str">
            <v>IF-FGT/MKT</v>
          </cell>
        </row>
        <row r="1366">
          <cell r="D1366">
            <v>-0.6746</v>
          </cell>
          <cell r="E1366">
            <v>6</v>
          </cell>
          <cell r="F1366" t="str">
            <v>6IF-FGT/Z1</v>
          </cell>
        </row>
        <row r="1366">
          <cell r="K1366" t="str">
            <v>IF-FGT/Z1</v>
          </cell>
        </row>
        <row r="1367">
          <cell r="D1367">
            <v>0.6746</v>
          </cell>
          <cell r="E1367">
            <v>6</v>
          </cell>
          <cell r="F1367" t="str">
            <v>6IF-FGT/MKT</v>
          </cell>
        </row>
        <row r="1367">
          <cell r="K1367" t="str">
            <v>IF-FGT/MKT</v>
          </cell>
        </row>
        <row r="1368">
          <cell r="D1368">
            <v>-1.1206</v>
          </cell>
          <cell r="E1368">
            <v>6</v>
          </cell>
          <cell r="F1368" t="str">
            <v>6IF-FGT/Z1</v>
          </cell>
        </row>
        <row r="1368">
          <cell r="K1368" t="str">
            <v>IF-FGT/Z1</v>
          </cell>
        </row>
        <row r="1369">
          <cell r="D1369">
            <v>1.0898</v>
          </cell>
          <cell r="E1369">
            <v>6</v>
          </cell>
          <cell r="F1369" t="str">
            <v>6IF-FGT/MKT</v>
          </cell>
        </row>
        <row r="1369">
          <cell r="K1369" t="str">
            <v>IF-FGT/MKT</v>
          </cell>
        </row>
        <row r="1370">
          <cell r="D1370">
            <v>-1.0787</v>
          </cell>
          <cell r="E1370">
            <v>6</v>
          </cell>
          <cell r="F1370" t="str">
            <v>6IF-FGT/Z1</v>
          </cell>
        </row>
        <row r="1370">
          <cell r="K1370" t="str">
            <v>IF-FGT/Z1</v>
          </cell>
        </row>
        <row r="1371">
          <cell r="D1371">
            <v>1.0491</v>
          </cell>
          <cell r="E1371">
            <v>6</v>
          </cell>
          <cell r="F1371" t="str">
            <v>6IF-FGT/MKT</v>
          </cell>
        </row>
        <row r="1371">
          <cell r="K1371" t="str">
            <v>IF-FGT/MKT</v>
          </cell>
        </row>
        <row r="1372">
          <cell r="D1372">
            <v>-1.1089</v>
          </cell>
          <cell r="E1372">
            <v>6</v>
          </cell>
          <cell r="F1372" t="str">
            <v>6IF-FGT/Z1</v>
          </cell>
        </row>
        <row r="1372">
          <cell r="K1372" t="str">
            <v>IF-FGT/Z1</v>
          </cell>
        </row>
        <row r="1373">
          <cell r="D1373">
            <v>1.0784</v>
          </cell>
          <cell r="E1373">
            <v>6</v>
          </cell>
          <cell r="F1373" t="str">
            <v>6IF-FGT/MKT</v>
          </cell>
        </row>
        <row r="1373">
          <cell r="K1373" t="str">
            <v>IF-FGT/MKT</v>
          </cell>
        </row>
        <row r="1374">
          <cell r="D1374">
            <v>-1.1028</v>
          </cell>
          <cell r="E1374">
            <v>6</v>
          </cell>
          <cell r="F1374" t="str">
            <v>6IF-FGT/Z1</v>
          </cell>
        </row>
        <row r="1374">
          <cell r="K1374" t="str">
            <v>IF-FGT/Z1</v>
          </cell>
        </row>
        <row r="1375">
          <cell r="D1375">
            <v>1.0725</v>
          </cell>
          <cell r="E1375">
            <v>6</v>
          </cell>
          <cell r="F1375" t="str">
            <v>6IF-FGT/MKT</v>
          </cell>
        </row>
        <row r="1375">
          <cell r="K1375" t="str">
            <v>IF-FGT/MKT</v>
          </cell>
        </row>
        <row r="1376">
          <cell r="D1376">
            <v>-0.9907</v>
          </cell>
          <cell r="E1376">
            <v>6</v>
          </cell>
          <cell r="F1376" t="str">
            <v>6IF-FGT/Z1</v>
          </cell>
        </row>
        <row r="1376">
          <cell r="K1376" t="str">
            <v>IF-FGT/Z1</v>
          </cell>
        </row>
        <row r="1377">
          <cell r="D1377">
            <v>0.9635</v>
          </cell>
          <cell r="E1377">
            <v>6</v>
          </cell>
          <cell r="F1377" t="str">
            <v>6IF-FGT/MKT</v>
          </cell>
        </row>
        <row r="1377">
          <cell r="K1377" t="str">
            <v>IF-FGT/MKT</v>
          </cell>
        </row>
        <row r="1378">
          <cell r="D1378">
            <v>-1.0914</v>
          </cell>
          <cell r="E1378">
            <v>6</v>
          </cell>
          <cell r="F1378" t="str">
            <v>6IF-FGT/Z1</v>
          </cell>
        </row>
        <row r="1378">
          <cell r="K1378" t="str">
            <v>IF-FGT/Z1</v>
          </cell>
        </row>
        <row r="1379">
          <cell r="D1379">
            <v>1.0614</v>
          </cell>
          <cell r="E1379">
            <v>6</v>
          </cell>
          <cell r="F1379" t="str">
            <v>6IF-FGT/MKT</v>
          </cell>
        </row>
        <row r="1379">
          <cell r="K1379" t="str">
            <v>IF-FGT/MKT</v>
          </cell>
        </row>
        <row r="1380">
          <cell r="D1380">
            <v>-1.0504</v>
          </cell>
          <cell r="E1380">
            <v>6</v>
          </cell>
          <cell r="F1380" t="str">
            <v>6IF-FGT/Z1</v>
          </cell>
        </row>
        <row r="1380">
          <cell r="K1380" t="str">
            <v>IF-FGT/Z1</v>
          </cell>
        </row>
        <row r="1381">
          <cell r="D1381">
            <v>1.0215</v>
          </cell>
          <cell r="E1381">
            <v>6</v>
          </cell>
          <cell r="F1381" t="str">
            <v>6IF-FGT/MKT</v>
          </cell>
        </row>
        <row r="1381">
          <cell r="K1381" t="str">
            <v>IF-FGT/MKT</v>
          </cell>
        </row>
        <row r="1382">
          <cell r="D1382">
            <v>-0.6682</v>
          </cell>
          <cell r="E1382">
            <v>6</v>
          </cell>
          <cell r="F1382" t="str">
            <v>6IF-FGT/Z1</v>
          </cell>
        </row>
        <row r="1382">
          <cell r="K1382" t="str">
            <v>IF-FGT/Z1</v>
          </cell>
        </row>
        <row r="1383">
          <cell r="D1383">
            <v>0.6682</v>
          </cell>
          <cell r="E1383">
            <v>6</v>
          </cell>
          <cell r="F1383" t="str">
            <v>6IF-FGT/MKT</v>
          </cell>
        </row>
        <row r="1383">
          <cell r="K1383" t="str">
            <v>IF-FGT/MKT</v>
          </cell>
        </row>
        <row r="1384">
          <cell r="D1384">
            <v>-0.6431</v>
          </cell>
          <cell r="E1384">
            <v>6</v>
          </cell>
          <cell r="F1384" t="str">
            <v>6IF-FGT/Z1</v>
          </cell>
        </row>
        <row r="1384">
          <cell r="K1384" t="str">
            <v>IF-FGT/Z1</v>
          </cell>
        </row>
        <row r="1385">
          <cell r="D1385">
            <v>0.6431</v>
          </cell>
          <cell r="E1385">
            <v>6</v>
          </cell>
          <cell r="F1385" t="str">
            <v>6IF-FGT/MKT</v>
          </cell>
        </row>
        <row r="1385">
          <cell r="K1385" t="str">
            <v>IF-FGT/MKT</v>
          </cell>
        </row>
        <row r="1386">
          <cell r="D1386">
            <v>-0.661</v>
          </cell>
          <cell r="E1386">
            <v>6</v>
          </cell>
          <cell r="F1386" t="str">
            <v>6IF-FGT/Z1</v>
          </cell>
        </row>
        <row r="1386">
          <cell r="K1386" t="str">
            <v>IF-FGT/Z1</v>
          </cell>
        </row>
        <row r="1387">
          <cell r="D1387">
            <v>0.661</v>
          </cell>
          <cell r="E1387">
            <v>6</v>
          </cell>
          <cell r="F1387" t="str">
            <v>6IF-FGT/MKT</v>
          </cell>
        </row>
        <row r="1387">
          <cell r="K1387" t="str">
            <v>IF-FGT/MKT</v>
          </cell>
        </row>
        <row r="1388">
          <cell r="D1388">
            <v>-0.6574</v>
          </cell>
          <cell r="E1388">
            <v>6</v>
          </cell>
          <cell r="F1388" t="str">
            <v>6IF-FGT/Z1</v>
          </cell>
        </row>
        <row r="1388">
          <cell r="K1388" t="str">
            <v>IF-FGT/Z1</v>
          </cell>
        </row>
        <row r="1389">
          <cell r="D1389">
            <v>0.6574</v>
          </cell>
          <cell r="E1389">
            <v>6</v>
          </cell>
          <cell r="F1389" t="str">
            <v>6IF-FGT/MKT</v>
          </cell>
        </row>
        <row r="1389">
          <cell r="K1389" t="str">
            <v>IF-FGT/MKT</v>
          </cell>
        </row>
        <row r="1390">
          <cell r="D1390">
            <v>-0.6326</v>
          </cell>
          <cell r="E1390">
            <v>6</v>
          </cell>
          <cell r="F1390" t="str">
            <v>6IF-FGT/Z1</v>
          </cell>
        </row>
        <row r="1390">
          <cell r="K1390" t="str">
            <v>IF-FGT/Z1</v>
          </cell>
        </row>
        <row r="1391">
          <cell r="D1391">
            <v>0.6326</v>
          </cell>
          <cell r="E1391">
            <v>6</v>
          </cell>
          <cell r="F1391" t="str">
            <v>6IF-FGT/MKT</v>
          </cell>
        </row>
        <row r="1391">
          <cell r="K1391" t="str">
            <v>IF-FGT/MKT</v>
          </cell>
        </row>
        <row r="1392">
          <cell r="D1392">
            <v>-1.0506</v>
          </cell>
          <cell r="E1392">
            <v>6</v>
          </cell>
          <cell r="F1392" t="str">
            <v>6IF-FGT/Z1</v>
          </cell>
        </row>
        <row r="1392">
          <cell r="K1392" t="str">
            <v>IF-FGT/Z1</v>
          </cell>
        </row>
        <row r="1393">
          <cell r="D1393">
            <v>1.0217</v>
          </cell>
          <cell r="E1393">
            <v>6</v>
          </cell>
          <cell r="F1393" t="str">
            <v>6IF-FGT/MKT</v>
          </cell>
        </row>
        <row r="1393">
          <cell r="K1393" t="str">
            <v>IF-FGT/MKT</v>
          </cell>
        </row>
        <row r="1394">
          <cell r="D1394">
            <v>-1.0111</v>
          </cell>
          <cell r="E1394">
            <v>6</v>
          </cell>
          <cell r="F1394" t="str">
            <v>6IF-FGT/Z1</v>
          </cell>
        </row>
        <row r="1394">
          <cell r="K1394" t="str">
            <v>IF-FGT/Z1</v>
          </cell>
        </row>
        <row r="1395">
          <cell r="D1395">
            <v>0.9833</v>
          </cell>
          <cell r="E1395">
            <v>6</v>
          </cell>
          <cell r="F1395" t="str">
            <v>6IF-FGT/MKT</v>
          </cell>
        </row>
        <row r="1395">
          <cell r="K1395" t="str">
            <v>IF-FGT/MKT</v>
          </cell>
        </row>
        <row r="1396">
          <cell r="D1396">
            <v>-1.0391</v>
          </cell>
          <cell r="E1396">
            <v>6</v>
          </cell>
          <cell r="F1396" t="str">
            <v>6IF-FGT/Z1</v>
          </cell>
        </row>
        <row r="1396">
          <cell r="K1396" t="str">
            <v>IF-FGT/Z1</v>
          </cell>
        </row>
        <row r="1397">
          <cell r="D1397">
            <v>1.0106</v>
          </cell>
          <cell r="E1397">
            <v>6</v>
          </cell>
          <cell r="F1397" t="str">
            <v>6IF-FGT/MKT</v>
          </cell>
        </row>
        <row r="1397">
          <cell r="K1397" t="str">
            <v>IF-FGT/MKT</v>
          </cell>
        </row>
        <row r="1398">
          <cell r="D1398">
            <v>-1.0332</v>
          </cell>
          <cell r="E1398">
            <v>6</v>
          </cell>
          <cell r="F1398" t="str">
            <v>6IF-FGT/Z1</v>
          </cell>
        </row>
        <row r="1398">
          <cell r="K1398" t="str">
            <v>IF-FGT/Z1</v>
          </cell>
        </row>
        <row r="1399">
          <cell r="D1399">
            <v>1.0048</v>
          </cell>
          <cell r="E1399">
            <v>6</v>
          </cell>
          <cell r="F1399" t="str">
            <v>6IF-FGT/MKT</v>
          </cell>
        </row>
        <row r="1399">
          <cell r="K1399" t="str">
            <v>IF-FGT/MKT</v>
          </cell>
        </row>
        <row r="1400">
          <cell r="D1400">
            <v>-0.928</v>
          </cell>
          <cell r="E1400">
            <v>6</v>
          </cell>
          <cell r="F1400" t="str">
            <v>6IF-FGT/Z1</v>
          </cell>
        </row>
        <row r="1400">
          <cell r="K1400" t="str">
            <v>IF-FGT/Z1</v>
          </cell>
        </row>
        <row r="1401">
          <cell r="D1401">
            <v>0.9025</v>
          </cell>
          <cell r="E1401">
            <v>6</v>
          </cell>
          <cell r="F1401" t="str">
            <v>6IF-FGT/MKT</v>
          </cell>
        </row>
        <row r="1401">
          <cell r="K1401" t="str">
            <v>IF-FGT/MKT</v>
          </cell>
        </row>
        <row r="1402">
          <cell r="D1402">
            <v>-1.0222</v>
          </cell>
          <cell r="E1402">
            <v>6</v>
          </cell>
          <cell r="F1402" t="str">
            <v>6IF-FGT/Z1</v>
          </cell>
        </row>
        <row r="1402">
          <cell r="K1402" t="str">
            <v>IF-FGT/Z1</v>
          </cell>
        </row>
        <row r="1403">
          <cell r="D1403">
            <v>0.9941</v>
          </cell>
          <cell r="E1403">
            <v>6</v>
          </cell>
          <cell r="F1403" t="str">
            <v>6IF-FGT/MKT</v>
          </cell>
        </row>
        <row r="1403">
          <cell r="K1403" t="str">
            <v>IF-FGT/MKT</v>
          </cell>
        </row>
        <row r="1404">
          <cell r="D1404">
            <v>-0.9838</v>
          </cell>
          <cell r="E1404">
            <v>6</v>
          </cell>
          <cell r="F1404" t="str">
            <v>6IF-FGT/Z1</v>
          </cell>
        </row>
        <row r="1404">
          <cell r="K1404" t="str">
            <v>IF-FGT/Z1</v>
          </cell>
        </row>
        <row r="1405">
          <cell r="D1405">
            <v>0.9567</v>
          </cell>
          <cell r="E1405">
            <v>6</v>
          </cell>
          <cell r="F1405" t="str">
            <v>6IF-FGT/MKT</v>
          </cell>
        </row>
        <row r="1405">
          <cell r="K1405" t="str">
            <v>IF-FGT/MKT</v>
          </cell>
        </row>
        <row r="1406">
          <cell r="D1406">
            <v>-0.626</v>
          </cell>
          <cell r="E1406">
            <v>6</v>
          </cell>
          <cell r="F1406" t="str">
            <v>6IF-FGT/Z1</v>
          </cell>
        </row>
        <row r="1406">
          <cell r="K1406" t="str">
            <v>IF-FGT/Z1</v>
          </cell>
        </row>
        <row r="1407">
          <cell r="D1407">
            <v>0.626</v>
          </cell>
          <cell r="E1407">
            <v>6</v>
          </cell>
          <cell r="F1407" t="str">
            <v>6IF-FGT/MKT</v>
          </cell>
        </row>
        <row r="1407">
          <cell r="K1407" t="str">
            <v>IF-FGT/MKT</v>
          </cell>
        </row>
        <row r="1408">
          <cell r="D1408">
            <v>-0.6026</v>
          </cell>
          <cell r="E1408">
            <v>6</v>
          </cell>
          <cell r="F1408" t="str">
            <v>6IF-FGT/Z1</v>
          </cell>
        </row>
        <row r="1408">
          <cell r="K1408" t="str">
            <v>IF-FGT/Z1</v>
          </cell>
        </row>
        <row r="1409">
          <cell r="D1409">
            <v>0.6026</v>
          </cell>
          <cell r="E1409">
            <v>6</v>
          </cell>
          <cell r="F1409" t="str">
            <v>6IF-FGT/MKT</v>
          </cell>
        </row>
        <row r="1409">
          <cell r="K1409" t="str">
            <v>IF-FGT/MKT</v>
          </cell>
        </row>
        <row r="1410">
          <cell r="D1410">
            <v>-0.6195</v>
          </cell>
          <cell r="E1410">
            <v>6</v>
          </cell>
          <cell r="F1410" t="str">
            <v>6IF-FGT/Z1</v>
          </cell>
        </row>
        <row r="1410">
          <cell r="K1410" t="str">
            <v>IF-FGT/Z1</v>
          </cell>
        </row>
        <row r="1411">
          <cell r="D1411">
            <v>0.6195</v>
          </cell>
          <cell r="E1411">
            <v>6</v>
          </cell>
          <cell r="F1411" t="str">
            <v>6IF-FGT/MKT</v>
          </cell>
        </row>
        <row r="1411">
          <cell r="K1411" t="str">
            <v>IF-FGT/MKT</v>
          </cell>
        </row>
        <row r="1412">
          <cell r="D1412">
            <v>-0.6163</v>
          </cell>
          <cell r="E1412">
            <v>6</v>
          </cell>
          <cell r="F1412" t="str">
            <v>6IF-FGT/Z1</v>
          </cell>
        </row>
        <row r="1412">
          <cell r="K1412" t="str">
            <v>IF-FGT/Z1</v>
          </cell>
        </row>
        <row r="1413">
          <cell r="D1413">
            <v>0.6163</v>
          </cell>
          <cell r="E1413">
            <v>6</v>
          </cell>
          <cell r="F1413" t="str">
            <v>6IF-FGT/MKT</v>
          </cell>
        </row>
        <row r="1413">
          <cell r="K1413" t="str">
            <v>IF-FGT/MKT</v>
          </cell>
        </row>
        <row r="1414">
          <cell r="D1414">
            <v>-0.5932</v>
          </cell>
          <cell r="E1414">
            <v>6</v>
          </cell>
          <cell r="F1414" t="str">
            <v>6IF-FGT/Z1</v>
          </cell>
        </row>
        <row r="1414">
          <cell r="K1414" t="str">
            <v>IF-FGT/Z1</v>
          </cell>
        </row>
        <row r="1415">
          <cell r="D1415">
            <v>0.5932</v>
          </cell>
          <cell r="E1415">
            <v>6</v>
          </cell>
          <cell r="F1415" t="str">
            <v>6IF-FGT/MKT</v>
          </cell>
        </row>
        <row r="1415">
          <cell r="K1415" t="str">
            <v>IF-FGT/MKT</v>
          </cell>
        </row>
        <row r="1416">
          <cell r="D1416">
            <v>-0.9854</v>
          </cell>
          <cell r="E1416">
            <v>6</v>
          </cell>
          <cell r="F1416" t="str">
            <v>6IF-FGT/Z1</v>
          </cell>
        </row>
        <row r="1416">
          <cell r="K1416" t="str">
            <v>IF-FGT/Z1</v>
          </cell>
        </row>
        <row r="1417">
          <cell r="D1417">
            <v>0.9583</v>
          </cell>
          <cell r="E1417">
            <v>6</v>
          </cell>
          <cell r="F1417" t="str">
            <v>6IF-FGT/MKT</v>
          </cell>
        </row>
        <row r="1417">
          <cell r="K1417" t="str">
            <v>IF-FGT/MKT</v>
          </cell>
        </row>
        <row r="1418">
          <cell r="D1418">
            <v>-0.9485</v>
          </cell>
          <cell r="E1418">
            <v>6</v>
          </cell>
          <cell r="F1418" t="str">
            <v>6IF-FGT/Z1</v>
          </cell>
        </row>
        <row r="1418">
          <cell r="K1418" t="str">
            <v>IF-FGT/Z1</v>
          </cell>
        </row>
        <row r="1419">
          <cell r="D1419">
            <v>0.9224</v>
          </cell>
          <cell r="E1419">
            <v>6</v>
          </cell>
          <cell r="F1419" t="str">
            <v>6IF-FGT/MKT</v>
          </cell>
        </row>
        <row r="1419">
          <cell r="K1419" t="str">
            <v>IF-FGT/MKT</v>
          </cell>
        </row>
        <row r="1420">
          <cell r="D1420">
            <v>-0.9749</v>
          </cell>
          <cell r="E1420">
            <v>6</v>
          </cell>
          <cell r="F1420" t="str">
            <v>6IF-FGT/Z1</v>
          </cell>
        </row>
        <row r="1420">
          <cell r="K1420" t="str">
            <v>IF-FGT/Z1</v>
          </cell>
        </row>
        <row r="1421">
          <cell r="D1421">
            <v>0.9481</v>
          </cell>
          <cell r="E1421">
            <v>6</v>
          </cell>
          <cell r="F1421" t="str">
            <v>6IF-FGT/MKT</v>
          </cell>
        </row>
        <row r="1421">
          <cell r="K1421" t="str">
            <v>IF-FGT/MKT</v>
          </cell>
        </row>
        <row r="1422">
          <cell r="D1422">
            <v>-0.9696</v>
          </cell>
          <cell r="E1422">
            <v>6</v>
          </cell>
          <cell r="F1422" t="str">
            <v>6IF-FGT/Z1</v>
          </cell>
        </row>
        <row r="1422">
          <cell r="K1422" t="str">
            <v>IF-FGT/Z1</v>
          </cell>
        </row>
        <row r="1423">
          <cell r="D1423">
            <v>0.9429</v>
          </cell>
          <cell r="E1423">
            <v>6</v>
          </cell>
          <cell r="F1423" t="str">
            <v>6IF-FGT/MKT</v>
          </cell>
        </row>
        <row r="1423">
          <cell r="K1423" t="str">
            <v>IF-FGT/MKT</v>
          </cell>
        </row>
        <row r="1424">
          <cell r="D1424">
            <v>0</v>
          </cell>
          <cell r="E1424">
            <v>6</v>
          </cell>
          <cell r="F1424" t="str">
            <v>6IF-FGT/Z1</v>
          </cell>
        </row>
        <row r="1424">
          <cell r="K1424" t="str">
            <v>IF-FGT/Z1</v>
          </cell>
        </row>
        <row r="1425">
          <cell r="D1425">
            <v>0</v>
          </cell>
          <cell r="E1425">
            <v>6</v>
          </cell>
          <cell r="F1425" t="str">
            <v>6IF-FGT/MKT</v>
          </cell>
        </row>
        <row r="1425">
          <cell r="K1425" t="str">
            <v>IF-FGT/MKT</v>
          </cell>
        </row>
        <row r="1426">
          <cell r="D1426">
            <v>0</v>
          </cell>
          <cell r="E1426">
            <v>6</v>
          </cell>
          <cell r="F1426" t="str">
            <v>6IF-FGT/Z1</v>
          </cell>
        </row>
        <row r="1426">
          <cell r="K1426" t="str">
            <v>IF-FGT/Z1</v>
          </cell>
        </row>
        <row r="1427">
          <cell r="D1427">
            <v>0</v>
          </cell>
          <cell r="E1427">
            <v>6</v>
          </cell>
          <cell r="F1427" t="str">
            <v>6IF-FGT/MKT</v>
          </cell>
        </row>
        <row r="1427">
          <cell r="K1427" t="str">
            <v>IF-FGT/MKT</v>
          </cell>
        </row>
        <row r="1428">
          <cell r="D1428">
            <v>0</v>
          </cell>
          <cell r="E1428">
            <v>6</v>
          </cell>
          <cell r="F1428" t="str">
            <v>6IF-FGT/Z1</v>
          </cell>
        </row>
        <row r="1428">
          <cell r="K1428" t="str">
            <v>IF-FGT/Z1</v>
          </cell>
        </row>
        <row r="1429">
          <cell r="D1429">
            <v>0</v>
          </cell>
          <cell r="E1429">
            <v>6</v>
          </cell>
          <cell r="F1429" t="str">
            <v>6IF-FGT/MKT</v>
          </cell>
        </row>
        <row r="1429">
          <cell r="K1429" t="str">
            <v>IF-FGT/MKT</v>
          </cell>
        </row>
        <row r="1430">
          <cell r="D1430">
            <v>0</v>
          </cell>
          <cell r="E1430">
            <v>6</v>
          </cell>
          <cell r="F1430" t="str">
            <v>6IF-FGT/Z1</v>
          </cell>
        </row>
        <row r="1430">
          <cell r="K1430" t="str">
            <v>IF-FGT/Z1</v>
          </cell>
        </row>
        <row r="1431">
          <cell r="D1431">
            <v>0</v>
          </cell>
          <cell r="E1431">
            <v>6</v>
          </cell>
          <cell r="F1431" t="str">
            <v>6IF-FGT/MKT</v>
          </cell>
        </row>
        <row r="1431">
          <cell r="K1431" t="str">
            <v>IF-FGT/MKT</v>
          </cell>
        </row>
        <row r="1432">
          <cell r="D1432">
            <v>0</v>
          </cell>
          <cell r="E1432">
            <v>6</v>
          </cell>
          <cell r="F1432" t="str">
            <v>6IF-FGT/Z1</v>
          </cell>
        </row>
        <row r="1432">
          <cell r="K1432" t="str">
            <v>IF-FGT/Z1</v>
          </cell>
        </row>
        <row r="1433">
          <cell r="D1433">
            <v>0</v>
          </cell>
          <cell r="E1433">
            <v>6</v>
          </cell>
          <cell r="F1433" t="str">
            <v>6IF-FGT/MKT</v>
          </cell>
        </row>
        <row r="1433">
          <cell r="K1433" t="str">
            <v>IF-FGT/MKT</v>
          </cell>
        </row>
        <row r="1434">
          <cell r="D1434">
            <v>0</v>
          </cell>
          <cell r="E1434">
            <v>6</v>
          </cell>
          <cell r="F1434" t="str">
            <v>6IF-FGT/Z1</v>
          </cell>
        </row>
        <row r="1434">
          <cell r="K1434" t="str">
            <v>IF-FGT/Z1</v>
          </cell>
        </row>
        <row r="1435">
          <cell r="D1435">
            <v>0</v>
          </cell>
          <cell r="E1435">
            <v>6</v>
          </cell>
          <cell r="F1435" t="str">
            <v>6IF-FGT/MKT</v>
          </cell>
        </row>
        <row r="1435">
          <cell r="K1435" t="str">
            <v>IF-FGT/MKT</v>
          </cell>
        </row>
        <row r="1436">
          <cell r="D1436">
            <v>0</v>
          </cell>
          <cell r="E1436">
            <v>6</v>
          </cell>
          <cell r="F1436" t="str">
            <v>6IF-FGT/Z1</v>
          </cell>
        </row>
        <row r="1436">
          <cell r="K1436" t="str">
            <v>IF-FGT/Z1</v>
          </cell>
        </row>
        <row r="1437">
          <cell r="D1437">
            <v>0</v>
          </cell>
          <cell r="E1437">
            <v>6</v>
          </cell>
          <cell r="F1437" t="str">
            <v>6IF-FGT/MKT</v>
          </cell>
        </row>
        <row r="1437">
          <cell r="K1437" t="str">
            <v>IF-FGT/MKT</v>
          </cell>
        </row>
        <row r="1438">
          <cell r="D1438">
            <v>0</v>
          </cell>
          <cell r="E1438">
            <v>6</v>
          </cell>
          <cell r="F1438" t="str">
            <v>6IF-FGT/Z1</v>
          </cell>
        </row>
        <row r="1438">
          <cell r="K1438" t="str">
            <v>IF-FGT/Z1</v>
          </cell>
        </row>
        <row r="1439">
          <cell r="D1439">
            <v>0</v>
          </cell>
          <cell r="E1439">
            <v>6</v>
          </cell>
          <cell r="F1439" t="str">
            <v>6IF-FGT/MKT</v>
          </cell>
        </row>
        <row r="1439">
          <cell r="K1439" t="str">
            <v>IF-FGT/MKT</v>
          </cell>
        </row>
        <row r="1440">
          <cell r="D1440">
            <v>-1.3604</v>
          </cell>
          <cell r="E1440">
            <v>2</v>
          </cell>
          <cell r="F1440" t="str">
            <v>2IF-FGT/Z2</v>
          </cell>
        </row>
        <row r="1440">
          <cell r="K1440" t="str">
            <v>IF-FGT/Z2</v>
          </cell>
        </row>
        <row r="1441">
          <cell r="D1441">
            <v>1.3231</v>
          </cell>
          <cell r="E1441">
            <v>2</v>
          </cell>
          <cell r="F1441" t="str">
            <v>2IF-FGT/MKT</v>
          </cell>
        </row>
        <row r="1441">
          <cell r="K1441" t="str">
            <v>IF-FGT/MKT</v>
          </cell>
        </row>
        <row r="1442">
          <cell r="D1442">
            <v>-1.5053</v>
          </cell>
          <cell r="E1442">
            <v>3</v>
          </cell>
          <cell r="F1442" t="str">
            <v>3IF-FGT/Z2</v>
          </cell>
        </row>
        <row r="1442">
          <cell r="K1442" t="str">
            <v>IF-FGT/Z2</v>
          </cell>
        </row>
        <row r="1443">
          <cell r="D1443">
            <v>1.4639</v>
          </cell>
          <cell r="E1443">
            <v>3</v>
          </cell>
          <cell r="F1443" t="str">
            <v>3IF-FGT/MKT</v>
          </cell>
        </row>
        <row r="1443">
          <cell r="K1443" t="str">
            <v>IF-FGT/MKT</v>
          </cell>
        </row>
        <row r="1444">
          <cell r="D1444">
            <v>-1.4545</v>
          </cell>
          <cell r="E1444">
            <v>4</v>
          </cell>
          <cell r="F1444" t="str">
            <v>4IF-FGT/Z2</v>
          </cell>
        </row>
        <row r="1444">
          <cell r="K1444" t="str">
            <v>IF-FGT/Z2</v>
          </cell>
        </row>
        <row r="1445">
          <cell r="D1445">
            <v>1.4145</v>
          </cell>
          <cell r="E1445">
            <v>4</v>
          </cell>
          <cell r="F1445" t="str">
            <v>4IF-FGT/MKT</v>
          </cell>
        </row>
        <row r="1445">
          <cell r="K1445" t="str">
            <v>IF-FGT/MKT</v>
          </cell>
        </row>
        <row r="1446">
          <cell r="D1446">
            <v>-0.9497</v>
          </cell>
          <cell r="E1446">
            <v>4</v>
          </cell>
          <cell r="F1446" t="str">
            <v>4IF-FGT/Z2</v>
          </cell>
        </row>
        <row r="1446">
          <cell r="K1446" t="str">
            <v>IF-FGT/Z2</v>
          </cell>
        </row>
        <row r="1447">
          <cell r="D1447">
            <v>0.9235</v>
          </cell>
          <cell r="E1447">
            <v>4</v>
          </cell>
          <cell r="F1447" t="str">
            <v>4IF-FGT/MKT</v>
          </cell>
        </row>
        <row r="1447">
          <cell r="K1447" t="str">
            <v>IF-FGT/MKT</v>
          </cell>
        </row>
        <row r="1448">
          <cell r="D1448">
            <v>-0.9174</v>
          </cell>
          <cell r="E1448">
            <v>4</v>
          </cell>
          <cell r="F1448" t="str">
            <v>4IF-FGT/Z2</v>
          </cell>
        </row>
        <row r="1448">
          <cell r="K1448" t="str">
            <v>IF-FGT/Z2</v>
          </cell>
        </row>
        <row r="1449">
          <cell r="D1449">
            <v>0.8922</v>
          </cell>
          <cell r="E1449">
            <v>4</v>
          </cell>
          <cell r="F1449" t="str">
            <v>4IF-FGT/MKT</v>
          </cell>
        </row>
        <row r="1449">
          <cell r="K1449" t="str">
            <v>IF-FGT/MKT</v>
          </cell>
        </row>
        <row r="1450">
          <cell r="D1450">
            <v>-0.9463</v>
          </cell>
          <cell r="E1450">
            <v>4</v>
          </cell>
          <cell r="F1450" t="str">
            <v>4IF-FGT/Z2</v>
          </cell>
        </row>
        <row r="1450">
          <cell r="K1450" t="str">
            <v>IF-FGT/Z2</v>
          </cell>
        </row>
        <row r="1451">
          <cell r="D1451">
            <v>0.9203</v>
          </cell>
          <cell r="E1451">
            <v>4</v>
          </cell>
          <cell r="F1451" t="str">
            <v>4IF-FGT/MKT</v>
          </cell>
        </row>
        <row r="1451">
          <cell r="K1451" t="str">
            <v>IF-FGT/MKT</v>
          </cell>
        </row>
        <row r="1452">
          <cell r="D1452">
            <v>-0.9444</v>
          </cell>
          <cell r="E1452">
            <v>4</v>
          </cell>
          <cell r="F1452" t="str">
            <v>4IF-FGT/Z2</v>
          </cell>
        </row>
        <row r="1452">
          <cell r="K1452" t="str">
            <v>IF-FGT/Z2</v>
          </cell>
        </row>
        <row r="1453">
          <cell r="D1453">
            <v>0.9184</v>
          </cell>
          <cell r="E1453">
            <v>4</v>
          </cell>
          <cell r="F1453" t="str">
            <v>4IF-FGT/MKT</v>
          </cell>
        </row>
        <row r="1453">
          <cell r="K1453" t="str">
            <v>IF-FGT/MKT</v>
          </cell>
        </row>
        <row r="1454">
          <cell r="D1454">
            <v>-0.9119</v>
          </cell>
          <cell r="E1454">
            <v>4</v>
          </cell>
          <cell r="F1454" t="str">
            <v>4IF-FGT/Z2</v>
          </cell>
        </row>
        <row r="1454">
          <cell r="K1454" t="str">
            <v>IF-FGT/Z2</v>
          </cell>
        </row>
        <row r="1455">
          <cell r="D1455">
            <v>0.8869</v>
          </cell>
          <cell r="E1455">
            <v>4</v>
          </cell>
          <cell r="F1455" t="str">
            <v>4IF-FGT/MKT</v>
          </cell>
        </row>
        <row r="1455">
          <cell r="K1455" t="str">
            <v>IF-FGT/MKT</v>
          </cell>
        </row>
        <row r="1456">
          <cell r="D1456">
            <v>-1.4856</v>
          </cell>
          <cell r="E1456">
            <v>4</v>
          </cell>
          <cell r="F1456" t="str">
            <v>4IF-FGT/Z2</v>
          </cell>
        </row>
        <row r="1456">
          <cell r="K1456" t="str">
            <v>IF-FGT/Z2</v>
          </cell>
        </row>
        <row r="1457">
          <cell r="D1457">
            <v>1.4447</v>
          </cell>
          <cell r="E1457">
            <v>4</v>
          </cell>
          <cell r="F1457" t="str">
            <v>4IF-FGT/MKT</v>
          </cell>
        </row>
        <row r="1457">
          <cell r="K1457" t="str">
            <v>IF-FGT/MKT</v>
          </cell>
        </row>
        <row r="1458">
          <cell r="D1458">
            <v>-1.434</v>
          </cell>
          <cell r="E1458">
            <v>5</v>
          </cell>
          <cell r="F1458" t="str">
            <v>5IF-FGT/Z2</v>
          </cell>
        </row>
        <row r="1458">
          <cell r="K1458" t="str">
            <v>IF-FGT/Z2</v>
          </cell>
        </row>
        <row r="1459">
          <cell r="D1459">
            <v>1.3946</v>
          </cell>
          <cell r="E1459">
            <v>5</v>
          </cell>
          <cell r="F1459" t="str">
            <v>5IF-FGT/MKT</v>
          </cell>
        </row>
        <row r="1459">
          <cell r="K1459" t="str">
            <v>IF-FGT/MKT</v>
          </cell>
        </row>
        <row r="1460">
          <cell r="D1460">
            <v>-1.4779</v>
          </cell>
          <cell r="E1460">
            <v>5</v>
          </cell>
          <cell r="F1460" t="str">
            <v>5IF-FGT/Z2</v>
          </cell>
        </row>
        <row r="1460">
          <cell r="K1460" t="str">
            <v>IF-FGT/Z2</v>
          </cell>
        </row>
        <row r="1461">
          <cell r="D1461">
            <v>1.4373</v>
          </cell>
          <cell r="E1461">
            <v>5</v>
          </cell>
          <cell r="F1461" t="str">
            <v>5IF-FGT/MKT</v>
          </cell>
        </row>
        <row r="1461">
          <cell r="K1461" t="str">
            <v>IF-FGT/MKT</v>
          </cell>
        </row>
        <row r="1462">
          <cell r="D1462">
            <v>-1.4735</v>
          </cell>
          <cell r="E1462">
            <v>5</v>
          </cell>
          <cell r="F1462" t="str">
            <v>5IF-FGT/Z2</v>
          </cell>
        </row>
        <row r="1462">
          <cell r="K1462" t="str">
            <v>IF-FGT/Z2</v>
          </cell>
        </row>
        <row r="1463">
          <cell r="D1463">
            <v>1.4329</v>
          </cell>
          <cell r="E1463">
            <v>5</v>
          </cell>
          <cell r="F1463" t="str">
            <v>5IF-FGT/MKT</v>
          </cell>
        </row>
        <row r="1463">
          <cell r="K1463" t="str">
            <v>IF-FGT/MKT</v>
          </cell>
        </row>
        <row r="1464">
          <cell r="D1464">
            <v>-1.3267</v>
          </cell>
          <cell r="E1464">
            <v>5</v>
          </cell>
          <cell r="F1464" t="str">
            <v>5IF-FGT/Z2</v>
          </cell>
        </row>
        <row r="1464">
          <cell r="K1464" t="str">
            <v>IF-FGT/Z2</v>
          </cell>
        </row>
        <row r="1465">
          <cell r="D1465">
            <v>1.2902</v>
          </cell>
          <cell r="E1465">
            <v>5</v>
          </cell>
          <cell r="F1465" t="str">
            <v>5IF-FGT/MKT</v>
          </cell>
        </row>
        <row r="1465">
          <cell r="K1465" t="str">
            <v>IF-FGT/MKT</v>
          </cell>
        </row>
        <row r="1466">
          <cell r="D1466">
            <v>-1.4648</v>
          </cell>
          <cell r="E1466">
            <v>5</v>
          </cell>
          <cell r="F1466" t="str">
            <v>5IF-FGT/Z2</v>
          </cell>
        </row>
        <row r="1466">
          <cell r="K1466" t="str">
            <v>IF-FGT/Z2</v>
          </cell>
        </row>
        <row r="1467">
          <cell r="D1467">
            <v>1.4245</v>
          </cell>
          <cell r="E1467">
            <v>5</v>
          </cell>
          <cell r="F1467" t="str">
            <v>5IF-FGT/MKT</v>
          </cell>
        </row>
        <row r="1467">
          <cell r="K1467" t="str">
            <v>IF-FGT/MKT</v>
          </cell>
        </row>
        <row r="1468">
          <cell r="D1468">
            <v>-1.4126</v>
          </cell>
          <cell r="E1468">
            <v>6</v>
          </cell>
          <cell r="F1468" t="str">
            <v>6IF-FGT/Z2</v>
          </cell>
        </row>
        <row r="1468">
          <cell r="K1468" t="str">
            <v>IF-FGT/Z2</v>
          </cell>
        </row>
        <row r="1469">
          <cell r="D1469">
            <v>1.3737</v>
          </cell>
          <cell r="E1469">
            <v>6</v>
          </cell>
          <cell r="F1469" t="str">
            <v>6IF-FGT/MKT</v>
          </cell>
        </row>
        <row r="1469">
          <cell r="K1469" t="str">
            <v>IF-FGT/MKT</v>
          </cell>
        </row>
        <row r="1470">
          <cell r="D1470">
            <v>-0.9205</v>
          </cell>
          <cell r="E1470">
            <v>6</v>
          </cell>
          <cell r="F1470" t="str">
            <v>6IF-FGT/Z2</v>
          </cell>
        </row>
        <row r="1470">
          <cell r="K1470" t="str">
            <v>IF-FGT/Z2</v>
          </cell>
        </row>
        <row r="1471">
          <cell r="D1471">
            <v>0.8952</v>
          </cell>
          <cell r="E1471">
            <v>6</v>
          </cell>
          <cell r="F1471" t="str">
            <v>6IF-FGT/MKT</v>
          </cell>
        </row>
        <row r="1471">
          <cell r="K1471" t="str">
            <v>IF-FGT/MKT</v>
          </cell>
        </row>
        <row r="1472">
          <cell r="D1472">
            <v>-0.8874</v>
          </cell>
          <cell r="E1472">
            <v>6</v>
          </cell>
          <cell r="F1472" t="str">
            <v>6IF-FGT/Z2</v>
          </cell>
        </row>
        <row r="1472">
          <cell r="K1472" t="str">
            <v>IF-FGT/Z2</v>
          </cell>
        </row>
        <row r="1473">
          <cell r="D1473">
            <v>0.863</v>
          </cell>
          <cell r="E1473">
            <v>6</v>
          </cell>
          <cell r="F1473" t="str">
            <v>6IF-FGT/MKT</v>
          </cell>
        </row>
        <row r="1473">
          <cell r="K1473" t="str">
            <v>IF-FGT/MKT</v>
          </cell>
        </row>
        <row r="1474">
          <cell r="D1474">
            <v>-0.9134</v>
          </cell>
          <cell r="E1474">
            <v>6</v>
          </cell>
          <cell r="F1474" t="str">
            <v>6IF-FGT/Z2</v>
          </cell>
        </row>
        <row r="1474">
          <cell r="K1474" t="str">
            <v>IF-FGT/Z2</v>
          </cell>
        </row>
        <row r="1475">
          <cell r="D1475">
            <v>0.8883</v>
          </cell>
          <cell r="E1475">
            <v>6</v>
          </cell>
          <cell r="F1475" t="str">
            <v>6IF-FGT/MKT</v>
          </cell>
        </row>
        <row r="1475">
          <cell r="K1475" t="str">
            <v>IF-FGT/MKT</v>
          </cell>
        </row>
        <row r="1476">
          <cell r="D1476">
            <v>-0.9095</v>
          </cell>
          <cell r="E1476">
            <v>6</v>
          </cell>
          <cell r="F1476" t="str">
            <v>6IF-FGT/Z2</v>
          </cell>
        </row>
        <row r="1476">
          <cell r="K1476" t="str">
            <v>IF-FGT/Z2</v>
          </cell>
        </row>
        <row r="1477">
          <cell r="D1477">
            <v>0.8845</v>
          </cell>
          <cell r="E1477">
            <v>6</v>
          </cell>
          <cell r="F1477" t="str">
            <v>6IF-FGT/MKT</v>
          </cell>
        </row>
        <row r="1477">
          <cell r="K1477" t="str">
            <v>IF-FGT/MKT</v>
          </cell>
        </row>
        <row r="1478">
          <cell r="D1478">
            <v>-0.8763</v>
          </cell>
          <cell r="E1478">
            <v>6</v>
          </cell>
          <cell r="F1478" t="str">
            <v>6IF-FGT/Z2</v>
          </cell>
        </row>
        <row r="1478">
          <cell r="K1478" t="str">
            <v>IF-FGT/Z2</v>
          </cell>
        </row>
        <row r="1479">
          <cell r="D1479">
            <v>0.8522</v>
          </cell>
          <cell r="E1479">
            <v>6</v>
          </cell>
          <cell r="F1479" t="str">
            <v>6IF-FGT/MKT</v>
          </cell>
        </row>
        <row r="1479">
          <cell r="K1479" t="str">
            <v>IF-FGT/MKT</v>
          </cell>
        </row>
        <row r="1480">
          <cell r="D1480">
            <v>-1.4244</v>
          </cell>
          <cell r="E1480">
            <v>6</v>
          </cell>
          <cell r="F1480" t="str">
            <v>6IF-FGT/Z2</v>
          </cell>
        </row>
        <row r="1480">
          <cell r="K1480" t="str">
            <v>IF-FGT/Z2</v>
          </cell>
        </row>
        <row r="1481">
          <cell r="D1481">
            <v>1.3852</v>
          </cell>
          <cell r="E1481">
            <v>6</v>
          </cell>
          <cell r="F1481" t="str">
            <v>6IF-FGT/MKT</v>
          </cell>
        </row>
        <row r="1481">
          <cell r="K1481" t="str">
            <v>IF-FGT/MKT</v>
          </cell>
        </row>
        <row r="1482">
          <cell r="D1482">
            <v>-1.372</v>
          </cell>
          <cell r="E1482">
            <v>6</v>
          </cell>
          <cell r="F1482" t="str">
            <v>6IF-FGT/Z2</v>
          </cell>
        </row>
        <row r="1482">
          <cell r="K1482" t="str">
            <v>IF-FGT/Z2</v>
          </cell>
        </row>
        <row r="1483">
          <cell r="D1483">
            <v>1.3343</v>
          </cell>
          <cell r="E1483">
            <v>6</v>
          </cell>
          <cell r="F1483" t="str">
            <v>6IF-FGT/MKT</v>
          </cell>
        </row>
        <row r="1483">
          <cell r="K1483" t="str">
            <v>IF-FGT/MKT</v>
          </cell>
        </row>
        <row r="1484">
          <cell r="D1484">
            <v>-1.411</v>
          </cell>
          <cell r="E1484">
            <v>6</v>
          </cell>
          <cell r="F1484" t="str">
            <v>6IF-FGT/Z2</v>
          </cell>
        </row>
        <row r="1484">
          <cell r="K1484" t="str">
            <v>IF-FGT/Z2</v>
          </cell>
        </row>
        <row r="1485">
          <cell r="D1485">
            <v>1.3722</v>
          </cell>
          <cell r="E1485">
            <v>6</v>
          </cell>
          <cell r="F1485" t="str">
            <v>6IF-FGT/MKT</v>
          </cell>
        </row>
        <row r="1485">
          <cell r="K1485" t="str">
            <v>IF-FGT/MKT</v>
          </cell>
        </row>
        <row r="1486">
          <cell r="D1486">
            <v>-1.4041</v>
          </cell>
          <cell r="E1486">
            <v>6</v>
          </cell>
          <cell r="F1486" t="str">
            <v>6IF-FGT/Z2</v>
          </cell>
        </row>
        <row r="1486">
          <cell r="K1486" t="str">
            <v>IF-FGT/Z2</v>
          </cell>
        </row>
        <row r="1487">
          <cell r="D1487">
            <v>1.3654</v>
          </cell>
          <cell r="E1487">
            <v>6</v>
          </cell>
          <cell r="F1487" t="str">
            <v>6IF-FGT/MKT</v>
          </cell>
        </row>
        <row r="1487">
          <cell r="K1487" t="str">
            <v>IF-FGT/MKT</v>
          </cell>
        </row>
        <row r="1488">
          <cell r="D1488">
            <v>-1.307</v>
          </cell>
          <cell r="E1488">
            <v>6</v>
          </cell>
          <cell r="F1488" t="str">
            <v>6IF-FGT/Z2</v>
          </cell>
        </row>
        <row r="1488">
          <cell r="K1488" t="str">
            <v>IF-FGT/Z2</v>
          </cell>
        </row>
        <row r="1489">
          <cell r="D1489">
            <v>1.271</v>
          </cell>
          <cell r="E1489">
            <v>6</v>
          </cell>
          <cell r="F1489" t="str">
            <v>6IF-FGT/MKT</v>
          </cell>
        </row>
        <row r="1489">
          <cell r="K1489" t="str">
            <v>IF-FGT/MKT</v>
          </cell>
        </row>
        <row r="1490">
          <cell r="D1490">
            <v>-1.3905</v>
          </cell>
          <cell r="E1490">
            <v>6</v>
          </cell>
          <cell r="F1490" t="str">
            <v>6IF-FGT/Z2</v>
          </cell>
        </row>
        <row r="1490">
          <cell r="K1490" t="str">
            <v>IF-FGT/Z2</v>
          </cell>
        </row>
        <row r="1491">
          <cell r="D1491">
            <v>1.3523</v>
          </cell>
          <cell r="E1491">
            <v>6</v>
          </cell>
          <cell r="F1491" t="str">
            <v>6IF-FGT/MKT</v>
          </cell>
        </row>
        <row r="1491">
          <cell r="K1491" t="str">
            <v>IF-FGT/MKT</v>
          </cell>
        </row>
        <row r="1492">
          <cell r="D1492">
            <v>-1.3388</v>
          </cell>
          <cell r="E1492">
            <v>6</v>
          </cell>
          <cell r="F1492" t="str">
            <v>6IF-FGT/Z2</v>
          </cell>
        </row>
        <row r="1492">
          <cell r="K1492" t="str">
            <v>IF-FGT/Z2</v>
          </cell>
        </row>
        <row r="1493">
          <cell r="D1493">
            <v>1.302</v>
          </cell>
          <cell r="E1493">
            <v>6</v>
          </cell>
          <cell r="F1493" t="str">
            <v>6IF-FGT/MKT</v>
          </cell>
        </row>
        <row r="1493">
          <cell r="K1493" t="str">
            <v>IF-FGT/MKT</v>
          </cell>
        </row>
        <row r="1494">
          <cell r="D1494">
            <v>-0.8713</v>
          </cell>
          <cell r="E1494">
            <v>6</v>
          </cell>
          <cell r="F1494" t="str">
            <v>6IF-FGT/Z2</v>
          </cell>
        </row>
        <row r="1494">
          <cell r="K1494" t="str">
            <v>IF-FGT/Z2</v>
          </cell>
        </row>
        <row r="1495">
          <cell r="D1495">
            <v>0.8473</v>
          </cell>
          <cell r="E1495">
            <v>6</v>
          </cell>
          <cell r="F1495" t="str">
            <v>6IF-FGT/MKT</v>
          </cell>
        </row>
        <row r="1495">
          <cell r="K1495" t="str">
            <v>IF-FGT/MKT</v>
          </cell>
        </row>
        <row r="1496">
          <cell r="D1496">
            <v>-0.8388</v>
          </cell>
          <cell r="E1496">
            <v>6</v>
          </cell>
          <cell r="F1496" t="str">
            <v>6IF-FGT/Z2</v>
          </cell>
        </row>
        <row r="1496">
          <cell r="K1496" t="str">
            <v>IF-FGT/Z2</v>
          </cell>
        </row>
        <row r="1497">
          <cell r="D1497">
            <v>0.8157</v>
          </cell>
          <cell r="E1497">
            <v>6</v>
          </cell>
          <cell r="F1497" t="str">
            <v>6IF-FGT/MKT</v>
          </cell>
        </row>
        <row r="1497">
          <cell r="K1497" t="str">
            <v>IF-FGT/MKT</v>
          </cell>
        </row>
        <row r="1498">
          <cell r="D1498">
            <v>-0.8624</v>
          </cell>
          <cell r="E1498">
            <v>6</v>
          </cell>
          <cell r="F1498" t="str">
            <v>6IF-FGT/Z2</v>
          </cell>
        </row>
        <row r="1498">
          <cell r="K1498" t="str">
            <v>IF-FGT/Z2</v>
          </cell>
        </row>
        <row r="1499">
          <cell r="D1499">
            <v>0.8387</v>
          </cell>
          <cell r="E1499">
            <v>6</v>
          </cell>
          <cell r="F1499" t="str">
            <v>6IF-FGT/MKT</v>
          </cell>
        </row>
        <row r="1499">
          <cell r="K1499" t="str">
            <v>IF-FGT/MKT</v>
          </cell>
        </row>
        <row r="1500">
          <cell r="D1500">
            <v>-0.8579</v>
          </cell>
          <cell r="E1500">
            <v>6</v>
          </cell>
          <cell r="F1500" t="str">
            <v>6IF-FGT/Z2</v>
          </cell>
        </row>
        <row r="1500">
          <cell r="K1500" t="str">
            <v>IF-FGT/Z2</v>
          </cell>
        </row>
        <row r="1501">
          <cell r="D1501">
            <v>0.8343</v>
          </cell>
          <cell r="E1501">
            <v>6</v>
          </cell>
          <cell r="F1501" t="str">
            <v>6IF-FGT/MKT</v>
          </cell>
        </row>
        <row r="1501">
          <cell r="K1501" t="str">
            <v>IF-FGT/MKT</v>
          </cell>
        </row>
        <row r="1502">
          <cell r="D1502">
            <v>-0.8258</v>
          </cell>
          <cell r="E1502">
            <v>6</v>
          </cell>
          <cell r="F1502" t="str">
            <v>6IF-FGT/Z2</v>
          </cell>
        </row>
        <row r="1502">
          <cell r="K1502" t="str">
            <v>IF-FGT/Z2</v>
          </cell>
        </row>
        <row r="1503">
          <cell r="D1503">
            <v>0.8031</v>
          </cell>
          <cell r="E1503">
            <v>6</v>
          </cell>
          <cell r="F1503" t="str">
            <v>6IF-FGT/MKT</v>
          </cell>
        </row>
        <row r="1503">
          <cell r="K1503" t="str">
            <v>IF-FGT/MKT</v>
          </cell>
        </row>
        <row r="1504">
          <cell r="D1504">
            <v>-1.3413</v>
          </cell>
          <cell r="E1504">
            <v>6</v>
          </cell>
          <cell r="F1504" t="str">
            <v>6IF-FGT/Z2</v>
          </cell>
        </row>
        <row r="1504">
          <cell r="K1504" t="str">
            <v>IF-FGT/Z2</v>
          </cell>
        </row>
        <row r="1505">
          <cell r="D1505">
            <v>1.3045</v>
          </cell>
          <cell r="E1505">
            <v>6</v>
          </cell>
          <cell r="F1505" t="str">
            <v>6IF-FGT/MKT</v>
          </cell>
        </row>
        <row r="1505">
          <cell r="K1505" t="str">
            <v>IF-FGT/MKT</v>
          </cell>
        </row>
        <row r="1506">
          <cell r="D1506">
            <v>-1.2912</v>
          </cell>
          <cell r="E1506">
            <v>6</v>
          </cell>
          <cell r="F1506" t="str">
            <v>6IF-FGT/Z2</v>
          </cell>
        </row>
        <row r="1506">
          <cell r="K1506" t="str">
            <v>IF-FGT/Z2</v>
          </cell>
        </row>
        <row r="1507">
          <cell r="D1507">
            <v>1.2557</v>
          </cell>
          <cell r="E1507">
            <v>6</v>
          </cell>
          <cell r="F1507" t="str">
            <v>6IF-FGT/MKT</v>
          </cell>
        </row>
        <row r="1507">
          <cell r="K1507" t="str">
            <v>IF-FGT/MKT</v>
          </cell>
        </row>
        <row r="1508">
          <cell r="D1508">
            <v>-1.3272</v>
          </cell>
          <cell r="E1508">
            <v>6</v>
          </cell>
          <cell r="F1508" t="str">
            <v>6IF-FGT/Z2</v>
          </cell>
        </row>
        <row r="1508">
          <cell r="K1508" t="str">
            <v>IF-FGT/Z2</v>
          </cell>
        </row>
        <row r="1509">
          <cell r="D1509">
            <v>1.2907</v>
          </cell>
          <cell r="E1509">
            <v>6</v>
          </cell>
          <cell r="F1509" t="str">
            <v>6IF-FGT/MKT</v>
          </cell>
        </row>
        <row r="1509">
          <cell r="K1509" t="str">
            <v>IF-FGT/MKT</v>
          </cell>
        </row>
        <row r="1510">
          <cell r="D1510">
            <v>-1.3199</v>
          </cell>
          <cell r="E1510">
            <v>6</v>
          </cell>
          <cell r="F1510" t="str">
            <v>6IF-FGT/Z2</v>
          </cell>
        </row>
        <row r="1510">
          <cell r="K1510" t="str">
            <v>IF-FGT/Z2</v>
          </cell>
        </row>
        <row r="1511">
          <cell r="D1511">
            <v>1.2836</v>
          </cell>
          <cell r="E1511">
            <v>6</v>
          </cell>
          <cell r="F1511" t="str">
            <v>6IF-FGT/MKT</v>
          </cell>
        </row>
        <row r="1511">
          <cell r="K1511" t="str">
            <v>IF-FGT/MKT</v>
          </cell>
        </row>
        <row r="1512">
          <cell r="D1512">
            <v>-1.1856</v>
          </cell>
          <cell r="E1512">
            <v>6</v>
          </cell>
          <cell r="F1512" t="str">
            <v>6IF-FGT/Z2</v>
          </cell>
        </row>
        <row r="1512">
          <cell r="K1512" t="str">
            <v>IF-FGT/Z2</v>
          </cell>
        </row>
        <row r="1513">
          <cell r="D1513">
            <v>1.153</v>
          </cell>
          <cell r="E1513">
            <v>6</v>
          </cell>
          <cell r="F1513" t="str">
            <v>6IF-FGT/MKT</v>
          </cell>
        </row>
        <row r="1513">
          <cell r="K1513" t="str">
            <v>IF-FGT/MKT</v>
          </cell>
        </row>
        <row r="1514">
          <cell r="D1514">
            <v>-1.3064</v>
          </cell>
          <cell r="E1514">
            <v>6</v>
          </cell>
          <cell r="F1514" t="str">
            <v>6IF-FGT/Z2</v>
          </cell>
        </row>
        <row r="1514">
          <cell r="K1514" t="str">
            <v>IF-FGT/Z2</v>
          </cell>
        </row>
        <row r="1515">
          <cell r="D1515">
            <v>1.2704</v>
          </cell>
          <cell r="E1515">
            <v>6</v>
          </cell>
          <cell r="F1515" t="str">
            <v>6IF-FGT/MKT</v>
          </cell>
        </row>
        <row r="1515">
          <cell r="K1515" t="str">
            <v>IF-FGT/MKT</v>
          </cell>
        </row>
        <row r="1516">
          <cell r="D1516">
            <v>-1.2573</v>
          </cell>
          <cell r="E1516">
            <v>6</v>
          </cell>
          <cell r="F1516" t="str">
            <v>6IF-FGT/Z2</v>
          </cell>
        </row>
        <row r="1516">
          <cell r="K1516" t="str">
            <v>IF-FGT/Z2</v>
          </cell>
        </row>
        <row r="1517">
          <cell r="D1517">
            <v>1.2227</v>
          </cell>
          <cell r="E1517">
            <v>6</v>
          </cell>
          <cell r="F1517" t="str">
            <v>6IF-FGT/MKT</v>
          </cell>
        </row>
        <row r="1517">
          <cell r="K1517" t="str">
            <v>IF-FGT/MKT</v>
          </cell>
        </row>
        <row r="1518">
          <cell r="D1518">
            <v>-0.818</v>
          </cell>
          <cell r="E1518">
            <v>6</v>
          </cell>
          <cell r="F1518" t="str">
            <v>6IF-FGT/Z2</v>
          </cell>
        </row>
        <row r="1518">
          <cell r="K1518" t="str">
            <v>IF-FGT/Z2</v>
          </cell>
        </row>
        <row r="1519">
          <cell r="D1519">
            <v>0.7955</v>
          </cell>
          <cell r="E1519">
            <v>6</v>
          </cell>
          <cell r="F1519" t="str">
            <v>6IF-FGT/MKT</v>
          </cell>
        </row>
        <row r="1519">
          <cell r="K1519" t="str">
            <v>IF-FGT/MKT</v>
          </cell>
        </row>
        <row r="1520">
          <cell r="D1520">
            <v>-0.7872</v>
          </cell>
          <cell r="E1520">
            <v>6</v>
          </cell>
          <cell r="F1520" t="str">
            <v>6IF-FGT/Z2</v>
          </cell>
        </row>
        <row r="1520">
          <cell r="K1520" t="str">
            <v>IF-FGT/Z2</v>
          </cell>
        </row>
        <row r="1521">
          <cell r="D1521">
            <v>0.7656</v>
          </cell>
          <cell r="E1521">
            <v>6</v>
          </cell>
          <cell r="F1521" t="str">
            <v>6IF-FGT/MKT</v>
          </cell>
        </row>
        <row r="1521">
          <cell r="K1521" t="str">
            <v>IF-FGT/MKT</v>
          </cell>
        </row>
        <row r="1522">
          <cell r="D1522">
            <v>-0.8091</v>
          </cell>
          <cell r="E1522">
            <v>6</v>
          </cell>
          <cell r="F1522" t="str">
            <v>6IF-FGT/Z2</v>
          </cell>
        </row>
        <row r="1522">
          <cell r="K1522" t="str">
            <v>IF-FGT/Z2</v>
          </cell>
        </row>
        <row r="1523">
          <cell r="D1523">
            <v>0.7869</v>
          </cell>
          <cell r="E1523">
            <v>6</v>
          </cell>
          <cell r="F1523" t="str">
            <v>6IF-FGT/MKT</v>
          </cell>
        </row>
        <row r="1523">
          <cell r="K1523" t="str">
            <v>IF-FGT/MKT</v>
          </cell>
        </row>
        <row r="1524">
          <cell r="D1524">
            <v>-0.8047</v>
          </cell>
          <cell r="E1524">
            <v>6</v>
          </cell>
          <cell r="F1524" t="str">
            <v>6IF-FGT/Z2</v>
          </cell>
        </row>
        <row r="1524">
          <cell r="K1524" t="str">
            <v>IF-FGT/Z2</v>
          </cell>
        </row>
        <row r="1525">
          <cell r="D1525">
            <v>0.7826</v>
          </cell>
          <cell r="E1525">
            <v>6</v>
          </cell>
          <cell r="F1525" t="str">
            <v>6IF-FGT/MKT</v>
          </cell>
        </row>
        <row r="1525">
          <cell r="K1525" t="str">
            <v>IF-FGT/MKT</v>
          </cell>
        </row>
        <row r="1526">
          <cell r="D1526">
            <v>-0.7744</v>
          </cell>
          <cell r="E1526">
            <v>6</v>
          </cell>
          <cell r="F1526" t="str">
            <v>6IF-FGT/Z2</v>
          </cell>
        </row>
        <row r="1526">
          <cell r="K1526" t="str">
            <v>IF-FGT/Z2</v>
          </cell>
        </row>
        <row r="1527">
          <cell r="D1527">
            <v>0.7531</v>
          </cell>
          <cell r="E1527">
            <v>6</v>
          </cell>
          <cell r="F1527" t="str">
            <v>6IF-FGT/MKT</v>
          </cell>
        </row>
        <row r="1527">
          <cell r="K1527" t="str">
            <v>IF-FGT/MKT</v>
          </cell>
        </row>
        <row r="1528">
          <cell r="D1528">
            <v>-1.2575</v>
          </cell>
          <cell r="E1528">
            <v>6</v>
          </cell>
          <cell r="F1528" t="str">
            <v>6IF-FGT/Z2</v>
          </cell>
        </row>
        <row r="1528">
          <cell r="K1528" t="str">
            <v>IF-FGT/Z2</v>
          </cell>
        </row>
        <row r="1529">
          <cell r="D1529">
            <v>1.223</v>
          </cell>
          <cell r="E1529">
            <v>6</v>
          </cell>
          <cell r="F1529" t="str">
            <v>6IF-FGT/MKT</v>
          </cell>
        </row>
        <row r="1529">
          <cell r="K1529" t="str">
            <v>IF-FGT/MKT</v>
          </cell>
        </row>
        <row r="1530">
          <cell r="D1530">
            <v>-1.2102</v>
          </cell>
          <cell r="E1530">
            <v>6</v>
          </cell>
          <cell r="F1530" t="str">
            <v>6IF-FGT/Z2</v>
          </cell>
        </row>
        <row r="1530">
          <cell r="K1530" t="str">
            <v>IF-FGT/Z2</v>
          </cell>
        </row>
        <row r="1531">
          <cell r="D1531">
            <v>1.177</v>
          </cell>
          <cell r="E1531">
            <v>6</v>
          </cell>
          <cell r="F1531" t="str">
            <v>6IF-FGT/MKT</v>
          </cell>
        </row>
        <row r="1531">
          <cell r="K1531" t="str">
            <v>IF-FGT/MKT</v>
          </cell>
        </row>
        <row r="1532">
          <cell r="D1532">
            <v>-1.2437</v>
          </cell>
          <cell r="E1532">
            <v>6</v>
          </cell>
          <cell r="F1532" t="str">
            <v>6IF-FGT/Z2</v>
          </cell>
        </row>
        <row r="1532">
          <cell r="K1532" t="str">
            <v>IF-FGT/Z2</v>
          </cell>
        </row>
        <row r="1533">
          <cell r="D1533">
            <v>1.2095</v>
          </cell>
          <cell r="E1533">
            <v>6</v>
          </cell>
          <cell r="F1533" t="str">
            <v>6IF-FGT/MKT</v>
          </cell>
        </row>
        <row r="1533">
          <cell r="K1533" t="str">
            <v>IF-FGT/MKT</v>
          </cell>
        </row>
        <row r="1534">
          <cell r="D1534">
            <v>-1.2366</v>
          </cell>
          <cell r="E1534">
            <v>6</v>
          </cell>
          <cell r="F1534" t="str">
            <v>6IF-FGT/Z2</v>
          </cell>
        </row>
        <row r="1534">
          <cell r="K1534" t="str">
            <v>IF-FGT/Z2</v>
          </cell>
        </row>
        <row r="1535">
          <cell r="D1535">
            <v>1.2026</v>
          </cell>
          <cell r="E1535">
            <v>6</v>
          </cell>
          <cell r="F1535" t="str">
            <v>6IF-FGT/MKT</v>
          </cell>
        </row>
        <row r="1535">
          <cell r="K1535" t="str">
            <v>IF-FGT/MKT</v>
          </cell>
        </row>
        <row r="1536">
          <cell r="D1536">
            <v>-1.1107</v>
          </cell>
          <cell r="E1536">
            <v>6</v>
          </cell>
          <cell r="F1536" t="str">
            <v>6IF-FGT/Z2</v>
          </cell>
        </row>
        <row r="1536">
          <cell r="K1536" t="str">
            <v>IF-FGT/Z2</v>
          </cell>
        </row>
        <row r="1537">
          <cell r="D1537">
            <v>1.0801</v>
          </cell>
          <cell r="E1537">
            <v>6</v>
          </cell>
          <cell r="F1537" t="str">
            <v>6IF-FGT/MKT</v>
          </cell>
        </row>
        <row r="1537">
          <cell r="K1537" t="str">
            <v>IF-FGT/MKT</v>
          </cell>
        </row>
        <row r="1538">
          <cell r="D1538">
            <v>-1.2235</v>
          </cell>
          <cell r="E1538">
            <v>6</v>
          </cell>
          <cell r="F1538" t="str">
            <v>6IF-FGT/Z2</v>
          </cell>
        </row>
        <row r="1538">
          <cell r="K1538" t="str">
            <v>IF-FGT/Z2</v>
          </cell>
        </row>
        <row r="1539">
          <cell r="D1539">
            <v>1.1899</v>
          </cell>
          <cell r="E1539">
            <v>6</v>
          </cell>
          <cell r="F1539" t="str">
            <v>6IF-FGT/MKT</v>
          </cell>
        </row>
        <row r="1539">
          <cell r="K1539" t="str">
            <v>IF-FGT/MKT</v>
          </cell>
        </row>
        <row r="1540">
          <cell r="D1540">
            <v>-1.1775</v>
          </cell>
          <cell r="E1540">
            <v>6</v>
          </cell>
          <cell r="F1540" t="str">
            <v>6IF-FGT/Z2</v>
          </cell>
        </row>
        <row r="1540">
          <cell r="K1540" t="str">
            <v>IF-FGT/Z2</v>
          </cell>
        </row>
        <row r="1541">
          <cell r="D1541">
            <v>1.1452</v>
          </cell>
          <cell r="E1541">
            <v>6</v>
          </cell>
          <cell r="F1541" t="str">
            <v>6IF-FGT/MKT</v>
          </cell>
        </row>
        <row r="1541">
          <cell r="K1541" t="str">
            <v>IF-FGT/MKT</v>
          </cell>
        </row>
        <row r="1542">
          <cell r="D1542">
            <v>-0.7663</v>
          </cell>
          <cell r="E1542">
            <v>6</v>
          </cell>
          <cell r="F1542" t="str">
            <v>6IF-FGT/Z2</v>
          </cell>
        </row>
        <row r="1542">
          <cell r="K1542" t="str">
            <v>IF-FGT/Z2</v>
          </cell>
        </row>
        <row r="1543">
          <cell r="D1543">
            <v>0.7452</v>
          </cell>
          <cell r="E1543">
            <v>6</v>
          </cell>
          <cell r="F1543" t="str">
            <v>6IF-FGT/MKT</v>
          </cell>
        </row>
        <row r="1543">
          <cell r="K1543" t="str">
            <v>IF-FGT/MKT</v>
          </cell>
        </row>
        <row r="1544">
          <cell r="D1544">
            <v>-0.7377</v>
          </cell>
          <cell r="E1544">
            <v>6</v>
          </cell>
          <cell r="F1544" t="str">
            <v>6IF-FGT/Z2</v>
          </cell>
        </row>
        <row r="1544">
          <cell r="K1544" t="str">
            <v>IF-FGT/Z2</v>
          </cell>
        </row>
        <row r="1545">
          <cell r="D1545">
            <v>0.7174</v>
          </cell>
          <cell r="E1545">
            <v>6</v>
          </cell>
          <cell r="F1545" t="str">
            <v>6IF-FGT/MKT</v>
          </cell>
        </row>
        <row r="1545">
          <cell r="K1545" t="str">
            <v>IF-FGT/MKT</v>
          </cell>
        </row>
        <row r="1546">
          <cell r="D1546">
            <v>-0.7584</v>
          </cell>
          <cell r="E1546">
            <v>6</v>
          </cell>
          <cell r="F1546" t="str">
            <v>6IF-FGT/Z2</v>
          </cell>
        </row>
        <row r="1546">
          <cell r="K1546" t="str">
            <v>IF-FGT/Z2</v>
          </cell>
        </row>
        <row r="1547">
          <cell r="D1547">
            <v>0.7375</v>
          </cell>
          <cell r="E1547">
            <v>6</v>
          </cell>
          <cell r="F1547" t="str">
            <v>6IF-FGT/MKT</v>
          </cell>
        </row>
        <row r="1547">
          <cell r="K1547" t="str">
            <v>IF-FGT/MKT</v>
          </cell>
        </row>
        <row r="1548">
          <cell r="D1548">
            <v>-0.7544</v>
          </cell>
          <cell r="E1548">
            <v>6</v>
          </cell>
          <cell r="F1548" t="str">
            <v>6IF-FGT/Z2</v>
          </cell>
        </row>
        <row r="1548">
          <cell r="K1548" t="str">
            <v>IF-FGT/Z2</v>
          </cell>
        </row>
        <row r="1549">
          <cell r="D1549">
            <v>0.7337</v>
          </cell>
          <cell r="E1549">
            <v>6</v>
          </cell>
          <cell r="F1549" t="str">
            <v>6IF-FGT/MKT</v>
          </cell>
        </row>
        <row r="1549">
          <cell r="K1549" t="str">
            <v>IF-FGT/MKT</v>
          </cell>
        </row>
        <row r="1550">
          <cell r="D1550">
            <v>-0.7262</v>
          </cell>
          <cell r="E1550">
            <v>6</v>
          </cell>
          <cell r="F1550" t="str">
            <v>6IF-FGT/Z2</v>
          </cell>
        </row>
        <row r="1550">
          <cell r="K1550" t="str">
            <v>IF-FGT/Z2</v>
          </cell>
        </row>
        <row r="1551">
          <cell r="D1551">
            <v>0.7062</v>
          </cell>
          <cell r="E1551">
            <v>6</v>
          </cell>
          <cell r="F1551" t="str">
            <v>6IF-FGT/MKT</v>
          </cell>
        </row>
        <row r="1551">
          <cell r="K1551" t="str">
            <v>IF-FGT/MKT</v>
          </cell>
        </row>
        <row r="1552">
          <cell r="D1552">
            <v>-1.1795</v>
          </cell>
          <cell r="E1552">
            <v>6</v>
          </cell>
          <cell r="F1552" t="str">
            <v>6IF-FGT/Z2</v>
          </cell>
        </row>
        <row r="1552">
          <cell r="K1552" t="str">
            <v>IF-FGT/Z2</v>
          </cell>
        </row>
        <row r="1553">
          <cell r="D1553">
            <v>1.147</v>
          </cell>
          <cell r="E1553">
            <v>6</v>
          </cell>
          <cell r="F1553" t="str">
            <v>6IF-FGT/MKT</v>
          </cell>
        </row>
        <row r="1553">
          <cell r="K1553" t="str">
            <v>IF-FGT/MKT</v>
          </cell>
        </row>
        <row r="1554">
          <cell r="D1554">
            <v>-1.1353</v>
          </cell>
          <cell r="E1554">
            <v>6</v>
          </cell>
          <cell r="F1554" t="str">
            <v>6IF-FGT/Z2</v>
          </cell>
        </row>
        <row r="1554">
          <cell r="K1554" t="str">
            <v>IF-FGT/Z2</v>
          </cell>
        </row>
        <row r="1555">
          <cell r="D1555">
            <v>1.1041</v>
          </cell>
          <cell r="E1555">
            <v>6</v>
          </cell>
          <cell r="F1555" t="str">
            <v>6IF-FGT/MKT</v>
          </cell>
        </row>
        <row r="1555">
          <cell r="K1555" t="str">
            <v>IF-FGT/MKT</v>
          </cell>
        </row>
        <row r="1556">
          <cell r="D1556">
            <v>-1.1669</v>
          </cell>
          <cell r="E1556">
            <v>6</v>
          </cell>
          <cell r="F1556" t="str">
            <v>6IF-FGT/Z2</v>
          </cell>
        </row>
        <row r="1556">
          <cell r="K1556" t="str">
            <v>IF-FGT/Z2</v>
          </cell>
        </row>
        <row r="1557">
          <cell r="D1557">
            <v>1.1348</v>
          </cell>
          <cell r="E1557">
            <v>6</v>
          </cell>
          <cell r="F1557" t="str">
            <v>6IF-FGT/MKT</v>
          </cell>
        </row>
        <row r="1557">
          <cell r="K1557" t="str">
            <v>IF-FGT/MKT</v>
          </cell>
        </row>
        <row r="1558">
          <cell r="D1558">
            <v>-1.1604</v>
          </cell>
          <cell r="E1558">
            <v>6</v>
          </cell>
          <cell r="F1558" t="str">
            <v>6IF-FGT/Z2</v>
          </cell>
        </row>
        <row r="1558">
          <cell r="K1558" t="str">
            <v>IF-FGT/Z2</v>
          </cell>
        </row>
        <row r="1559">
          <cell r="D1559">
            <v>1.1285</v>
          </cell>
          <cell r="E1559">
            <v>6</v>
          </cell>
          <cell r="F1559" t="str">
            <v>6IF-FGT/MKT</v>
          </cell>
        </row>
        <row r="1559">
          <cell r="K1559" t="str">
            <v>IF-FGT/MKT</v>
          </cell>
        </row>
        <row r="1560">
          <cell r="D1560">
            <v>0</v>
          </cell>
          <cell r="E1560">
            <v>6</v>
          </cell>
          <cell r="F1560" t="str">
            <v>6IF-FGT/Z2</v>
          </cell>
        </row>
        <row r="1560">
          <cell r="K1560" t="str">
            <v>IF-FGT/Z2</v>
          </cell>
        </row>
        <row r="1561">
          <cell r="D1561">
            <v>0</v>
          </cell>
          <cell r="E1561">
            <v>6</v>
          </cell>
          <cell r="F1561" t="str">
            <v>6IF-FGT/MKT</v>
          </cell>
        </row>
        <row r="1561">
          <cell r="K1561" t="str">
            <v>IF-FGT/MKT</v>
          </cell>
        </row>
        <row r="1562">
          <cell r="D1562">
            <v>0</v>
          </cell>
          <cell r="E1562">
            <v>6</v>
          </cell>
          <cell r="F1562" t="str">
            <v>6IF-FGT/Z2</v>
          </cell>
        </row>
        <row r="1562">
          <cell r="K1562" t="str">
            <v>IF-FGT/Z2</v>
          </cell>
        </row>
        <row r="1563">
          <cell r="D1563">
            <v>0</v>
          </cell>
          <cell r="E1563">
            <v>6</v>
          </cell>
          <cell r="F1563" t="str">
            <v>6IF-FGT/MKT</v>
          </cell>
        </row>
        <row r="1563">
          <cell r="K1563" t="str">
            <v>IF-FGT/MKT</v>
          </cell>
        </row>
        <row r="1564">
          <cell r="D1564">
            <v>0</v>
          </cell>
          <cell r="E1564">
            <v>6</v>
          </cell>
          <cell r="F1564" t="str">
            <v>6IF-FGT/Z2</v>
          </cell>
        </row>
        <row r="1564">
          <cell r="K1564" t="str">
            <v>IF-FGT/Z2</v>
          </cell>
        </row>
        <row r="1565">
          <cell r="D1565">
            <v>0</v>
          </cell>
          <cell r="E1565">
            <v>6</v>
          </cell>
          <cell r="F1565" t="str">
            <v>6IF-FGT/MKT</v>
          </cell>
        </row>
        <row r="1565">
          <cell r="K1565" t="str">
            <v>IF-FGT/MKT</v>
          </cell>
        </row>
        <row r="1566">
          <cell r="D1566">
            <v>0</v>
          </cell>
          <cell r="E1566">
            <v>6</v>
          </cell>
          <cell r="F1566" t="str">
            <v>6IF-FGT/Z2</v>
          </cell>
        </row>
        <row r="1566">
          <cell r="K1566" t="str">
            <v>IF-FGT/Z2</v>
          </cell>
        </row>
        <row r="1567">
          <cell r="D1567">
            <v>0</v>
          </cell>
          <cell r="E1567">
            <v>6</v>
          </cell>
          <cell r="F1567" t="str">
            <v>6IF-FGT/MKT</v>
          </cell>
        </row>
        <row r="1567">
          <cell r="K1567" t="str">
            <v>IF-FGT/MKT</v>
          </cell>
        </row>
        <row r="1568">
          <cell r="D1568">
            <v>0</v>
          </cell>
          <cell r="E1568">
            <v>6</v>
          </cell>
          <cell r="F1568" t="str">
            <v>6IF-FGT/Z2</v>
          </cell>
        </row>
        <row r="1568">
          <cell r="K1568" t="str">
            <v>IF-FGT/Z2</v>
          </cell>
        </row>
        <row r="1569">
          <cell r="D1569">
            <v>0</v>
          </cell>
          <cell r="E1569">
            <v>6</v>
          </cell>
          <cell r="F1569" t="str">
            <v>6IF-FGT/MKT</v>
          </cell>
        </row>
        <row r="1569">
          <cell r="K1569" t="str">
            <v>IF-FGT/MKT</v>
          </cell>
        </row>
        <row r="1570">
          <cell r="D1570">
            <v>0</v>
          </cell>
          <cell r="E1570">
            <v>6</v>
          </cell>
          <cell r="F1570" t="str">
            <v>6IF-FGT/Z2</v>
          </cell>
        </row>
        <row r="1570">
          <cell r="K1570" t="str">
            <v>IF-FGT/Z2</v>
          </cell>
        </row>
        <row r="1571">
          <cell r="D1571">
            <v>0</v>
          </cell>
          <cell r="E1571">
            <v>6</v>
          </cell>
          <cell r="F1571" t="str">
            <v>6IF-FGT/MKT</v>
          </cell>
        </row>
        <row r="1571">
          <cell r="K1571" t="str">
            <v>IF-FGT/MKT</v>
          </cell>
        </row>
        <row r="1572">
          <cell r="D1572">
            <v>0</v>
          </cell>
          <cell r="E1572">
            <v>6</v>
          </cell>
          <cell r="F1572" t="str">
            <v>6IF-FGT/Z2</v>
          </cell>
        </row>
        <row r="1572">
          <cell r="K1572" t="str">
            <v>IF-FGT/Z2</v>
          </cell>
        </row>
        <row r="1573">
          <cell r="D1573">
            <v>0</v>
          </cell>
          <cell r="E1573">
            <v>6</v>
          </cell>
          <cell r="F1573" t="str">
            <v>6IF-FGT/MKT</v>
          </cell>
        </row>
        <row r="1573">
          <cell r="K1573" t="str">
            <v>IF-FGT/MKT</v>
          </cell>
        </row>
        <row r="1574">
          <cell r="D1574">
            <v>0</v>
          </cell>
          <cell r="E1574">
            <v>6</v>
          </cell>
          <cell r="F1574" t="str">
            <v>6IF-FGT/Z2</v>
          </cell>
        </row>
        <row r="1574">
          <cell r="K1574" t="str">
            <v>IF-FGT/Z2</v>
          </cell>
        </row>
        <row r="1575">
          <cell r="D1575">
            <v>0</v>
          </cell>
          <cell r="E1575">
            <v>6</v>
          </cell>
          <cell r="F1575" t="str">
            <v>6IF-FGT/MKT</v>
          </cell>
        </row>
        <row r="1575">
          <cell r="K1575" t="str">
            <v>IF-FGT/MKT</v>
          </cell>
        </row>
        <row r="1576">
          <cell r="D1576">
            <v>-0.6605</v>
          </cell>
          <cell r="E1576">
            <v>2</v>
          </cell>
          <cell r="F1576" t="str">
            <v>2IF-FGT/Z3</v>
          </cell>
        </row>
        <row r="1576">
          <cell r="K1576" t="str">
            <v>IF-FGT/Z3</v>
          </cell>
        </row>
        <row r="1577">
          <cell r="D1577">
            <v>0.6424</v>
          </cell>
          <cell r="E1577">
            <v>2</v>
          </cell>
          <cell r="F1577" t="str">
            <v>2IF-FGT/MKT</v>
          </cell>
        </row>
        <row r="1577">
          <cell r="K1577" t="str">
            <v>IF-FGT/MKT</v>
          </cell>
        </row>
        <row r="1578">
          <cell r="D1578">
            <v>-0.7305</v>
          </cell>
          <cell r="E1578">
            <v>3</v>
          </cell>
          <cell r="F1578" t="str">
            <v>3IF-FGT/Z3</v>
          </cell>
        </row>
        <row r="1578">
          <cell r="K1578" t="str">
            <v>IF-FGT/Z3</v>
          </cell>
        </row>
        <row r="1579">
          <cell r="D1579">
            <v>0.7104</v>
          </cell>
          <cell r="E1579">
            <v>3</v>
          </cell>
          <cell r="F1579" t="str">
            <v>3IF-FGT/MKT</v>
          </cell>
        </row>
        <row r="1579">
          <cell r="K1579" t="str">
            <v>IF-FGT/MKT</v>
          </cell>
        </row>
        <row r="1580">
          <cell r="D1580">
            <v>-0.7058</v>
          </cell>
          <cell r="E1580">
            <v>4</v>
          </cell>
          <cell r="F1580" t="str">
            <v>4IF-FGT/Z3</v>
          </cell>
        </row>
        <row r="1580">
          <cell r="K1580" t="str">
            <v>IF-FGT/Z3</v>
          </cell>
        </row>
        <row r="1581">
          <cell r="D1581">
            <v>0.6863</v>
          </cell>
          <cell r="E1581">
            <v>4</v>
          </cell>
          <cell r="F1581" t="str">
            <v>4IF-FGT/MKT</v>
          </cell>
        </row>
        <row r="1581">
          <cell r="K1581" t="str">
            <v>IF-FGT/MKT</v>
          </cell>
        </row>
        <row r="1582">
          <cell r="D1582">
            <v>-0.4685</v>
          </cell>
          <cell r="E1582">
            <v>4</v>
          </cell>
          <cell r="F1582" t="str">
            <v>4IF-FGT/Z3</v>
          </cell>
        </row>
        <row r="1582">
          <cell r="K1582" t="str">
            <v>IF-FGT/Z3</v>
          </cell>
        </row>
        <row r="1583">
          <cell r="D1583">
            <v>0.4556</v>
          </cell>
          <cell r="E1583">
            <v>4</v>
          </cell>
          <cell r="F1583" t="str">
            <v>4IF-FGT/MKT</v>
          </cell>
        </row>
        <row r="1583">
          <cell r="K1583" t="str">
            <v>IF-FGT/MKT</v>
          </cell>
        </row>
        <row r="1584">
          <cell r="D1584">
            <v>-0.4526</v>
          </cell>
          <cell r="E1584">
            <v>4</v>
          </cell>
          <cell r="F1584" t="str">
            <v>4IF-FGT/Z3</v>
          </cell>
        </row>
        <row r="1584">
          <cell r="K1584" t="str">
            <v>IF-FGT/Z3</v>
          </cell>
        </row>
        <row r="1585">
          <cell r="D1585">
            <v>0.4401</v>
          </cell>
          <cell r="E1585">
            <v>4</v>
          </cell>
          <cell r="F1585" t="str">
            <v>4IF-FGT/MKT</v>
          </cell>
        </row>
        <row r="1585">
          <cell r="K1585" t="str">
            <v>IF-FGT/MKT</v>
          </cell>
        </row>
        <row r="1586">
          <cell r="D1586">
            <v>-0.4668</v>
          </cell>
          <cell r="E1586">
            <v>4</v>
          </cell>
          <cell r="F1586" t="str">
            <v>4IF-FGT/Z3</v>
          </cell>
        </row>
        <row r="1586">
          <cell r="K1586" t="str">
            <v>IF-FGT/Z3</v>
          </cell>
        </row>
        <row r="1587">
          <cell r="D1587">
            <v>0.454</v>
          </cell>
          <cell r="E1587">
            <v>4</v>
          </cell>
          <cell r="F1587" t="str">
            <v>4IF-FGT/MKT</v>
          </cell>
        </row>
        <row r="1587">
          <cell r="K1587" t="str">
            <v>IF-FGT/MKT</v>
          </cell>
        </row>
        <row r="1588">
          <cell r="D1588">
            <v>-0.4659</v>
          </cell>
          <cell r="E1588">
            <v>4</v>
          </cell>
          <cell r="F1588" t="str">
            <v>4IF-FGT/Z3</v>
          </cell>
        </row>
        <row r="1588">
          <cell r="K1588" t="str">
            <v>IF-FGT/Z3</v>
          </cell>
        </row>
        <row r="1589">
          <cell r="D1589">
            <v>0.4531</v>
          </cell>
          <cell r="E1589">
            <v>4</v>
          </cell>
          <cell r="F1589" t="str">
            <v>4IF-FGT/MKT</v>
          </cell>
        </row>
        <row r="1589">
          <cell r="K1589" t="str">
            <v>IF-FGT/MKT</v>
          </cell>
        </row>
        <row r="1590">
          <cell r="D1590">
            <v>-0.4499</v>
          </cell>
          <cell r="E1590">
            <v>4</v>
          </cell>
          <cell r="F1590" t="str">
            <v>4IF-FGT/Z3</v>
          </cell>
        </row>
        <row r="1590">
          <cell r="K1590" t="str">
            <v>IF-FGT/Z3</v>
          </cell>
        </row>
        <row r="1591">
          <cell r="D1591">
            <v>0.4375</v>
          </cell>
          <cell r="E1591">
            <v>4</v>
          </cell>
          <cell r="F1591" t="str">
            <v>4IF-FGT/MKT</v>
          </cell>
        </row>
        <row r="1591">
          <cell r="K1591" t="str">
            <v>IF-FGT/MKT</v>
          </cell>
        </row>
        <row r="1592">
          <cell r="D1592">
            <v>-0.7209</v>
          </cell>
          <cell r="E1592">
            <v>4</v>
          </cell>
          <cell r="F1592" t="str">
            <v>4IF-FGT/Z3</v>
          </cell>
        </row>
        <row r="1592">
          <cell r="K1592" t="str">
            <v>IF-FGT/Z3</v>
          </cell>
        </row>
        <row r="1593">
          <cell r="D1593">
            <v>0.701</v>
          </cell>
          <cell r="E1593">
            <v>4</v>
          </cell>
          <cell r="F1593" t="str">
            <v>4IF-FGT/MKT</v>
          </cell>
        </row>
        <row r="1593">
          <cell r="K1593" t="str">
            <v>IF-FGT/MKT</v>
          </cell>
        </row>
        <row r="1594">
          <cell r="D1594">
            <v>-0.6958</v>
          </cell>
          <cell r="E1594">
            <v>5</v>
          </cell>
          <cell r="F1594" t="str">
            <v>5IF-FGT/Z3</v>
          </cell>
        </row>
        <row r="1594">
          <cell r="K1594" t="str">
            <v>IF-FGT/Z3</v>
          </cell>
        </row>
        <row r="1595">
          <cell r="D1595">
            <v>0.6767</v>
          </cell>
          <cell r="E1595">
            <v>5</v>
          </cell>
          <cell r="F1595" t="str">
            <v>5IF-FGT/MKT</v>
          </cell>
        </row>
        <row r="1595">
          <cell r="K1595" t="str">
            <v>IF-FGT/MKT</v>
          </cell>
        </row>
        <row r="1596">
          <cell r="D1596">
            <v>-0.7172</v>
          </cell>
          <cell r="E1596">
            <v>5</v>
          </cell>
          <cell r="F1596" t="str">
            <v>5IF-FGT/Z3</v>
          </cell>
        </row>
        <row r="1596">
          <cell r="K1596" t="str">
            <v>IF-FGT/Z3</v>
          </cell>
        </row>
        <row r="1597">
          <cell r="D1597">
            <v>0.6974</v>
          </cell>
          <cell r="E1597">
            <v>5</v>
          </cell>
          <cell r="F1597" t="str">
            <v>5IF-FGT/MKT</v>
          </cell>
        </row>
        <row r="1597">
          <cell r="K1597" t="str">
            <v>IF-FGT/MKT</v>
          </cell>
        </row>
        <row r="1598">
          <cell r="D1598">
            <v>-0.7151</v>
          </cell>
          <cell r="E1598">
            <v>5</v>
          </cell>
          <cell r="F1598" t="str">
            <v>5IF-FGT/Z3</v>
          </cell>
        </row>
        <row r="1598">
          <cell r="K1598" t="str">
            <v>IF-FGT/Z3</v>
          </cell>
        </row>
        <row r="1599">
          <cell r="D1599">
            <v>0.6954</v>
          </cell>
          <cell r="E1599">
            <v>5</v>
          </cell>
          <cell r="F1599" t="str">
            <v>5IF-FGT/MKT</v>
          </cell>
        </row>
        <row r="1599">
          <cell r="K1599" t="str">
            <v>IF-FGT/MKT</v>
          </cell>
        </row>
        <row r="1600">
          <cell r="D1600">
            <v>-0.6438</v>
          </cell>
          <cell r="E1600">
            <v>5</v>
          </cell>
          <cell r="F1600" t="str">
            <v>5IF-FGT/Z3</v>
          </cell>
        </row>
        <row r="1600">
          <cell r="K1600" t="str">
            <v>IF-FGT/Z3</v>
          </cell>
        </row>
        <row r="1601">
          <cell r="D1601">
            <v>0.6261</v>
          </cell>
          <cell r="E1601">
            <v>5</v>
          </cell>
          <cell r="F1601" t="str">
            <v>5IF-FGT/MKT</v>
          </cell>
        </row>
        <row r="1601">
          <cell r="K1601" t="str">
            <v>IF-FGT/MKT</v>
          </cell>
        </row>
        <row r="1602">
          <cell r="D1602">
            <v>-0.7108</v>
          </cell>
          <cell r="E1602">
            <v>5</v>
          </cell>
          <cell r="F1602" t="str">
            <v>5IF-FGT/Z3</v>
          </cell>
        </row>
        <row r="1602">
          <cell r="K1602" t="str">
            <v>IF-FGT/Z3</v>
          </cell>
        </row>
        <row r="1603">
          <cell r="D1603">
            <v>0.6912</v>
          </cell>
          <cell r="E1603">
            <v>5</v>
          </cell>
          <cell r="F1603" t="str">
            <v>5IF-FGT/MKT</v>
          </cell>
        </row>
        <row r="1603">
          <cell r="K1603" t="str">
            <v>IF-FGT/MKT</v>
          </cell>
        </row>
        <row r="1604">
          <cell r="D1604">
            <v>-0.6854</v>
          </cell>
          <cell r="E1604">
            <v>6</v>
          </cell>
          <cell r="F1604" t="str">
            <v>6IF-FGT/Z3</v>
          </cell>
        </row>
        <row r="1604">
          <cell r="K1604" t="str">
            <v>IF-FGT/Z3</v>
          </cell>
        </row>
        <row r="1605">
          <cell r="D1605">
            <v>0.6666</v>
          </cell>
          <cell r="E1605">
            <v>6</v>
          </cell>
          <cell r="F1605" t="str">
            <v>6IF-FGT/MKT</v>
          </cell>
        </row>
        <row r="1605">
          <cell r="K1605" t="str">
            <v>IF-FGT/MKT</v>
          </cell>
        </row>
        <row r="1606">
          <cell r="D1606">
            <v>-0.4541</v>
          </cell>
          <cell r="E1606">
            <v>6</v>
          </cell>
          <cell r="F1606" t="str">
            <v>6IF-FGT/Z3</v>
          </cell>
        </row>
        <row r="1606">
          <cell r="K1606" t="str">
            <v>IF-FGT/Z3</v>
          </cell>
        </row>
        <row r="1607">
          <cell r="D1607">
            <v>0.4416</v>
          </cell>
          <cell r="E1607">
            <v>6</v>
          </cell>
          <cell r="F1607" t="str">
            <v>6IF-FGT/MKT</v>
          </cell>
        </row>
        <row r="1607">
          <cell r="K1607" t="str">
            <v>IF-FGT/MKT</v>
          </cell>
        </row>
        <row r="1608">
          <cell r="D1608">
            <v>-0.4378</v>
          </cell>
          <cell r="E1608">
            <v>6</v>
          </cell>
          <cell r="F1608" t="str">
            <v>6IF-FGT/Z3</v>
          </cell>
        </row>
        <row r="1608">
          <cell r="K1608" t="str">
            <v>IF-FGT/Z3</v>
          </cell>
        </row>
        <row r="1609">
          <cell r="D1609">
            <v>0.4257</v>
          </cell>
          <cell r="E1609">
            <v>6</v>
          </cell>
          <cell r="F1609" t="str">
            <v>6IF-FGT/MKT</v>
          </cell>
        </row>
        <row r="1609">
          <cell r="K1609" t="str">
            <v>IF-FGT/MKT</v>
          </cell>
        </row>
        <row r="1610">
          <cell r="D1610">
            <v>-0.4506</v>
          </cell>
          <cell r="E1610">
            <v>6</v>
          </cell>
          <cell r="F1610" t="str">
            <v>6IF-FGT/Z3</v>
          </cell>
        </row>
        <row r="1610">
          <cell r="K1610" t="str">
            <v>IF-FGT/Z3</v>
          </cell>
        </row>
        <row r="1611">
          <cell r="D1611">
            <v>0.4382</v>
          </cell>
          <cell r="E1611">
            <v>6</v>
          </cell>
          <cell r="F1611" t="str">
            <v>6IF-FGT/MKT</v>
          </cell>
        </row>
        <row r="1611">
          <cell r="K1611" t="str">
            <v>IF-FGT/MKT</v>
          </cell>
        </row>
        <row r="1612">
          <cell r="D1612">
            <v>-0.4487</v>
          </cell>
          <cell r="E1612">
            <v>6</v>
          </cell>
          <cell r="F1612" t="str">
            <v>6IF-FGT/Z3</v>
          </cell>
        </row>
        <row r="1612">
          <cell r="K1612" t="str">
            <v>IF-FGT/Z3</v>
          </cell>
        </row>
        <row r="1613">
          <cell r="D1613">
            <v>0.4364</v>
          </cell>
          <cell r="E1613">
            <v>6</v>
          </cell>
          <cell r="F1613" t="str">
            <v>6IF-FGT/MKT</v>
          </cell>
        </row>
        <row r="1613">
          <cell r="K1613" t="str">
            <v>IF-FGT/MKT</v>
          </cell>
        </row>
        <row r="1614">
          <cell r="D1614">
            <v>-0.4323</v>
          </cell>
          <cell r="E1614">
            <v>6</v>
          </cell>
          <cell r="F1614" t="str">
            <v>6IF-FGT/Z3</v>
          </cell>
        </row>
        <row r="1614">
          <cell r="K1614" t="str">
            <v>IF-FGT/Z3</v>
          </cell>
        </row>
        <row r="1615">
          <cell r="D1615">
            <v>0.4204</v>
          </cell>
          <cell r="E1615">
            <v>6</v>
          </cell>
          <cell r="F1615" t="str">
            <v>6IF-FGT/MKT</v>
          </cell>
        </row>
        <row r="1615">
          <cell r="K1615" t="str">
            <v>IF-FGT/MKT</v>
          </cell>
        </row>
        <row r="1616">
          <cell r="D1616">
            <v>-0.6911</v>
          </cell>
          <cell r="E1616">
            <v>6</v>
          </cell>
          <cell r="F1616" t="str">
            <v>6IF-FGT/Z3</v>
          </cell>
        </row>
        <row r="1616">
          <cell r="K1616" t="str">
            <v>IF-FGT/Z3</v>
          </cell>
        </row>
        <row r="1617">
          <cell r="D1617">
            <v>0.6721</v>
          </cell>
          <cell r="E1617">
            <v>6</v>
          </cell>
          <cell r="F1617" t="str">
            <v>6IF-FGT/MKT</v>
          </cell>
        </row>
        <row r="1617">
          <cell r="K1617" t="str">
            <v>IF-FGT/MKT</v>
          </cell>
        </row>
        <row r="1618">
          <cell r="D1618">
            <v>-0.6657</v>
          </cell>
          <cell r="E1618">
            <v>6</v>
          </cell>
          <cell r="F1618" t="str">
            <v>6IF-FGT/Z3</v>
          </cell>
        </row>
        <row r="1618">
          <cell r="K1618" t="str">
            <v>IF-FGT/Z3</v>
          </cell>
        </row>
        <row r="1619">
          <cell r="D1619">
            <v>0.6474</v>
          </cell>
          <cell r="E1619">
            <v>6</v>
          </cell>
          <cell r="F1619" t="str">
            <v>6IF-FGT/MKT</v>
          </cell>
        </row>
        <row r="1619">
          <cell r="K1619" t="str">
            <v>IF-FGT/MKT</v>
          </cell>
        </row>
        <row r="1620">
          <cell r="D1620">
            <v>-0.6847</v>
          </cell>
          <cell r="E1620">
            <v>6</v>
          </cell>
          <cell r="F1620" t="str">
            <v>6IF-FGT/Z3</v>
          </cell>
        </row>
        <row r="1620">
          <cell r="K1620" t="str">
            <v>IF-FGT/Z3</v>
          </cell>
        </row>
        <row r="1621">
          <cell r="D1621">
            <v>0.6659</v>
          </cell>
          <cell r="E1621">
            <v>6</v>
          </cell>
          <cell r="F1621" t="str">
            <v>6IF-FGT/MKT</v>
          </cell>
        </row>
        <row r="1621">
          <cell r="K1621" t="str">
            <v>IF-FGT/MKT</v>
          </cell>
        </row>
        <row r="1622">
          <cell r="D1622">
            <v>-0.6813</v>
          </cell>
          <cell r="E1622">
            <v>6</v>
          </cell>
          <cell r="F1622" t="str">
            <v>6IF-FGT/Z3</v>
          </cell>
        </row>
        <row r="1622">
          <cell r="K1622" t="str">
            <v>IF-FGT/Z3</v>
          </cell>
        </row>
        <row r="1623">
          <cell r="D1623">
            <v>0.6626</v>
          </cell>
          <cell r="E1623">
            <v>6</v>
          </cell>
          <cell r="F1623" t="str">
            <v>6IF-FGT/MKT</v>
          </cell>
        </row>
        <row r="1623">
          <cell r="K1623" t="str">
            <v>IF-FGT/MKT</v>
          </cell>
        </row>
        <row r="1624">
          <cell r="D1624">
            <v>-0.6342</v>
          </cell>
          <cell r="E1624">
            <v>6</v>
          </cell>
          <cell r="F1624" t="str">
            <v>6IF-FGT/Z3</v>
          </cell>
        </row>
        <row r="1624">
          <cell r="K1624" t="str">
            <v>IF-FGT/Z3</v>
          </cell>
        </row>
        <row r="1625">
          <cell r="D1625">
            <v>0.6168</v>
          </cell>
          <cell r="E1625">
            <v>6</v>
          </cell>
          <cell r="F1625" t="str">
            <v>6IF-FGT/MKT</v>
          </cell>
        </row>
        <row r="1625">
          <cell r="K1625" t="str">
            <v>IF-FGT/MKT</v>
          </cell>
        </row>
        <row r="1626">
          <cell r="D1626">
            <v>-0.6747</v>
          </cell>
          <cell r="E1626">
            <v>6</v>
          </cell>
          <cell r="F1626" t="str">
            <v>6IF-FGT/Z3</v>
          </cell>
        </row>
        <row r="1626">
          <cell r="K1626" t="str">
            <v>IF-FGT/Z3</v>
          </cell>
        </row>
        <row r="1627">
          <cell r="D1627">
            <v>0.6562</v>
          </cell>
          <cell r="E1627">
            <v>6</v>
          </cell>
          <cell r="F1627" t="str">
            <v>6IF-FGT/MKT</v>
          </cell>
        </row>
        <row r="1627">
          <cell r="K1627" t="str">
            <v>IF-FGT/MKT</v>
          </cell>
        </row>
        <row r="1628">
          <cell r="D1628">
            <v>-0.6496</v>
          </cell>
          <cell r="E1628">
            <v>6</v>
          </cell>
          <cell r="F1628" t="str">
            <v>6IF-FGT/Z3</v>
          </cell>
        </row>
        <row r="1628">
          <cell r="K1628" t="str">
            <v>IF-FGT/Z3</v>
          </cell>
        </row>
        <row r="1629">
          <cell r="D1629">
            <v>0.6318</v>
          </cell>
          <cell r="E1629">
            <v>6</v>
          </cell>
          <cell r="F1629" t="str">
            <v>6IF-FGT/MKT</v>
          </cell>
        </row>
        <row r="1629">
          <cell r="K1629" t="str">
            <v>IF-FGT/MKT</v>
          </cell>
        </row>
        <row r="1630">
          <cell r="D1630">
            <v>-0.4298</v>
          </cell>
          <cell r="E1630">
            <v>6</v>
          </cell>
          <cell r="F1630" t="str">
            <v>6IF-FGT/Z3</v>
          </cell>
        </row>
        <row r="1630">
          <cell r="K1630" t="str">
            <v>IF-FGT/Z3</v>
          </cell>
        </row>
        <row r="1631">
          <cell r="D1631">
            <v>0.418</v>
          </cell>
          <cell r="E1631">
            <v>6</v>
          </cell>
          <cell r="F1631" t="str">
            <v>6IF-FGT/MKT</v>
          </cell>
        </row>
        <row r="1631">
          <cell r="K1631" t="str">
            <v>IF-FGT/MKT</v>
          </cell>
        </row>
        <row r="1632">
          <cell r="D1632">
            <v>-0.4138</v>
          </cell>
          <cell r="E1632">
            <v>6</v>
          </cell>
          <cell r="F1632" t="str">
            <v>6IF-FGT/Z3</v>
          </cell>
        </row>
        <row r="1632">
          <cell r="K1632" t="str">
            <v>IF-FGT/Z3</v>
          </cell>
        </row>
        <row r="1633">
          <cell r="D1633">
            <v>0.4024</v>
          </cell>
          <cell r="E1633">
            <v>6</v>
          </cell>
          <cell r="F1633" t="str">
            <v>6IF-FGT/MKT</v>
          </cell>
        </row>
        <row r="1633">
          <cell r="K1633" t="str">
            <v>IF-FGT/MKT</v>
          </cell>
        </row>
        <row r="1634">
          <cell r="D1634">
            <v>-0.4254</v>
          </cell>
          <cell r="E1634">
            <v>6</v>
          </cell>
          <cell r="F1634" t="str">
            <v>6IF-FGT/Z3</v>
          </cell>
        </row>
        <row r="1634">
          <cell r="K1634" t="str">
            <v>IF-FGT/Z3</v>
          </cell>
        </row>
        <row r="1635">
          <cell r="D1635">
            <v>0.4137</v>
          </cell>
          <cell r="E1635">
            <v>6</v>
          </cell>
          <cell r="F1635" t="str">
            <v>6IF-FGT/MKT</v>
          </cell>
        </row>
        <row r="1635">
          <cell r="K1635" t="str">
            <v>IF-FGT/MKT</v>
          </cell>
        </row>
        <row r="1636">
          <cell r="D1636">
            <v>-0.4232</v>
          </cell>
          <cell r="E1636">
            <v>6</v>
          </cell>
          <cell r="F1636" t="str">
            <v>6IF-FGT/Z3</v>
          </cell>
        </row>
        <row r="1636">
          <cell r="K1636" t="str">
            <v>IF-FGT/Z3</v>
          </cell>
        </row>
        <row r="1637">
          <cell r="D1637">
            <v>0.4116</v>
          </cell>
          <cell r="E1637">
            <v>6</v>
          </cell>
          <cell r="F1637" t="str">
            <v>6IF-FGT/MKT</v>
          </cell>
        </row>
        <row r="1637">
          <cell r="K1637" t="str">
            <v>IF-FGT/MKT</v>
          </cell>
        </row>
        <row r="1638">
          <cell r="D1638">
            <v>-0.4074</v>
          </cell>
          <cell r="E1638">
            <v>6</v>
          </cell>
          <cell r="F1638" t="str">
            <v>6IF-FGT/Z3</v>
          </cell>
        </row>
        <row r="1638">
          <cell r="K1638" t="str">
            <v>IF-FGT/Z3</v>
          </cell>
        </row>
        <row r="1639">
          <cell r="D1639">
            <v>0.3962</v>
          </cell>
          <cell r="E1639">
            <v>6</v>
          </cell>
          <cell r="F1639" t="str">
            <v>6IF-FGT/MKT</v>
          </cell>
        </row>
        <row r="1639">
          <cell r="K1639" t="str">
            <v>IF-FGT/MKT</v>
          </cell>
        </row>
        <row r="1640">
          <cell r="D1640">
            <v>-0.6509</v>
          </cell>
          <cell r="E1640">
            <v>6</v>
          </cell>
          <cell r="F1640" t="str">
            <v>6IF-FGT/Z3</v>
          </cell>
        </row>
        <row r="1640">
          <cell r="K1640" t="str">
            <v>IF-FGT/Z3</v>
          </cell>
        </row>
        <row r="1641">
          <cell r="D1641">
            <v>0.633</v>
          </cell>
          <cell r="E1641">
            <v>6</v>
          </cell>
          <cell r="F1641" t="str">
            <v>6IF-FGT/MKT</v>
          </cell>
        </row>
        <row r="1641">
          <cell r="K1641" t="str">
            <v>IF-FGT/MKT</v>
          </cell>
        </row>
        <row r="1642">
          <cell r="D1642">
            <v>-0.6265</v>
          </cell>
          <cell r="E1642">
            <v>6</v>
          </cell>
          <cell r="F1642" t="str">
            <v>6IF-FGT/Z3</v>
          </cell>
        </row>
        <row r="1642">
          <cell r="K1642" t="str">
            <v>IF-FGT/Z3</v>
          </cell>
        </row>
        <row r="1643">
          <cell r="D1643">
            <v>0.6093</v>
          </cell>
          <cell r="E1643">
            <v>6</v>
          </cell>
          <cell r="F1643" t="str">
            <v>6IF-FGT/MKT</v>
          </cell>
        </row>
        <row r="1643">
          <cell r="K1643" t="str">
            <v>IF-FGT/MKT</v>
          </cell>
        </row>
        <row r="1644">
          <cell r="D1644">
            <v>-0.644</v>
          </cell>
          <cell r="E1644">
            <v>6</v>
          </cell>
          <cell r="F1644" t="str">
            <v>6IF-FGT/Z3</v>
          </cell>
        </row>
        <row r="1644">
          <cell r="K1644" t="str">
            <v>IF-FGT/Z3</v>
          </cell>
        </row>
        <row r="1645">
          <cell r="D1645">
            <v>0.6263</v>
          </cell>
          <cell r="E1645">
            <v>6</v>
          </cell>
          <cell r="F1645" t="str">
            <v>6IF-FGT/MKT</v>
          </cell>
        </row>
        <row r="1645">
          <cell r="K1645" t="str">
            <v>IF-FGT/MKT</v>
          </cell>
        </row>
        <row r="1646">
          <cell r="D1646">
            <v>-0.6405</v>
          </cell>
          <cell r="E1646">
            <v>6</v>
          </cell>
          <cell r="F1646" t="str">
            <v>6IF-FGT/Z3</v>
          </cell>
        </row>
        <row r="1646">
          <cell r="K1646" t="str">
            <v>IF-FGT/Z3</v>
          </cell>
        </row>
        <row r="1647">
          <cell r="D1647">
            <v>0.6229</v>
          </cell>
          <cell r="E1647">
            <v>6</v>
          </cell>
          <cell r="F1647" t="str">
            <v>6IF-FGT/MKT</v>
          </cell>
        </row>
        <row r="1647">
          <cell r="K1647" t="str">
            <v>IF-FGT/MKT</v>
          </cell>
        </row>
        <row r="1648">
          <cell r="D1648">
            <v>-0.5754</v>
          </cell>
          <cell r="E1648">
            <v>6</v>
          </cell>
          <cell r="F1648" t="str">
            <v>6IF-FGT/Z3</v>
          </cell>
        </row>
        <row r="1648">
          <cell r="K1648" t="str">
            <v>IF-FGT/Z3</v>
          </cell>
        </row>
        <row r="1649">
          <cell r="D1649">
            <v>0.5596</v>
          </cell>
          <cell r="E1649">
            <v>6</v>
          </cell>
          <cell r="F1649" t="str">
            <v>6IF-FGT/MKT</v>
          </cell>
        </row>
        <row r="1649">
          <cell r="K1649" t="str">
            <v>IF-FGT/MKT</v>
          </cell>
        </row>
        <row r="1650">
          <cell r="D1650">
            <v>-0.6339</v>
          </cell>
          <cell r="E1650">
            <v>6</v>
          </cell>
          <cell r="F1650" t="str">
            <v>6IF-FGT/Z3</v>
          </cell>
        </row>
        <row r="1650">
          <cell r="K1650" t="str">
            <v>IF-FGT/Z3</v>
          </cell>
        </row>
        <row r="1651">
          <cell r="D1651">
            <v>0.6165</v>
          </cell>
          <cell r="E1651">
            <v>6</v>
          </cell>
          <cell r="F1651" t="str">
            <v>6IF-FGT/MKT</v>
          </cell>
        </row>
        <row r="1651">
          <cell r="K1651" t="str">
            <v>IF-FGT/MKT</v>
          </cell>
        </row>
        <row r="1652">
          <cell r="D1652">
            <v>-0.6101</v>
          </cell>
          <cell r="E1652">
            <v>6</v>
          </cell>
          <cell r="F1652" t="str">
            <v>6IF-FGT/Z3</v>
          </cell>
        </row>
        <row r="1652">
          <cell r="K1652" t="str">
            <v>IF-FGT/Z3</v>
          </cell>
        </row>
        <row r="1653">
          <cell r="D1653">
            <v>0.5933</v>
          </cell>
          <cell r="E1653">
            <v>6</v>
          </cell>
          <cell r="F1653" t="str">
            <v>6IF-FGT/MKT</v>
          </cell>
        </row>
        <row r="1653">
          <cell r="K1653" t="str">
            <v>IF-FGT/MKT</v>
          </cell>
        </row>
        <row r="1654">
          <cell r="D1654">
            <v>-0.4035</v>
          </cell>
          <cell r="E1654">
            <v>6</v>
          </cell>
          <cell r="F1654" t="str">
            <v>6IF-FGT/Z3</v>
          </cell>
        </row>
        <row r="1654">
          <cell r="K1654" t="str">
            <v>IF-FGT/Z3</v>
          </cell>
        </row>
        <row r="1655">
          <cell r="D1655">
            <v>0.3924</v>
          </cell>
          <cell r="E1655">
            <v>6</v>
          </cell>
          <cell r="F1655" t="str">
            <v>6IF-FGT/MKT</v>
          </cell>
        </row>
        <row r="1655">
          <cell r="K1655" t="str">
            <v>IF-FGT/MKT</v>
          </cell>
        </row>
        <row r="1656">
          <cell r="D1656">
            <v>-0.3884</v>
          </cell>
          <cell r="E1656">
            <v>6</v>
          </cell>
          <cell r="F1656" t="str">
            <v>6IF-FGT/Z3</v>
          </cell>
        </row>
        <row r="1656">
          <cell r="K1656" t="str">
            <v>IF-FGT/Z3</v>
          </cell>
        </row>
        <row r="1657">
          <cell r="D1657">
            <v>0.3777</v>
          </cell>
          <cell r="E1657">
            <v>6</v>
          </cell>
          <cell r="F1657" t="str">
            <v>6IF-FGT/MKT</v>
          </cell>
        </row>
        <row r="1657">
          <cell r="K1657" t="str">
            <v>IF-FGT/MKT</v>
          </cell>
        </row>
        <row r="1658">
          <cell r="D1658">
            <v>-0.3992</v>
          </cell>
          <cell r="E1658">
            <v>6</v>
          </cell>
          <cell r="F1658" t="str">
            <v>6IF-FGT/Z3</v>
          </cell>
        </row>
        <row r="1658">
          <cell r="K1658" t="str">
            <v>IF-FGT/Z3</v>
          </cell>
        </row>
        <row r="1659">
          <cell r="D1659">
            <v>0.3882</v>
          </cell>
          <cell r="E1659">
            <v>6</v>
          </cell>
          <cell r="F1659" t="str">
            <v>6IF-FGT/MKT</v>
          </cell>
        </row>
        <row r="1659">
          <cell r="K1659" t="str">
            <v>IF-FGT/MKT</v>
          </cell>
        </row>
        <row r="1660">
          <cell r="D1660">
            <v>-0.397</v>
          </cell>
          <cell r="E1660">
            <v>6</v>
          </cell>
          <cell r="F1660" t="str">
            <v>6IF-FGT/Z3</v>
          </cell>
        </row>
        <row r="1660">
          <cell r="K1660" t="str">
            <v>IF-FGT/Z3</v>
          </cell>
        </row>
        <row r="1661">
          <cell r="D1661">
            <v>0.3861</v>
          </cell>
          <cell r="E1661">
            <v>6</v>
          </cell>
          <cell r="F1661" t="str">
            <v>6IF-FGT/MKT</v>
          </cell>
        </row>
        <row r="1661">
          <cell r="K1661" t="str">
            <v>IF-FGT/MKT</v>
          </cell>
        </row>
        <row r="1662">
          <cell r="D1662">
            <v>-0.382</v>
          </cell>
          <cell r="E1662">
            <v>6</v>
          </cell>
          <cell r="F1662" t="str">
            <v>6IF-FGT/Z3</v>
          </cell>
        </row>
        <row r="1662">
          <cell r="K1662" t="str">
            <v>IF-FGT/Z3</v>
          </cell>
        </row>
        <row r="1663">
          <cell r="D1663">
            <v>0.3715</v>
          </cell>
          <cell r="E1663">
            <v>6</v>
          </cell>
          <cell r="F1663" t="str">
            <v>6IF-FGT/MKT</v>
          </cell>
        </row>
        <row r="1663">
          <cell r="K1663" t="str">
            <v>IF-FGT/MKT</v>
          </cell>
        </row>
        <row r="1664">
          <cell r="D1664">
            <v>-0.6102</v>
          </cell>
          <cell r="E1664">
            <v>6</v>
          </cell>
          <cell r="F1664" t="str">
            <v>6IF-FGT/Z3</v>
          </cell>
        </row>
        <row r="1664">
          <cell r="K1664" t="str">
            <v>IF-FGT/Z3</v>
          </cell>
        </row>
        <row r="1665">
          <cell r="D1665">
            <v>0.5934</v>
          </cell>
          <cell r="E1665">
            <v>6</v>
          </cell>
          <cell r="F1665" t="str">
            <v>6IF-FGT/MKT</v>
          </cell>
        </row>
        <row r="1665">
          <cell r="K1665" t="str">
            <v>IF-FGT/MKT</v>
          </cell>
        </row>
        <row r="1666">
          <cell r="D1666">
            <v>-0.5873</v>
          </cell>
          <cell r="E1666">
            <v>6</v>
          </cell>
          <cell r="F1666" t="str">
            <v>6IF-FGT/Z3</v>
          </cell>
        </row>
        <row r="1666">
          <cell r="K1666" t="str">
            <v>IF-FGT/Z3</v>
          </cell>
        </row>
        <row r="1667">
          <cell r="D1667">
            <v>0.5711</v>
          </cell>
          <cell r="E1667">
            <v>6</v>
          </cell>
          <cell r="F1667" t="str">
            <v>6IF-FGT/MKT</v>
          </cell>
        </row>
        <row r="1667">
          <cell r="K1667" t="str">
            <v>IF-FGT/MKT</v>
          </cell>
        </row>
        <row r="1668">
          <cell r="D1668">
            <v>-0.6035</v>
          </cell>
          <cell r="E1668">
            <v>6</v>
          </cell>
          <cell r="F1668" t="str">
            <v>6IF-FGT/Z3</v>
          </cell>
        </row>
        <row r="1668">
          <cell r="K1668" t="str">
            <v>IF-FGT/Z3</v>
          </cell>
        </row>
        <row r="1669">
          <cell r="D1669">
            <v>0.5869</v>
          </cell>
          <cell r="E1669">
            <v>6</v>
          </cell>
          <cell r="F1669" t="str">
            <v>6IF-FGT/MKT</v>
          </cell>
        </row>
        <row r="1669">
          <cell r="K1669" t="str">
            <v>IF-FGT/MKT</v>
          </cell>
        </row>
        <row r="1670">
          <cell r="D1670">
            <v>-0.6001</v>
          </cell>
          <cell r="E1670">
            <v>6</v>
          </cell>
          <cell r="F1670" t="str">
            <v>6IF-FGT/Z3</v>
          </cell>
        </row>
        <row r="1670">
          <cell r="K1670" t="str">
            <v>IF-FGT/Z3</v>
          </cell>
        </row>
        <row r="1671">
          <cell r="D1671">
            <v>0.5836</v>
          </cell>
          <cell r="E1671">
            <v>6</v>
          </cell>
          <cell r="F1671" t="str">
            <v>6IF-FGT/MKT</v>
          </cell>
        </row>
        <row r="1671">
          <cell r="K1671" t="str">
            <v>IF-FGT/MKT</v>
          </cell>
        </row>
        <row r="1672">
          <cell r="D1672">
            <v>-0.539</v>
          </cell>
          <cell r="E1672">
            <v>6</v>
          </cell>
          <cell r="F1672" t="str">
            <v>6IF-FGT/Z3</v>
          </cell>
        </row>
        <row r="1672">
          <cell r="K1672" t="str">
            <v>IF-FGT/Z3</v>
          </cell>
        </row>
        <row r="1673">
          <cell r="D1673">
            <v>0.5242</v>
          </cell>
          <cell r="E1673">
            <v>6</v>
          </cell>
          <cell r="F1673" t="str">
            <v>6IF-FGT/MKT</v>
          </cell>
        </row>
        <row r="1673">
          <cell r="K1673" t="str">
            <v>IF-FGT/MKT</v>
          </cell>
        </row>
        <row r="1674">
          <cell r="D1674">
            <v>-0.5937</v>
          </cell>
          <cell r="E1674">
            <v>6</v>
          </cell>
          <cell r="F1674" t="str">
            <v>6IF-FGT/Z3</v>
          </cell>
        </row>
        <row r="1674">
          <cell r="K1674" t="str">
            <v>IF-FGT/Z3</v>
          </cell>
        </row>
        <row r="1675">
          <cell r="D1675">
            <v>0.5774</v>
          </cell>
          <cell r="E1675">
            <v>6</v>
          </cell>
          <cell r="F1675" t="str">
            <v>6IF-FGT/MKT</v>
          </cell>
        </row>
        <row r="1675">
          <cell r="K1675" t="str">
            <v>IF-FGT/MKT</v>
          </cell>
        </row>
        <row r="1676">
          <cell r="D1676">
            <v>-0.5714</v>
          </cell>
          <cell r="E1676">
            <v>6</v>
          </cell>
          <cell r="F1676" t="str">
            <v>6IF-FGT/Z3</v>
          </cell>
        </row>
        <row r="1676">
          <cell r="K1676" t="str">
            <v>IF-FGT/Z3</v>
          </cell>
        </row>
        <row r="1677">
          <cell r="D1677">
            <v>0.5557</v>
          </cell>
          <cell r="E1677">
            <v>6</v>
          </cell>
          <cell r="F1677" t="str">
            <v>6IF-FGT/MKT</v>
          </cell>
        </row>
        <row r="1677">
          <cell r="K1677" t="str">
            <v>IF-FGT/MKT</v>
          </cell>
        </row>
        <row r="1678">
          <cell r="D1678">
            <v>-0.378</v>
          </cell>
          <cell r="E1678">
            <v>6</v>
          </cell>
          <cell r="F1678" t="str">
            <v>6IF-FGT/Z3</v>
          </cell>
        </row>
        <row r="1678">
          <cell r="K1678" t="str">
            <v>IF-FGT/Z3</v>
          </cell>
        </row>
        <row r="1679">
          <cell r="D1679">
            <v>0.3676</v>
          </cell>
          <cell r="E1679">
            <v>6</v>
          </cell>
          <cell r="F1679" t="str">
            <v>6IF-FGT/MKT</v>
          </cell>
        </row>
        <row r="1679">
          <cell r="K1679" t="str">
            <v>IF-FGT/MKT</v>
          </cell>
        </row>
        <row r="1680">
          <cell r="D1680">
            <v>-0.3639</v>
          </cell>
          <cell r="E1680">
            <v>6</v>
          </cell>
          <cell r="F1680" t="str">
            <v>6IF-FGT/Z3</v>
          </cell>
        </row>
        <row r="1680">
          <cell r="K1680" t="str">
            <v>IF-FGT/Z3</v>
          </cell>
        </row>
        <row r="1681">
          <cell r="D1681">
            <v>0.3539</v>
          </cell>
          <cell r="E1681">
            <v>6</v>
          </cell>
          <cell r="F1681" t="str">
            <v>6IF-FGT/MKT</v>
          </cell>
        </row>
        <row r="1681">
          <cell r="K1681" t="str">
            <v>IF-FGT/MKT</v>
          </cell>
        </row>
        <row r="1682">
          <cell r="D1682">
            <v>-0.3741</v>
          </cell>
          <cell r="E1682">
            <v>6</v>
          </cell>
          <cell r="F1682" t="str">
            <v>6IF-FGT/Z3</v>
          </cell>
        </row>
        <row r="1682">
          <cell r="K1682" t="str">
            <v>IF-FGT/Z3</v>
          </cell>
        </row>
        <row r="1683">
          <cell r="D1683">
            <v>0.3639</v>
          </cell>
          <cell r="E1683">
            <v>6</v>
          </cell>
          <cell r="F1683" t="str">
            <v>6IF-FGT/MKT</v>
          </cell>
        </row>
        <row r="1683">
          <cell r="K1683" t="str">
            <v>IF-FGT/MKT</v>
          </cell>
        </row>
        <row r="1684">
          <cell r="D1684">
            <v>-0.3722</v>
          </cell>
          <cell r="E1684">
            <v>6</v>
          </cell>
          <cell r="F1684" t="str">
            <v>6IF-FGT/Z3</v>
          </cell>
        </row>
        <row r="1684">
          <cell r="K1684" t="str">
            <v>IF-FGT/Z3</v>
          </cell>
        </row>
        <row r="1685">
          <cell r="D1685">
            <v>0.3619</v>
          </cell>
          <cell r="E1685">
            <v>6</v>
          </cell>
          <cell r="F1685" t="str">
            <v>6IF-FGT/MKT</v>
          </cell>
        </row>
        <row r="1685">
          <cell r="K1685" t="str">
            <v>IF-FGT/MKT</v>
          </cell>
        </row>
        <row r="1686">
          <cell r="D1686">
            <v>-0.3582</v>
          </cell>
          <cell r="E1686">
            <v>6</v>
          </cell>
          <cell r="F1686" t="str">
            <v>6IF-FGT/Z3</v>
          </cell>
        </row>
        <row r="1686">
          <cell r="K1686" t="str">
            <v>IF-FGT/Z3</v>
          </cell>
        </row>
        <row r="1687">
          <cell r="D1687">
            <v>0.3484</v>
          </cell>
          <cell r="E1687">
            <v>6</v>
          </cell>
          <cell r="F1687" t="str">
            <v>6IF-FGT/MKT</v>
          </cell>
        </row>
        <row r="1687">
          <cell r="K1687" t="str">
            <v>IF-FGT/MKT</v>
          </cell>
        </row>
        <row r="1688">
          <cell r="D1688">
            <v>-0.5723</v>
          </cell>
          <cell r="E1688">
            <v>6</v>
          </cell>
          <cell r="F1688" t="str">
            <v>6IF-FGT/Z3</v>
          </cell>
        </row>
        <row r="1688">
          <cell r="K1688" t="str">
            <v>IF-FGT/Z3</v>
          </cell>
        </row>
        <row r="1689">
          <cell r="D1689">
            <v>0.5566</v>
          </cell>
          <cell r="E1689">
            <v>6</v>
          </cell>
          <cell r="F1689" t="str">
            <v>6IF-FGT/MKT</v>
          </cell>
        </row>
        <row r="1689">
          <cell r="K1689" t="str">
            <v>IF-FGT/MKT</v>
          </cell>
        </row>
        <row r="1690">
          <cell r="D1690">
            <v>-0.5509</v>
          </cell>
          <cell r="E1690">
            <v>6</v>
          </cell>
          <cell r="F1690" t="str">
            <v>6IF-FGT/Z3</v>
          </cell>
        </row>
        <row r="1690">
          <cell r="K1690" t="str">
            <v>IF-FGT/Z3</v>
          </cell>
        </row>
        <row r="1691">
          <cell r="D1691">
            <v>0.5357</v>
          </cell>
          <cell r="E1691">
            <v>6</v>
          </cell>
          <cell r="F1691" t="str">
            <v>6IF-FGT/MKT</v>
          </cell>
        </row>
        <row r="1691">
          <cell r="K1691" t="str">
            <v>IF-FGT/MKT</v>
          </cell>
        </row>
        <row r="1692">
          <cell r="D1692">
            <v>-0.5662</v>
          </cell>
          <cell r="E1692">
            <v>6</v>
          </cell>
          <cell r="F1692" t="str">
            <v>6IF-FGT/Z3</v>
          </cell>
        </row>
        <row r="1692">
          <cell r="K1692" t="str">
            <v>IF-FGT/Z3</v>
          </cell>
        </row>
        <row r="1693">
          <cell r="D1693">
            <v>0.5507</v>
          </cell>
          <cell r="E1693">
            <v>6</v>
          </cell>
          <cell r="F1693" t="str">
            <v>6IF-FGT/MKT</v>
          </cell>
        </row>
        <row r="1693">
          <cell r="K1693" t="str">
            <v>IF-FGT/MKT</v>
          </cell>
        </row>
        <row r="1694">
          <cell r="D1694">
            <v>-0.5631</v>
          </cell>
          <cell r="E1694">
            <v>6</v>
          </cell>
          <cell r="F1694" t="str">
            <v>6IF-FGT/Z3</v>
          </cell>
        </row>
        <row r="1694">
          <cell r="K1694" t="str">
            <v>IF-FGT/Z3</v>
          </cell>
        </row>
        <row r="1695">
          <cell r="D1695">
            <v>0.5476</v>
          </cell>
          <cell r="E1695">
            <v>6</v>
          </cell>
          <cell r="F1695" t="str">
            <v>6IF-FGT/MKT</v>
          </cell>
        </row>
        <row r="1695">
          <cell r="K1695" t="str">
            <v>IF-FGT/MKT</v>
          </cell>
        </row>
        <row r="1696">
          <cell r="D1696">
            <v>0</v>
          </cell>
          <cell r="E1696">
            <v>6</v>
          </cell>
          <cell r="F1696" t="str">
            <v>6IF-FGT/Z3</v>
          </cell>
        </row>
        <row r="1696">
          <cell r="K1696" t="str">
            <v>IF-FGT/Z3</v>
          </cell>
        </row>
        <row r="1697">
          <cell r="D1697">
            <v>0</v>
          </cell>
          <cell r="E1697">
            <v>6</v>
          </cell>
          <cell r="F1697" t="str">
            <v>6IF-FGT/MKT</v>
          </cell>
        </row>
        <row r="1697">
          <cell r="K1697" t="str">
            <v>IF-FGT/MKT</v>
          </cell>
        </row>
        <row r="1698">
          <cell r="D1698">
            <v>0</v>
          </cell>
          <cell r="E1698">
            <v>6</v>
          </cell>
          <cell r="F1698" t="str">
            <v>6IF-FGT/Z3</v>
          </cell>
        </row>
        <row r="1698">
          <cell r="K1698" t="str">
            <v>IF-FGT/Z3</v>
          </cell>
        </row>
        <row r="1699">
          <cell r="D1699">
            <v>0</v>
          </cell>
          <cell r="E1699">
            <v>6</v>
          </cell>
          <cell r="F1699" t="str">
            <v>6IF-FGT/MKT</v>
          </cell>
        </row>
        <row r="1699">
          <cell r="K1699" t="str">
            <v>IF-FGT/MKT</v>
          </cell>
        </row>
        <row r="1700">
          <cell r="D1700">
            <v>0</v>
          </cell>
          <cell r="E1700">
            <v>6</v>
          </cell>
          <cell r="F1700" t="str">
            <v>6IF-FGT/Z3</v>
          </cell>
        </row>
        <row r="1700">
          <cell r="K1700" t="str">
            <v>IF-FGT/Z3</v>
          </cell>
        </row>
        <row r="1701">
          <cell r="D1701">
            <v>0</v>
          </cell>
          <cell r="E1701">
            <v>6</v>
          </cell>
          <cell r="F1701" t="str">
            <v>6IF-FGT/MKT</v>
          </cell>
        </row>
        <row r="1701">
          <cell r="K1701" t="str">
            <v>IF-FGT/MKT</v>
          </cell>
        </row>
        <row r="1702">
          <cell r="D1702">
            <v>0</v>
          </cell>
          <cell r="E1702">
            <v>6</v>
          </cell>
          <cell r="F1702" t="str">
            <v>6IF-FGT/Z3</v>
          </cell>
        </row>
        <row r="1702">
          <cell r="K1702" t="str">
            <v>IF-FGT/Z3</v>
          </cell>
        </row>
        <row r="1703">
          <cell r="D1703">
            <v>0</v>
          </cell>
          <cell r="E1703">
            <v>6</v>
          </cell>
          <cell r="F1703" t="str">
            <v>6IF-FGT/MKT</v>
          </cell>
        </row>
        <row r="1703">
          <cell r="K1703" t="str">
            <v>IF-FGT/MKT</v>
          </cell>
        </row>
        <row r="1704">
          <cell r="D1704">
            <v>0</v>
          </cell>
          <cell r="E1704">
            <v>6</v>
          </cell>
          <cell r="F1704" t="str">
            <v>6IF-FGT/Z3</v>
          </cell>
        </row>
        <row r="1704">
          <cell r="K1704" t="str">
            <v>IF-FGT/Z3</v>
          </cell>
        </row>
        <row r="1705">
          <cell r="D1705">
            <v>0</v>
          </cell>
          <cell r="E1705">
            <v>6</v>
          </cell>
          <cell r="F1705" t="str">
            <v>6IF-FGT/MKT</v>
          </cell>
        </row>
        <row r="1705">
          <cell r="K1705" t="str">
            <v>IF-FGT/MKT</v>
          </cell>
        </row>
        <row r="1706">
          <cell r="D1706">
            <v>0</v>
          </cell>
          <cell r="E1706">
            <v>6</v>
          </cell>
          <cell r="F1706" t="str">
            <v>6IF-FGT/Z3</v>
          </cell>
        </row>
        <row r="1706">
          <cell r="K1706" t="str">
            <v>IF-FGT/Z3</v>
          </cell>
        </row>
        <row r="1707">
          <cell r="D1707">
            <v>0</v>
          </cell>
          <cell r="E1707">
            <v>6</v>
          </cell>
          <cell r="F1707" t="str">
            <v>6IF-FGT/MKT</v>
          </cell>
        </row>
        <row r="1707">
          <cell r="K1707" t="str">
            <v>IF-FGT/MKT</v>
          </cell>
        </row>
        <row r="1708">
          <cell r="D1708">
            <v>0</v>
          </cell>
          <cell r="E1708">
            <v>6</v>
          </cell>
          <cell r="F1708" t="str">
            <v>6IF-FGT/Z3</v>
          </cell>
        </row>
        <row r="1708">
          <cell r="K1708" t="str">
            <v>IF-FGT/Z3</v>
          </cell>
        </row>
        <row r="1709">
          <cell r="D1709">
            <v>0</v>
          </cell>
          <cell r="E1709">
            <v>6</v>
          </cell>
          <cell r="F1709" t="str">
            <v>6IF-FGT/MKT</v>
          </cell>
        </row>
        <row r="1709">
          <cell r="K1709" t="str">
            <v>IF-FGT/MKT</v>
          </cell>
        </row>
        <row r="1710">
          <cell r="D1710">
            <v>0</v>
          </cell>
          <cell r="E1710">
            <v>6</v>
          </cell>
          <cell r="F1710" t="str">
            <v>6IF-FGT/Z3</v>
          </cell>
        </row>
        <row r="1710">
          <cell r="K1710" t="str">
            <v>IF-FGT/Z3</v>
          </cell>
        </row>
        <row r="1711">
          <cell r="D1711">
            <v>0</v>
          </cell>
          <cell r="E1711">
            <v>6</v>
          </cell>
          <cell r="F1711" t="str">
            <v>6IF-FGT/MKT</v>
          </cell>
        </row>
        <row r="1711">
          <cell r="K1711" t="str">
            <v>IF-FGT/MKT</v>
          </cell>
        </row>
        <row r="1712">
          <cell r="D1712">
            <v>-116.0859</v>
          </cell>
          <cell r="E1712">
            <v>2</v>
          </cell>
          <cell r="F1712" t="str">
            <v>2NGI-SOBDR-PG&amp;E</v>
          </cell>
        </row>
        <row r="1712">
          <cell r="K1712" t="str">
            <v>NGI-SOBDR-PG&amp;E</v>
          </cell>
        </row>
        <row r="1713">
          <cell r="D1713">
            <v>117.4213</v>
          </cell>
          <cell r="E1713">
            <v>2</v>
          </cell>
          <cell r="F1713" t="str">
            <v>2NGI-PGE/CG</v>
          </cell>
        </row>
        <row r="1713">
          <cell r="K1713" t="str">
            <v>NGI-PGE/CG</v>
          </cell>
        </row>
        <row r="1714">
          <cell r="D1714">
            <v>-129.9098</v>
          </cell>
          <cell r="E1714">
            <v>3</v>
          </cell>
          <cell r="F1714" t="str">
            <v>3NGI-SOBDR-PG&amp;E</v>
          </cell>
        </row>
        <row r="1714">
          <cell r="K1714" t="str">
            <v>NGI-SOBDR-PG&amp;E</v>
          </cell>
        </row>
        <row r="1715">
          <cell r="D1715">
            <v>130.9924</v>
          </cell>
          <cell r="E1715">
            <v>3</v>
          </cell>
          <cell r="F1715" t="str">
            <v>3NGI-PGE/CG</v>
          </cell>
        </row>
        <row r="1715">
          <cell r="K1715" t="str">
            <v>NGI-PGE/CG</v>
          </cell>
        </row>
        <row r="1716">
          <cell r="D1716">
            <v>0</v>
          </cell>
          <cell r="E1716">
            <v>4</v>
          </cell>
          <cell r="F1716" t="str">
            <v>4NGI-SOBDR-PG&amp;E</v>
          </cell>
        </row>
        <row r="1716">
          <cell r="K1716" t="str">
            <v>NGI-SOBDR-PG&amp;E</v>
          </cell>
        </row>
        <row r="1717">
          <cell r="D1717">
            <v>0</v>
          </cell>
          <cell r="E1717">
            <v>4</v>
          </cell>
          <cell r="F1717" t="str">
            <v>4NGI-PGE/CG</v>
          </cell>
        </row>
        <row r="1717">
          <cell r="K1717" t="str">
            <v>NGI-PGE/CG</v>
          </cell>
        </row>
        <row r="1718">
          <cell r="D1718">
            <v>0</v>
          </cell>
          <cell r="E1718">
            <v>4</v>
          </cell>
          <cell r="F1718" t="str">
            <v>4NGI-SOBDR-PG&amp;E</v>
          </cell>
        </row>
        <row r="1718">
          <cell r="K1718" t="str">
            <v>NGI-SOBDR-PG&amp;E</v>
          </cell>
        </row>
        <row r="1719">
          <cell r="D1719">
            <v>0</v>
          </cell>
          <cell r="E1719">
            <v>4</v>
          </cell>
          <cell r="F1719" t="str">
            <v>4NGI-PGE/CG</v>
          </cell>
        </row>
        <row r="1719">
          <cell r="K1719" t="str">
            <v>NGI-PGE/CG</v>
          </cell>
        </row>
        <row r="1720">
          <cell r="D1720">
            <v>0</v>
          </cell>
          <cell r="E1720">
            <v>4</v>
          </cell>
          <cell r="F1720" t="str">
            <v>4NGI-SOBDR-PG&amp;E</v>
          </cell>
        </row>
        <row r="1720">
          <cell r="K1720" t="str">
            <v>NGI-SOBDR-PG&amp;E</v>
          </cell>
        </row>
        <row r="1721">
          <cell r="D1721">
            <v>0</v>
          </cell>
          <cell r="E1721">
            <v>4</v>
          </cell>
          <cell r="F1721" t="str">
            <v>4NGI-PGE/CG</v>
          </cell>
        </row>
        <row r="1721">
          <cell r="K1721" t="str">
            <v>NGI-PGE/CG</v>
          </cell>
        </row>
        <row r="1722">
          <cell r="D1722">
            <v>0</v>
          </cell>
          <cell r="E1722">
            <v>4</v>
          </cell>
          <cell r="F1722" t="str">
            <v>4NGI-SOBDR-PG&amp;E</v>
          </cell>
        </row>
        <row r="1722">
          <cell r="K1722" t="str">
            <v>NGI-SOBDR-PG&amp;E</v>
          </cell>
        </row>
        <row r="1723">
          <cell r="D1723">
            <v>0</v>
          </cell>
          <cell r="E1723">
            <v>4</v>
          </cell>
          <cell r="F1723" t="str">
            <v>4NGI-PGE/CG</v>
          </cell>
        </row>
        <row r="1723">
          <cell r="K1723" t="str">
            <v>NGI-PGE/CG</v>
          </cell>
        </row>
        <row r="1724">
          <cell r="D1724">
            <v>0</v>
          </cell>
          <cell r="E1724">
            <v>4</v>
          </cell>
          <cell r="F1724" t="str">
            <v>4NGI-SOBDR-PG&amp;E</v>
          </cell>
        </row>
        <row r="1724">
          <cell r="K1724" t="str">
            <v>NGI-SOBDR-PG&amp;E</v>
          </cell>
        </row>
        <row r="1725">
          <cell r="D1725">
            <v>0</v>
          </cell>
          <cell r="E1725">
            <v>4</v>
          </cell>
          <cell r="F1725" t="str">
            <v>4NGI-PGE/CG</v>
          </cell>
        </row>
        <row r="1725">
          <cell r="K1725" t="str">
            <v>NGI-PGE/CG</v>
          </cell>
        </row>
        <row r="1726">
          <cell r="D1726">
            <v>0</v>
          </cell>
          <cell r="E1726">
            <v>4</v>
          </cell>
          <cell r="F1726" t="str">
            <v>4NGI-SOBDR-PG&amp;E</v>
          </cell>
        </row>
        <row r="1726">
          <cell r="K1726" t="str">
            <v>NGI-SOBDR-PG&amp;E</v>
          </cell>
        </row>
        <row r="1727">
          <cell r="D1727">
            <v>0</v>
          </cell>
          <cell r="E1727">
            <v>4</v>
          </cell>
          <cell r="F1727" t="str">
            <v>4NGI-PGE/CG</v>
          </cell>
        </row>
        <row r="1727">
          <cell r="K1727" t="str">
            <v>NGI-PGE/CG</v>
          </cell>
        </row>
        <row r="1728">
          <cell r="D1728">
            <v>0</v>
          </cell>
          <cell r="E1728">
            <v>4</v>
          </cell>
          <cell r="F1728" t="str">
            <v>4NGI-SOBDR-PG&amp;E</v>
          </cell>
        </row>
        <row r="1728">
          <cell r="K1728" t="str">
            <v>NGI-SOBDR-PG&amp;E</v>
          </cell>
        </row>
        <row r="1729">
          <cell r="D1729">
            <v>0</v>
          </cell>
          <cell r="E1729">
            <v>4</v>
          </cell>
          <cell r="F1729" t="str">
            <v>4NGI-PGE/CG</v>
          </cell>
        </row>
        <row r="1729">
          <cell r="K1729" t="str">
            <v>NGI-PGE/CG</v>
          </cell>
        </row>
        <row r="1730">
          <cell r="D1730">
            <v>0</v>
          </cell>
          <cell r="E1730">
            <v>4</v>
          </cell>
          <cell r="F1730" t="str">
            <v>4NGI-SOBDR-PG&amp;E</v>
          </cell>
        </row>
        <row r="1730">
          <cell r="K1730" t="str">
            <v>NGI-SOBDR-PG&amp;E</v>
          </cell>
        </row>
        <row r="1731">
          <cell r="D1731">
            <v>0</v>
          </cell>
          <cell r="E1731">
            <v>4</v>
          </cell>
          <cell r="F1731" t="str">
            <v>4NGI-PGE/CG</v>
          </cell>
        </row>
        <row r="1731">
          <cell r="K1731" t="str">
            <v>NGI-PGE/CG</v>
          </cell>
        </row>
        <row r="1732">
          <cell r="D1732">
            <v>-40.3914</v>
          </cell>
          <cell r="E1732">
            <v>2</v>
          </cell>
          <cell r="F1732" t="str">
            <v>2NGI-SOBDR-PG&amp;E</v>
          </cell>
        </row>
        <row r="1732">
          <cell r="K1732" t="str">
            <v>NGI-SOBDR-PG&amp;E</v>
          </cell>
        </row>
        <row r="1733">
          <cell r="D1733">
            <v>40.469</v>
          </cell>
          <cell r="E1733">
            <v>2</v>
          </cell>
          <cell r="F1733" t="str">
            <v>2NGI-PGE/CG</v>
          </cell>
        </row>
        <row r="1733">
          <cell r="K1733" t="str">
            <v>NGI-PGE/CG</v>
          </cell>
        </row>
        <row r="1734">
          <cell r="D1734">
            <v>-46.4818</v>
          </cell>
          <cell r="E1734">
            <v>3</v>
          </cell>
          <cell r="F1734" t="str">
            <v>3NGI-SOBDR-PG&amp;E</v>
          </cell>
        </row>
        <row r="1734">
          <cell r="K1734" t="str">
            <v>NGI-SOBDR-PG&amp;E</v>
          </cell>
        </row>
        <row r="1735">
          <cell r="D1735">
            <v>46.4357</v>
          </cell>
          <cell r="E1735">
            <v>3</v>
          </cell>
          <cell r="F1735" t="str">
            <v>3NGI-PGE/CG</v>
          </cell>
        </row>
        <row r="1735">
          <cell r="K1735" t="str">
            <v>NGI-PGE/CG</v>
          </cell>
        </row>
        <row r="1736">
          <cell r="D1736">
            <v>0</v>
          </cell>
          <cell r="E1736">
            <v>4</v>
          </cell>
          <cell r="F1736" t="str">
            <v>4NGI-SOBDR-PG&amp;E</v>
          </cell>
        </row>
        <row r="1736">
          <cell r="K1736" t="str">
            <v>NGI-SOBDR-PG&amp;E</v>
          </cell>
        </row>
        <row r="1737">
          <cell r="D1737">
            <v>0</v>
          </cell>
          <cell r="E1737">
            <v>4</v>
          </cell>
          <cell r="F1737" t="str">
            <v>4NGI-PGE/CG</v>
          </cell>
        </row>
        <row r="1737">
          <cell r="K1737" t="str">
            <v>NGI-PGE/CG</v>
          </cell>
        </row>
        <row r="1738">
          <cell r="D1738">
            <v>0</v>
          </cell>
          <cell r="E1738">
            <v>4</v>
          </cell>
          <cell r="F1738" t="str">
            <v>4NGI-SOBDR-PG&amp;E</v>
          </cell>
        </row>
        <row r="1738">
          <cell r="K1738" t="str">
            <v>NGI-SOBDR-PG&amp;E</v>
          </cell>
        </row>
        <row r="1739">
          <cell r="D1739">
            <v>0</v>
          </cell>
          <cell r="E1739">
            <v>4</v>
          </cell>
          <cell r="F1739" t="str">
            <v>4NGI-PGE/CG</v>
          </cell>
        </row>
        <row r="1739">
          <cell r="K1739" t="str">
            <v>NGI-PGE/CG</v>
          </cell>
        </row>
        <row r="1740">
          <cell r="D1740">
            <v>0</v>
          </cell>
          <cell r="E1740">
            <v>4</v>
          </cell>
          <cell r="F1740" t="str">
            <v>4NGI-SOBDR-PG&amp;E</v>
          </cell>
        </row>
        <row r="1740">
          <cell r="K1740" t="str">
            <v>NGI-SOBDR-PG&amp;E</v>
          </cell>
        </row>
        <row r="1741">
          <cell r="D1741">
            <v>0</v>
          </cell>
          <cell r="E1741">
            <v>4</v>
          </cell>
          <cell r="F1741" t="str">
            <v>4NGI-PGE/CG</v>
          </cell>
        </row>
        <row r="1741">
          <cell r="K1741" t="str">
            <v>NGI-PGE/CG</v>
          </cell>
        </row>
        <row r="1742">
          <cell r="D1742">
            <v>0</v>
          </cell>
          <cell r="E1742">
            <v>4</v>
          </cell>
          <cell r="F1742" t="str">
            <v>4NGI-SOBDR-PG&amp;E</v>
          </cell>
        </row>
        <row r="1742">
          <cell r="K1742" t="str">
            <v>NGI-SOBDR-PG&amp;E</v>
          </cell>
        </row>
        <row r="1743">
          <cell r="D1743">
            <v>0</v>
          </cell>
          <cell r="E1743">
            <v>4</v>
          </cell>
          <cell r="F1743" t="str">
            <v>4NGI-PGE/CG</v>
          </cell>
        </row>
        <row r="1743">
          <cell r="K1743" t="str">
            <v>NGI-PGE/CG</v>
          </cell>
        </row>
        <row r="1744">
          <cell r="D1744">
            <v>0</v>
          </cell>
          <cell r="E1744">
            <v>4</v>
          </cell>
          <cell r="F1744" t="str">
            <v>4NGI-SOBDR-PG&amp;E</v>
          </cell>
        </row>
        <row r="1744">
          <cell r="K1744" t="str">
            <v>NGI-SOBDR-PG&amp;E</v>
          </cell>
        </row>
        <row r="1745">
          <cell r="D1745">
            <v>0</v>
          </cell>
          <cell r="E1745">
            <v>4</v>
          </cell>
          <cell r="F1745" t="str">
            <v>4NGI-PGE/CG</v>
          </cell>
        </row>
        <row r="1745">
          <cell r="K1745" t="str">
            <v>NGI-PGE/CG</v>
          </cell>
        </row>
        <row r="1746">
          <cell r="D1746">
            <v>-13.9256</v>
          </cell>
          <cell r="E1746">
            <v>2</v>
          </cell>
          <cell r="F1746" t="str">
            <v>2CGPR-PARKWAY</v>
          </cell>
        </row>
        <row r="1746">
          <cell r="K1746" t="str">
            <v>CGPR-PARKWAY</v>
          </cell>
        </row>
        <row r="1747">
          <cell r="D1747">
            <v>14.3928</v>
          </cell>
          <cell r="E1747">
            <v>2</v>
          </cell>
          <cell r="F1747" t="str">
            <v>2CGPR-NIAGARA</v>
          </cell>
        </row>
        <row r="1747">
          <cell r="K1747" t="str">
            <v>CGPR-NIAGARA</v>
          </cell>
        </row>
        <row r="1748">
          <cell r="D1748">
            <v>-16.1887</v>
          </cell>
          <cell r="E1748">
            <v>3</v>
          </cell>
          <cell r="F1748" t="str">
            <v>3CGPR-PARKWAY</v>
          </cell>
        </row>
        <row r="1748">
          <cell r="K1748" t="str">
            <v>CGPR-PARKWAY</v>
          </cell>
        </row>
        <row r="1749">
          <cell r="D1749">
            <v>16.1887</v>
          </cell>
          <cell r="E1749">
            <v>3</v>
          </cell>
          <cell r="F1749" t="str">
            <v>3CGPR-NIAGARA</v>
          </cell>
        </row>
        <row r="1749">
          <cell r="K1749" t="str">
            <v>CGPR-NIAGARA</v>
          </cell>
        </row>
        <row r="1750">
          <cell r="D1750">
            <v>0</v>
          </cell>
          <cell r="E1750">
            <v>4</v>
          </cell>
          <cell r="F1750" t="str">
            <v>4CGPR-PARKWAY</v>
          </cell>
        </row>
        <row r="1750">
          <cell r="K1750" t="str">
            <v>CGPR-PARKWAY</v>
          </cell>
        </row>
        <row r="1751">
          <cell r="D1751">
            <v>0</v>
          </cell>
          <cell r="E1751">
            <v>4</v>
          </cell>
          <cell r="F1751" t="str">
            <v>4CGPR-NIAGARA</v>
          </cell>
        </row>
        <row r="1751">
          <cell r="K1751" t="str">
            <v>CGPR-NIAGARA</v>
          </cell>
        </row>
        <row r="1752">
          <cell r="D1752">
            <v>0</v>
          </cell>
          <cell r="E1752">
            <v>4</v>
          </cell>
          <cell r="F1752" t="str">
            <v>4CGPR-PARKWAY</v>
          </cell>
        </row>
        <row r="1752">
          <cell r="K1752" t="str">
            <v>CGPR-PARKWAY</v>
          </cell>
        </row>
        <row r="1753">
          <cell r="D1753">
            <v>0</v>
          </cell>
          <cell r="E1753">
            <v>4</v>
          </cell>
          <cell r="F1753" t="str">
            <v>4CGPR-NIAGARA</v>
          </cell>
        </row>
        <row r="1753">
          <cell r="K1753" t="str">
            <v>CGPR-NIAGARA</v>
          </cell>
        </row>
        <row r="1754">
          <cell r="D1754">
            <v>0</v>
          </cell>
          <cell r="E1754">
            <v>4</v>
          </cell>
          <cell r="F1754" t="str">
            <v>4CGPR-PARKWAY</v>
          </cell>
        </row>
        <row r="1754">
          <cell r="K1754" t="str">
            <v>CGPR-PARKWAY</v>
          </cell>
        </row>
        <row r="1755">
          <cell r="D1755">
            <v>0</v>
          </cell>
          <cell r="E1755">
            <v>4</v>
          </cell>
          <cell r="F1755" t="str">
            <v>4CGPR-NIAGARA</v>
          </cell>
        </row>
        <row r="1755">
          <cell r="K1755" t="str">
            <v>CGPR-NIAGARA</v>
          </cell>
        </row>
        <row r="1756">
          <cell r="D1756">
            <v>0</v>
          </cell>
          <cell r="E1756">
            <v>4</v>
          </cell>
          <cell r="F1756" t="str">
            <v>4CGPR-PARKWAY</v>
          </cell>
        </row>
        <row r="1756">
          <cell r="K1756" t="str">
            <v>CGPR-PARKWAY</v>
          </cell>
        </row>
        <row r="1757">
          <cell r="D1757">
            <v>0</v>
          </cell>
          <cell r="E1757">
            <v>4</v>
          </cell>
          <cell r="F1757" t="str">
            <v>4CGPR-NIAGARA</v>
          </cell>
        </row>
        <row r="1757">
          <cell r="K1757" t="str">
            <v>CGPR-NIAGARA</v>
          </cell>
        </row>
        <row r="1758">
          <cell r="D1758">
            <v>0</v>
          </cell>
          <cell r="E1758">
            <v>4</v>
          </cell>
          <cell r="F1758" t="str">
            <v>4CGPR-PARKWAY</v>
          </cell>
        </row>
        <row r="1758">
          <cell r="K1758" t="str">
            <v>CGPR-PARKWAY</v>
          </cell>
        </row>
        <row r="1759">
          <cell r="D1759">
            <v>0</v>
          </cell>
          <cell r="E1759">
            <v>4</v>
          </cell>
          <cell r="F1759" t="str">
            <v>4CGPR-NIAGARA</v>
          </cell>
        </row>
        <row r="1759">
          <cell r="K1759" t="str">
            <v>CGPR-NIAGARA</v>
          </cell>
        </row>
        <row r="1760">
          <cell r="D1760">
            <v>0</v>
          </cell>
          <cell r="E1760">
            <v>4</v>
          </cell>
          <cell r="F1760" t="str">
            <v>4CGPR-PARKWAY</v>
          </cell>
        </row>
        <row r="1760">
          <cell r="K1760" t="str">
            <v>CGPR-PARKWAY</v>
          </cell>
        </row>
        <row r="1761">
          <cell r="D1761">
            <v>0</v>
          </cell>
          <cell r="E1761">
            <v>4</v>
          </cell>
          <cell r="F1761" t="str">
            <v>4CGPR-NIAGARA</v>
          </cell>
        </row>
        <row r="1761">
          <cell r="K1761" t="str">
            <v>CGPR-NIAGARA</v>
          </cell>
        </row>
        <row r="1762">
          <cell r="D1762">
            <v>0</v>
          </cell>
          <cell r="E1762">
            <v>4</v>
          </cell>
          <cell r="F1762" t="str">
            <v>4CGPR-PARKWAY</v>
          </cell>
        </row>
        <row r="1762">
          <cell r="K1762" t="str">
            <v>CGPR-PARKWAY</v>
          </cell>
        </row>
        <row r="1763">
          <cell r="D1763">
            <v>0</v>
          </cell>
          <cell r="E1763">
            <v>4</v>
          </cell>
          <cell r="F1763" t="str">
            <v>4CGPR-NIAGARA</v>
          </cell>
        </row>
        <row r="1763">
          <cell r="K1763" t="str">
            <v>CGPR-NIAGARA</v>
          </cell>
        </row>
        <row r="1764">
          <cell r="D1764">
            <v>-15.0626</v>
          </cell>
          <cell r="E1764">
            <v>5</v>
          </cell>
          <cell r="F1764" t="str">
            <v>5CGPR-PARKWAY</v>
          </cell>
        </row>
        <row r="1764">
          <cell r="K1764" t="str">
            <v>CGPR-PARKWAY</v>
          </cell>
        </row>
        <row r="1765">
          <cell r="D1765">
            <v>15.0626</v>
          </cell>
          <cell r="E1765">
            <v>5</v>
          </cell>
          <cell r="F1765" t="str">
            <v>5CGPR-NIAGARA</v>
          </cell>
        </row>
        <row r="1765">
          <cell r="K1765" t="str">
            <v>CGPR-NIAGARA</v>
          </cell>
        </row>
        <row r="1766">
          <cell r="D1766">
            <v>-15.1085</v>
          </cell>
          <cell r="E1766">
            <v>5</v>
          </cell>
          <cell r="F1766" t="str">
            <v>5CGPR-PARKWAY</v>
          </cell>
        </row>
        <row r="1766">
          <cell r="K1766" t="str">
            <v>CGPR-PARKWAY</v>
          </cell>
        </row>
        <row r="1767">
          <cell r="D1767">
            <v>15.1085</v>
          </cell>
          <cell r="E1767">
            <v>5</v>
          </cell>
          <cell r="F1767" t="str">
            <v>5CGPR-NIAGARA</v>
          </cell>
        </row>
        <row r="1767">
          <cell r="K1767" t="str">
            <v>CGPR-NIAGARA</v>
          </cell>
        </row>
        <row r="1768">
          <cell r="D1768">
            <v>-15.0115</v>
          </cell>
          <cell r="E1768">
            <v>5</v>
          </cell>
          <cell r="F1768" t="str">
            <v>5CGPR-PARKWAY</v>
          </cell>
        </row>
        <row r="1768">
          <cell r="K1768" t="str">
            <v>CGPR-PARKWAY</v>
          </cell>
        </row>
        <row r="1769">
          <cell r="D1769">
            <v>15.0115</v>
          </cell>
          <cell r="E1769">
            <v>5</v>
          </cell>
          <cell r="F1769" t="str">
            <v>5CGPR-NIAGARA</v>
          </cell>
        </row>
        <row r="1769">
          <cell r="K1769" t="str">
            <v>CGPR-NIAGARA</v>
          </cell>
        </row>
        <row r="1770">
          <cell r="D1770">
            <v>-13.5641</v>
          </cell>
          <cell r="E1770">
            <v>5</v>
          </cell>
          <cell r="F1770" t="str">
            <v>5CGPR-PARKWAY</v>
          </cell>
        </row>
        <row r="1770">
          <cell r="K1770" t="str">
            <v>CGPR-PARKWAY</v>
          </cell>
        </row>
        <row r="1771">
          <cell r="D1771">
            <v>13.5641</v>
          </cell>
          <cell r="E1771">
            <v>5</v>
          </cell>
          <cell r="F1771" t="str">
            <v>5CGPR-NIAGARA</v>
          </cell>
        </row>
        <row r="1771">
          <cell r="K1771" t="str">
            <v>CGPR-NIAGARA</v>
          </cell>
        </row>
        <row r="1772">
          <cell r="D1772">
            <v>-15.2944</v>
          </cell>
          <cell r="E1772">
            <v>5</v>
          </cell>
          <cell r="F1772" t="str">
            <v>5CGPR-PARKWAY</v>
          </cell>
        </row>
        <row r="1772">
          <cell r="K1772" t="str">
            <v>CGPR-PARKWAY</v>
          </cell>
        </row>
        <row r="1773">
          <cell r="D1773">
            <v>15.2944</v>
          </cell>
          <cell r="E1773">
            <v>5</v>
          </cell>
          <cell r="F1773" t="str">
            <v>5CGPR-NIAGARA</v>
          </cell>
        </row>
        <row r="1773">
          <cell r="K1773" t="str">
            <v>CGPR-NIAGARA</v>
          </cell>
        </row>
        <row r="1774">
          <cell r="D1774">
            <v>0</v>
          </cell>
          <cell r="E1774">
            <v>6</v>
          </cell>
          <cell r="F1774" t="str">
            <v>6CGPR-PARKWAY</v>
          </cell>
        </row>
        <row r="1774">
          <cell r="K1774" t="str">
            <v>CGPR-PARKWAY</v>
          </cell>
        </row>
        <row r="1775">
          <cell r="D1775">
            <v>0</v>
          </cell>
          <cell r="E1775">
            <v>6</v>
          </cell>
          <cell r="F1775" t="str">
            <v>6CGPR-NIAGARA</v>
          </cell>
        </row>
        <row r="1775">
          <cell r="K1775" t="str">
            <v>CGPR-NIAGARA</v>
          </cell>
        </row>
        <row r="1776">
          <cell r="D1776">
            <v>0</v>
          </cell>
          <cell r="E1776">
            <v>6</v>
          </cell>
          <cell r="F1776" t="str">
            <v>6CGPR-PARKWAY</v>
          </cell>
        </row>
        <row r="1776">
          <cell r="K1776" t="str">
            <v>CGPR-PARKWAY</v>
          </cell>
        </row>
        <row r="1777">
          <cell r="D1777">
            <v>0</v>
          </cell>
          <cell r="E1777">
            <v>6</v>
          </cell>
          <cell r="F1777" t="str">
            <v>6CGPR-NIAGARA</v>
          </cell>
        </row>
        <row r="1777">
          <cell r="K1777" t="str">
            <v>CGPR-NIAGARA</v>
          </cell>
        </row>
        <row r="1778">
          <cell r="D1778">
            <v>0</v>
          </cell>
          <cell r="E1778">
            <v>6</v>
          </cell>
          <cell r="F1778" t="str">
            <v>6CGPR-PARKWAY</v>
          </cell>
        </row>
        <row r="1778">
          <cell r="K1778" t="str">
            <v>CGPR-PARKWAY</v>
          </cell>
        </row>
        <row r="1779">
          <cell r="D1779">
            <v>0</v>
          </cell>
          <cell r="E1779">
            <v>6</v>
          </cell>
          <cell r="F1779" t="str">
            <v>6CGPR-NIAGARA</v>
          </cell>
        </row>
        <row r="1779">
          <cell r="K1779" t="str">
            <v>CGPR-NIAGARA</v>
          </cell>
        </row>
        <row r="1780">
          <cell r="D1780">
            <v>0</v>
          </cell>
          <cell r="E1780">
            <v>6</v>
          </cell>
          <cell r="F1780" t="str">
            <v>6CGPR-PARKWAY</v>
          </cell>
        </row>
        <row r="1780">
          <cell r="K1780" t="str">
            <v>CGPR-PARKWAY</v>
          </cell>
        </row>
        <row r="1781">
          <cell r="D1781">
            <v>0</v>
          </cell>
          <cell r="E1781">
            <v>6</v>
          </cell>
          <cell r="F1781" t="str">
            <v>6CGPR-NIAGARA</v>
          </cell>
        </row>
        <row r="1781">
          <cell r="K1781" t="str">
            <v>CGPR-NIAGARA</v>
          </cell>
        </row>
        <row r="1782">
          <cell r="D1782">
            <v>0</v>
          </cell>
          <cell r="E1782">
            <v>6</v>
          </cell>
          <cell r="F1782" t="str">
            <v>6CGPR-PARKWAY</v>
          </cell>
        </row>
        <row r="1782">
          <cell r="K1782" t="str">
            <v>CGPR-PARKWAY</v>
          </cell>
        </row>
        <row r="1783">
          <cell r="D1783">
            <v>0</v>
          </cell>
          <cell r="E1783">
            <v>6</v>
          </cell>
          <cell r="F1783" t="str">
            <v>6CGPR-NIAGARA</v>
          </cell>
        </row>
        <row r="1783">
          <cell r="K1783" t="str">
            <v>CGPR-NIAGARA</v>
          </cell>
        </row>
        <row r="1784">
          <cell r="D1784">
            <v>0</v>
          </cell>
          <cell r="E1784">
            <v>6</v>
          </cell>
          <cell r="F1784" t="str">
            <v>6CGPR-PARKWAY</v>
          </cell>
        </row>
        <row r="1784">
          <cell r="K1784" t="str">
            <v>CGPR-PARKWAY</v>
          </cell>
        </row>
        <row r="1785">
          <cell r="D1785">
            <v>0</v>
          </cell>
          <cell r="E1785">
            <v>6</v>
          </cell>
          <cell r="F1785" t="str">
            <v>6CGPR-NIAGARA</v>
          </cell>
        </row>
        <row r="1785">
          <cell r="K1785" t="str">
            <v>CGPR-NIAGARA</v>
          </cell>
        </row>
        <row r="1786">
          <cell r="D1786">
            <v>0</v>
          </cell>
          <cell r="E1786">
            <v>6</v>
          </cell>
          <cell r="F1786" t="str">
            <v>6CGPR-PARKWAY</v>
          </cell>
        </row>
        <row r="1786">
          <cell r="K1786" t="str">
            <v>CGPR-PARKWAY</v>
          </cell>
        </row>
        <row r="1787">
          <cell r="D1787">
            <v>0</v>
          </cell>
          <cell r="E1787">
            <v>6</v>
          </cell>
          <cell r="F1787" t="str">
            <v>6CGPR-NIAGARA</v>
          </cell>
        </row>
        <row r="1787">
          <cell r="K1787" t="str">
            <v>CGPR-NIAGARA</v>
          </cell>
        </row>
        <row r="1788">
          <cell r="D1788">
            <v>-14.2973</v>
          </cell>
          <cell r="E1788">
            <v>6</v>
          </cell>
          <cell r="F1788" t="str">
            <v>6CGPR-PARKWAY</v>
          </cell>
        </row>
        <row r="1788">
          <cell r="K1788" t="str">
            <v>CGPR-PARKWAY</v>
          </cell>
        </row>
        <row r="1789">
          <cell r="D1789">
            <v>14.2973</v>
          </cell>
          <cell r="E1789">
            <v>6</v>
          </cell>
          <cell r="F1789" t="str">
            <v>6CGPR-NIAGARA</v>
          </cell>
        </row>
        <row r="1789">
          <cell r="K1789" t="str">
            <v>CGPR-NIAGARA</v>
          </cell>
        </row>
        <row r="1790">
          <cell r="D1790">
            <v>-14.3619</v>
          </cell>
          <cell r="E1790">
            <v>6</v>
          </cell>
          <cell r="F1790" t="str">
            <v>6CGPR-PARKWAY</v>
          </cell>
        </row>
        <row r="1790">
          <cell r="K1790" t="str">
            <v>CGPR-PARKWAY</v>
          </cell>
        </row>
        <row r="1791">
          <cell r="D1791">
            <v>14.3619</v>
          </cell>
          <cell r="E1791">
            <v>6</v>
          </cell>
          <cell r="F1791" t="str">
            <v>6CGPR-NIAGARA</v>
          </cell>
        </row>
        <row r="1791">
          <cell r="K1791" t="str">
            <v>CGPR-NIAGARA</v>
          </cell>
        </row>
        <row r="1792">
          <cell r="D1792">
            <v>-14.2962</v>
          </cell>
          <cell r="E1792">
            <v>6</v>
          </cell>
          <cell r="F1792" t="str">
            <v>6CGPR-PARKWAY</v>
          </cell>
        </row>
        <row r="1792">
          <cell r="K1792" t="str">
            <v>CGPR-PARKWAY</v>
          </cell>
        </row>
        <row r="1793">
          <cell r="D1793">
            <v>14.2962</v>
          </cell>
          <cell r="E1793">
            <v>6</v>
          </cell>
          <cell r="F1793" t="str">
            <v>6CGPR-NIAGARA</v>
          </cell>
        </row>
        <row r="1793">
          <cell r="K1793" t="str">
            <v>CGPR-NIAGARA</v>
          </cell>
        </row>
        <row r="1794">
          <cell r="D1794">
            <v>-13.3521</v>
          </cell>
          <cell r="E1794">
            <v>6</v>
          </cell>
          <cell r="F1794" t="str">
            <v>6CGPR-PARKWAY</v>
          </cell>
        </row>
        <row r="1794">
          <cell r="K1794" t="str">
            <v>CGPR-PARKWAY</v>
          </cell>
        </row>
        <row r="1795">
          <cell r="D1795">
            <v>13.3521</v>
          </cell>
          <cell r="E1795">
            <v>6</v>
          </cell>
          <cell r="F1795" t="str">
            <v>6CGPR-NIAGARA</v>
          </cell>
        </row>
        <row r="1795">
          <cell r="K1795" t="str">
            <v>CGPR-NIAGARA</v>
          </cell>
        </row>
        <row r="1796">
          <cell r="D1796">
            <v>-16.3666</v>
          </cell>
          <cell r="E1796">
            <v>6</v>
          </cell>
          <cell r="F1796" t="str">
            <v>6CGPR-PARKWAY</v>
          </cell>
        </row>
        <row r="1796">
          <cell r="K1796" t="str">
            <v>CGPR-PARKWAY</v>
          </cell>
        </row>
        <row r="1797">
          <cell r="D1797">
            <v>16.3666</v>
          </cell>
          <cell r="E1797">
            <v>6</v>
          </cell>
          <cell r="F1797" t="str">
            <v>6CGPR-NIAGARA</v>
          </cell>
        </row>
        <row r="1797">
          <cell r="K1797" t="str">
            <v>CGPR-NIAGARA</v>
          </cell>
        </row>
        <row r="1798">
          <cell r="D1798">
            <v>0</v>
          </cell>
          <cell r="E1798">
            <v>6</v>
          </cell>
          <cell r="F1798" t="str">
            <v>6CGPR-PARKWAY</v>
          </cell>
        </row>
        <row r="1798">
          <cell r="K1798" t="str">
            <v>CGPR-PARKWAY</v>
          </cell>
        </row>
        <row r="1799">
          <cell r="D1799">
            <v>0</v>
          </cell>
          <cell r="E1799">
            <v>6</v>
          </cell>
          <cell r="F1799" t="str">
            <v>6CGPR-NIAGARA</v>
          </cell>
        </row>
        <row r="1799">
          <cell r="K1799" t="str">
            <v>CGPR-NIAGARA</v>
          </cell>
        </row>
        <row r="1800">
          <cell r="D1800">
            <v>0</v>
          </cell>
          <cell r="E1800">
            <v>6</v>
          </cell>
          <cell r="F1800" t="str">
            <v>6CGPR-PARKWAY</v>
          </cell>
        </row>
        <row r="1800">
          <cell r="K1800" t="str">
            <v>CGPR-PARKWAY</v>
          </cell>
        </row>
        <row r="1801">
          <cell r="D1801">
            <v>0</v>
          </cell>
          <cell r="E1801">
            <v>6</v>
          </cell>
          <cell r="F1801" t="str">
            <v>6CGPR-NIAGARA</v>
          </cell>
        </row>
        <row r="1801">
          <cell r="K1801" t="str">
            <v>CGPR-NIAGARA</v>
          </cell>
        </row>
        <row r="1802">
          <cell r="D1802">
            <v>0</v>
          </cell>
          <cell r="E1802">
            <v>6</v>
          </cell>
          <cell r="F1802" t="str">
            <v>6CGPR-PARKWAY</v>
          </cell>
        </row>
        <row r="1802">
          <cell r="K1802" t="str">
            <v>CGPR-PARKWAY</v>
          </cell>
        </row>
        <row r="1803">
          <cell r="D1803">
            <v>0</v>
          </cell>
          <cell r="E1803">
            <v>6</v>
          </cell>
          <cell r="F1803" t="str">
            <v>6CGPR-NIAGARA</v>
          </cell>
        </row>
        <row r="1803">
          <cell r="K1803" t="str">
            <v>CGPR-NIAGARA</v>
          </cell>
        </row>
        <row r="1804">
          <cell r="D1804">
            <v>0</v>
          </cell>
          <cell r="E1804">
            <v>6</v>
          </cell>
          <cell r="F1804" t="str">
            <v>6CGPR-PARKWAY</v>
          </cell>
        </row>
        <row r="1804">
          <cell r="K1804" t="str">
            <v>CGPR-PARKWAY</v>
          </cell>
        </row>
        <row r="1805">
          <cell r="D1805">
            <v>0</v>
          </cell>
          <cell r="E1805">
            <v>6</v>
          </cell>
          <cell r="F1805" t="str">
            <v>6CGPR-NIAGARA</v>
          </cell>
        </row>
        <row r="1805">
          <cell r="K1805" t="str">
            <v>CGPR-NIAGARA</v>
          </cell>
        </row>
        <row r="1806">
          <cell r="D1806">
            <v>0</v>
          </cell>
          <cell r="E1806">
            <v>6</v>
          </cell>
          <cell r="F1806" t="str">
            <v>6CGPR-PARKWAY</v>
          </cell>
        </row>
        <row r="1806">
          <cell r="K1806" t="str">
            <v>CGPR-PARKWAY</v>
          </cell>
        </row>
        <row r="1807">
          <cell r="D1807">
            <v>0</v>
          </cell>
          <cell r="E1807">
            <v>6</v>
          </cell>
          <cell r="F1807" t="str">
            <v>6CGPR-NIAGARA</v>
          </cell>
        </row>
        <row r="1807">
          <cell r="K1807" t="str">
            <v>CGPR-NIAGARA</v>
          </cell>
        </row>
        <row r="1808">
          <cell r="D1808">
            <v>0</v>
          </cell>
          <cell r="E1808">
            <v>6</v>
          </cell>
          <cell r="F1808" t="str">
            <v>6CGPR-PARKWAY</v>
          </cell>
        </row>
        <row r="1808">
          <cell r="K1808" t="str">
            <v>CGPR-PARKWAY</v>
          </cell>
        </row>
        <row r="1809">
          <cell r="D1809">
            <v>0</v>
          </cell>
          <cell r="E1809">
            <v>6</v>
          </cell>
          <cell r="F1809" t="str">
            <v>6CGPR-NIAGARA</v>
          </cell>
        </row>
        <row r="1809">
          <cell r="K1809" t="str">
            <v>CGPR-NIAGARA</v>
          </cell>
        </row>
        <row r="1810">
          <cell r="D1810">
            <v>0</v>
          </cell>
          <cell r="E1810">
            <v>6</v>
          </cell>
          <cell r="F1810" t="str">
            <v>6CGPR-PARKWAY</v>
          </cell>
        </row>
        <row r="1810">
          <cell r="K1810" t="str">
            <v>CGPR-PARKWAY</v>
          </cell>
        </row>
        <row r="1811">
          <cell r="D1811">
            <v>0</v>
          </cell>
          <cell r="E1811">
            <v>6</v>
          </cell>
          <cell r="F1811" t="str">
            <v>6CGPR-NIAGARA</v>
          </cell>
        </row>
        <row r="1811">
          <cell r="K1811" t="str">
            <v>CGPR-NIAGARA</v>
          </cell>
        </row>
        <row r="1812">
          <cell r="D1812">
            <v>-12.2752</v>
          </cell>
          <cell r="E1812">
            <v>6</v>
          </cell>
          <cell r="F1812" t="str">
            <v>6CGPR-PARKWAY</v>
          </cell>
        </row>
        <row r="1812">
          <cell r="K1812" t="str">
            <v>CGPR-PARKWAY</v>
          </cell>
        </row>
        <row r="1813">
          <cell r="D1813">
            <v>12.2752</v>
          </cell>
          <cell r="E1813">
            <v>6</v>
          </cell>
          <cell r="F1813" t="str">
            <v>6CGPR-NIAGARA</v>
          </cell>
        </row>
        <row r="1813">
          <cell r="K1813" t="str">
            <v>CGPR-NIAGARA</v>
          </cell>
        </row>
        <row r="1814">
          <cell r="D1814">
            <v>-12.6714</v>
          </cell>
          <cell r="E1814">
            <v>6</v>
          </cell>
          <cell r="F1814" t="str">
            <v>6CGPR-PARKWAY</v>
          </cell>
        </row>
        <row r="1814">
          <cell r="K1814" t="str">
            <v>CGPR-PARKWAY</v>
          </cell>
        </row>
        <row r="1815">
          <cell r="D1815">
            <v>12.6714</v>
          </cell>
          <cell r="E1815">
            <v>6</v>
          </cell>
          <cell r="F1815" t="str">
            <v>6CGPR-NIAGARA</v>
          </cell>
        </row>
        <row r="1815">
          <cell r="K1815" t="str">
            <v>CGPR-NIAGARA</v>
          </cell>
        </row>
        <row r="1816">
          <cell r="D1816">
            <v>-12.6028</v>
          </cell>
          <cell r="E1816">
            <v>6</v>
          </cell>
          <cell r="F1816" t="str">
            <v>6CGPR-PARKWAY</v>
          </cell>
        </row>
        <row r="1816">
          <cell r="K1816" t="str">
            <v>CGPR-PARKWAY</v>
          </cell>
        </row>
        <row r="1817">
          <cell r="D1817">
            <v>12.6028</v>
          </cell>
          <cell r="E1817">
            <v>6</v>
          </cell>
          <cell r="F1817" t="str">
            <v>6CGPR-NIAGARA</v>
          </cell>
        </row>
        <row r="1817">
          <cell r="K1817" t="str">
            <v>CGPR-NIAGARA</v>
          </cell>
        </row>
        <row r="1818">
          <cell r="D1818">
            <v>-11.3143</v>
          </cell>
          <cell r="E1818">
            <v>6</v>
          </cell>
          <cell r="F1818" t="str">
            <v>6CGPR-PARKWAY</v>
          </cell>
        </row>
        <row r="1818">
          <cell r="K1818" t="str">
            <v>CGPR-PARKWAY</v>
          </cell>
        </row>
        <row r="1819">
          <cell r="D1819">
            <v>11.3143</v>
          </cell>
          <cell r="E1819">
            <v>6</v>
          </cell>
          <cell r="F1819" t="str">
            <v>6CGPR-NIAGARA</v>
          </cell>
        </row>
        <row r="1819">
          <cell r="K1819" t="str">
            <v>CGPR-NIAGARA</v>
          </cell>
        </row>
        <row r="1820">
          <cell r="D1820">
            <v>-12.4075</v>
          </cell>
          <cell r="E1820">
            <v>6</v>
          </cell>
          <cell r="F1820" t="str">
            <v>6CGPR-PARKWAY</v>
          </cell>
        </row>
        <row r="1820">
          <cell r="K1820" t="str">
            <v>CGPR-PARKWAY</v>
          </cell>
        </row>
        <row r="1821">
          <cell r="D1821">
            <v>12.4075</v>
          </cell>
          <cell r="E1821">
            <v>6</v>
          </cell>
          <cell r="F1821" t="str">
            <v>6CGPR-NIAGARA</v>
          </cell>
        </row>
        <row r="1821">
          <cell r="K1821" t="str">
            <v>CGPR-NIAGARA</v>
          </cell>
        </row>
        <row r="1822">
          <cell r="D1822">
            <v>0</v>
          </cell>
          <cell r="E1822">
            <v>6</v>
          </cell>
          <cell r="F1822" t="str">
            <v>6CGPR-PARKWAY</v>
          </cell>
        </row>
        <row r="1822">
          <cell r="K1822" t="str">
            <v>CGPR-PARKWAY</v>
          </cell>
        </row>
        <row r="1823">
          <cell r="D1823">
            <v>0</v>
          </cell>
          <cell r="E1823">
            <v>6</v>
          </cell>
          <cell r="F1823" t="str">
            <v>6CGPR-NIAGARA</v>
          </cell>
        </row>
        <row r="1823">
          <cell r="K1823" t="str">
            <v>CGPR-NIAGARA</v>
          </cell>
        </row>
        <row r="1824">
          <cell r="D1824">
            <v>0</v>
          </cell>
          <cell r="E1824">
            <v>6</v>
          </cell>
          <cell r="F1824" t="str">
            <v>6CGPR-PARKWAY</v>
          </cell>
        </row>
        <row r="1824">
          <cell r="K1824" t="str">
            <v>CGPR-PARKWAY</v>
          </cell>
        </row>
        <row r="1825">
          <cell r="D1825">
            <v>0</v>
          </cell>
          <cell r="E1825">
            <v>6</v>
          </cell>
          <cell r="F1825" t="str">
            <v>6CGPR-NIAGARA</v>
          </cell>
        </row>
        <row r="1825">
          <cell r="K1825" t="str">
            <v>CGPR-NIAGARA</v>
          </cell>
        </row>
        <row r="1826">
          <cell r="D1826">
            <v>0</v>
          </cell>
          <cell r="E1826">
            <v>6</v>
          </cell>
          <cell r="F1826" t="str">
            <v>6CGPR-PARKWAY</v>
          </cell>
        </row>
        <row r="1826">
          <cell r="K1826" t="str">
            <v>CGPR-PARKWAY</v>
          </cell>
        </row>
        <row r="1827">
          <cell r="D1827">
            <v>0</v>
          </cell>
          <cell r="E1827">
            <v>6</v>
          </cell>
          <cell r="F1827" t="str">
            <v>6CGPR-NIAGARA</v>
          </cell>
        </row>
        <row r="1827">
          <cell r="K1827" t="str">
            <v>CGPR-NIAGARA</v>
          </cell>
        </row>
        <row r="1828">
          <cell r="D1828">
            <v>0</v>
          </cell>
          <cell r="E1828">
            <v>6</v>
          </cell>
          <cell r="F1828" t="str">
            <v>6CGPR-PARKWAY</v>
          </cell>
        </row>
        <row r="1828">
          <cell r="K1828" t="str">
            <v>CGPR-PARKWAY</v>
          </cell>
        </row>
        <row r="1829">
          <cell r="D1829">
            <v>0</v>
          </cell>
          <cell r="E1829">
            <v>6</v>
          </cell>
          <cell r="F1829" t="str">
            <v>6CGPR-NIAGARA</v>
          </cell>
        </row>
        <row r="1829">
          <cell r="K1829" t="str">
            <v>CGPR-NIAGARA</v>
          </cell>
        </row>
        <row r="1830">
          <cell r="D1830">
            <v>0</v>
          </cell>
          <cell r="E1830">
            <v>6</v>
          </cell>
          <cell r="F1830" t="str">
            <v>6CGPR-PARKWAY</v>
          </cell>
        </row>
        <row r="1830">
          <cell r="K1830" t="str">
            <v>CGPR-PARKWAY</v>
          </cell>
        </row>
        <row r="1831">
          <cell r="D1831">
            <v>0</v>
          </cell>
          <cell r="E1831">
            <v>6</v>
          </cell>
          <cell r="F1831" t="str">
            <v>6CGPR-NIAGARA</v>
          </cell>
        </row>
        <row r="1831">
          <cell r="K1831" t="str">
            <v>CGPR-NIAGARA</v>
          </cell>
        </row>
        <row r="1832">
          <cell r="D1832">
            <v>0</v>
          </cell>
          <cell r="E1832">
            <v>6</v>
          </cell>
          <cell r="F1832" t="str">
            <v>6CGPR-PARKWAY</v>
          </cell>
        </row>
        <row r="1832">
          <cell r="K1832" t="str">
            <v>CGPR-PARKWAY</v>
          </cell>
        </row>
        <row r="1833">
          <cell r="D1833">
            <v>0</v>
          </cell>
          <cell r="E1833">
            <v>6</v>
          </cell>
          <cell r="F1833" t="str">
            <v>6CGPR-NIAGARA</v>
          </cell>
        </row>
        <row r="1833">
          <cell r="K1833" t="str">
            <v>CGPR-NIAGARA</v>
          </cell>
        </row>
        <row r="1834">
          <cell r="D1834">
            <v>0</v>
          </cell>
          <cell r="E1834">
            <v>6</v>
          </cell>
          <cell r="F1834" t="str">
            <v>6CGPR-PARKWAY</v>
          </cell>
        </row>
        <row r="1834">
          <cell r="K1834" t="str">
            <v>CGPR-PARKWAY</v>
          </cell>
        </row>
        <row r="1835">
          <cell r="D1835">
            <v>0</v>
          </cell>
          <cell r="E1835">
            <v>6</v>
          </cell>
          <cell r="F1835" t="str">
            <v>6CGPR-NIAGARA</v>
          </cell>
        </row>
        <row r="1835">
          <cell r="K1835" t="str">
            <v>CGPR-NIAGARA</v>
          </cell>
        </row>
        <row r="1836">
          <cell r="D1836">
            <v>-11.5013</v>
          </cell>
          <cell r="E1836">
            <v>6</v>
          </cell>
          <cell r="F1836" t="str">
            <v>6CGPR-PARKWAY</v>
          </cell>
        </row>
        <row r="1836">
          <cell r="K1836" t="str">
            <v>CGPR-PARKWAY</v>
          </cell>
        </row>
        <row r="1837">
          <cell r="D1837">
            <v>11.5013</v>
          </cell>
          <cell r="E1837">
            <v>6</v>
          </cell>
          <cell r="F1837" t="str">
            <v>6CGPR-NIAGARA</v>
          </cell>
        </row>
        <row r="1837">
          <cell r="K1837" t="str">
            <v>CGPR-NIAGARA</v>
          </cell>
        </row>
        <row r="1838">
          <cell r="D1838">
            <v>-11.8747</v>
          </cell>
          <cell r="E1838">
            <v>6</v>
          </cell>
          <cell r="F1838" t="str">
            <v>6CGPR-PARKWAY</v>
          </cell>
        </row>
        <row r="1838">
          <cell r="K1838" t="str">
            <v>CGPR-PARKWAY</v>
          </cell>
        </row>
        <row r="1839">
          <cell r="D1839">
            <v>11.8747</v>
          </cell>
          <cell r="E1839">
            <v>6</v>
          </cell>
          <cell r="F1839" t="str">
            <v>6CGPR-NIAGARA</v>
          </cell>
        </row>
        <row r="1839">
          <cell r="K1839" t="str">
            <v>CGPR-NIAGARA</v>
          </cell>
        </row>
        <row r="1840">
          <cell r="D1840">
            <v>-11.8079</v>
          </cell>
          <cell r="E1840">
            <v>6</v>
          </cell>
          <cell r="F1840" t="str">
            <v>6CGPR-PARKWAY</v>
          </cell>
        </row>
        <row r="1840">
          <cell r="K1840" t="str">
            <v>CGPR-PARKWAY</v>
          </cell>
        </row>
        <row r="1841">
          <cell r="D1841">
            <v>11.8079</v>
          </cell>
          <cell r="E1841">
            <v>6</v>
          </cell>
          <cell r="F1841" t="str">
            <v>6CGPR-NIAGARA</v>
          </cell>
        </row>
        <row r="1841">
          <cell r="K1841" t="str">
            <v>CGPR-NIAGARA</v>
          </cell>
        </row>
        <row r="1842">
          <cell r="D1842">
            <v>-10.5986</v>
          </cell>
          <cell r="E1842">
            <v>6</v>
          </cell>
          <cell r="F1842" t="str">
            <v>6CGPR-PARKWAY</v>
          </cell>
        </row>
        <row r="1842">
          <cell r="K1842" t="str">
            <v>CGPR-PARKWAY</v>
          </cell>
        </row>
        <row r="1843">
          <cell r="D1843">
            <v>10.5986</v>
          </cell>
          <cell r="E1843">
            <v>6</v>
          </cell>
          <cell r="F1843" t="str">
            <v>6CGPR-NIAGARA</v>
          </cell>
        </row>
        <row r="1843">
          <cell r="K1843" t="str">
            <v>CGPR-NIAGARA</v>
          </cell>
        </row>
        <row r="1844">
          <cell r="D1844">
            <v>-11.6205</v>
          </cell>
          <cell r="E1844">
            <v>6</v>
          </cell>
          <cell r="F1844" t="str">
            <v>6CGPR-PARKWAY</v>
          </cell>
        </row>
        <row r="1844">
          <cell r="K1844" t="str">
            <v>CGPR-PARKWAY</v>
          </cell>
        </row>
        <row r="1845">
          <cell r="D1845">
            <v>11.6205</v>
          </cell>
          <cell r="E1845">
            <v>6</v>
          </cell>
          <cell r="F1845" t="str">
            <v>6CGPR-NIAGARA</v>
          </cell>
        </row>
        <row r="1845">
          <cell r="K1845" t="str">
            <v>CGPR-NIAGARA</v>
          </cell>
        </row>
        <row r="1846">
          <cell r="D1846">
            <v>0</v>
          </cell>
          <cell r="E1846">
            <v>6</v>
          </cell>
          <cell r="F1846" t="str">
            <v>6CGPR-PARKWAY</v>
          </cell>
        </row>
        <row r="1846">
          <cell r="K1846" t="str">
            <v>CGPR-PARKWAY</v>
          </cell>
        </row>
        <row r="1847">
          <cell r="D1847">
            <v>0</v>
          </cell>
          <cell r="E1847">
            <v>6</v>
          </cell>
          <cell r="F1847" t="str">
            <v>6CGPR-NIAGARA</v>
          </cell>
        </row>
        <row r="1847">
          <cell r="K1847" t="str">
            <v>CGPR-NIAGARA</v>
          </cell>
        </row>
        <row r="1848">
          <cell r="D1848">
            <v>0</v>
          </cell>
          <cell r="E1848">
            <v>6</v>
          </cell>
          <cell r="F1848" t="str">
            <v>6CGPR-PARKWAY</v>
          </cell>
        </row>
        <row r="1848">
          <cell r="K1848" t="str">
            <v>CGPR-PARKWAY</v>
          </cell>
        </row>
        <row r="1849">
          <cell r="D1849">
            <v>0</v>
          </cell>
          <cell r="E1849">
            <v>6</v>
          </cell>
          <cell r="F1849" t="str">
            <v>6CGPR-NIAGARA</v>
          </cell>
        </row>
        <row r="1849">
          <cell r="K1849" t="str">
            <v>CGPR-NIAGARA</v>
          </cell>
        </row>
        <row r="1850">
          <cell r="D1850">
            <v>0</v>
          </cell>
          <cell r="E1850">
            <v>6</v>
          </cell>
          <cell r="F1850" t="str">
            <v>6CGPR-PARKWAY</v>
          </cell>
        </row>
        <row r="1850">
          <cell r="K1850" t="str">
            <v>CGPR-PARKWAY</v>
          </cell>
        </row>
        <row r="1851">
          <cell r="D1851">
            <v>0</v>
          </cell>
          <cell r="E1851">
            <v>6</v>
          </cell>
          <cell r="F1851" t="str">
            <v>6CGPR-NIAGARA</v>
          </cell>
        </row>
        <row r="1851">
          <cell r="K1851" t="str">
            <v>CGPR-NIAGARA</v>
          </cell>
        </row>
        <row r="1852">
          <cell r="D1852">
            <v>0</v>
          </cell>
          <cell r="E1852">
            <v>6</v>
          </cell>
          <cell r="F1852" t="str">
            <v>6CGPR-PARKWAY</v>
          </cell>
        </row>
        <row r="1852">
          <cell r="K1852" t="str">
            <v>CGPR-PARKWAY</v>
          </cell>
        </row>
        <row r="1853">
          <cell r="D1853">
            <v>0</v>
          </cell>
          <cell r="E1853">
            <v>6</v>
          </cell>
          <cell r="F1853" t="str">
            <v>6CGPR-NIAGARA</v>
          </cell>
        </row>
        <row r="1853">
          <cell r="K1853" t="str">
            <v>CGPR-NIAGARA</v>
          </cell>
        </row>
        <row r="1854">
          <cell r="D1854">
            <v>0</v>
          </cell>
          <cell r="E1854">
            <v>6</v>
          </cell>
          <cell r="F1854" t="str">
            <v>6CGPR-PARKWAY</v>
          </cell>
        </row>
        <row r="1854">
          <cell r="K1854" t="str">
            <v>CGPR-PARKWAY</v>
          </cell>
        </row>
        <row r="1855">
          <cell r="D1855">
            <v>0</v>
          </cell>
          <cell r="E1855">
            <v>6</v>
          </cell>
          <cell r="F1855" t="str">
            <v>6CGPR-NIAGARA</v>
          </cell>
        </row>
        <row r="1855">
          <cell r="K1855" t="str">
            <v>CGPR-NIAGARA</v>
          </cell>
        </row>
        <row r="1856">
          <cell r="D1856">
            <v>0</v>
          </cell>
          <cell r="E1856">
            <v>6</v>
          </cell>
          <cell r="F1856" t="str">
            <v>6CGPR-PARKWAY</v>
          </cell>
        </row>
        <row r="1856">
          <cell r="K1856" t="str">
            <v>CGPR-PARKWAY</v>
          </cell>
        </row>
        <row r="1857">
          <cell r="D1857">
            <v>0</v>
          </cell>
          <cell r="E1857">
            <v>6</v>
          </cell>
          <cell r="F1857" t="str">
            <v>6CGPR-NIAGARA</v>
          </cell>
        </row>
        <row r="1857">
          <cell r="K1857" t="str">
            <v>CGPR-NIAGARA</v>
          </cell>
        </row>
        <row r="1858">
          <cell r="D1858">
            <v>0</v>
          </cell>
          <cell r="E1858">
            <v>6</v>
          </cell>
          <cell r="F1858" t="str">
            <v>6CGPR-PARKWAY</v>
          </cell>
        </row>
        <row r="1858">
          <cell r="K1858" t="str">
            <v>CGPR-PARKWAY</v>
          </cell>
        </row>
        <row r="1859">
          <cell r="D1859">
            <v>0</v>
          </cell>
          <cell r="E1859">
            <v>6</v>
          </cell>
          <cell r="F1859" t="str">
            <v>6CGPR-NIAGARA</v>
          </cell>
        </row>
        <row r="1859">
          <cell r="K1859" t="str">
            <v>CGPR-NIAGARA</v>
          </cell>
        </row>
        <row r="1860">
          <cell r="D1860">
            <v>-10.7909</v>
          </cell>
          <cell r="E1860">
            <v>6</v>
          </cell>
          <cell r="F1860" t="str">
            <v>6CGPR-PARKWAY</v>
          </cell>
        </row>
        <row r="1860">
          <cell r="K1860" t="str">
            <v>CGPR-PARKWAY</v>
          </cell>
        </row>
        <row r="1861">
          <cell r="D1861">
            <v>10.7909</v>
          </cell>
          <cell r="E1861">
            <v>6</v>
          </cell>
          <cell r="F1861" t="str">
            <v>6CGPR-NIAGARA</v>
          </cell>
        </row>
        <row r="1861">
          <cell r="K1861" t="str">
            <v>CGPR-NIAGARA</v>
          </cell>
        </row>
        <row r="1862">
          <cell r="D1862">
            <v>-11.141</v>
          </cell>
          <cell r="E1862">
            <v>6</v>
          </cell>
          <cell r="F1862" t="str">
            <v>6CGPR-PARKWAY</v>
          </cell>
        </row>
        <row r="1862">
          <cell r="K1862" t="str">
            <v>CGPR-PARKWAY</v>
          </cell>
        </row>
        <row r="1863">
          <cell r="D1863">
            <v>11.141</v>
          </cell>
          <cell r="E1863">
            <v>6</v>
          </cell>
          <cell r="F1863" t="str">
            <v>6CGPR-NIAGARA</v>
          </cell>
        </row>
        <row r="1863">
          <cell r="K1863" t="str">
            <v>CGPR-NIAGARA</v>
          </cell>
        </row>
        <row r="1864">
          <cell r="D1864">
            <v>-11.0802</v>
          </cell>
          <cell r="E1864">
            <v>6</v>
          </cell>
          <cell r="F1864" t="str">
            <v>6CGPR-PARKWAY</v>
          </cell>
        </row>
        <row r="1864">
          <cell r="K1864" t="str">
            <v>CGPR-PARKWAY</v>
          </cell>
        </row>
        <row r="1865">
          <cell r="D1865">
            <v>11.0802</v>
          </cell>
          <cell r="E1865">
            <v>6</v>
          </cell>
          <cell r="F1865" t="str">
            <v>6CGPR-NIAGARA</v>
          </cell>
        </row>
        <row r="1865">
          <cell r="K1865" t="str">
            <v>CGPR-NIAGARA</v>
          </cell>
        </row>
        <row r="1866">
          <cell r="D1866">
            <v>-9.948</v>
          </cell>
          <cell r="E1866">
            <v>6</v>
          </cell>
          <cell r="F1866" t="str">
            <v>6CGPR-PARKWAY</v>
          </cell>
        </row>
        <row r="1866">
          <cell r="K1866" t="str">
            <v>CGPR-PARKWAY</v>
          </cell>
        </row>
        <row r="1867">
          <cell r="D1867">
            <v>9.948</v>
          </cell>
          <cell r="E1867">
            <v>6</v>
          </cell>
          <cell r="F1867" t="str">
            <v>6CGPR-NIAGARA</v>
          </cell>
        </row>
        <row r="1867">
          <cell r="K1867" t="str">
            <v>CGPR-NIAGARA</v>
          </cell>
        </row>
        <row r="1868">
          <cell r="D1868">
            <v>-10.9111</v>
          </cell>
          <cell r="E1868">
            <v>6</v>
          </cell>
          <cell r="F1868" t="str">
            <v>6CGPR-PARKWAY</v>
          </cell>
        </row>
        <row r="1868">
          <cell r="K1868" t="str">
            <v>CGPR-PARKWAY</v>
          </cell>
        </row>
        <row r="1869">
          <cell r="D1869">
            <v>10.9111</v>
          </cell>
          <cell r="E1869">
            <v>6</v>
          </cell>
          <cell r="F1869" t="str">
            <v>6CGPR-NIAGARA</v>
          </cell>
        </row>
        <row r="1869">
          <cell r="K1869" t="str">
            <v>CGPR-NIAGARA</v>
          </cell>
        </row>
        <row r="1870">
          <cell r="D1870">
            <v>0</v>
          </cell>
          <cell r="E1870">
            <v>6</v>
          </cell>
          <cell r="F1870" t="str">
            <v>6CGPR-PARKWAY</v>
          </cell>
        </row>
        <row r="1870">
          <cell r="K1870" t="str">
            <v>CGPR-PARKWAY</v>
          </cell>
        </row>
        <row r="1871">
          <cell r="D1871">
            <v>0</v>
          </cell>
          <cell r="E1871">
            <v>6</v>
          </cell>
          <cell r="F1871" t="str">
            <v>6CGPR-NIAGARA</v>
          </cell>
        </row>
        <row r="1871">
          <cell r="K1871" t="str">
            <v>CGPR-NIAGARA</v>
          </cell>
        </row>
        <row r="1872">
          <cell r="D1872">
            <v>0</v>
          </cell>
          <cell r="E1872">
            <v>6</v>
          </cell>
          <cell r="F1872" t="str">
            <v>6CGPR-PARKWAY</v>
          </cell>
        </row>
        <row r="1872">
          <cell r="K1872" t="str">
            <v>CGPR-PARKWAY</v>
          </cell>
        </row>
        <row r="1873">
          <cell r="D1873">
            <v>0</v>
          </cell>
          <cell r="E1873">
            <v>6</v>
          </cell>
          <cell r="F1873" t="str">
            <v>6CGPR-NIAGARA</v>
          </cell>
        </row>
        <row r="1873">
          <cell r="K1873" t="str">
            <v>CGPR-NIAGARA</v>
          </cell>
        </row>
        <row r="1874">
          <cell r="D1874">
            <v>0</v>
          </cell>
          <cell r="E1874">
            <v>6</v>
          </cell>
          <cell r="F1874" t="str">
            <v>6CGPR-PARKWAY</v>
          </cell>
        </row>
        <row r="1874">
          <cell r="K1874" t="str">
            <v>CGPR-PARKWAY</v>
          </cell>
        </row>
        <row r="1875">
          <cell r="D1875">
            <v>0</v>
          </cell>
          <cell r="E1875">
            <v>6</v>
          </cell>
          <cell r="F1875" t="str">
            <v>6CGPR-NIAGARA</v>
          </cell>
        </row>
        <row r="1875">
          <cell r="K1875" t="str">
            <v>CGPR-NIAGARA</v>
          </cell>
        </row>
        <row r="1876">
          <cell r="D1876">
            <v>0</v>
          </cell>
          <cell r="E1876">
            <v>6</v>
          </cell>
          <cell r="F1876" t="str">
            <v>6CGPR-PARKWAY</v>
          </cell>
        </row>
        <row r="1876">
          <cell r="K1876" t="str">
            <v>CGPR-PARKWAY</v>
          </cell>
        </row>
        <row r="1877">
          <cell r="D1877">
            <v>0</v>
          </cell>
          <cell r="E1877">
            <v>6</v>
          </cell>
          <cell r="F1877" t="str">
            <v>6CGPR-NIAGARA</v>
          </cell>
        </row>
        <row r="1877">
          <cell r="K1877" t="str">
            <v>CGPR-NIAGARA</v>
          </cell>
        </row>
        <row r="1878">
          <cell r="D1878">
            <v>0</v>
          </cell>
          <cell r="E1878">
            <v>6</v>
          </cell>
          <cell r="F1878" t="str">
            <v>6CGPR-PARKWAY</v>
          </cell>
        </row>
        <row r="1878">
          <cell r="K1878" t="str">
            <v>CGPR-PARKWAY</v>
          </cell>
        </row>
        <row r="1879">
          <cell r="D1879">
            <v>0</v>
          </cell>
          <cell r="E1879">
            <v>6</v>
          </cell>
          <cell r="F1879" t="str">
            <v>6CGPR-NIAGARA</v>
          </cell>
        </row>
        <row r="1879">
          <cell r="K1879" t="str">
            <v>CGPR-NIAGARA</v>
          </cell>
        </row>
        <row r="1880">
          <cell r="D1880">
            <v>0</v>
          </cell>
          <cell r="E1880">
            <v>6</v>
          </cell>
          <cell r="F1880" t="str">
            <v>6CGPR-PARKWAY</v>
          </cell>
        </row>
        <row r="1880">
          <cell r="K1880" t="str">
            <v>CGPR-PARKWAY</v>
          </cell>
        </row>
        <row r="1881">
          <cell r="D1881">
            <v>0</v>
          </cell>
          <cell r="E1881">
            <v>6</v>
          </cell>
          <cell r="F1881" t="str">
            <v>6CGPR-NIAGARA</v>
          </cell>
        </row>
        <row r="1881">
          <cell r="K1881" t="str">
            <v>CGPR-NIAGARA</v>
          </cell>
        </row>
        <row r="1882">
          <cell r="D1882">
            <v>0</v>
          </cell>
          <cell r="E1882">
            <v>6</v>
          </cell>
          <cell r="F1882" t="str">
            <v>6CGPR-PARKWAY</v>
          </cell>
        </row>
        <row r="1882">
          <cell r="K1882" t="str">
            <v>CGPR-PARKWAY</v>
          </cell>
        </row>
        <row r="1883">
          <cell r="D1883">
            <v>0</v>
          </cell>
          <cell r="E1883">
            <v>6</v>
          </cell>
          <cell r="F1883" t="str">
            <v>6CGPR-NIAGARA</v>
          </cell>
        </row>
        <row r="1883">
          <cell r="K1883" t="str">
            <v>CGPR-NIAGARA</v>
          </cell>
        </row>
        <row r="1884">
          <cell r="D1884">
            <v>-10.1117</v>
          </cell>
          <cell r="E1884">
            <v>6</v>
          </cell>
          <cell r="F1884" t="str">
            <v>6CGPR-PARKWAY</v>
          </cell>
        </row>
        <row r="1884">
          <cell r="K1884" t="str">
            <v>CGPR-PARKWAY</v>
          </cell>
        </row>
        <row r="1885">
          <cell r="D1885">
            <v>10.1117</v>
          </cell>
          <cell r="E1885">
            <v>6</v>
          </cell>
          <cell r="F1885" t="str">
            <v>6CGPR-NIAGARA</v>
          </cell>
        </row>
        <row r="1885">
          <cell r="K1885" t="str">
            <v>CGPR-NIAGARA</v>
          </cell>
        </row>
        <row r="1886">
          <cell r="D1886">
            <v>-10.4425</v>
          </cell>
          <cell r="E1886">
            <v>6</v>
          </cell>
          <cell r="F1886" t="str">
            <v>6CGPR-PARKWAY</v>
          </cell>
        </row>
        <row r="1886">
          <cell r="K1886" t="str">
            <v>CGPR-PARKWAY</v>
          </cell>
        </row>
        <row r="1887">
          <cell r="D1887">
            <v>10.4425</v>
          </cell>
          <cell r="E1887">
            <v>6</v>
          </cell>
          <cell r="F1887" t="str">
            <v>6CGPR-NIAGARA</v>
          </cell>
        </row>
        <row r="1887">
          <cell r="K1887" t="str">
            <v>CGPR-NIAGARA</v>
          </cell>
        </row>
        <row r="1888">
          <cell r="D1888">
            <v>-10.3834</v>
          </cell>
          <cell r="E1888">
            <v>6</v>
          </cell>
          <cell r="F1888" t="str">
            <v>6CGPR-PARKWAY</v>
          </cell>
        </row>
        <row r="1888">
          <cell r="K1888" t="str">
            <v>CGPR-PARKWAY</v>
          </cell>
        </row>
        <row r="1889">
          <cell r="D1889">
            <v>10.3834</v>
          </cell>
          <cell r="E1889">
            <v>6</v>
          </cell>
          <cell r="F1889" t="str">
            <v>6CGPR-NIAGARA</v>
          </cell>
        </row>
        <row r="1889">
          <cell r="K1889" t="str">
            <v>CGPR-NIAGARA</v>
          </cell>
        </row>
        <row r="1890">
          <cell r="D1890">
            <v>-9.6543</v>
          </cell>
          <cell r="E1890">
            <v>6</v>
          </cell>
          <cell r="F1890" t="str">
            <v>6CGPR-PARKWAY</v>
          </cell>
        </row>
        <row r="1890">
          <cell r="K1890" t="str">
            <v>CGPR-PARKWAY</v>
          </cell>
        </row>
        <row r="1891">
          <cell r="D1891">
            <v>9.6543</v>
          </cell>
          <cell r="E1891">
            <v>6</v>
          </cell>
          <cell r="F1891" t="str">
            <v>6CGPR-NIAGARA</v>
          </cell>
        </row>
        <row r="1891">
          <cell r="K1891" t="str">
            <v>CGPR-NIAGARA</v>
          </cell>
        </row>
        <row r="1892">
          <cell r="D1892">
            <v>-10.2118</v>
          </cell>
          <cell r="E1892">
            <v>6</v>
          </cell>
          <cell r="F1892" t="str">
            <v>6CGPR-PARKWAY</v>
          </cell>
        </row>
        <row r="1892">
          <cell r="K1892" t="str">
            <v>CGPR-PARKWAY</v>
          </cell>
        </row>
        <row r="1893">
          <cell r="D1893">
            <v>10.2118</v>
          </cell>
          <cell r="E1893">
            <v>6</v>
          </cell>
          <cell r="F1893" t="str">
            <v>6CGPR-NIAGARA</v>
          </cell>
        </row>
        <row r="1893">
          <cell r="K1893" t="str">
            <v>CGPR-NIAGARA</v>
          </cell>
        </row>
        <row r="1894">
          <cell r="D1894">
            <v>0</v>
          </cell>
          <cell r="E1894">
            <v>6</v>
          </cell>
          <cell r="F1894" t="str">
            <v>6CGPR-PARKWAY</v>
          </cell>
        </row>
        <row r="1894">
          <cell r="K1894" t="str">
            <v>CGPR-PARKWAY</v>
          </cell>
        </row>
        <row r="1895">
          <cell r="D1895">
            <v>0</v>
          </cell>
          <cell r="E1895">
            <v>6</v>
          </cell>
          <cell r="F1895" t="str">
            <v>6CGPR-NIAGARA</v>
          </cell>
        </row>
        <row r="1895">
          <cell r="K1895" t="str">
            <v>CGPR-NIAGARA</v>
          </cell>
        </row>
        <row r="1896">
          <cell r="D1896">
            <v>0</v>
          </cell>
          <cell r="E1896">
            <v>6</v>
          </cell>
          <cell r="F1896" t="str">
            <v>6CGPR-PARKWAY</v>
          </cell>
        </row>
        <row r="1896">
          <cell r="K1896" t="str">
            <v>CGPR-PARKWAY</v>
          </cell>
        </row>
        <row r="1897">
          <cell r="D1897">
            <v>0</v>
          </cell>
          <cell r="E1897">
            <v>6</v>
          </cell>
          <cell r="F1897" t="str">
            <v>6CGPR-NIAGARA</v>
          </cell>
        </row>
        <row r="1897">
          <cell r="K1897" t="str">
            <v>CGPR-NIAGARA</v>
          </cell>
        </row>
        <row r="1898">
          <cell r="D1898">
            <v>0</v>
          </cell>
          <cell r="E1898">
            <v>6</v>
          </cell>
          <cell r="F1898" t="str">
            <v>6CGPR-PARKWAY</v>
          </cell>
        </row>
        <row r="1898">
          <cell r="K1898" t="str">
            <v>CGPR-PARKWAY</v>
          </cell>
        </row>
        <row r="1899">
          <cell r="D1899">
            <v>0</v>
          </cell>
          <cell r="E1899">
            <v>6</v>
          </cell>
          <cell r="F1899" t="str">
            <v>6CGPR-NIAGARA</v>
          </cell>
        </row>
        <row r="1899">
          <cell r="K1899" t="str">
            <v>CGPR-NIAGARA</v>
          </cell>
        </row>
        <row r="1900">
          <cell r="D1900">
            <v>0</v>
          </cell>
          <cell r="E1900">
            <v>6</v>
          </cell>
          <cell r="F1900" t="str">
            <v>6CGPR-PARKWAY</v>
          </cell>
        </row>
        <row r="1900">
          <cell r="K1900" t="str">
            <v>CGPR-PARKWAY</v>
          </cell>
        </row>
        <row r="1901">
          <cell r="D1901">
            <v>0</v>
          </cell>
          <cell r="E1901">
            <v>6</v>
          </cell>
          <cell r="F1901" t="str">
            <v>6CGPR-NIAGARA</v>
          </cell>
        </row>
        <row r="1901">
          <cell r="K1901" t="str">
            <v>CGPR-NIAGARA</v>
          </cell>
        </row>
        <row r="1902">
          <cell r="D1902">
            <v>-4.9597</v>
          </cell>
          <cell r="E1902">
            <v>2</v>
          </cell>
          <cell r="F1902" t="str">
            <v>2IF-NGPL/MIDCON</v>
          </cell>
        </row>
        <row r="1902">
          <cell r="K1902" t="str">
            <v>IF-NGPL/MIDCON</v>
          </cell>
        </row>
        <row r="1903">
          <cell r="D1903">
            <v>5.2865</v>
          </cell>
          <cell r="E1903">
            <v>2</v>
          </cell>
          <cell r="F1903" t="str">
            <v>2IF-ELPO/PERMIAN</v>
          </cell>
        </row>
        <row r="1903">
          <cell r="K1903" t="str">
            <v>IF-ELPO/PERMIAN</v>
          </cell>
        </row>
        <row r="1904">
          <cell r="D1904">
            <v>-3.7638</v>
          </cell>
          <cell r="E1904">
            <v>3</v>
          </cell>
          <cell r="F1904" t="str">
            <v>3IF-NGPL/MIDCON</v>
          </cell>
        </row>
        <row r="1904">
          <cell r="K1904" t="str">
            <v>IF-NGPL/MIDCON</v>
          </cell>
        </row>
        <row r="1905">
          <cell r="D1905">
            <v>3.9904</v>
          </cell>
          <cell r="E1905">
            <v>3</v>
          </cell>
          <cell r="F1905" t="str">
            <v>3IF-ELPO/PERMIAN</v>
          </cell>
        </row>
        <row r="1905">
          <cell r="K1905" t="str">
            <v>IF-ELPO/PERMIAN</v>
          </cell>
        </row>
        <row r="1906">
          <cell r="D1906">
            <v>0</v>
          </cell>
          <cell r="E1906">
            <v>4</v>
          </cell>
          <cell r="F1906" t="str">
            <v>4IF-NGPL/MIDCON</v>
          </cell>
        </row>
        <row r="1906">
          <cell r="K1906" t="str">
            <v>IF-NGPL/MIDCON</v>
          </cell>
        </row>
        <row r="1907">
          <cell r="D1907">
            <v>0</v>
          </cell>
          <cell r="E1907">
            <v>4</v>
          </cell>
          <cell r="F1907" t="str">
            <v>4IF-ELPO/PERMIAN</v>
          </cell>
        </row>
        <row r="1907">
          <cell r="K1907" t="str">
            <v>IF-ELPO/PERMIAN</v>
          </cell>
        </row>
        <row r="1908">
          <cell r="D1908">
            <v>0</v>
          </cell>
          <cell r="E1908">
            <v>4</v>
          </cell>
          <cell r="F1908" t="str">
            <v>4IF-NGPL/MIDCON</v>
          </cell>
        </row>
        <row r="1908">
          <cell r="K1908" t="str">
            <v>IF-NGPL/MIDCON</v>
          </cell>
        </row>
        <row r="1909">
          <cell r="D1909">
            <v>0</v>
          </cell>
          <cell r="E1909">
            <v>4</v>
          </cell>
          <cell r="F1909" t="str">
            <v>4IF-ELPO/PERMIAN</v>
          </cell>
        </row>
        <row r="1909">
          <cell r="K1909" t="str">
            <v>IF-ELPO/PERMIAN</v>
          </cell>
        </row>
        <row r="1910">
          <cell r="D1910">
            <v>0</v>
          </cell>
          <cell r="E1910">
            <v>4</v>
          </cell>
          <cell r="F1910" t="str">
            <v>4IF-NGPL/MIDCON</v>
          </cell>
        </row>
        <row r="1910">
          <cell r="K1910" t="str">
            <v>IF-NGPL/MIDCON</v>
          </cell>
        </row>
        <row r="1911">
          <cell r="D1911">
            <v>0</v>
          </cell>
          <cell r="E1911">
            <v>4</v>
          </cell>
          <cell r="F1911" t="str">
            <v>4IF-ELPO/PERMIAN</v>
          </cell>
        </row>
        <row r="1911">
          <cell r="K1911" t="str">
            <v>IF-ELPO/PERMIAN</v>
          </cell>
        </row>
        <row r="1912">
          <cell r="D1912">
            <v>0</v>
          </cell>
          <cell r="E1912">
            <v>4</v>
          </cell>
          <cell r="F1912" t="str">
            <v>4IF-NGPL/MIDCON</v>
          </cell>
        </row>
        <row r="1912">
          <cell r="K1912" t="str">
            <v>IF-NGPL/MIDCON</v>
          </cell>
        </row>
        <row r="1913">
          <cell r="D1913">
            <v>0</v>
          </cell>
          <cell r="E1913">
            <v>4</v>
          </cell>
          <cell r="F1913" t="str">
            <v>4IF-ELPO/PERMIAN</v>
          </cell>
        </row>
        <row r="1913">
          <cell r="K1913" t="str">
            <v>IF-ELPO/PERMIAN</v>
          </cell>
        </row>
        <row r="1914">
          <cell r="D1914">
            <v>0</v>
          </cell>
          <cell r="E1914">
            <v>4</v>
          </cell>
          <cell r="F1914" t="str">
            <v>4IF-NGPL/MIDCON</v>
          </cell>
        </row>
        <row r="1914">
          <cell r="K1914" t="str">
            <v>IF-NGPL/MIDCON</v>
          </cell>
        </row>
        <row r="1915">
          <cell r="D1915">
            <v>0</v>
          </cell>
          <cell r="E1915">
            <v>4</v>
          </cell>
          <cell r="F1915" t="str">
            <v>4IF-ELPO/PERMIAN</v>
          </cell>
        </row>
        <row r="1915">
          <cell r="K1915" t="str">
            <v>IF-ELPO/PERMIAN</v>
          </cell>
        </row>
        <row r="1916">
          <cell r="D1916">
            <v>0</v>
          </cell>
          <cell r="E1916">
            <v>4</v>
          </cell>
          <cell r="F1916" t="str">
            <v>4IF-NGPL/MIDCON</v>
          </cell>
        </row>
        <row r="1916">
          <cell r="K1916" t="str">
            <v>IF-NGPL/MIDCON</v>
          </cell>
        </row>
        <row r="1917">
          <cell r="D1917">
            <v>0</v>
          </cell>
          <cell r="E1917">
            <v>4</v>
          </cell>
          <cell r="F1917" t="str">
            <v>4IF-ELPO/PERMIAN</v>
          </cell>
        </row>
        <row r="1917">
          <cell r="K1917" t="str">
            <v>IF-ELPO/PERMIAN</v>
          </cell>
        </row>
        <row r="1918">
          <cell r="D1918">
            <v>0</v>
          </cell>
          <cell r="E1918">
            <v>4</v>
          </cell>
          <cell r="F1918" t="str">
            <v>4IF-NGPL/MIDCON</v>
          </cell>
        </row>
        <row r="1918">
          <cell r="K1918" t="str">
            <v>IF-NGPL/MIDCON</v>
          </cell>
        </row>
        <row r="1919">
          <cell r="D1919">
            <v>0</v>
          </cell>
          <cell r="E1919">
            <v>4</v>
          </cell>
          <cell r="F1919" t="str">
            <v>4IF-ELPO/PERMIAN</v>
          </cell>
        </row>
        <row r="1919">
          <cell r="K1919" t="str">
            <v>IF-ELPO/PERMIAN</v>
          </cell>
        </row>
        <row r="1920">
          <cell r="D1920">
            <v>0</v>
          </cell>
          <cell r="E1920">
            <v>4</v>
          </cell>
          <cell r="F1920" t="str">
            <v>4IF-NGPL/MIDCON</v>
          </cell>
        </row>
        <row r="1920">
          <cell r="K1920" t="str">
            <v>IF-NGPL/MIDCON</v>
          </cell>
        </row>
        <row r="1921">
          <cell r="D1921">
            <v>0</v>
          </cell>
          <cell r="E1921">
            <v>4</v>
          </cell>
          <cell r="F1921" t="str">
            <v>4IF-ELPO/PERMIAN</v>
          </cell>
        </row>
        <row r="1921">
          <cell r="K1921" t="str">
            <v>IF-ELPO/PERMIAN</v>
          </cell>
        </row>
        <row r="1922">
          <cell r="D1922">
            <v>-31.7229</v>
          </cell>
          <cell r="E1922">
            <v>2</v>
          </cell>
          <cell r="F1922" t="str">
            <v>2IF-FGT/Z2</v>
          </cell>
        </row>
        <row r="1922">
          <cell r="K1922" t="str">
            <v>IF-FGT/Z2</v>
          </cell>
        </row>
        <row r="1923">
          <cell r="D1923">
            <v>31.0114</v>
          </cell>
          <cell r="E1923">
            <v>2</v>
          </cell>
          <cell r="F1923" t="str">
            <v>2IF-FGT/MKT</v>
          </cell>
        </row>
        <row r="1923">
          <cell r="K1923" t="str">
            <v>IF-FGT/MKT</v>
          </cell>
        </row>
        <row r="1924">
          <cell r="D1924">
            <v>-35.0938</v>
          </cell>
          <cell r="E1924">
            <v>3</v>
          </cell>
          <cell r="F1924" t="str">
            <v>3IF-FGT/Z2</v>
          </cell>
        </row>
        <row r="1924">
          <cell r="K1924" t="str">
            <v>IF-FGT/Z2</v>
          </cell>
        </row>
        <row r="1925">
          <cell r="D1925">
            <v>34.3042</v>
          </cell>
          <cell r="E1925">
            <v>3</v>
          </cell>
          <cell r="F1925" t="str">
            <v>3IF-FGT/MKT</v>
          </cell>
        </row>
        <row r="1925">
          <cell r="K1925" t="str">
            <v>IF-FGT/MKT</v>
          </cell>
        </row>
        <row r="1926">
          <cell r="D1926">
            <v>-18.0084</v>
          </cell>
          <cell r="E1926">
            <v>4</v>
          </cell>
          <cell r="F1926" t="str">
            <v>4IF-FGT/Z2</v>
          </cell>
        </row>
        <row r="1926">
          <cell r="K1926" t="str">
            <v>IF-FGT/Z2</v>
          </cell>
        </row>
        <row r="1927">
          <cell r="D1927">
            <v>17.6032</v>
          </cell>
          <cell r="E1927">
            <v>4</v>
          </cell>
          <cell r="F1927" t="str">
            <v>4IF-FGT/MKT</v>
          </cell>
        </row>
        <row r="1927">
          <cell r="K1927" t="str">
            <v>IF-FGT/MKT</v>
          </cell>
        </row>
        <row r="1928">
          <cell r="D1928">
            <v>-18.5654</v>
          </cell>
          <cell r="E1928">
            <v>4</v>
          </cell>
          <cell r="F1928" t="str">
            <v>4IF-FGT/Z2</v>
          </cell>
        </row>
        <row r="1928">
          <cell r="K1928" t="str">
            <v>IF-FGT/Z2</v>
          </cell>
        </row>
        <row r="1929">
          <cell r="D1929">
            <v>18.1477</v>
          </cell>
          <cell r="E1929">
            <v>4</v>
          </cell>
          <cell r="F1929" t="str">
            <v>4IF-FGT/MKT</v>
          </cell>
        </row>
        <row r="1929">
          <cell r="K1929" t="str">
            <v>IF-FGT/MKT</v>
          </cell>
        </row>
        <row r="1930">
          <cell r="D1930">
            <v>-17.9351</v>
          </cell>
          <cell r="E1930">
            <v>4</v>
          </cell>
          <cell r="F1930" t="str">
            <v>4IF-FGT/Z2</v>
          </cell>
        </row>
        <row r="1930">
          <cell r="K1930" t="str">
            <v>IF-FGT/Z2</v>
          </cell>
        </row>
        <row r="1931">
          <cell r="D1931">
            <v>17.5315</v>
          </cell>
          <cell r="E1931">
            <v>4</v>
          </cell>
          <cell r="F1931" t="str">
            <v>4IF-FGT/MKT</v>
          </cell>
        </row>
        <row r="1931">
          <cell r="K1931" t="str">
            <v>IF-FGT/MKT</v>
          </cell>
        </row>
        <row r="1932">
          <cell r="D1932">
            <v>-18.4995</v>
          </cell>
          <cell r="E1932">
            <v>4</v>
          </cell>
          <cell r="F1932" t="str">
            <v>4IF-FGT/Z2</v>
          </cell>
        </row>
        <row r="1932">
          <cell r="K1932" t="str">
            <v>IF-FGT/Z2</v>
          </cell>
        </row>
        <row r="1933">
          <cell r="D1933">
            <v>18.0833</v>
          </cell>
          <cell r="E1933">
            <v>4</v>
          </cell>
          <cell r="F1933" t="str">
            <v>4IF-FGT/MKT</v>
          </cell>
        </row>
        <row r="1933">
          <cell r="K1933" t="str">
            <v>IF-FGT/MKT</v>
          </cell>
        </row>
        <row r="1934">
          <cell r="D1934">
            <v>-18.4618</v>
          </cell>
          <cell r="E1934">
            <v>4</v>
          </cell>
          <cell r="F1934" t="str">
            <v>4IF-FGT/Z2</v>
          </cell>
        </row>
        <row r="1934">
          <cell r="K1934" t="str">
            <v>IF-FGT/Z2</v>
          </cell>
        </row>
        <row r="1935">
          <cell r="D1935">
            <v>18.0464</v>
          </cell>
          <cell r="E1935">
            <v>4</v>
          </cell>
          <cell r="F1935" t="str">
            <v>4IF-FGT/MKT</v>
          </cell>
        </row>
        <row r="1935">
          <cell r="K1935" t="str">
            <v>IF-FGT/MKT</v>
          </cell>
        </row>
        <row r="1936">
          <cell r="D1936">
            <v>-17.8281</v>
          </cell>
          <cell r="E1936">
            <v>4</v>
          </cell>
          <cell r="F1936" t="str">
            <v>4IF-FGT/Z2</v>
          </cell>
        </row>
        <row r="1936">
          <cell r="K1936" t="str">
            <v>IF-FGT/Z2</v>
          </cell>
        </row>
        <row r="1937">
          <cell r="D1937">
            <v>17.427</v>
          </cell>
          <cell r="E1937">
            <v>4</v>
          </cell>
          <cell r="F1937" t="str">
            <v>4IF-FGT/MKT</v>
          </cell>
        </row>
        <row r="1937">
          <cell r="K1937" t="str">
            <v>IF-FGT/MKT</v>
          </cell>
        </row>
        <row r="1938">
          <cell r="D1938">
            <v>-20.848</v>
          </cell>
          <cell r="E1938">
            <v>4</v>
          </cell>
          <cell r="F1938" t="str">
            <v>4IF-FGT/Z2</v>
          </cell>
        </row>
        <row r="1938">
          <cell r="K1938" t="str">
            <v>IF-FGT/Z2</v>
          </cell>
        </row>
        <row r="1939">
          <cell r="D1939">
            <v>20.3268</v>
          </cell>
          <cell r="E1939">
            <v>4</v>
          </cell>
          <cell r="F1939" t="str">
            <v>4IF-FGT/MKT</v>
          </cell>
        </row>
        <row r="1939">
          <cell r="K1939" t="str">
            <v>IF-FGT/MKT</v>
          </cell>
        </row>
        <row r="1940">
          <cell r="D1940">
            <v>-33.4307</v>
          </cell>
          <cell r="E1940">
            <v>5</v>
          </cell>
          <cell r="F1940" t="str">
            <v>5IF-FGT/Z2</v>
          </cell>
        </row>
        <row r="1940">
          <cell r="K1940" t="str">
            <v>IF-FGT/Z2</v>
          </cell>
        </row>
        <row r="1941">
          <cell r="D1941">
            <v>32.6785</v>
          </cell>
          <cell r="E1941">
            <v>5</v>
          </cell>
          <cell r="F1941" t="str">
            <v>5IF-FGT/MKT</v>
          </cell>
        </row>
        <row r="1941">
          <cell r="K1941" t="str">
            <v>IF-FGT/MKT</v>
          </cell>
        </row>
        <row r="1942">
          <cell r="D1942">
            <v>-34.4549</v>
          </cell>
          <cell r="E1942">
            <v>5</v>
          </cell>
          <cell r="F1942" t="str">
            <v>5IF-FGT/Z2</v>
          </cell>
        </row>
        <row r="1942">
          <cell r="K1942" t="str">
            <v>IF-FGT/Z2</v>
          </cell>
        </row>
        <row r="1943">
          <cell r="D1943">
            <v>33.6797</v>
          </cell>
          <cell r="E1943">
            <v>5</v>
          </cell>
          <cell r="F1943" t="str">
            <v>5IF-FGT/MKT</v>
          </cell>
        </row>
        <row r="1943">
          <cell r="K1943" t="str">
            <v>IF-FGT/MKT</v>
          </cell>
        </row>
        <row r="1944">
          <cell r="D1944">
            <v>-34.3501</v>
          </cell>
          <cell r="E1944">
            <v>5</v>
          </cell>
          <cell r="F1944" t="str">
            <v>5IF-FGT/Z2</v>
          </cell>
        </row>
        <row r="1944">
          <cell r="K1944" t="str">
            <v>IF-FGT/Z2</v>
          </cell>
        </row>
        <row r="1945">
          <cell r="D1945">
            <v>33.5772</v>
          </cell>
          <cell r="E1945">
            <v>5</v>
          </cell>
          <cell r="F1945" t="str">
            <v>5IF-FGT/MKT</v>
          </cell>
        </row>
        <row r="1945">
          <cell r="K1945" t="str">
            <v>IF-FGT/MKT</v>
          </cell>
        </row>
        <row r="1946">
          <cell r="D1946">
            <v>-30.929</v>
          </cell>
          <cell r="E1946">
            <v>5</v>
          </cell>
          <cell r="F1946" t="str">
            <v>5IF-FGT/Z2</v>
          </cell>
        </row>
        <row r="1946">
          <cell r="K1946" t="str">
            <v>IF-FGT/Z2</v>
          </cell>
        </row>
        <row r="1947">
          <cell r="D1947">
            <v>30.2331</v>
          </cell>
          <cell r="E1947">
            <v>5</v>
          </cell>
          <cell r="F1947" t="str">
            <v>5IF-FGT/MKT</v>
          </cell>
        </row>
        <row r="1947">
          <cell r="K1947" t="str">
            <v>IF-FGT/MKT</v>
          </cell>
        </row>
        <row r="1948">
          <cell r="D1948">
            <v>-34.1474</v>
          </cell>
          <cell r="E1948">
            <v>5</v>
          </cell>
          <cell r="F1948" t="str">
            <v>5IF-FGT/Z2</v>
          </cell>
        </row>
        <row r="1948">
          <cell r="K1948" t="str">
            <v>IF-FGT/Z2</v>
          </cell>
        </row>
        <row r="1949">
          <cell r="D1949">
            <v>33.379</v>
          </cell>
          <cell r="E1949">
            <v>5</v>
          </cell>
          <cell r="F1949" t="str">
            <v>5IF-FGT/MKT</v>
          </cell>
        </row>
        <row r="1949">
          <cell r="K1949" t="str">
            <v>IF-FGT/MKT</v>
          </cell>
        </row>
        <row r="1950">
          <cell r="D1950">
            <v>-17.4899</v>
          </cell>
          <cell r="E1950">
            <v>6</v>
          </cell>
          <cell r="F1950" t="str">
            <v>6IF-FGT/Z2</v>
          </cell>
        </row>
        <row r="1950">
          <cell r="K1950" t="str">
            <v>IF-FGT/Z2</v>
          </cell>
        </row>
        <row r="1951">
          <cell r="D1951">
            <v>17.0963</v>
          </cell>
          <cell r="E1951">
            <v>6</v>
          </cell>
          <cell r="F1951" t="str">
            <v>6IF-FGT/MKT</v>
          </cell>
        </row>
        <row r="1951">
          <cell r="K1951" t="str">
            <v>IF-FGT/MKT</v>
          </cell>
        </row>
        <row r="1952">
          <cell r="D1952">
            <v>-17.9961</v>
          </cell>
          <cell r="E1952">
            <v>6</v>
          </cell>
          <cell r="F1952" t="str">
            <v>6IF-FGT/Z2</v>
          </cell>
        </row>
        <row r="1952">
          <cell r="K1952" t="str">
            <v>IF-FGT/Z2</v>
          </cell>
        </row>
        <row r="1953">
          <cell r="D1953">
            <v>17.5912</v>
          </cell>
          <cell r="E1953">
            <v>6</v>
          </cell>
          <cell r="F1953" t="str">
            <v>6IF-FGT/MKT</v>
          </cell>
        </row>
        <row r="1953">
          <cell r="K1953" t="str">
            <v>IF-FGT/MKT</v>
          </cell>
        </row>
        <row r="1954">
          <cell r="D1954">
            <v>-17.3483</v>
          </cell>
          <cell r="E1954">
            <v>6</v>
          </cell>
          <cell r="F1954" t="str">
            <v>6IF-FGT/Z2</v>
          </cell>
        </row>
        <row r="1954">
          <cell r="K1954" t="str">
            <v>IF-FGT/Z2</v>
          </cell>
        </row>
        <row r="1955">
          <cell r="D1955">
            <v>16.958</v>
          </cell>
          <cell r="E1955">
            <v>6</v>
          </cell>
          <cell r="F1955" t="str">
            <v>6IF-FGT/MKT</v>
          </cell>
        </row>
        <row r="1955">
          <cell r="K1955" t="str">
            <v>IF-FGT/MKT</v>
          </cell>
        </row>
        <row r="1956">
          <cell r="D1956">
            <v>-17.8563</v>
          </cell>
          <cell r="E1956">
            <v>6</v>
          </cell>
          <cell r="F1956" t="str">
            <v>6IF-FGT/Z2</v>
          </cell>
        </row>
        <row r="1956">
          <cell r="K1956" t="str">
            <v>IF-FGT/Z2</v>
          </cell>
        </row>
        <row r="1957">
          <cell r="D1957">
            <v>17.4545</v>
          </cell>
          <cell r="E1957">
            <v>6</v>
          </cell>
          <cell r="F1957" t="str">
            <v>6IF-FGT/MKT</v>
          </cell>
        </row>
        <row r="1957">
          <cell r="K1957" t="str">
            <v>IF-FGT/MKT</v>
          </cell>
        </row>
        <row r="1958">
          <cell r="D1958">
            <v>-17.7805</v>
          </cell>
          <cell r="E1958">
            <v>6</v>
          </cell>
          <cell r="F1958" t="str">
            <v>6IF-FGT/Z2</v>
          </cell>
        </row>
        <row r="1958">
          <cell r="K1958" t="str">
            <v>IF-FGT/Z2</v>
          </cell>
        </row>
        <row r="1959">
          <cell r="D1959">
            <v>17.3804</v>
          </cell>
          <cell r="E1959">
            <v>6</v>
          </cell>
          <cell r="F1959" t="str">
            <v>6IF-FGT/MKT</v>
          </cell>
        </row>
        <row r="1959">
          <cell r="K1959" t="str">
            <v>IF-FGT/MKT</v>
          </cell>
        </row>
        <row r="1960">
          <cell r="D1960">
            <v>-17.1308</v>
          </cell>
          <cell r="E1960">
            <v>6</v>
          </cell>
          <cell r="F1960" t="str">
            <v>6IF-FGT/Z2</v>
          </cell>
        </row>
        <row r="1960">
          <cell r="K1960" t="str">
            <v>IF-FGT/Z2</v>
          </cell>
        </row>
        <row r="1961">
          <cell r="D1961">
            <v>16.7453</v>
          </cell>
          <cell r="E1961">
            <v>6</v>
          </cell>
          <cell r="F1961" t="str">
            <v>6IF-FGT/MKT</v>
          </cell>
        </row>
        <row r="1961">
          <cell r="K1961" t="str">
            <v>IF-FGT/MKT</v>
          </cell>
        </row>
        <row r="1962">
          <cell r="D1962">
            <v>-19.9888</v>
          </cell>
          <cell r="E1962">
            <v>6</v>
          </cell>
          <cell r="F1962" t="str">
            <v>6IF-FGT/Z2</v>
          </cell>
        </row>
        <row r="1962">
          <cell r="K1962" t="str">
            <v>IF-FGT/Z2</v>
          </cell>
        </row>
        <row r="1963">
          <cell r="D1963">
            <v>19.4891</v>
          </cell>
          <cell r="E1963">
            <v>6</v>
          </cell>
          <cell r="F1963" t="str">
            <v>6IF-FGT/MKT</v>
          </cell>
        </row>
        <row r="1963">
          <cell r="K1963" t="str">
            <v>IF-FGT/MKT</v>
          </cell>
        </row>
        <row r="1964">
          <cell r="D1964">
            <v>-31.9845</v>
          </cell>
          <cell r="E1964">
            <v>6</v>
          </cell>
          <cell r="F1964" t="str">
            <v>6IF-FGT/Z2</v>
          </cell>
        </row>
        <row r="1964">
          <cell r="K1964" t="str">
            <v>IF-FGT/Z2</v>
          </cell>
        </row>
        <row r="1965">
          <cell r="D1965">
            <v>31.2648</v>
          </cell>
          <cell r="E1965">
            <v>6</v>
          </cell>
          <cell r="F1965" t="str">
            <v>6IF-FGT/MKT</v>
          </cell>
        </row>
        <row r="1965">
          <cell r="K1965" t="str">
            <v>IF-FGT/MKT</v>
          </cell>
        </row>
        <row r="1966">
          <cell r="D1966">
            <v>-32.8952</v>
          </cell>
          <cell r="E1966">
            <v>6</v>
          </cell>
          <cell r="F1966" t="str">
            <v>6IF-FGT/Z2</v>
          </cell>
        </row>
        <row r="1966">
          <cell r="K1966" t="str">
            <v>IF-FGT/Z2</v>
          </cell>
        </row>
        <row r="1967">
          <cell r="D1967">
            <v>32.1551</v>
          </cell>
          <cell r="E1967">
            <v>6</v>
          </cell>
          <cell r="F1967" t="str">
            <v>6IF-FGT/MKT</v>
          </cell>
        </row>
        <row r="1967">
          <cell r="K1967" t="str">
            <v>IF-FGT/MKT</v>
          </cell>
        </row>
        <row r="1968">
          <cell r="D1968">
            <v>-32.7323</v>
          </cell>
          <cell r="E1968">
            <v>6</v>
          </cell>
          <cell r="F1968" t="str">
            <v>6IF-FGT/Z2</v>
          </cell>
        </row>
        <row r="1968">
          <cell r="K1968" t="str">
            <v>IF-FGT/Z2</v>
          </cell>
        </row>
        <row r="1969">
          <cell r="D1969">
            <v>31.9958</v>
          </cell>
          <cell r="E1969">
            <v>6</v>
          </cell>
          <cell r="F1969" t="str">
            <v>6IF-FGT/MKT</v>
          </cell>
        </row>
        <row r="1969">
          <cell r="K1969" t="str">
            <v>IF-FGT/MKT</v>
          </cell>
        </row>
        <row r="1970">
          <cell r="D1970">
            <v>-30.4685</v>
          </cell>
          <cell r="E1970">
            <v>6</v>
          </cell>
          <cell r="F1970" t="str">
            <v>6IF-FGT/Z2</v>
          </cell>
        </row>
        <row r="1970">
          <cell r="K1970" t="str">
            <v>IF-FGT/Z2</v>
          </cell>
        </row>
        <row r="1971">
          <cell r="D1971">
            <v>29.783</v>
          </cell>
          <cell r="E1971">
            <v>6</v>
          </cell>
          <cell r="F1971" t="str">
            <v>6IF-FGT/MKT</v>
          </cell>
        </row>
        <row r="1971">
          <cell r="K1971" t="str">
            <v>IF-FGT/MKT</v>
          </cell>
        </row>
        <row r="1972">
          <cell r="D1972">
            <v>-32.4162</v>
          </cell>
          <cell r="E1972">
            <v>6</v>
          </cell>
          <cell r="F1972" t="str">
            <v>6IF-FGT/Z2</v>
          </cell>
        </row>
        <row r="1972">
          <cell r="K1972" t="str">
            <v>IF-FGT/Z2</v>
          </cell>
        </row>
        <row r="1973">
          <cell r="D1973">
            <v>31.6869</v>
          </cell>
          <cell r="E1973">
            <v>6</v>
          </cell>
          <cell r="F1973" t="str">
            <v>6IF-FGT/MKT</v>
          </cell>
        </row>
        <row r="1973">
          <cell r="K1973" t="str">
            <v>IF-FGT/MKT</v>
          </cell>
        </row>
        <row r="1974">
          <cell r="D1974">
            <v>-16.5762</v>
          </cell>
          <cell r="E1974">
            <v>6</v>
          </cell>
          <cell r="F1974" t="str">
            <v>6IF-FGT/Z2</v>
          </cell>
        </row>
        <row r="1974">
          <cell r="K1974" t="str">
            <v>IF-FGT/Z2</v>
          </cell>
        </row>
        <row r="1975">
          <cell r="D1975">
            <v>16.2032</v>
          </cell>
          <cell r="E1975">
            <v>6</v>
          </cell>
          <cell r="F1975" t="str">
            <v>6IF-FGT/MKT</v>
          </cell>
        </row>
        <row r="1975">
          <cell r="K1975" t="str">
            <v>IF-FGT/MKT</v>
          </cell>
        </row>
        <row r="1976">
          <cell r="D1976">
            <v>-17.033</v>
          </cell>
          <cell r="E1976">
            <v>6</v>
          </cell>
          <cell r="F1976" t="str">
            <v>6IF-FGT/Z2</v>
          </cell>
        </row>
        <row r="1976">
          <cell r="K1976" t="str">
            <v>IF-FGT/Z2</v>
          </cell>
        </row>
        <row r="1977">
          <cell r="D1977">
            <v>16.6498</v>
          </cell>
          <cell r="E1977">
            <v>6</v>
          </cell>
          <cell r="F1977" t="str">
            <v>6IF-FGT/MKT</v>
          </cell>
        </row>
        <row r="1977">
          <cell r="K1977" t="str">
            <v>IF-FGT/MKT</v>
          </cell>
        </row>
        <row r="1978">
          <cell r="D1978">
            <v>-16.3978</v>
          </cell>
          <cell r="E1978">
            <v>6</v>
          </cell>
          <cell r="F1978" t="str">
            <v>6IF-FGT/Z2</v>
          </cell>
        </row>
        <row r="1978">
          <cell r="K1978" t="str">
            <v>IF-FGT/Z2</v>
          </cell>
        </row>
        <row r="1979">
          <cell r="D1979">
            <v>16.0289</v>
          </cell>
          <cell r="E1979">
            <v>6</v>
          </cell>
          <cell r="F1979" t="str">
            <v>6IF-FGT/MKT</v>
          </cell>
        </row>
        <row r="1979">
          <cell r="K1979" t="str">
            <v>IF-FGT/MKT</v>
          </cell>
        </row>
        <row r="1980">
          <cell r="D1980">
            <v>-16.859</v>
          </cell>
          <cell r="E1980">
            <v>6</v>
          </cell>
          <cell r="F1980" t="str">
            <v>6IF-FGT/Z2</v>
          </cell>
        </row>
        <row r="1980">
          <cell r="K1980" t="str">
            <v>IF-FGT/Z2</v>
          </cell>
        </row>
        <row r="1981">
          <cell r="D1981">
            <v>16.4797</v>
          </cell>
          <cell r="E1981">
            <v>6</v>
          </cell>
          <cell r="F1981" t="str">
            <v>6IF-FGT/MKT</v>
          </cell>
        </row>
        <row r="1981">
          <cell r="K1981" t="str">
            <v>IF-FGT/MKT</v>
          </cell>
        </row>
        <row r="1982">
          <cell r="D1982">
            <v>-16.7714</v>
          </cell>
          <cell r="E1982">
            <v>6</v>
          </cell>
          <cell r="F1982" t="str">
            <v>6IF-FGT/Z2</v>
          </cell>
        </row>
        <row r="1982">
          <cell r="K1982" t="str">
            <v>IF-FGT/Z2</v>
          </cell>
        </row>
        <row r="1983">
          <cell r="D1983">
            <v>16.394</v>
          </cell>
          <cell r="E1983">
            <v>6</v>
          </cell>
          <cell r="F1983" t="str">
            <v>6IF-FGT/MKT</v>
          </cell>
        </row>
        <row r="1983">
          <cell r="K1983" t="str">
            <v>IF-FGT/MKT</v>
          </cell>
        </row>
        <row r="1984">
          <cell r="D1984">
            <v>-16.1442</v>
          </cell>
          <cell r="E1984">
            <v>6</v>
          </cell>
          <cell r="F1984" t="str">
            <v>6IF-FGT/Z2</v>
          </cell>
        </row>
        <row r="1984">
          <cell r="K1984" t="str">
            <v>IF-FGT/Z2</v>
          </cell>
        </row>
        <row r="1985">
          <cell r="D1985">
            <v>15.7809</v>
          </cell>
          <cell r="E1985">
            <v>6</v>
          </cell>
          <cell r="F1985" t="str">
            <v>6IF-FGT/MKT</v>
          </cell>
        </row>
        <row r="1985">
          <cell r="K1985" t="str">
            <v>IF-FGT/MKT</v>
          </cell>
        </row>
        <row r="1986">
          <cell r="D1986">
            <v>-18.8238</v>
          </cell>
          <cell r="E1986">
            <v>6</v>
          </cell>
          <cell r="F1986" t="str">
            <v>6IF-FGT/Z2</v>
          </cell>
        </row>
        <row r="1986">
          <cell r="K1986" t="str">
            <v>IF-FGT/Z2</v>
          </cell>
        </row>
        <row r="1987">
          <cell r="D1987">
            <v>18.3532</v>
          </cell>
          <cell r="E1987">
            <v>6</v>
          </cell>
          <cell r="F1987" t="str">
            <v>6IF-FGT/MKT</v>
          </cell>
        </row>
        <row r="1987">
          <cell r="K1987" t="str">
            <v>IF-FGT/MKT</v>
          </cell>
        </row>
        <row r="1988">
          <cell r="D1988">
            <v>-30.1012</v>
          </cell>
          <cell r="E1988">
            <v>6</v>
          </cell>
          <cell r="F1988" t="str">
            <v>6IF-FGT/Z2</v>
          </cell>
        </row>
        <row r="1988">
          <cell r="K1988" t="str">
            <v>IF-FGT/Z2</v>
          </cell>
        </row>
        <row r="1989">
          <cell r="D1989">
            <v>29.424</v>
          </cell>
          <cell r="E1989">
            <v>6</v>
          </cell>
          <cell r="F1989" t="str">
            <v>6IF-FGT/MKT</v>
          </cell>
        </row>
        <row r="1989">
          <cell r="K1989" t="str">
            <v>IF-FGT/MKT</v>
          </cell>
        </row>
        <row r="1990">
          <cell r="D1990">
            <v>-30.9414</v>
          </cell>
          <cell r="E1990">
            <v>6</v>
          </cell>
          <cell r="F1990" t="str">
            <v>6IF-FGT/Z2</v>
          </cell>
        </row>
        <row r="1990">
          <cell r="K1990" t="str">
            <v>IF-FGT/Z2</v>
          </cell>
        </row>
        <row r="1991">
          <cell r="D1991">
            <v>30.2452</v>
          </cell>
          <cell r="E1991">
            <v>6</v>
          </cell>
          <cell r="F1991" t="str">
            <v>6IF-FGT/MKT</v>
          </cell>
        </row>
        <row r="1991">
          <cell r="K1991" t="str">
            <v>IF-FGT/MKT</v>
          </cell>
        </row>
        <row r="1992">
          <cell r="D1992">
            <v>-30.7693</v>
          </cell>
          <cell r="E1992">
            <v>6</v>
          </cell>
          <cell r="F1992" t="str">
            <v>6IF-FGT/Z2</v>
          </cell>
        </row>
        <row r="1992">
          <cell r="K1992" t="str">
            <v>IF-FGT/Z2</v>
          </cell>
        </row>
        <row r="1993">
          <cell r="D1993">
            <v>30.077</v>
          </cell>
          <cell r="E1993">
            <v>6</v>
          </cell>
          <cell r="F1993" t="str">
            <v>6IF-FGT/MKT</v>
          </cell>
        </row>
        <row r="1993">
          <cell r="K1993" t="str">
            <v>IF-FGT/MKT</v>
          </cell>
        </row>
        <row r="1994">
          <cell r="D1994">
            <v>-27.6406</v>
          </cell>
          <cell r="E1994">
            <v>6</v>
          </cell>
          <cell r="F1994" t="str">
            <v>6IF-FGT/Z2</v>
          </cell>
        </row>
        <row r="1994">
          <cell r="K1994" t="str">
            <v>IF-FGT/Z2</v>
          </cell>
        </row>
        <row r="1995">
          <cell r="D1995">
            <v>27.0187</v>
          </cell>
          <cell r="E1995">
            <v>6</v>
          </cell>
          <cell r="F1995" t="str">
            <v>6IF-FGT/MKT</v>
          </cell>
        </row>
        <row r="1995">
          <cell r="K1995" t="str">
            <v>IF-FGT/MKT</v>
          </cell>
        </row>
        <row r="1996">
          <cell r="D1996">
            <v>-30.4541</v>
          </cell>
          <cell r="E1996">
            <v>6</v>
          </cell>
          <cell r="F1996" t="str">
            <v>6IF-FGT/Z2</v>
          </cell>
        </row>
        <row r="1996">
          <cell r="K1996" t="str">
            <v>IF-FGT/Z2</v>
          </cell>
        </row>
        <row r="1997">
          <cell r="D1997">
            <v>29.7689</v>
          </cell>
          <cell r="E1997">
            <v>6</v>
          </cell>
          <cell r="F1997" t="str">
            <v>6IF-FGT/MKT</v>
          </cell>
        </row>
        <row r="1997">
          <cell r="K1997" t="str">
            <v>IF-FGT/MKT</v>
          </cell>
        </row>
        <row r="1998">
          <cell r="D1998">
            <v>-15.5674</v>
          </cell>
          <cell r="E1998">
            <v>6</v>
          </cell>
          <cell r="F1998" t="str">
            <v>6IF-FGT/Z2</v>
          </cell>
        </row>
        <row r="1998">
          <cell r="K1998" t="str">
            <v>IF-FGT/Z2</v>
          </cell>
        </row>
        <row r="1999">
          <cell r="D1999">
            <v>15.2172</v>
          </cell>
          <cell r="E1999">
            <v>6</v>
          </cell>
          <cell r="F1999" t="str">
            <v>6IF-FGT/MKT</v>
          </cell>
        </row>
        <row r="1999">
          <cell r="K1999" t="str">
            <v>IF-FGT/MKT</v>
          </cell>
        </row>
        <row r="2000">
          <cell r="D2000">
            <v>-15.991</v>
          </cell>
          <cell r="E2000">
            <v>6</v>
          </cell>
          <cell r="F2000" t="str">
            <v>6IF-FGT/Z2</v>
          </cell>
        </row>
        <row r="2000">
          <cell r="K2000" t="str">
            <v>IF-FGT/Z2</v>
          </cell>
        </row>
        <row r="2001">
          <cell r="D2001">
            <v>15.6312</v>
          </cell>
          <cell r="E2001">
            <v>6</v>
          </cell>
          <cell r="F2001" t="str">
            <v>6IF-FGT/MKT</v>
          </cell>
        </row>
        <row r="2001">
          <cell r="K2001" t="str">
            <v>IF-FGT/MKT</v>
          </cell>
        </row>
        <row r="2002">
          <cell r="D2002">
            <v>-15.39</v>
          </cell>
          <cell r="E2002">
            <v>6</v>
          </cell>
          <cell r="F2002" t="str">
            <v>6IF-FGT/Z2</v>
          </cell>
        </row>
        <row r="2002">
          <cell r="K2002" t="str">
            <v>IF-FGT/Z2</v>
          </cell>
        </row>
        <row r="2003">
          <cell r="D2003">
            <v>15.0437</v>
          </cell>
          <cell r="E2003">
            <v>6</v>
          </cell>
          <cell r="F2003" t="str">
            <v>6IF-FGT/MKT</v>
          </cell>
        </row>
        <row r="2003">
          <cell r="K2003" t="str">
            <v>IF-FGT/MKT</v>
          </cell>
        </row>
        <row r="2004">
          <cell r="D2004">
            <v>-15.8184</v>
          </cell>
          <cell r="E2004">
            <v>6</v>
          </cell>
          <cell r="F2004" t="str">
            <v>6IF-FGT/Z2</v>
          </cell>
        </row>
        <row r="2004">
          <cell r="K2004" t="str">
            <v>IF-FGT/Z2</v>
          </cell>
        </row>
        <row r="2005">
          <cell r="D2005">
            <v>15.4624</v>
          </cell>
          <cell r="E2005">
            <v>6</v>
          </cell>
          <cell r="F2005" t="str">
            <v>6IF-FGT/MKT</v>
          </cell>
        </row>
        <row r="2005">
          <cell r="K2005" t="str">
            <v>IF-FGT/MKT</v>
          </cell>
        </row>
        <row r="2006">
          <cell r="D2006">
            <v>-15.7316</v>
          </cell>
          <cell r="E2006">
            <v>6</v>
          </cell>
          <cell r="F2006" t="str">
            <v>6IF-FGT/Z2</v>
          </cell>
        </row>
        <row r="2006">
          <cell r="K2006" t="str">
            <v>IF-FGT/Z2</v>
          </cell>
        </row>
        <row r="2007">
          <cell r="D2007">
            <v>15.3776</v>
          </cell>
          <cell r="E2007">
            <v>6</v>
          </cell>
          <cell r="F2007" t="str">
            <v>6IF-FGT/MKT</v>
          </cell>
        </row>
        <row r="2007">
          <cell r="K2007" t="str">
            <v>IF-FGT/MKT</v>
          </cell>
        </row>
        <row r="2008">
          <cell r="D2008">
            <v>-15.1395</v>
          </cell>
          <cell r="E2008">
            <v>6</v>
          </cell>
          <cell r="F2008" t="str">
            <v>6IF-FGT/Z2</v>
          </cell>
        </row>
        <row r="2008">
          <cell r="K2008" t="str">
            <v>IF-FGT/Z2</v>
          </cell>
        </row>
        <row r="2009">
          <cell r="D2009">
            <v>14.7988</v>
          </cell>
          <cell r="E2009">
            <v>6</v>
          </cell>
          <cell r="F2009" t="str">
            <v>6IF-FGT/MKT</v>
          </cell>
        </row>
        <row r="2009">
          <cell r="K2009" t="str">
            <v>IF-FGT/MKT</v>
          </cell>
        </row>
        <row r="2010">
          <cell r="D2010">
            <v>-17.6477</v>
          </cell>
          <cell r="E2010">
            <v>6</v>
          </cell>
          <cell r="F2010" t="str">
            <v>6IF-FGT/Z2</v>
          </cell>
        </row>
        <row r="2010">
          <cell r="K2010" t="str">
            <v>IF-FGT/Z2</v>
          </cell>
        </row>
        <row r="2011">
          <cell r="D2011">
            <v>17.2065</v>
          </cell>
          <cell r="E2011">
            <v>6</v>
          </cell>
          <cell r="F2011" t="str">
            <v>6IF-FGT/MKT</v>
          </cell>
        </row>
        <row r="2011">
          <cell r="K2011" t="str">
            <v>IF-FGT/MKT</v>
          </cell>
        </row>
        <row r="2012">
          <cell r="D2012">
            <v>-28.2139</v>
          </cell>
          <cell r="E2012">
            <v>6</v>
          </cell>
          <cell r="F2012" t="str">
            <v>6IF-FGT/Z2</v>
          </cell>
        </row>
        <row r="2012">
          <cell r="K2012" t="str">
            <v>IF-FGT/Z2</v>
          </cell>
        </row>
        <row r="2013">
          <cell r="D2013">
            <v>27.579</v>
          </cell>
          <cell r="E2013">
            <v>6</v>
          </cell>
          <cell r="F2013" t="str">
            <v>6IF-FGT/MKT</v>
          </cell>
        </row>
        <row r="2013">
          <cell r="K2013" t="str">
            <v>IF-FGT/MKT</v>
          </cell>
        </row>
        <row r="2014">
          <cell r="D2014">
            <v>-28.9948</v>
          </cell>
          <cell r="E2014">
            <v>6</v>
          </cell>
          <cell r="F2014" t="str">
            <v>6IF-FGT/Z2</v>
          </cell>
        </row>
        <row r="2014">
          <cell r="K2014" t="str">
            <v>IF-FGT/Z2</v>
          </cell>
        </row>
        <row r="2015">
          <cell r="D2015">
            <v>28.3424</v>
          </cell>
          <cell r="E2015">
            <v>6</v>
          </cell>
          <cell r="F2015" t="str">
            <v>6IF-FGT/MKT</v>
          </cell>
        </row>
        <row r="2015">
          <cell r="K2015" t="str">
            <v>IF-FGT/MKT</v>
          </cell>
        </row>
        <row r="2016">
          <cell r="D2016">
            <v>-28.8287</v>
          </cell>
          <cell r="E2016">
            <v>6</v>
          </cell>
          <cell r="F2016" t="str">
            <v>6IF-FGT/Z2</v>
          </cell>
        </row>
        <row r="2016">
          <cell r="K2016" t="str">
            <v>IF-FGT/Z2</v>
          </cell>
        </row>
        <row r="2017">
          <cell r="D2017">
            <v>28.1801</v>
          </cell>
          <cell r="E2017">
            <v>6</v>
          </cell>
          <cell r="F2017" t="str">
            <v>6IF-FGT/MKT</v>
          </cell>
        </row>
        <row r="2017">
          <cell r="K2017" t="str">
            <v>IF-FGT/MKT</v>
          </cell>
        </row>
        <row r="2018">
          <cell r="D2018">
            <v>-25.8923</v>
          </cell>
          <cell r="E2018">
            <v>6</v>
          </cell>
          <cell r="F2018" t="str">
            <v>6IF-FGT/Z2</v>
          </cell>
        </row>
        <row r="2018">
          <cell r="K2018" t="str">
            <v>IF-FGT/Z2</v>
          </cell>
        </row>
        <row r="2019">
          <cell r="D2019">
            <v>25.3097</v>
          </cell>
          <cell r="E2019">
            <v>6</v>
          </cell>
          <cell r="F2019" t="str">
            <v>6IF-FGT/MKT</v>
          </cell>
        </row>
        <row r="2019">
          <cell r="K2019" t="str">
            <v>IF-FGT/MKT</v>
          </cell>
        </row>
        <row r="2020">
          <cell r="D2020">
            <v>-28.5235</v>
          </cell>
          <cell r="E2020">
            <v>6</v>
          </cell>
          <cell r="F2020" t="str">
            <v>6IF-FGT/Z2</v>
          </cell>
        </row>
        <row r="2020">
          <cell r="K2020" t="str">
            <v>IF-FGT/Z2</v>
          </cell>
        </row>
        <row r="2021">
          <cell r="D2021">
            <v>27.8817</v>
          </cell>
          <cell r="E2021">
            <v>6</v>
          </cell>
          <cell r="F2021" t="str">
            <v>6IF-FGT/MKT</v>
          </cell>
        </row>
        <row r="2021">
          <cell r="K2021" t="str">
            <v>IF-FGT/MKT</v>
          </cell>
        </row>
        <row r="2022">
          <cell r="D2022">
            <v>-14.5798</v>
          </cell>
          <cell r="E2022">
            <v>6</v>
          </cell>
          <cell r="F2022" t="str">
            <v>6IF-FGT/Z2</v>
          </cell>
        </row>
        <row r="2022">
          <cell r="K2022" t="str">
            <v>IF-FGT/Z2</v>
          </cell>
        </row>
        <row r="2023">
          <cell r="D2023">
            <v>14.2517</v>
          </cell>
          <cell r="E2023">
            <v>6</v>
          </cell>
          <cell r="F2023" t="str">
            <v>6IF-FGT/MKT</v>
          </cell>
        </row>
        <row r="2023">
          <cell r="K2023" t="str">
            <v>IF-FGT/MKT</v>
          </cell>
        </row>
        <row r="2024">
          <cell r="D2024">
            <v>-14.9801</v>
          </cell>
          <cell r="E2024">
            <v>6</v>
          </cell>
          <cell r="F2024" t="str">
            <v>6IF-FGT/Z2</v>
          </cell>
        </row>
        <row r="2024">
          <cell r="K2024" t="str">
            <v>IF-FGT/Z2</v>
          </cell>
        </row>
        <row r="2025">
          <cell r="D2025">
            <v>14.6431</v>
          </cell>
          <cell r="E2025">
            <v>6</v>
          </cell>
          <cell r="F2025" t="str">
            <v>6IF-FGT/MKT</v>
          </cell>
        </row>
        <row r="2025">
          <cell r="K2025" t="str">
            <v>IF-FGT/MKT</v>
          </cell>
        </row>
        <row r="2026">
          <cell r="D2026">
            <v>-14.4213</v>
          </cell>
          <cell r="E2026">
            <v>6</v>
          </cell>
          <cell r="F2026" t="str">
            <v>6IF-FGT/Z2</v>
          </cell>
        </row>
        <row r="2026">
          <cell r="K2026" t="str">
            <v>IF-FGT/Z2</v>
          </cell>
        </row>
        <row r="2027">
          <cell r="D2027">
            <v>14.0968</v>
          </cell>
          <cell r="E2027">
            <v>6</v>
          </cell>
          <cell r="F2027" t="str">
            <v>6IF-FGT/MKT</v>
          </cell>
        </row>
        <row r="2027">
          <cell r="K2027" t="str">
            <v>IF-FGT/MKT</v>
          </cell>
        </row>
        <row r="2028">
          <cell r="D2028">
            <v>-14.8264</v>
          </cell>
          <cell r="E2028">
            <v>6</v>
          </cell>
          <cell r="F2028" t="str">
            <v>6IF-FGT/Z2</v>
          </cell>
        </row>
        <row r="2028">
          <cell r="K2028" t="str">
            <v>IF-FGT/Z2</v>
          </cell>
        </row>
        <row r="2029">
          <cell r="D2029">
            <v>14.4928</v>
          </cell>
          <cell r="E2029">
            <v>6</v>
          </cell>
          <cell r="F2029" t="str">
            <v>6IF-FGT/MKT</v>
          </cell>
        </row>
        <row r="2029">
          <cell r="K2029" t="str">
            <v>IF-FGT/MKT</v>
          </cell>
        </row>
        <row r="2030">
          <cell r="D2030">
            <v>-14.7481</v>
          </cell>
          <cell r="E2030">
            <v>6</v>
          </cell>
          <cell r="F2030" t="str">
            <v>6IF-FGT/Z2</v>
          </cell>
        </row>
        <row r="2030">
          <cell r="K2030" t="str">
            <v>IF-FGT/Z2</v>
          </cell>
        </row>
        <row r="2031">
          <cell r="D2031">
            <v>14.4162</v>
          </cell>
          <cell r="E2031">
            <v>6</v>
          </cell>
          <cell r="F2031" t="str">
            <v>6IF-FGT/MKT</v>
          </cell>
        </row>
        <row r="2031">
          <cell r="K2031" t="str">
            <v>IF-FGT/MKT</v>
          </cell>
        </row>
        <row r="2032">
          <cell r="D2032">
            <v>-14.1965</v>
          </cell>
          <cell r="E2032">
            <v>6</v>
          </cell>
          <cell r="F2032" t="str">
            <v>6IF-FGT/Z2</v>
          </cell>
        </row>
        <row r="2032">
          <cell r="K2032" t="str">
            <v>IF-FGT/Z2</v>
          </cell>
        </row>
        <row r="2033">
          <cell r="D2033">
            <v>13.877</v>
          </cell>
          <cell r="E2033">
            <v>6</v>
          </cell>
          <cell r="F2033" t="str">
            <v>6IF-FGT/MKT</v>
          </cell>
        </row>
        <row r="2033">
          <cell r="K2033" t="str">
            <v>IF-FGT/MKT</v>
          </cell>
        </row>
        <row r="2034">
          <cell r="D2034">
            <v>-16.5521</v>
          </cell>
          <cell r="E2034">
            <v>6</v>
          </cell>
          <cell r="F2034" t="str">
            <v>6IF-FGT/Z2</v>
          </cell>
        </row>
        <row r="2034">
          <cell r="K2034" t="str">
            <v>IF-FGT/Z2</v>
          </cell>
        </row>
        <row r="2035">
          <cell r="D2035">
            <v>16.1383</v>
          </cell>
          <cell r="E2035">
            <v>6</v>
          </cell>
          <cell r="F2035" t="str">
            <v>6IF-FGT/MKT</v>
          </cell>
        </row>
        <row r="2035">
          <cell r="K2035" t="str">
            <v>IF-FGT/MKT</v>
          </cell>
        </row>
        <row r="2036">
          <cell r="D2036">
            <v>-26.4661</v>
          </cell>
          <cell r="E2036">
            <v>6</v>
          </cell>
          <cell r="F2036" t="str">
            <v>6IF-FGT/Z2</v>
          </cell>
        </row>
        <row r="2036">
          <cell r="K2036" t="str">
            <v>IF-FGT/Z2</v>
          </cell>
        </row>
        <row r="2037">
          <cell r="D2037">
            <v>25.8706</v>
          </cell>
          <cell r="E2037">
            <v>6</v>
          </cell>
          <cell r="F2037" t="str">
            <v>6IF-FGT/MKT</v>
          </cell>
        </row>
        <row r="2037">
          <cell r="K2037" t="str">
            <v>IF-FGT/MKT</v>
          </cell>
        </row>
        <row r="2038">
          <cell r="D2038">
            <v>-27.2044</v>
          </cell>
          <cell r="E2038">
            <v>6</v>
          </cell>
          <cell r="F2038" t="str">
            <v>6IF-FGT/Z2</v>
          </cell>
        </row>
        <row r="2038">
          <cell r="K2038" t="str">
            <v>IF-FGT/Z2</v>
          </cell>
        </row>
        <row r="2039">
          <cell r="D2039">
            <v>26.5923</v>
          </cell>
          <cell r="E2039">
            <v>6</v>
          </cell>
          <cell r="F2039" t="str">
            <v>6IF-FGT/MKT</v>
          </cell>
        </row>
        <row r="2039">
          <cell r="K2039" t="str">
            <v>IF-FGT/MKT</v>
          </cell>
        </row>
        <row r="2040">
          <cell r="D2040">
            <v>-27.0519</v>
          </cell>
          <cell r="E2040">
            <v>6</v>
          </cell>
          <cell r="F2040" t="str">
            <v>6IF-FGT/Z2</v>
          </cell>
        </row>
        <row r="2040">
          <cell r="K2040" t="str">
            <v>IF-FGT/Z2</v>
          </cell>
        </row>
        <row r="2041">
          <cell r="D2041">
            <v>26.4432</v>
          </cell>
          <cell r="E2041">
            <v>6</v>
          </cell>
          <cell r="F2041" t="str">
            <v>6IF-FGT/MKT</v>
          </cell>
        </row>
        <row r="2041">
          <cell r="K2041" t="str">
            <v>IF-FGT/MKT</v>
          </cell>
        </row>
        <row r="2042">
          <cell r="D2042">
            <v>-24.3025</v>
          </cell>
          <cell r="E2042">
            <v>6</v>
          </cell>
          <cell r="F2042" t="str">
            <v>6IF-FGT/Z2</v>
          </cell>
        </row>
        <row r="2042">
          <cell r="K2042" t="str">
            <v>IF-FGT/Z2</v>
          </cell>
        </row>
        <row r="2043">
          <cell r="D2043">
            <v>23.7557</v>
          </cell>
          <cell r="E2043">
            <v>6</v>
          </cell>
          <cell r="F2043" t="str">
            <v>6IF-FGT/MKT</v>
          </cell>
        </row>
        <row r="2043">
          <cell r="K2043" t="str">
            <v>IF-FGT/MKT</v>
          </cell>
        </row>
        <row r="2044">
          <cell r="D2044">
            <v>-26.7802</v>
          </cell>
          <cell r="E2044">
            <v>6</v>
          </cell>
          <cell r="F2044" t="str">
            <v>6IF-FGT/Z2</v>
          </cell>
        </row>
        <row r="2044">
          <cell r="K2044" t="str">
            <v>IF-FGT/Z2</v>
          </cell>
        </row>
        <row r="2045">
          <cell r="D2045">
            <v>26.1776</v>
          </cell>
          <cell r="E2045">
            <v>6</v>
          </cell>
          <cell r="F2045" t="str">
            <v>6IF-FGT/MKT</v>
          </cell>
        </row>
        <row r="2045">
          <cell r="K2045" t="str">
            <v>IF-FGT/MKT</v>
          </cell>
        </row>
        <row r="2046">
          <cell r="D2046">
            <v>-13.6905</v>
          </cell>
          <cell r="E2046">
            <v>6</v>
          </cell>
          <cell r="F2046" t="str">
            <v>6IF-FGT/Z2</v>
          </cell>
        </row>
        <row r="2046">
          <cell r="K2046" t="str">
            <v>IF-FGT/Z2</v>
          </cell>
        </row>
        <row r="2047">
          <cell r="D2047">
            <v>13.3824</v>
          </cell>
          <cell r="E2047">
            <v>6</v>
          </cell>
          <cell r="F2047" t="str">
            <v>6IF-FGT/MKT</v>
          </cell>
        </row>
        <row r="2047">
          <cell r="K2047" t="str">
            <v>IF-FGT/MKT</v>
          </cell>
        </row>
        <row r="2048">
          <cell r="D2048">
            <v>-14.063</v>
          </cell>
          <cell r="E2048">
            <v>6</v>
          </cell>
          <cell r="F2048" t="str">
            <v>6IF-FGT/Z2</v>
          </cell>
        </row>
        <row r="2048">
          <cell r="K2048" t="str">
            <v>IF-FGT/Z2</v>
          </cell>
        </row>
        <row r="2049">
          <cell r="D2049">
            <v>13.7466</v>
          </cell>
          <cell r="E2049">
            <v>6</v>
          </cell>
          <cell r="F2049" t="str">
            <v>6IF-FGT/MKT</v>
          </cell>
        </row>
        <row r="2049">
          <cell r="K2049" t="str">
            <v>IF-FGT/MKT</v>
          </cell>
        </row>
        <row r="2050">
          <cell r="D2050">
            <v>-13.5351</v>
          </cell>
          <cell r="E2050">
            <v>6</v>
          </cell>
          <cell r="F2050" t="str">
            <v>6IF-FGT/Z2</v>
          </cell>
        </row>
        <row r="2050">
          <cell r="K2050" t="str">
            <v>IF-FGT/Z2</v>
          </cell>
        </row>
        <row r="2051">
          <cell r="D2051">
            <v>13.2306</v>
          </cell>
          <cell r="E2051">
            <v>6</v>
          </cell>
          <cell r="F2051" t="str">
            <v>6IF-FGT/MKT</v>
          </cell>
        </row>
        <row r="2051">
          <cell r="K2051" t="str">
            <v>IF-FGT/MKT</v>
          </cell>
        </row>
        <row r="2052">
          <cell r="D2052">
            <v>-13.9121</v>
          </cell>
          <cell r="E2052">
            <v>6</v>
          </cell>
          <cell r="F2052" t="str">
            <v>6IF-FGT/Z2</v>
          </cell>
        </row>
        <row r="2052">
          <cell r="K2052" t="str">
            <v>IF-FGT/Z2</v>
          </cell>
        </row>
        <row r="2053">
          <cell r="D2053">
            <v>13.5991</v>
          </cell>
          <cell r="E2053">
            <v>6</v>
          </cell>
          <cell r="F2053" t="str">
            <v>6IF-FGT/MKT</v>
          </cell>
        </row>
        <row r="2053">
          <cell r="K2053" t="str">
            <v>IF-FGT/MKT</v>
          </cell>
        </row>
        <row r="2054">
          <cell r="D2054">
            <v>-13.8354</v>
          </cell>
          <cell r="E2054">
            <v>6</v>
          </cell>
          <cell r="F2054" t="str">
            <v>6IF-FGT/Z2</v>
          </cell>
        </row>
        <row r="2054">
          <cell r="K2054" t="str">
            <v>IF-FGT/Z2</v>
          </cell>
        </row>
        <row r="2055">
          <cell r="D2055">
            <v>13.5241</v>
          </cell>
          <cell r="E2055">
            <v>6</v>
          </cell>
          <cell r="F2055" t="str">
            <v>6IF-FGT/MKT</v>
          </cell>
        </row>
        <row r="2055">
          <cell r="K2055" t="str">
            <v>IF-FGT/MKT</v>
          </cell>
        </row>
        <row r="2056">
          <cell r="D2056">
            <v>-13.3149</v>
          </cell>
          <cell r="E2056">
            <v>6</v>
          </cell>
          <cell r="F2056" t="str">
            <v>6IF-FGT/Z2</v>
          </cell>
        </row>
        <row r="2056">
          <cell r="K2056" t="str">
            <v>IF-FGT/Z2</v>
          </cell>
        </row>
        <row r="2057">
          <cell r="D2057">
            <v>13.0153</v>
          </cell>
          <cell r="E2057">
            <v>6</v>
          </cell>
          <cell r="F2057" t="str">
            <v>6IF-FGT/MKT</v>
          </cell>
        </row>
        <row r="2057">
          <cell r="K2057" t="str">
            <v>IF-FGT/MKT</v>
          </cell>
        </row>
        <row r="2058">
          <cell r="D2058">
            <v>-15.5206</v>
          </cell>
          <cell r="E2058">
            <v>6</v>
          </cell>
          <cell r="F2058" t="str">
            <v>6IF-FGT/Z2</v>
          </cell>
        </row>
        <row r="2058">
          <cell r="K2058" t="str">
            <v>IF-FGT/Z2</v>
          </cell>
        </row>
        <row r="2059">
          <cell r="D2059">
            <v>15.1325</v>
          </cell>
          <cell r="E2059">
            <v>6</v>
          </cell>
          <cell r="F2059" t="str">
            <v>6IF-FGT/MKT</v>
          </cell>
        </row>
        <row r="2059">
          <cell r="K2059" t="str">
            <v>IF-FGT/MKT</v>
          </cell>
        </row>
        <row r="2060">
          <cell r="D2060">
            <v>-24.8115</v>
          </cell>
          <cell r="E2060">
            <v>6</v>
          </cell>
          <cell r="F2060" t="str">
            <v>6IF-FGT/Z2</v>
          </cell>
        </row>
        <row r="2060">
          <cell r="K2060" t="str">
            <v>IF-FGT/Z2</v>
          </cell>
        </row>
        <row r="2061">
          <cell r="D2061">
            <v>24.2532</v>
          </cell>
          <cell r="E2061">
            <v>6</v>
          </cell>
          <cell r="F2061" t="str">
            <v>6IF-FGT/MKT</v>
          </cell>
        </row>
        <row r="2061">
          <cell r="K2061" t="str">
            <v>IF-FGT/MKT</v>
          </cell>
        </row>
        <row r="2062">
          <cell r="D2062">
            <v>-25.4978</v>
          </cell>
          <cell r="E2062">
            <v>6</v>
          </cell>
          <cell r="F2062" t="str">
            <v>6IF-FGT/Z2</v>
          </cell>
        </row>
        <row r="2062">
          <cell r="K2062" t="str">
            <v>IF-FGT/Z2</v>
          </cell>
        </row>
        <row r="2063">
          <cell r="D2063">
            <v>24.9241</v>
          </cell>
          <cell r="E2063">
            <v>6</v>
          </cell>
          <cell r="F2063" t="str">
            <v>6IF-FGT/MKT</v>
          </cell>
        </row>
        <row r="2063">
          <cell r="K2063" t="str">
            <v>IF-FGT/MKT</v>
          </cell>
        </row>
        <row r="2064">
          <cell r="D2064">
            <v>-25.3451</v>
          </cell>
          <cell r="E2064">
            <v>6</v>
          </cell>
          <cell r="F2064" t="str">
            <v>6IF-FGT/Z2</v>
          </cell>
        </row>
        <row r="2064">
          <cell r="K2064" t="str">
            <v>IF-FGT/Z2</v>
          </cell>
        </row>
        <row r="2065">
          <cell r="D2065">
            <v>24.7749</v>
          </cell>
          <cell r="E2065">
            <v>6</v>
          </cell>
          <cell r="F2065" t="str">
            <v>6IF-FGT/MKT</v>
          </cell>
        </row>
        <row r="2065">
          <cell r="K2065" t="str">
            <v>IF-FGT/MKT</v>
          </cell>
        </row>
        <row r="2066">
          <cell r="D2066">
            <v>-23.5751</v>
          </cell>
          <cell r="E2066">
            <v>6</v>
          </cell>
          <cell r="F2066" t="str">
            <v>6IF-FGT/Z2</v>
          </cell>
        </row>
        <row r="2066">
          <cell r="K2066" t="str">
            <v>IF-FGT/Z2</v>
          </cell>
        </row>
        <row r="2067">
          <cell r="D2067">
            <v>23.0447</v>
          </cell>
          <cell r="E2067">
            <v>6</v>
          </cell>
          <cell r="F2067" t="str">
            <v>6IF-FGT/MKT</v>
          </cell>
        </row>
        <row r="2067">
          <cell r="K2067" t="str">
            <v>IF-FGT/MKT</v>
          </cell>
        </row>
        <row r="2068">
          <cell r="D2068">
            <v>-25.0743</v>
          </cell>
          <cell r="E2068">
            <v>6</v>
          </cell>
          <cell r="F2068" t="str">
            <v>6IF-FGT/Z2</v>
          </cell>
        </row>
        <row r="2068">
          <cell r="K2068" t="str">
            <v>IF-FGT/Z2</v>
          </cell>
        </row>
        <row r="2069">
          <cell r="D2069">
            <v>24.5101</v>
          </cell>
          <cell r="E2069">
            <v>6</v>
          </cell>
          <cell r="F2069" t="str">
            <v>6IF-FGT/MKT</v>
          </cell>
        </row>
        <row r="2069">
          <cell r="K2069" t="str">
            <v>IF-FGT/MKT</v>
          </cell>
        </row>
        <row r="2070">
          <cell r="D2070">
            <v>-12.8143</v>
          </cell>
          <cell r="E2070">
            <v>6</v>
          </cell>
          <cell r="F2070" t="str">
            <v>6IF-FGT/Z2</v>
          </cell>
        </row>
        <row r="2070">
          <cell r="K2070" t="str">
            <v>IF-FGT/Z2</v>
          </cell>
        </row>
        <row r="2071">
          <cell r="D2071">
            <v>12.526</v>
          </cell>
          <cell r="E2071">
            <v>6</v>
          </cell>
          <cell r="F2071" t="str">
            <v>6IF-FGT/MKT</v>
          </cell>
        </row>
        <row r="2071">
          <cell r="K2071" t="str">
            <v>IF-FGT/MKT</v>
          </cell>
        </row>
        <row r="2072">
          <cell r="D2072">
            <v>-13.1585</v>
          </cell>
          <cell r="E2072">
            <v>6</v>
          </cell>
          <cell r="F2072" t="str">
            <v>6IF-FGT/Z2</v>
          </cell>
        </row>
        <row r="2072">
          <cell r="K2072" t="str">
            <v>IF-FGT/Z2</v>
          </cell>
        </row>
        <row r="2073">
          <cell r="D2073">
            <v>12.8625</v>
          </cell>
          <cell r="E2073">
            <v>6</v>
          </cell>
          <cell r="F2073" t="str">
            <v>6IF-FGT/MKT</v>
          </cell>
        </row>
        <row r="2073">
          <cell r="K2073" t="str">
            <v>IF-FGT/MKT</v>
          </cell>
        </row>
        <row r="2074">
          <cell r="D2074">
            <v>-12.6601</v>
          </cell>
          <cell r="E2074">
            <v>6</v>
          </cell>
          <cell r="F2074" t="str">
            <v>6IF-FGT/Z2</v>
          </cell>
        </row>
        <row r="2074">
          <cell r="K2074" t="str">
            <v>IF-FGT/Z2</v>
          </cell>
        </row>
        <row r="2075">
          <cell r="D2075">
            <v>12.3753</v>
          </cell>
          <cell r="E2075">
            <v>6</v>
          </cell>
          <cell r="F2075" t="str">
            <v>6IF-FGT/MKT</v>
          </cell>
        </row>
        <row r="2075">
          <cell r="K2075" t="str">
            <v>IF-FGT/MKT</v>
          </cell>
        </row>
        <row r="2076">
          <cell r="D2076">
            <v>-13.0083</v>
          </cell>
          <cell r="E2076">
            <v>6</v>
          </cell>
          <cell r="F2076" t="str">
            <v>6IF-FGT/Z2</v>
          </cell>
        </row>
        <row r="2076">
          <cell r="K2076" t="str">
            <v>IF-FGT/Z2</v>
          </cell>
        </row>
        <row r="2077">
          <cell r="D2077">
            <v>12.7156</v>
          </cell>
          <cell r="E2077">
            <v>6</v>
          </cell>
          <cell r="F2077" t="str">
            <v>6IF-FGT/MKT</v>
          </cell>
        </row>
        <row r="2077">
          <cell r="K2077" t="str">
            <v>IF-FGT/MKT</v>
          </cell>
        </row>
        <row r="2078">
          <cell r="D2078">
            <v>-12.932</v>
          </cell>
          <cell r="E2078">
            <v>6</v>
          </cell>
          <cell r="F2078" t="str">
            <v>6IF-FGT/Z2</v>
          </cell>
        </row>
        <row r="2078">
          <cell r="K2078" t="str">
            <v>IF-FGT/Z2</v>
          </cell>
        </row>
        <row r="2079">
          <cell r="D2079">
            <v>12.641</v>
          </cell>
          <cell r="E2079">
            <v>6</v>
          </cell>
          <cell r="F2079" t="str">
            <v>6IF-FGT/MKT</v>
          </cell>
        </row>
        <row r="2079">
          <cell r="K2079" t="str">
            <v>IF-FGT/MKT</v>
          </cell>
        </row>
        <row r="2080">
          <cell r="D2080">
            <v>-12.4411</v>
          </cell>
          <cell r="E2080">
            <v>6</v>
          </cell>
          <cell r="F2080" t="str">
            <v>6IF-FGT/Z2</v>
          </cell>
        </row>
        <row r="2080">
          <cell r="K2080" t="str">
            <v>IF-FGT/Z2</v>
          </cell>
        </row>
        <row r="2081">
          <cell r="D2081">
            <v>12.1612</v>
          </cell>
          <cell r="E2081">
            <v>6</v>
          </cell>
          <cell r="F2081" t="str">
            <v>6IF-FGT/MKT</v>
          </cell>
        </row>
        <row r="2081">
          <cell r="K2081" t="str">
            <v>IF-FGT/MKT</v>
          </cell>
        </row>
        <row r="2082">
          <cell r="D2082">
            <v>-14.4971</v>
          </cell>
          <cell r="E2082">
            <v>6</v>
          </cell>
          <cell r="F2082" t="str">
            <v>6IF-FGT/Z2</v>
          </cell>
        </row>
        <row r="2082">
          <cell r="K2082" t="str">
            <v>IF-FGT/Z2</v>
          </cell>
        </row>
        <row r="2083">
          <cell r="D2083">
            <v>14.1347</v>
          </cell>
          <cell r="E2083">
            <v>6</v>
          </cell>
          <cell r="F2083" t="str">
            <v>6IF-FGT/MKT</v>
          </cell>
        </row>
        <row r="2083">
          <cell r="K2083" t="str">
            <v>IF-FGT/MKT</v>
          </cell>
        </row>
        <row r="2084">
          <cell r="D2084">
            <v>-23.1662</v>
          </cell>
          <cell r="E2084">
            <v>6</v>
          </cell>
          <cell r="F2084" t="str">
            <v>6IF-FGT/Z2</v>
          </cell>
        </row>
        <row r="2084">
          <cell r="K2084" t="str">
            <v>IF-FGT/Z2</v>
          </cell>
        </row>
        <row r="2085">
          <cell r="D2085">
            <v>22.645</v>
          </cell>
          <cell r="E2085">
            <v>6</v>
          </cell>
          <cell r="F2085" t="str">
            <v>6IF-FGT/MKT</v>
          </cell>
        </row>
        <row r="2085">
          <cell r="K2085" t="str">
            <v>IF-FGT/MKT</v>
          </cell>
        </row>
        <row r="2086">
          <cell r="D2086">
            <v>-23.7977</v>
          </cell>
          <cell r="E2086">
            <v>6</v>
          </cell>
          <cell r="F2086" t="str">
            <v>6IF-FGT/Z2</v>
          </cell>
        </row>
        <row r="2086">
          <cell r="K2086" t="str">
            <v>IF-FGT/Z2</v>
          </cell>
        </row>
        <row r="2087">
          <cell r="D2087">
            <v>23.2623</v>
          </cell>
          <cell r="E2087">
            <v>6</v>
          </cell>
          <cell r="F2087" t="str">
            <v>6IF-FGT/MKT</v>
          </cell>
        </row>
        <row r="2087">
          <cell r="K2087" t="str">
            <v>IF-FGT/MKT</v>
          </cell>
        </row>
        <row r="2088">
          <cell r="D2088">
            <v>-23.6497</v>
          </cell>
          <cell r="E2088">
            <v>6</v>
          </cell>
          <cell r="F2088" t="str">
            <v>6IF-FGT/Z2</v>
          </cell>
        </row>
        <row r="2088">
          <cell r="K2088" t="str">
            <v>IF-FGT/Z2</v>
          </cell>
        </row>
        <row r="2089">
          <cell r="D2089">
            <v>23.1176</v>
          </cell>
          <cell r="E2089">
            <v>6</v>
          </cell>
          <cell r="F2089" t="str">
            <v>6IF-FGT/MKT</v>
          </cell>
        </row>
        <row r="2089">
          <cell r="K2089" t="str">
            <v>IF-FGT/MKT</v>
          </cell>
        </row>
        <row r="2090">
          <cell r="D2090">
            <v>-21.2406</v>
          </cell>
          <cell r="E2090">
            <v>6</v>
          </cell>
          <cell r="F2090" t="str">
            <v>6IF-FGT/Z2</v>
          </cell>
        </row>
        <row r="2090">
          <cell r="K2090" t="str">
            <v>IF-FGT/Z2</v>
          </cell>
        </row>
        <row r="2091">
          <cell r="D2091">
            <v>20.7627</v>
          </cell>
          <cell r="E2091">
            <v>6</v>
          </cell>
          <cell r="F2091" t="str">
            <v>6IF-FGT/MKT</v>
          </cell>
        </row>
        <row r="2091">
          <cell r="K2091" t="str">
            <v>IF-FGT/MKT</v>
          </cell>
        </row>
        <row r="2092">
          <cell r="D2092">
            <v>-23.4056</v>
          </cell>
          <cell r="E2092">
            <v>6</v>
          </cell>
          <cell r="F2092" t="str">
            <v>6IF-FGT/Z2</v>
          </cell>
        </row>
        <row r="2092">
          <cell r="K2092" t="str">
            <v>IF-FGT/Z2</v>
          </cell>
        </row>
        <row r="2093">
          <cell r="D2093">
            <v>22.879</v>
          </cell>
          <cell r="E2093">
            <v>6</v>
          </cell>
          <cell r="F2093" t="str">
            <v>6IF-FGT/MKT</v>
          </cell>
        </row>
        <row r="2093">
          <cell r="K2093" t="str">
            <v>IF-FGT/MKT</v>
          </cell>
        </row>
        <row r="2094">
          <cell r="D2094">
            <v>-11.9637</v>
          </cell>
          <cell r="E2094">
            <v>6</v>
          </cell>
          <cell r="F2094" t="str">
            <v>6IF-FGT/Z2</v>
          </cell>
        </row>
        <row r="2094">
          <cell r="K2094" t="str">
            <v>IF-FGT/Z2</v>
          </cell>
        </row>
        <row r="2095">
          <cell r="D2095">
            <v>11.6945</v>
          </cell>
          <cell r="E2095">
            <v>6</v>
          </cell>
          <cell r="F2095" t="str">
            <v>6IF-FGT/MKT</v>
          </cell>
        </row>
        <row r="2095">
          <cell r="K2095" t="str">
            <v>IF-FGT/MKT</v>
          </cell>
        </row>
        <row r="2096">
          <cell r="D2096">
            <v>-12.2874</v>
          </cell>
          <cell r="E2096">
            <v>6</v>
          </cell>
          <cell r="F2096" t="str">
            <v>6IF-FGT/Z2</v>
          </cell>
        </row>
        <row r="2096">
          <cell r="K2096" t="str">
            <v>IF-FGT/Z2</v>
          </cell>
        </row>
        <row r="2097">
          <cell r="D2097">
            <v>12.0109</v>
          </cell>
          <cell r="E2097">
            <v>6</v>
          </cell>
          <cell r="F2097" t="str">
            <v>6IF-FGT/MKT</v>
          </cell>
        </row>
        <row r="2097">
          <cell r="K2097" t="str">
            <v>IF-FGT/MKT</v>
          </cell>
        </row>
        <row r="2098">
          <cell r="D2098">
            <v>-11.8244</v>
          </cell>
          <cell r="E2098">
            <v>6</v>
          </cell>
          <cell r="F2098" t="str">
            <v>6IF-FGT/Z2</v>
          </cell>
        </row>
        <row r="2098">
          <cell r="K2098" t="str">
            <v>IF-FGT/Z2</v>
          </cell>
        </row>
        <row r="2099">
          <cell r="D2099">
            <v>11.5584</v>
          </cell>
          <cell r="E2099">
            <v>6</v>
          </cell>
          <cell r="F2099" t="str">
            <v>6IF-FGT/MKT</v>
          </cell>
        </row>
        <row r="2099">
          <cell r="K2099" t="str">
            <v>IF-FGT/MKT</v>
          </cell>
        </row>
        <row r="2100">
          <cell r="D2100">
            <v>-12.1521</v>
          </cell>
          <cell r="E2100">
            <v>6</v>
          </cell>
          <cell r="F2100" t="str">
            <v>6IF-FGT/Z2</v>
          </cell>
        </row>
        <row r="2100">
          <cell r="K2100" t="str">
            <v>IF-FGT/Z2</v>
          </cell>
        </row>
        <row r="2101">
          <cell r="D2101">
            <v>11.8787</v>
          </cell>
          <cell r="E2101">
            <v>6</v>
          </cell>
          <cell r="F2101" t="str">
            <v>6IF-FGT/MKT</v>
          </cell>
        </row>
        <row r="2101">
          <cell r="K2101" t="str">
            <v>IF-FGT/MKT</v>
          </cell>
        </row>
        <row r="2102">
          <cell r="D2102">
            <v>-12.0837</v>
          </cell>
          <cell r="E2102">
            <v>6</v>
          </cell>
          <cell r="F2102" t="str">
            <v>6IF-FGT/Z2</v>
          </cell>
        </row>
        <row r="2102">
          <cell r="K2102" t="str">
            <v>IF-FGT/Z2</v>
          </cell>
        </row>
        <row r="2103">
          <cell r="D2103">
            <v>11.8118</v>
          </cell>
          <cell r="E2103">
            <v>6</v>
          </cell>
          <cell r="F2103" t="str">
            <v>6IF-FGT/MKT</v>
          </cell>
        </row>
        <row r="2103">
          <cell r="K2103" t="str">
            <v>IF-FGT/MKT</v>
          </cell>
        </row>
        <row r="2104">
          <cell r="D2104">
            <v>-11.6278</v>
          </cell>
          <cell r="E2104">
            <v>6</v>
          </cell>
          <cell r="F2104" t="str">
            <v>6IF-FGT/Z2</v>
          </cell>
        </row>
        <row r="2104">
          <cell r="K2104" t="str">
            <v>IF-FGT/Z2</v>
          </cell>
        </row>
        <row r="2105">
          <cell r="D2105">
            <v>11.3662</v>
          </cell>
          <cell r="E2105">
            <v>6</v>
          </cell>
          <cell r="F2105" t="str">
            <v>6IF-FGT/MKT</v>
          </cell>
        </row>
        <row r="2105">
          <cell r="K2105" t="str">
            <v>IF-FGT/MKT</v>
          </cell>
        </row>
        <row r="2106">
          <cell r="D2106">
            <v>-13.5529</v>
          </cell>
          <cell r="E2106">
            <v>6</v>
          </cell>
          <cell r="F2106" t="str">
            <v>6IF-FGT/Z2</v>
          </cell>
        </row>
        <row r="2106">
          <cell r="K2106" t="str">
            <v>IF-FGT/Z2</v>
          </cell>
        </row>
        <row r="2107">
          <cell r="D2107">
            <v>13.2141</v>
          </cell>
          <cell r="E2107">
            <v>6</v>
          </cell>
          <cell r="F2107" t="str">
            <v>6IF-FGT/MKT</v>
          </cell>
        </row>
        <row r="2107">
          <cell r="K2107" t="str">
            <v>IF-FGT/MKT</v>
          </cell>
        </row>
        <row r="2108">
          <cell r="D2108">
            <v>-21.6637</v>
          </cell>
          <cell r="E2108">
            <v>6</v>
          </cell>
          <cell r="F2108" t="str">
            <v>6IF-FGT/Z2</v>
          </cell>
        </row>
        <row r="2108">
          <cell r="K2108" t="str">
            <v>IF-FGT/Z2</v>
          </cell>
        </row>
        <row r="2109">
          <cell r="D2109">
            <v>21.1762</v>
          </cell>
          <cell r="E2109">
            <v>6</v>
          </cell>
          <cell r="F2109" t="str">
            <v>6IF-FGT/MKT</v>
          </cell>
        </row>
        <row r="2109">
          <cell r="K2109" t="str">
            <v>IF-FGT/MKT</v>
          </cell>
        </row>
        <row r="2110">
          <cell r="D2110">
            <v>-22.2613</v>
          </cell>
          <cell r="E2110">
            <v>6</v>
          </cell>
          <cell r="F2110" t="str">
            <v>6IF-FGT/Z2</v>
          </cell>
        </row>
        <row r="2110">
          <cell r="K2110" t="str">
            <v>IF-FGT/Z2</v>
          </cell>
        </row>
        <row r="2111">
          <cell r="D2111">
            <v>21.7605</v>
          </cell>
          <cell r="E2111">
            <v>6</v>
          </cell>
          <cell r="F2111" t="str">
            <v>6IF-FGT/MKT</v>
          </cell>
        </row>
        <row r="2111">
          <cell r="K2111" t="str">
            <v>IF-FGT/MKT</v>
          </cell>
        </row>
        <row r="2112">
          <cell r="D2112">
            <v>-22.1264</v>
          </cell>
          <cell r="E2112">
            <v>6</v>
          </cell>
          <cell r="F2112" t="str">
            <v>6IF-FGT/Z2</v>
          </cell>
        </row>
        <row r="2112">
          <cell r="K2112" t="str">
            <v>IF-FGT/Z2</v>
          </cell>
        </row>
        <row r="2113">
          <cell r="D2113">
            <v>21.6286</v>
          </cell>
          <cell r="E2113">
            <v>6</v>
          </cell>
          <cell r="F2113" t="str">
            <v>6IF-FGT/MKT</v>
          </cell>
        </row>
        <row r="2113">
          <cell r="K2113" t="str">
            <v>IF-FGT/MKT</v>
          </cell>
        </row>
        <row r="2114">
          <cell r="D2114">
            <v>-19.8751</v>
          </cell>
          <cell r="E2114">
            <v>6</v>
          </cell>
          <cell r="F2114" t="str">
            <v>6IF-FGT/Z2</v>
          </cell>
        </row>
        <row r="2114">
          <cell r="K2114" t="str">
            <v>IF-FGT/Z2</v>
          </cell>
        </row>
        <row r="2115">
          <cell r="D2115">
            <v>19.428</v>
          </cell>
          <cell r="E2115">
            <v>6</v>
          </cell>
          <cell r="F2115" t="str">
            <v>6IF-FGT/MKT</v>
          </cell>
        </row>
        <row r="2115">
          <cell r="K2115" t="str">
            <v>IF-FGT/MKT</v>
          </cell>
        </row>
        <row r="2116">
          <cell r="D2116">
            <v>-21.8923</v>
          </cell>
          <cell r="E2116">
            <v>6</v>
          </cell>
          <cell r="F2116" t="str">
            <v>6IF-FGT/Z2</v>
          </cell>
        </row>
        <row r="2116">
          <cell r="K2116" t="str">
            <v>IF-FGT/Z2</v>
          </cell>
        </row>
        <row r="2117">
          <cell r="D2117">
            <v>21.3998</v>
          </cell>
          <cell r="E2117">
            <v>6</v>
          </cell>
          <cell r="F2117" t="str">
            <v>6IF-FGT/MKT</v>
          </cell>
        </row>
        <row r="2117">
          <cell r="K2117" t="str">
            <v>IF-FGT/MKT</v>
          </cell>
        </row>
        <row r="2118">
          <cell r="D2118">
            <v>-11.188</v>
          </cell>
          <cell r="E2118">
            <v>6</v>
          </cell>
          <cell r="F2118" t="str">
            <v>6IF-FGT/Z2</v>
          </cell>
        </row>
        <row r="2118">
          <cell r="K2118" t="str">
            <v>IF-FGT/Z2</v>
          </cell>
        </row>
        <row r="2119">
          <cell r="D2119">
            <v>10.9362</v>
          </cell>
          <cell r="E2119">
            <v>6</v>
          </cell>
          <cell r="F2119" t="str">
            <v>6IF-FGT/MKT</v>
          </cell>
        </row>
        <row r="2119">
          <cell r="K2119" t="str">
            <v>IF-FGT/MKT</v>
          </cell>
        </row>
        <row r="2120">
          <cell r="D2120">
            <v>-11.4883</v>
          </cell>
          <cell r="E2120">
            <v>6</v>
          </cell>
          <cell r="F2120" t="str">
            <v>6IF-FGT/Z2</v>
          </cell>
        </row>
        <row r="2120">
          <cell r="K2120" t="str">
            <v>IF-FGT/Z2</v>
          </cell>
        </row>
        <row r="2121">
          <cell r="D2121">
            <v>11.2298</v>
          </cell>
          <cell r="E2121">
            <v>6</v>
          </cell>
          <cell r="F2121" t="str">
            <v>6IF-FGT/MKT</v>
          </cell>
        </row>
        <row r="2121">
          <cell r="K2121" t="str">
            <v>IF-FGT/MKT</v>
          </cell>
        </row>
        <row r="2122">
          <cell r="D2122">
            <v>-11.0532</v>
          </cell>
          <cell r="E2122">
            <v>6</v>
          </cell>
          <cell r="F2122" t="str">
            <v>6IF-FGT/Z2</v>
          </cell>
        </row>
        <row r="2122">
          <cell r="K2122" t="str">
            <v>IF-FGT/Z2</v>
          </cell>
        </row>
        <row r="2123">
          <cell r="D2123">
            <v>10.8045</v>
          </cell>
          <cell r="E2123">
            <v>6</v>
          </cell>
          <cell r="F2123" t="str">
            <v>6IF-FGT/MKT</v>
          </cell>
        </row>
        <row r="2123">
          <cell r="K2123" t="str">
            <v>IF-FGT/MKT</v>
          </cell>
        </row>
        <row r="2124">
          <cell r="D2124">
            <v>-11.3572</v>
          </cell>
          <cell r="E2124">
            <v>6</v>
          </cell>
          <cell r="F2124" t="str">
            <v>6IF-FGT/Z2</v>
          </cell>
        </row>
        <row r="2124">
          <cell r="K2124" t="str">
            <v>IF-FGT/Z2</v>
          </cell>
        </row>
        <row r="2125">
          <cell r="D2125">
            <v>11.1017</v>
          </cell>
          <cell r="E2125">
            <v>6</v>
          </cell>
          <cell r="F2125" t="str">
            <v>6IF-FGT/MKT</v>
          </cell>
        </row>
        <row r="2125">
          <cell r="K2125" t="str">
            <v>IF-FGT/MKT</v>
          </cell>
        </row>
        <row r="2126">
          <cell r="D2126">
            <v>-11.2909</v>
          </cell>
          <cell r="E2126">
            <v>6</v>
          </cell>
          <cell r="F2126" t="str">
            <v>6IF-FGT/Z2</v>
          </cell>
        </row>
        <row r="2126">
          <cell r="K2126" t="str">
            <v>IF-FGT/Z2</v>
          </cell>
        </row>
        <row r="2127">
          <cell r="D2127">
            <v>11.0368</v>
          </cell>
          <cell r="E2127">
            <v>6</v>
          </cell>
          <cell r="F2127" t="str">
            <v>6IF-FGT/MKT</v>
          </cell>
        </row>
        <row r="2127">
          <cell r="K2127" t="str">
            <v>IF-FGT/MKT</v>
          </cell>
        </row>
        <row r="2128">
          <cell r="D2128">
            <v>-10.8626</v>
          </cell>
          <cell r="E2128">
            <v>6</v>
          </cell>
          <cell r="F2128" t="str">
            <v>6IF-FGT/Z2</v>
          </cell>
        </row>
        <row r="2128">
          <cell r="K2128" t="str">
            <v>IF-FGT/Z2</v>
          </cell>
        </row>
        <row r="2129">
          <cell r="D2129">
            <v>10.6182</v>
          </cell>
          <cell r="E2129">
            <v>6</v>
          </cell>
          <cell r="F2129" t="str">
            <v>6IF-FGT/MKT</v>
          </cell>
        </row>
        <row r="2129">
          <cell r="K2129" t="str">
            <v>IF-FGT/MKT</v>
          </cell>
        </row>
        <row r="2130">
          <cell r="D2130">
            <v>-12.6585</v>
          </cell>
          <cell r="E2130">
            <v>6</v>
          </cell>
          <cell r="F2130" t="str">
            <v>6IF-FGT/Z2</v>
          </cell>
        </row>
        <row r="2130">
          <cell r="K2130" t="str">
            <v>IF-FGT/Z2</v>
          </cell>
        </row>
        <row r="2131">
          <cell r="D2131">
            <v>12.3421</v>
          </cell>
          <cell r="E2131">
            <v>6</v>
          </cell>
          <cell r="F2131" t="str">
            <v>6IF-FGT/MKT</v>
          </cell>
        </row>
        <row r="2131">
          <cell r="K2131" t="str">
            <v>IF-FGT/MKT</v>
          </cell>
        </row>
        <row r="2132">
          <cell r="D2132">
            <v>-20.2302</v>
          </cell>
          <cell r="E2132">
            <v>6</v>
          </cell>
          <cell r="F2132" t="str">
            <v>6IF-FGT/Z2</v>
          </cell>
        </row>
        <row r="2132">
          <cell r="K2132" t="str">
            <v>IF-FGT/Z2</v>
          </cell>
        </row>
        <row r="2133">
          <cell r="D2133">
            <v>19.775</v>
          </cell>
          <cell r="E2133">
            <v>6</v>
          </cell>
          <cell r="F2133" t="str">
            <v>6IF-FGT/MKT</v>
          </cell>
        </row>
        <row r="2133">
          <cell r="K2133" t="str">
            <v>IF-FGT/MKT</v>
          </cell>
        </row>
        <row r="2134">
          <cell r="D2134">
            <v>-20.7837</v>
          </cell>
          <cell r="E2134">
            <v>6</v>
          </cell>
          <cell r="F2134" t="str">
            <v>6IF-FGT/Z2</v>
          </cell>
        </row>
        <row r="2134">
          <cell r="K2134" t="str">
            <v>IF-FGT/Z2</v>
          </cell>
        </row>
        <row r="2135">
          <cell r="D2135">
            <v>20.316</v>
          </cell>
          <cell r="E2135">
            <v>6</v>
          </cell>
          <cell r="F2135" t="str">
            <v>6IF-FGT/MKT</v>
          </cell>
        </row>
        <row r="2135">
          <cell r="K2135" t="str">
            <v>IF-FGT/MKT</v>
          </cell>
        </row>
        <row r="2136">
          <cell r="D2136">
            <v>-20.6582</v>
          </cell>
          <cell r="E2136">
            <v>6</v>
          </cell>
          <cell r="F2136" t="str">
            <v>6IF-FGT/Z2</v>
          </cell>
        </row>
        <row r="2136">
          <cell r="K2136" t="str">
            <v>IF-FGT/Z2</v>
          </cell>
        </row>
        <row r="2137">
          <cell r="D2137">
            <v>20.1934</v>
          </cell>
          <cell r="E2137">
            <v>6</v>
          </cell>
          <cell r="F2137" t="str">
            <v>6IF-FGT/MKT</v>
          </cell>
        </row>
        <row r="2137">
          <cell r="K2137" t="str">
            <v>IF-FGT/MKT</v>
          </cell>
        </row>
        <row r="2138">
          <cell r="D2138">
            <v>-18.5481</v>
          </cell>
          <cell r="E2138">
            <v>6</v>
          </cell>
          <cell r="F2138" t="str">
            <v>6IF-FGT/Z2</v>
          </cell>
        </row>
        <row r="2138">
          <cell r="K2138" t="str">
            <v>IF-FGT/Z2</v>
          </cell>
        </row>
        <row r="2139">
          <cell r="D2139">
            <v>18.1308</v>
          </cell>
          <cell r="E2139">
            <v>6</v>
          </cell>
          <cell r="F2139" t="str">
            <v>6IF-FGT/MKT</v>
          </cell>
        </row>
        <row r="2139">
          <cell r="K2139" t="str">
            <v>IF-FGT/MKT</v>
          </cell>
        </row>
        <row r="2140">
          <cell r="D2140">
            <v>-20.4278</v>
          </cell>
          <cell r="E2140">
            <v>6</v>
          </cell>
          <cell r="F2140" t="str">
            <v>6IF-FGT/Z2</v>
          </cell>
        </row>
        <row r="2140">
          <cell r="K2140" t="str">
            <v>IF-FGT/Z2</v>
          </cell>
        </row>
        <row r="2141">
          <cell r="D2141">
            <v>19.9682</v>
          </cell>
          <cell r="E2141">
            <v>6</v>
          </cell>
          <cell r="F2141" t="str">
            <v>6IF-FGT/MKT</v>
          </cell>
        </row>
        <row r="2141">
          <cell r="K2141" t="str">
            <v>IF-FGT/MKT</v>
          </cell>
        </row>
        <row r="2142">
          <cell r="D2142">
            <v>-10.4369</v>
          </cell>
          <cell r="E2142">
            <v>6</v>
          </cell>
          <cell r="F2142" t="str">
            <v>6IF-FGT/Z2</v>
          </cell>
        </row>
        <row r="2142">
          <cell r="K2142" t="str">
            <v>IF-FGT/Z2</v>
          </cell>
        </row>
        <row r="2143">
          <cell r="D2143">
            <v>10.2021</v>
          </cell>
          <cell r="E2143">
            <v>6</v>
          </cell>
          <cell r="F2143" t="str">
            <v>6IF-FGT/MKT</v>
          </cell>
        </row>
        <row r="2143">
          <cell r="K2143" t="str">
            <v>IF-FGT/MKT</v>
          </cell>
        </row>
        <row r="2144">
          <cell r="D2144">
            <v>-10.7149</v>
          </cell>
          <cell r="E2144">
            <v>6</v>
          </cell>
          <cell r="F2144" t="str">
            <v>6IF-FGT/Z2</v>
          </cell>
        </row>
        <row r="2144">
          <cell r="K2144" t="str">
            <v>IF-FGT/Z2</v>
          </cell>
        </row>
        <row r="2145">
          <cell r="D2145">
            <v>10.4738</v>
          </cell>
          <cell r="E2145">
            <v>6</v>
          </cell>
          <cell r="F2145" t="str">
            <v>6IF-FGT/MKT</v>
          </cell>
        </row>
        <row r="2145">
          <cell r="K2145" t="str">
            <v>IF-FGT/MKT</v>
          </cell>
        </row>
        <row r="2146">
          <cell r="D2146">
            <v>-10.3069</v>
          </cell>
          <cell r="E2146">
            <v>6</v>
          </cell>
          <cell r="F2146" t="str">
            <v>6IF-FGT/Z2</v>
          </cell>
        </row>
        <row r="2146">
          <cell r="K2146" t="str">
            <v>IF-FGT/Z2</v>
          </cell>
        </row>
        <row r="2147">
          <cell r="D2147">
            <v>10.075</v>
          </cell>
          <cell r="E2147">
            <v>6</v>
          </cell>
          <cell r="F2147" t="str">
            <v>6IF-FGT/MKT</v>
          </cell>
        </row>
        <row r="2147">
          <cell r="K2147" t="str">
            <v>IF-FGT/MKT</v>
          </cell>
        </row>
        <row r="2148">
          <cell r="D2148">
            <v>-10.5883</v>
          </cell>
          <cell r="E2148">
            <v>6</v>
          </cell>
          <cell r="F2148" t="str">
            <v>6IF-FGT/Z2</v>
          </cell>
        </row>
        <row r="2148">
          <cell r="K2148" t="str">
            <v>IF-FGT/Z2</v>
          </cell>
        </row>
        <row r="2149">
          <cell r="D2149">
            <v>10.3501</v>
          </cell>
          <cell r="E2149">
            <v>6</v>
          </cell>
          <cell r="F2149" t="str">
            <v>6IF-FGT/MKT</v>
          </cell>
        </row>
        <row r="2149">
          <cell r="K2149" t="str">
            <v>IF-FGT/MKT</v>
          </cell>
        </row>
        <row r="2150">
          <cell r="D2150">
            <v>-10.5243</v>
          </cell>
          <cell r="E2150">
            <v>6</v>
          </cell>
          <cell r="F2150" t="str">
            <v>6IF-FGT/Z2</v>
          </cell>
        </row>
        <row r="2150">
          <cell r="K2150" t="str">
            <v>IF-FGT/Z2</v>
          </cell>
        </row>
        <row r="2151">
          <cell r="D2151">
            <v>10.2875</v>
          </cell>
          <cell r="E2151">
            <v>6</v>
          </cell>
          <cell r="F2151" t="str">
            <v>6IF-FGT/MKT</v>
          </cell>
        </row>
        <row r="2151">
          <cell r="K2151" t="str">
            <v>IF-FGT/MKT</v>
          </cell>
        </row>
        <row r="2152">
          <cell r="D2152">
            <v>-10.123</v>
          </cell>
          <cell r="E2152">
            <v>6</v>
          </cell>
          <cell r="F2152" t="str">
            <v>6IF-FGT/Z2</v>
          </cell>
        </row>
        <row r="2152">
          <cell r="K2152" t="str">
            <v>IF-FGT/Z2</v>
          </cell>
        </row>
        <row r="2153">
          <cell r="D2153">
            <v>9.8952</v>
          </cell>
          <cell r="E2153">
            <v>6</v>
          </cell>
          <cell r="F2153" t="str">
            <v>6IF-FGT/MKT</v>
          </cell>
        </row>
        <row r="2153">
          <cell r="K2153" t="str">
            <v>IF-FGT/MKT</v>
          </cell>
        </row>
        <row r="2154">
          <cell r="D2154">
            <v>-11.794</v>
          </cell>
          <cell r="E2154">
            <v>6</v>
          </cell>
          <cell r="F2154" t="str">
            <v>6IF-FGT/Z2</v>
          </cell>
        </row>
        <row r="2154">
          <cell r="K2154" t="str">
            <v>IF-FGT/Z2</v>
          </cell>
        </row>
        <row r="2155">
          <cell r="D2155">
            <v>11.4991</v>
          </cell>
          <cell r="E2155">
            <v>6</v>
          </cell>
          <cell r="F2155" t="str">
            <v>6IF-FGT/MKT</v>
          </cell>
        </row>
        <row r="2155">
          <cell r="K2155" t="str">
            <v>IF-FGT/MKT</v>
          </cell>
        </row>
        <row r="2156">
          <cell r="D2156">
            <v>-18.8446</v>
          </cell>
          <cell r="E2156">
            <v>6</v>
          </cell>
          <cell r="F2156" t="str">
            <v>6IF-FGT/Z2</v>
          </cell>
        </row>
        <row r="2156">
          <cell r="K2156" t="str">
            <v>IF-FGT/Z2</v>
          </cell>
        </row>
        <row r="2157">
          <cell r="D2157">
            <v>18.4206</v>
          </cell>
          <cell r="E2157">
            <v>6</v>
          </cell>
          <cell r="F2157" t="str">
            <v>6IF-FGT/MKT</v>
          </cell>
        </row>
        <row r="2157">
          <cell r="K2157" t="str">
            <v>IF-FGT/MKT</v>
          </cell>
        </row>
        <row r="2158">
          <cell r="D2158">
            <v>-19.3567</v>
          </cell>
          <cell r="E2158">
            <v>6</v>
          </cell>
          <cell r="F2158" t="str">
            <v>6IF-FGT/Z2</v>
          </cell>
        </row>
        <row r="2158">
          <cell r="K2158" t="str">
            <v>IF-FGT/Z2</v>
          </cell>
        </row>
        <row r="2159">
          <cell r="D2159">
            <v>18.9211</v>
          </cell>
          <cell r="E2159">
            <v>6</v>
          </cell>
          <cell r="F2159" t="str">
            <v>6IF-FGT/MKT</v>
          </cell>
        </row>
        <row r="2159">
          <cell r="K2159" t="str">
            <v>IF-FGT/MKT</v>
          </cell>
        </row>
        <row r="2160">
          <cell r="D2160">
            <v>-19.2313</v>
          </cell>
          <cell r="E2160">
            <v>6</v>
          </cell>
          <cell r="F2160" t="str">
            <v>6IF-FGT/Z2</v>
          </cell>
        </row>
        <row r="2160">
          <cell r="K2160" t="str">
            <v>IF-FGT/Z2</v>
          </cell>
        </row>
        <row r="2161">
          <cell r="D2161">
            <v>18.7986</v>
          </cell>
          <cell r="E2161">
            <v>6</v>
          </cell>
          <cell r="F2161" t="str">
            <v>6IF-FGT/MKT</v>
          </cell>
        </row>
        <row r="2161">
          <cell r="K2161" t="str">
            <v>IF-FGT/MKT</v>
          </cell>
        </row>
        <row r="2162">
          <cell r="D2162">
            <v>-17.8925</v>
          </cell>
          <cell r="E2162">
            <v>6</v>
          </cell>
          <cell r="F2162" t="str">
            <v>6IF-FGT/Z2</v>
          </cell>
        </row>
        <row r="2162">
          <cell r="K2162" t="str">
            <v>IF-FGT/Z2</v>
          </cell>
        </row>
        <row r="2163">
          <cell r="D2163">
            <v>17.4899</v>
          </cell>
          <cell r="E2163">
            <v>6</v>
          </cell>
          <cell r="F2163" t="str">
            <v>6IF-FGT/MKT</v>
          </cell>
        </row>
        <row r="2163">
          <cell r="K2163" t="str">
            <v>IF-FGT/MKT</v>
          </cell>
        </row>
        <row r="2164">
          <cell r="D2164">
            <v>-19.0304</v>
          </cell>
          <cell r="E2164">
            <v>6</v>
          </cell>
          <cell r="F2164" t="str">
            <v>6IF-FGT/Z2</v>
          </cell>
        </row>
        <row r="2164">
          <cell r="K2164" t="str">
            <v>IF-FGT/Z2</v>
          </cell>
        </row>
        <row r="2165">
          <cell r="D2165">
            <v>18.6022</v>
          </cell>
          <cell r="E2165">
            <v>6</v>
          </cell>
          <cell r="F2165" t="str">
            <v>6IF-FGT/MKT</v>
          </cell>
        </row>
        <row r="2165">
          <cell r="K2165" t="str">
            <v>IF-FGT/MKT</v>
          </cell>
        </row>
        <row r="2166">
          <cell r="D2166">
            <v>-9.7273</v>
          </cell>
          <cell r="E2166">
            <v>6</v>
          </cell>
          <cell r="F2166" t="str">
            <v>6IF-FGT/Z2</v>
          </cell>
        </row>
        <row r="2166">
          <cell r="K2166" t="str">
            <v>IF-FGT/Z2</v>
          </cell>
        </row>
        <row r="2167">
          <cell r="D2167">
            <v>9.5084</v>
          </cell>
          <cell r="E2167">
            <v>6</v>
          </cell>
          <cell r="F2167" t="str">
            <v>6IF-FGT/MKT</v>
          </cell>
        </row>
        <row r="2167">
          <cell r="K2167" t="str">
            <v>IF-FGT/MKT</v>
          </cell>
        </row>
        <row r="2168">
          <cell r="D2168">
            <v>-9.9909</v>
          </cell>
          <cell r="E2168">
            <v>6</v>
          </cell>
          <cell r="F2168" t="str">
            <v>6IF-FGT/Z2</v>
          </cell>
        </row>
        <row r="2168">
          <cell r="K2168" t="str">
            <v>IF-FGT/Z2</v>
          </cell>
        </row>
        <row r="2169">
          <cell r="D2169">
            <v>9.7661</v>
          </cell>
          <cell r="E2169">
            <v>6</v>
          </cell>
          <cell r="F2169" t="str">
            <v>6IF-FGT/MKT</v>
          </cell>
        </row>
        <row r="2169">
          <cell r="K2169" t="str">
            <v>IF-FGT/MKT</v>
          </cell>
        </row>
        <row r="2170">
          <cell r="D2170">
            <v>-9.6149</v>
          </cell>
          <cell r="E2170">
            <v>6</v>
          </cell>
          <cell r="F2170" t="str">
            <v>6IF-FGT/Z2</v>
          </cell>
        </row>
        <row r="2170">
          <cell r="K2170" t="str">
            <v>IF-FGT/Z2</v>
          </cell>
        </row>
        <row r="2171">
          <cell r="D2171">
            <v>9.3986</v>
          </cell>
          <cell r="E2171">
            <v>6</v>
          </cell>
          <cell r="F2171" t="str">
            <v>6IF-FGT/MKT</v>
          </cell>
        </row>
        <row r="2171">
          <cell r="K2171" t="str">
            <v>IF-FGT/MKT</v>
          </cell>
        </row>
        <row r="2172">
          <cell r="D2172">
            <v>-9.882</v>
          </cell>
          <cell r="E2172">
            <v>6</v>
          </cell>
          <cell r="F2172" t="str">
            <v>6IF-FGT/Z2</v>
          </cell>
        </row>
        <row r="2172">
          <cell r="K2172" t="str">
            <v>IF-FGT/Z2</v>
          </cell>
        </row>
        <row r="2173">
          <cell r="D2173">
            <v>9.6597</v>
          </cell>
          <cell r="E2173">
            <v>6</v>
          </cell>
          <cell r="F2173" t="str">
            <v>6IF-FGT/MKT</v>
          </cell>
        </row>
        <row r="2173">
          <cell r="K2173" t="str">
            <v>IF-FGT/MKT</v>
          </cell>
        </row>
        <row r="2174">
          <cell r="D2174">
            <v>-9.8271</v>
          </cell>
          <cell r="E2174">
            <v>6</v>
          </cell>
          <cell r="F2174" t="str">
            <v>6IF-FGT/Z2</v>
          </cell>
        </row>
        <row r="2174">
          <cell r="K2174" t="str">
            <v>IF-FGT/Z2</v>
          </cell>
        </row>
        <row r="2175">
          <cell r="D2175">
            <v>9.606</v>
          </cell>
          <cell r="E2175">
            <v>6</v>
          </cell>
          <cell r="F2175" t="str">
            <v>6IF-FGT/MKT</v>
          </cell>
        </row>
        <row r="2175">
          <cell r="K2175" t="str">
            <v>IF-FGT/MKT</v>
          </cell>
        </row>
        <row r="2176">
          <cell r="D2176">
            <v>-9.4571</v>
          </cell>
          <cell r="E2176">
            <v>6</v>
          </cell>
          <cell r="F2176" t="str">
            <v>6IF-FGT/Z2</v>
          </cell>
        </row>
        <row r="2176">
          <cell r="K2176" t="str">
            <v>IF-FGT/Z2</v>
          </cell>
        </row>
        <row r="2177">
          <cell r="D2177">
            <v>9.2443</v>
          </cell>
          <cell r="E2177">
            <v>6</v>
          </cell>
          <cell r="F2177" t="str">
            <v>6IF-FGT/MKT</v>
          </cell>
        </row>
        <row r="2177">
          <cell r="K2177" t="str">
            <v>IF-FGT/MKT</v>
          </cell>
        </row>
        <row r="2178">
          <cell r="D2178">
            <v>-11.0237</v>
          </cell>
          <cell r="E2178">
            <v>6</v>
          </cell>
          <cell r="F2178" t="str">
            <v>6IF-FGT/Z2</v>
          </cell>
        </row>
        <row r="2178">
          <cell r="K2178" t="str">
            <v>IF-FGT/Z2</v>
          </cell>
        </row>
        <row r="2179">
          <cell r="D2179">
            <v>10.7481</v>
          </cell>
          <cell r="E2179">
            <v>6</v>
          </cell>
          <cell r="F2179" t="str">
            <v>6IF-FGT/MKT</v>
          </cell>
        </row>
        <row r="2179">
          <cell r="K2179" t="str">
            <v>IF-FGT/MKT</v>
          </cell>
        </row>
        <row r="2180">
          <cell r="D2180">
            <v>-17.623</v>
          </cell>
          <cell r="E2180">
            <v>6</v>
          </cell>
          <cell r="F2180" t="str">
            <v>6IF-FGT/Z2</v>
          </cell>
        </row>
        <row r="2180">
          <cell r="K2180" t="str">
            <v>IF-FGT/Z2</v>
          </cell>
        </row>
        <row r="2181">
          <cell r="D2181">
            <v>17.2265</v>
          </cell>
          <cell r="E2181">
            <v>6</v>
          </cell>
          <cell r="F2181" t="str">
            <v>6IF-FGT/MKT</v>
          </cell>
        </row>
        <row r="2181">
          <cell r="K2181" t="str">
            <v>IF-FGT/MKT</v>
          </cell>
        </row>
        <row r="2182">
          <cell r="D2182">
            <v>-18.1112</v>
          </cell>
          <cell r="E2182">
            <v>6</v>
          </cell>
          <cell r="F2182" t="str">
            <v>6IF-FGT/Z2</v>
          </cell>
        </row>
        <row r="2182">
          <cell r="K2182" t="str">
            <v>IF-FGT/Z2</v>
          </cell>
        </row>
        <row r="2183">
          <cell r="D2183">
            <v>17.7037</v>
          </cell>
          <cell r="E2183">
            <v>6</v>
          </cell>
          <cell r="F2183" t="str">
            <v>6IF-FGT/MKT</v>
          </cell>
        </row>
        <row r="2183">
          <cell r="K2183" t="str">
            <v>IF-FGT/MKT</v>
          </cell>
        </row>
        <row r="2184">
          <cell r="D2184">
            <v>-18.0036</v>
          </cell>
          <cell r="E2184">
            <v>6</v>
          </cell>
          <cell r="F2184" t="str">
            <v>6IF-FGT/Z2</v>
          </cell>
        </row>
        <row r="2184">
          <cell r="K2184" t="str">
            <v>IF-FGT/Z2</v>
          </cell>
        </row>
        <row r="2185">
          <cell r="D2185">
            <v>17.5985</v>
          </cell>
          <cell r="E2185">
            <v>6</v>
          </cell>
          <cell r="F2185" t="str">
            <v>6IF-FGT/MKT</v>
          </cell>
        </row>
        <row r="2185">
          <cell r="K2185" t="str">
            <v>IF-FGT/MKT</v>
          </cell>
        </row>
        <row r="2186">
          <cell r="D2186">
            <v>-16.1702</v>
          </cell>
          <cell r="E2186">
            <v>6</v>
          </cell>
          <cell r="F2186" t="str">
            <v>6IF-FGT/Z2</v>
          </cell>
        </row>
        <row r="2186">
          <cell r="K2186" t="str">
            <v>IF-FGT/Z2</v>
          </cell>
        </row>
        <row r="2187">
          <cell r="D2187">
            <v>15.8064</v>
          </cell>
          <cell r="E2187">
            <v>6</v>
          </cell>
          <cell r="F2187" t="str">
            <v>6IF-FGT/MKT</v>
          </cell>
        </row>
        <row r="2187">
          <cell r="K2187" t="str">
            <v>IF-FGT/MKT</v>
          </cell>
        </row>
        <row r="2188">
          <cell r="D2188">
            <v>-17.8182</v>
          </cell>
          <cell r="E2188">
            <v>6</v>
          </cell>
          <cell r="F2188" t="str">
            <v>6IF-FGT/Z2</v>
          </cell>
        </row>
        <row r="2188">
          <cell r="K2188" t="str">
            <v>IF-FGT/Z2</v>
          </cell>
        </row>
        <row r="2189">
          <cell r="D2189">
            <v>17.4173</v>
          </cell>
          <cell r="E2189">
            <v>6</v>
          </cell>
          <cell r="F2189" t="str">
            <v>6IF-FGT/MKT</v>
          </cell>
        </row>
        <row r="2189">
          <cell r="K2189" t="str">
            <v>IF-FGT/MKT</v>
          </cell>
        </row>
        <row r="2190">
          <cell r="D2190">
            <v>-9.1073</v>
          </cell>
          <cell r="E2190">
            <v>6</v>
          </cell>
          <cell r="F2190" t="str">
            <v>6IF-FGT/Z2</v>
          </cell>
        </row>
        <row r="2190">
          <cell r="K2190" t="str">
            <v>IF-FGT/Z2</v>
          </cell>
        </row>
        <row r="2191">
          <cell r="D2191">
            <v>8.9024</v>
          </cell>
          <cell r="E2191">
            <v>6</v>
          </cell>
          <cell r="F2191" t="str">
            <v>6IF-FGT/MKT</v>
          </cell>
        </row>
        <row r="2191">
          <cell r="K2191" t="str">
            <v>IF-FGT/MKT</v>
          </cell>
        </row>
        <row r="2192">
          <cell r="D2192">
            <v>-9.3534</v>
          </cell>
          <cell r="E2192">
            <v>6</v>
          </cell>
          <cell r="F2192" t="str">
            <v>6IF-FGT/Z2</v>
          </cell>
        </row>
        <row r="2192">
          <cell r="K2192" t="str">
            <v>IF-FGT/Z2</v>
          </cell>
        </row>
        <row r="2193">
          <cell r="D2193">
            <v>9.1429</v>
          </cell>
          <cell r="E2193">
            <v>6</v>
          </cell>
          <cell r="F2193" t="str">
            <v>6IF-FGT/MKT</v>
          </cell>
        </row>
        <row r="2193">
          <cell r="K2193" t="str">
            <v>IF-FGT/MKT</v>
          </cell>
        </row>
        <row r="2194">
          <cell r="D2194">
            <v>-9.0007</v>
          </cell>
          <cell r="E2194">
            <v>6</v>
          </cell>
          <cell r="F2194" t="str">
            <v>6IF-FGT/Z2</v>
          </cell>
        </row>
        <row r="2194">
          <cell r="K2194" t="str">
            <v>IF-FGT/Z2</v>
          </cell>
        </row>
        <row r="2195">
          <cell r="D2195">
            <v>8.7982</v>
          </cell>
          <cell r="E2195">
            <v>6</v>
          </cell>
          <cell r="F2195" t="str">
            <v>6IF-FGT/MKT</v>
          </cell>
        </row>
        <row r="2195">
          <cell r="K2195" t="str">
            <v>IF-FGT/MKT</v>
          </cell>
        </row>
        <row r="2196">
          <cell r="D2196">
            <v>-9.25</v>
          </cell>
          <cell r="E2196">
            <v>6</v>
          </cell>
          <cell r="F2196" t="str">
            <v>6IF-FGT/Z2</v>
          </cell>
        </row>
        <row r="2196">
          <cell r="K2196" t="str">
            <v>IF-FGT/Z2</v>
          </cell>
        </row>
        <row r="2197">
          <cell r="D2197">
            <v>9.0419</v>
          </cell>
          <cell r="E2197">
            <v>6</v>
          </cell>
          <cell r="F2197" t="str">
            <v>6IF-FGT/MKT</v>
          </cell>
        </row>
        <row r="2197">
          <cell r="K2197" t="str">
            <v>IF-FGT/MKT</v>
          </cell>
        </row>
        <row r="2198">
          <cell r="D2198">
            <v>-9.1978</v>
          </cell>
          <cell r="E2198">
            <v>6</v>
          </cell>
          <cell r="F2198" t="str">
            <v>6IF-FGT/Z2</v>
          </cell>
        </row>
        <row r="2198">
          <cell r="K2198" t="str">
            <v>IF-FGT/Z2</v>
          </cell>
        </row>
        <row r="2199">
          <cell r="D2199">
            <v>8.9908</v>
          </cell>
          <cell r="E2199">
            <v>6</v>
          </cell>
          <cell r="F2199" t="str">
            <v>6IF-FGT/MKT</v>
          </cell>
        </row>
        <row r="2199">
          <cell r="K2199" t="str">
            <v>IF-FGT/MKT</v>
          </cell>
        </row>
        <row r="2200">
          <cell r="D2200">
            <v>-8.8508</v>
          </cell>
          <cell r="E2200">
            <v>6</v>
          </cell>
          <cell r="F2200" t="str">
            <v>6IF-FGT/Z2</v>
          </cell>
        </row>
        <row r="2200">
          <cell r="K2200" t="str">
            <v>IF-FGT/Z2</v>
          </cell>
        </row>
        <row r="2201">
          <cell r="D2201">
            <v>8.6517</v>
          </cell>
          <cell r="E2201">
            <v>6</v>
          </cell>
          <cell r="F2201" t="str">
            <v>6IF-FGT/MKT</v>
          </cell>
        </row>
        <row r="2201">
          <cell r="K2201" t="str">
            <v>IF-FGT/MKT</v>
          </cell>
        </row>
        <row r="2202">
          <cell r="D2202">
            <v>-10.3161</v>
          </cell>
          <cell r="E2202">
            <v>6</v>
          </cell>
          <cell r="F2202" t="str">
            <v>6IF-FGT/Z2</v>
          </cell>
        </row>
        <row r="2202">
          <cell r="K2202" t="str">
            <v>IF-FGT/Z2</v>
          </cell>
        </row>
        <row r="2203">
          <cell r="D2203">
            <v>10.0582</v>
          </cell>
          <cell r="E2203">
            <v>6</v>
          </cell>
          <cell r="F2203" t="str">
            <v>6IF-FGT/MKT</v>
          </cell>
        </row>
        <row r="2203">
          <cell r="K2203" t="str">
            <v>IF-FGT/MKT</v>
          </cell>
        </row>
        <row r="2204">
          <cell r="D2204">
            <v>-16.4905</v>
          </cell>
          <cell r="E2204">
            <v>6</v>
          </cell>
          <cell r="F2204" t="str">
            <v>6IF-FGT/Z2</v>
          </cell>
        </row>
        <row r="2204">
          <cell r="K2204" t="str">
            <v>IF-FGT/Z2</v>
          </cell>
        </row>
        <row r="2205">
          <cell r="D2205">
            <v>16.1195</v>
          </cell>
          <cell r="E2205">
            <v>6</v>
          </cell>
          <cell r="F2205" t="str">
            <v>6IF-FGT/MKT</v>
          </cell>
        </row>
        <row r="2205">
          <cell r="K2205" t="str">
            <v>IF-FGT/MKT</v>
          </cell>
        </row>
        <row r="2206">
          <cell r="D2206">
            <v>-16.9444</v>
          </cell>
          <cell r="E2206">
            <v>6</v>
          </cell>
          <cell r="F2206" t="str">
            <v>6IF-FGT/Z2</v>
          </cell>
        </row>
        <row r="2206">
          <cell r="K2206" t="str">
            <v>IF-FGT/Z2</v>
          </cell>
        </row>
        <row r="2207">
          <cell r="D2207">
            <v>16.5632</v>
          </cell>
          <cell r="E2207">
            <v>6</v>
          </cell>
          <cell r="F2207" t="str">
            <v>6IF-FGT/MKT</v>
          </cell>
        </row>
        <row r="2207">
          <cell r="K2207" t="str">
            <v>IF-FGT/MKT</v>
          </cell>
        </row>
        <row r="2208">
          <cell r="D2208">
            <v>-16.8444</v>
          </cell>
          <cell r="E2208">
            <v>6</v>
          </cell>
          <cell r="F2208" t="str">
            <v>6IF-FGT/Z2</v>
          </cell>
        </row>
        <row r="2208">
          <cell r="K2208" t="str">
            <v>IF-FGT/Z2</v>
          </cell>
        </row>
        <row r="2209">
          <cell r="D2209">
            <v>16.4654</v>
          </cell>
          <cell r="E2209">
            <v>6</v>
          </cell>
          <cell r="F2209" t="str">
            <v>6IF-FGT/MKT</v>
          </cell>
        </row>
        <row r="2209">
          <cell r="K2209" t="str">
            <v>IF-FGT/MKT</v>
          </cell>
        </row>
        <row r="2210">
          <cell r="D2210">
            <v>-15.1278</v>
          </cell>
          <cell r="E2210">
            <v>6</v>
          </cell>
          <cell r="F2210" t="str">
            <v>6IF-FGT/Z2</v>
          </cell>
        </row>
        <row r="2210">
          <cell r="K2210" t="str">
            <v>IF-FGT/Z2</v>
          </cell>
        </row>
        <row r="2211">
          <cell r="D2211">
            <v>14.7874</v>
          </cell>
          <cell r="E2211">
            <v>6</v>
          </cell>
          <cell r="F2211" t="str">
            <v>6IF-FGT/MKT</v>
          </cell>
        </row>
        <row r="2211">
          <cell r="K2211" t="str">
            <v>IF-FGT/MKT</v>
          </cell>
        </row>
        <row r="2212">
          <cell r="D2212">
            <v>-16.6662</v>
          </cell>
          <cell r="E2212">
            <v>6</v>
          </cell>
          <cell r="F2212" t="str">
            <v>6IF-FGT/Z2</v>
          </cell>
        </row>
        <row r="2212">
          <cell r="K2212" t="str">
            <v>IF-FGT/Z2</v>
          </cell>
        </row>
        <row r="2213">
          <cell r="D2213">
            <v>16.2913</v>
          </cell>
          <cell r="E2213">
            <v>6</v>
          </cell>
          <cell r="F2213" t="str">
            <v>6IF-FGT/MKT</v>
          </cell>
        </row>
        <row r="2213">
          <cell r="K2213" t="str">
            <v>IF-FGT/MKT</v>
          </cell>
        </row>
        <row r="2214">
          <cell r="D2214">
            <v>-8.5186</v>
          </cell>
          <cell r="E2214">
            <v>6</v>
          </cell>
          <cell r="F2214" t="str">
            <v>6IF-FGT/Z2</v>
          </cell>
        </row>
        <row r="2214">
          <cell r="K2214" t="str">
            <v>IF-FGT/Z2</v>
          </cell>
        </row>
        <row r="2215">
          <cell r="D2215">
            <v>8.3269</v>
          </cell>
          <cell r="E2215">
            <v>6</v>
          </cell>
          <cell r="F2215" t="str">
            <v>6IF-FGT/MKT</v>
          </cell>
        </row>
        <row r="2215">
          <cell r="K2215" t="str">
            <v>IF-FGT/MKT</v>
          </cell>
        </row>
        <row r="2216">
          <cell r="D2216">
            <v>-8.748</v>
          </cell>
          <cell r="E2216">
            <v>6</v>
          </cell>
          <cell r="F2216" t="str">
            <v>6IF-FGT/Z2</v>
          </cell>
        </row>
        <row r="2216">
          <cell r="K2216" t="str">
            <v>IF-FGT/Z2</v>
          </cell>
        </row>
        <row r="2217">
          <cell r="D2217">
            <v>8.5512</v>
          </cell>
          <cell r="E2217">
            <v>6</v>
          </cell>
          <cell r="F2217" t="str">
            <v>6IF-FGT/MKT</v>
          </cell>
        </row>
        <row r="2217">
          <cell r="K2217" t="str">
            <v>IF-FGT/MKT</v>
          </cell>
        </row>
        <row r="2218">
          <cell r="D2218">
            <v>-8.4175</v>
          </cell>
          <cell r="E2218">
            <v>6</v>
          </cell>
          <cell r="F2218" t="str">
            <v>6IF-FGT/Z2</v>
          </cell>
        </row>
        <row r="2218">
          <cell r="K2218" t="str">
            <v>IF-FGT/Z2</v>
          </cell>
        </row>
        <row r="2219">
          <cell r="D2219">
            <v>8.2281</v>
          </cell>
          <cell r="E2219">
            <v>6</v>
          </cell>
          <cell r="F2219" t="str">
            <v>6IF-FGT/MKT</v>
          </cell>
        </row>
        <row r="2219">
          <cell r="K2219" t="str">
            <v>IF-FGT/MKT</v>
          </cell>
        </row>
        <row r="2220">
          <cell r="D2220">
            <v>-8.65</v>
          </cell>
          <cell r="E2220">
            <v>6</v>
          </cell>
          <cell r="F2220" t="str">
            <v>6IF-FGT/Z2</v>
          </cell>
        </row>
        <row r="2220">
          <cell r="K2220" t="str">
            <v>IF-FGT/Z2</v>
          </cell>
        </row>
        <row r="2221">
          <cell r="D2221">
            <v>8.4553</v>
          </cell>
          <cell r="E2221">
            <v>6</v>
          </cell>
          <cell r="F2221" t="str">
            <v>6IF-FGT/MKT</v>
          </cell>
        </row>
        <row r="2221">
          <cell r="K2221" t="str">
            <v>IF-FGT/MKT</v>
          </cell>
        </row>
        <row r="2222">
          <cell r="D2222">
            <v>-8.6004</v>
          </cell>
          <cell r="E2222">
            <v>6</v>
          </cell>
          <cell r="F2222" t="str">
            <v>6IF-FGT/Z2</v>
          </cell>
        </row>
        <row r="2222">
          <cell r="K2222" t="str">
            <v>IF-FGT/Z2</v>
          </cell>
        </row>
        <row r="2223">
          <cell r="D2223">
            <v>8.4069</v>
          </cell>
          <cell r="E2223">
            <v>6</v>
          </cell>
          <cell r="F2223" t="str">
            <v>6IF-FGT/MKT</v>
          </cell>
        </row>
        <row r="2223">
          <cell r="K2223" t="str">
            <v>IF-FGT/MKT</v>
          </cell>
        </row>
        <row r="2224">
          <cell r="D2224">
            <v>-8.2753</v>
          </cell>
          <cell r="E2224">
            <v>6</v>
          </cell>
          <cell r="F2224" t="str">
            <v>6IF-FGT/Z2</v>
          </cell>
        </row>
        <row r="2224">
          <cell r="K2224" t="str">
            <v>IF-FGT/Z2</v>
          </cell>
        </row>
        <row r="2225">
          <cell r="D2225">
            <v>8.0891</v>
          </cell>
          <cell r="E2225">
            <v>6</v>
          </cell>
          <cell r="F2225" t="str">
            <v>6IF-FGT/MKT</v>
          </cell>
        </row>
        <row r="2225">
          <cell r="K2225" t="str">
            <v>IF-FGT/MKT</v>
          </cell>
        </row>
        <row r="2226">
          <cell r="D2226">
            <v>-9.6442</v>
          </cell>
          <cell r="E2226">
            <v>6</v>
          </cell>
          <cell r="F2226" t="str">
            <v>6IF-FGT/Z2</v>
          </cell>
        </row>
        <row r="2226">
          <cell r="K2226" t="str">
            <v>IF-FGT/Z2</v>
          </cell>
        </row>
        <row r="2227">
          <cell r="D2227">
            <v>9.4031</v>
          </cell>
          <cell r="E2227">
            <v>6</v>
          </cell>
          <cell r="F2227" t="str">
            <v>6IF-FGT/MKT</v>
          </cell>
        </row>
        <row r="2227">
          <cell r="K2227" t="str">
            <v>IF-FGT/MKT</v>
          </cell>
        </row>
        <row r="2228">
          <cell r="D2228">
            <v>-15.4152</v>
          </cell>
          <cell r="E2228">
            <v>6</v>
          </cell>
          <cell r="F2228" t="str">
            <v>6IF-FGT/Z2</v>
          </cell>
        </row>
        <row r="2228">
          <cell r="K2228" t="str">
            <v>IF-FGT/Z2</v>
          </cell>
        </row>
        <row r="2229">
          <cell r="D2229">
            <v>15.0684</v>
          </cell>
          <cell r="E2229">
            <v>6</v>
          </cell>
          <cell r="F2229" t="str">
            <v>6IF-FGT/MKT</v>
          </cell>
        </row>
        <row r="2229">
          <cell r="K2229" t="str">
            <v>IF-FGT/MKT</v>
          </cell>
        </row>
        <row r="2230">
          <cell r="D2230">
            <v>-15.8357</v>
          </cell>
          <cell r="E2230">
            <v>6</v>
          </cell>
          <cell r="F2230" t="str">
            <v>6IF-FGT/Z2</v>
          </cell>
        </row>
        <row r="2230">
          <cell r="K2230" t="str">
            <v>IF-FGT/Z2</v>
          </cell>
        </row>
        <row r="2231">
          <cell r="D2231">
            <v>15.4794</v>
          </cell>
          <cell r="E2231">
            <v>6</v>
          </cell>
          <cell r="F2231" t="str">
            <v>6IF-FGT/MKT</v>
          </cell>
        </row>
        <row r="2231">
          <cell r="K2231" t="str">
            <v>IF-FGT/MKT</v>
          </cell>
        </row>
        <row r="2232">
          <cell r="D2232">
            <v>-15.7372</v>
          </cell>
          <cell r="E2232">
            <v>6</v>
          </cell>
          <cell r="F2232" t="str">
            <v>6IF-FGT/Z2</v>
          </cell>
        </row>
        <row r="2232">
          <cell r="K2232" t="str">
            <v>IF-FGT/Z2</v>
          </cell>
        </row>
        <row r="2233">
          <cell r="D2233">
            <v>15.3831</v>
          </cell>
          <cell r="E2233">
            <v>6</v>
          </cell>
          <cell r="F2233" t="str">
            <v>6IF-FGT/MKT</v>
          </cell>
        </row>
        <row r="2233">
          <cell r="K2233" t="str">
            <v>IF-FGT/MKT</v>
          </cell>
        </row>
        <row r="2234">
          <cell r="D2234">
            <v>-14.1322</v>
          </cell>
          <cell r="E2234">
            <v>6</v>
          </cell>
          <cell r="F2234" t="str">
            <v>6IF-FGT/Z2</v>
          </cell>
        </row>
        <row r="2234">
          <cell r="K2234" t="str">
            <v>IF-FGT/Z2</v>
          </cell>
        </row>
        <row r="2235">
          <cell r="D2235">
            <v>13.8142</v>
          </cell>
          <cell r="E2235">
            <v>6</v>
          </cell>
          <cell r="F2235" t="str">
            <v>6IF-FGT/MKT</v>
          </cell>
        </row>
        <row r="2235">
          <cell r="K2235" t="str">
            <v>IF-FGT/MKT</v>
          </cell>
        </row>
        <row r="2236">
          <cell r="D2236">
            <v>-15.5753</v>
          </cell>
          <cell r="E2236">
            <v>6</v>
          </cell>
          <cell r="F2236" t="str">
            <v>6IF-FGT/Z2</v>
          </cell>
        </row>
        <row r="2236">
          <cell r="K2236" t="str">
            <v>IF-FGT/Z2</v>
          </cell>
        </row>
        <row r="2237">
          <cell r="D2237">
            <v>15.2249</v>
          </cell>
          <cell r="E2237">
            <v>6</v>
          </cell>
          <cell r="F2237" t="str">
            <v>6IF-FGT/MKT</v>
          </cell>
        </row>
        <row r="2237">
          <cell r="K2237" t="str">
            <v>IF-FGT/MKT</v>
          </cell>
        </row>
        <row r="2238">
          <cell r="D2238">
            <v>-7.9602</v>
          </cell>
          <cell r="E2238">
            <v>6</v>
          </cell>
          <cell r="F2238" t="str">
            <v>6IF-FGT/Z2</v>
          </cell>
        </row>
        <row r="2238">
          <cell r="K2238" t="str">
            <v>IF-FGT/Z2</v>
          </cell>
        </row>
        <row r="2239">
          <cell r="D2239">
            <v>7.7811</v>
          </cell>
          <cell r="E2239">
            <v>6</v>
          </cell>
          <cell r="F2239" t="str">
            <v>6IF-FGT/MKT</v>
          </cell>
        </row>
        <row r="2239">
          <cell r="K2239" t="str">
            <v>IF-FGT/MKT</v>
          </cell>
        </row>
        <row r="2240">
          <cell r="D2240">
            <v>-8.174</v>
          </cell>
          <cell r="E2240">
            <v>6</v>
          </cell>
          <cell r="F2240" t="str">
            <v>6IF-FGT/Z2</v>
          </cell>
        </row>
        <row r="2240">
          <cell r="K2240" t="str">
            <v>IF-FGT/Z2</v>
          </cell>
        </row>
        <row r="2241">
          <cell r="D2241">
            <v>7.9901</v>
          </cell>
          <cell r="E2241">
            <v>6</v>
          </cell>
          <cell r="F2241" t="str">
            <v>6IF-FGT/MKT</v>
          </cell>
        </row>
        <row r="2241">
          <cell r="K2241" t="str">
            <v>IF-FGT/MKT</v>
          </cell>
        </row>
        <row r="2242">
          <cell r="D2242">
            <v>-7.8645</v>
          </cell>
          <cell r="E2242">
            <v>6</v>
          </cell>
          <cell r="F2242" t="str">
            <v>6IF-FGT/Z2</v>
          </cell>
        </row>
        <row r="2242">
          <cell r="K2242" t="str">
            <v>IF-FGT/Z2</v>
          </cell>
        </row>
        <row r="2243">
          <cell r="D2243">
            <v>7.6875</v>
          </cell>
          <cell r="E2243">
            <v>6</v>
          </cell>
          <cell r="F2243" t="str">
            <v>6IF-FGT/MKT</v>
          </cell>
        </row>
        <row r="2243">
          <cell r="K2243" t="str">
            <v>IF-FGT/MKT</v>
          </cell>
        </row>
        <row r="2244">
          <cell r="D2244">
            <v>-8.081</v>
          </cell>
          <cell r="E2244">
            <v>6</v>
          </cell>
          <cell r="F2244" t="str">
            <v>6IF-FGT/Z2</v>
          </cell>
        </row>
        <row r="2244">
          <cell r="K2244" t="str">
            <v>IF-FGT/Z2</v>
          </cell>
        </row>
        <row r="2245">
          <cell r="D2245">
            <v>7.8992</v>
          </cell>
          <cell r="E2245">
            <v>6</v>
          </cell>
          <cell r="F2245" t="str">
            <v>6IF-FGT/MKT</v>
          </cell>
        </row>
        <row r="2245">
          <cell r="K2245" t="str">
            <v>IF-FGT/MKT</v>
          </cell>
        </row>
        <row r="2246">
          <cell r="D2246">
            <v>-8.0341</v>
          </cell>
          <cell r="E2246">
            <v>6</v>
          </cell>
          <cell r="F2246" t="str">
            <v>6IF-FGT/Z2</v>
          </cell>
        </row>
        <row r="2246">
          <cell r="K2246" t="str">
            <v>IF-FGT/Z2</v>
          </cell>
        </row>
        <row r="2247">
          <cell r="D2247">
            <v>7.8533</v>
          </cell>
          <cell r="E2247">
            <v>6</v>
          </cell>
          <cell r="F2247" t="str">
            <v>6IF-FGT/MKT</v>
          </cell>
        </row>
        <row r="2247">
          <cell r="K2247" t="str">
            <v>IF-FGT/MKT</v>
          </cell>
        </row>
        <row r="2248">
          <cell r="D2248">
            <v>-7.7297</v>
          </cell>
          <cell r="E2248">
            <v>6</v>
          </cell>
          <cell r="F2248" t="str">
            <v>6IF-FGT/Z2</v>
          </cell>
        </row>
        <row r="2248">
          <cell r="K2248" t="str">
            <v>IF-FGT/Z2</v>
          </cell>
        </row>
        <row r="2249">
          <cell r="D2249">
            <v>7.5558</v>
          </cell>
          <cell r="E2249">
            <v>6</v>
          </cell>
          <cell r="F2249" t="str">
            <v>6IF-FGT/MKT</v>
          </cell>
        </row>
        <row r="2249">
          <cell r="K2249" t="str">
            <v>IF-FGT/MKT</v>
          </cell>
        </row>
        <row r="2250">
          <cell r="D2250">
            <v>-9.0069</v>
          </cell>
          <cell r="E2250">
            <v>6</v>
          </cell>
          <cell r="F2250" t="str">
            <v>6IF-FGT/Z2</v>
          </cell>
        </row>
        <row r="2250">
          <cell r="K2250" t="str">
            <v>IF-FGT/Z2</v>
          </cell>
        </row>
        <row r="2251">
          <cell r="D2251">
            <v>8.7818</v>
          </cell>
          <cell r="E2251">
            <v>6</v>
          </cell>
          <cell r="F2251" t="str">
            <v>6IF-FGT/MKT</v>
          </cell>
        </row>
        <row r="2251">
          <cell r="K2251" t="str">
            <v>IF-FGT/MKT</v>
          </cell>
        </row>
        <row r="2252">
          <cell r="D2252">
            <v>-14.3955</v>
          </cell>
          <cell r="E2252">
            <v>6</v>
          </cell>
          <cell r="F2252" t="str">
            <v>6IF-FGT/Z2</v>
          </cell>
        </row>
        <row r="2252">
          <cell r="K2252" t="str">
            <v>IF-FGT/Z2</v>
          </cell>
        </row>
        <row r="2253">
          <cell r="D2253">
            <v>14.0716</v>
          </cell>
          <cell r="E2253">
            <v>6</v>
          </cell>
          <cell r="F2253" t="str">
            <v>6IF-FGT/MKT</v>
          </cell>
        </row>
        <row r="2253">
          <cell r="K2253" t="str">
            <v>IF-FGT/MKT</v>
          </cell>
        </row>
        <row r="2254">
          <cell r="D2254">
            <v>-14.7885</v>
          </cell>
          <cell r="E2254">
            <v>6</v>
          </cell>
          <cell r="F2254" t="str">
            <v>6IF-FGT/Z2</v>
          </cell>
        </row>
        <row r="2254">
          <cell r="K2254" t="str">
            <v>IF-FGT/Z2</v>
          </cell>
        </row>
        <row r="2255">
          <cell r="D2255">
            <v>14.4558</v>
          </cell>
          <cell r="E2255">
            <v>6</v>
          </cell>
          <cell r="F2255" t="str">
            <v>6IF-FGT/MKT</v>
          </cell>
        </row>
        <row r="2255">
          <cell r="K2255" t="str">
            <v>IF-FGT/MKT</v>
          </cell>
        </row>
        <row r="2256">
          <cell r="D2256">
            <v>-14.6821</v>
          </cell>
          <cell r="E2256">
            <v>6</v>
          </cell>
          <cell r="F2256" t="str">
            <v>6IF-FGT/Z2</v>
          </cell>
        </row>
        <row r="2256">
          <cell r="K2256" t="str">
            <v>IF-FGT/Z2</v>
          </cell>
        </row>
        <row r="2257">
          <cell r="D2257">
            <v>14.3518</v>
          </cell>
          <cell r="E2257">
            <v>6</v>
          </cell>
          <cell r="F2257" t="str">
            <v>6IF-FGT/MKT</v>
          </cell>
        </row>
        <row r="2257">
          <cell r="K2257" t="str">
            <v>IF-FGT/MKT</v>
          </cell>
        </row>
        <row r="2258">
          <cell r="D2258">
            <v>-13.6673</v>
          </cell>
          <cell r="E2258">
            <v>6</v>
          </cell>
          <cell r="F2258" t="str">
            <v>6IF-FGT/Z2</v>
          </cell>
        </row>
        <row r="2258">
          <cell r="K2258" t="str">
            <v>IF-FGT/Z2</v>
          </cell>
        </row>
        <row r="2259">
          <cell r="D2259">
            <v>13.3598</v>
          </cell>
          <cell r="E2259">
            <v>6</v>
          </cell>
          <cell r="F2259" t="str">
            <v>6IF-FGT/MKT</v>
          </cell>
        </row>
        <row r="2259">
          <cell r="K2259" t="str">
            <v>IF-FGT/MKT</v>
          </cell>
        </row>
        <row r="2260">
          <cell r="D2260">
            <v>-14.536</v>
          </cell>
          <cell r="E2260">
            <v>6</v>
          </cell>
          <cell r="F2260" t="str">
            <v>6IF-FGT/Z2</v>
          </cell>
        </row>
        <row r="2260">
          <cell r="K2260" t="str">
            <v>IF-FGT/Z2</v>
          </cell>
        </row>
        <row r="2261">
          <cell r="D2261">
            <v>14.2089</v>
          </cell>
          <cell r="E2261">
            <v>6</v>
          </cell>
          <cell r="F2261" t="str">
            <v>6IF-FGT/MKT</v>
          </cell>
        </row>
        <row r="2261">
          <cell r="K2261" t="str">
            <v>IF-FGT/MKT</v>
          </cell>
        </row>
        <row r="2262">
          <cell r="D2262">
            <v>-7.4298</v>
          </cell>
          <cell r="E2262">
            <v>6</v>
          </cell>
          <cell r="F2262" t="str">
            <v>6IF-FGT/Z2</v>
          </cell>
        </row>
        <row r="2262">
          <cell r="K2262" t="str">
            <v>IF-FGT/Z2</v>
          </cell>
        </row>
        <row r="2263">
          <cell r="D2263">
            <v>7.2626</v>
          </cell>
          <cell r="E2263">
            <v>6</v>
          </cell>
          <cell r="F2263" t="str">
            <v>6IF-FGT/MKT</v>
          </cell>
        </row>
        <row r="2263">
          <cell r="K2263" t="str">
            <v>IF-FGT/MKT</v>
          </cell>
        </row>
        <row r="2264">
          <cell r="D2264">
            <v>-7.6287</v>
          </cell>
          <cell r="E2264">
            <v>6</v>
          </cell>
          <cell r="F2264" t="str">
            <v>6IF-FGT/Z2</v>
          </cell>
        </row>
        <row r="2264">
          <cell r="K2264" t="str">
            <v>IF-FGT/Z2</v>
          </cell>
        </row>
        <row r="2265">
          <cell r="D2265">
            <v>7.4571</v>
          </cell>
          <cell r="E2265">
            <v>6</v>
          </cell>
          <cell r="F2265" t="str">
            <v>6IF-FGT/MKT</v>
          </cell>
        </row>
        <row r="2265">
          <cell r="K2265" t="str">
            <v>IF-FGT/MKT</v>
          </cell>
        </row>
        <row r="2266">
          <cell r="D2266">
            <v>-7.3393</v>
          </cell>
          <cell r="E2266">
            <v>6</v>
          </cell>
          <cell r="F2266" t="str">
            <v>6IF-FGT/Z2</v>
          </cell>
        </row>
        <row r="2266">
          <cell r="K2266" t="str">
            <v>IF-FGT/Z2</v>
          </cell>
        </row>
        <row r="2267">
          <cell r="D2267">
            <v>7.1741</v>
          </cell>
          <cell r="E2267">
            <v>6</v>
          </cell>
          <cell r="F2267" t="str">
            <v>6IF-FGT/MKT</v>
          </cell>
        </row>
        <row r="2267">
          <cell r="K2267" t="str">
            <v>IF-FGT/MKT</v>
          </cell>
        </row>
        <row r="2268">
          <cell r="D2268">
            <v>-7.5408</v>
          </cell>
          <cell r="E2268">
            <v>6</v>
          </cell>
          <cell r="F2268" t="str">
            <v>6IF-FGT/Z2</v>
          </cell>
        </row>
        <row r="2268">
          <cell r="K2268" t="str">
            <v>IF-FGT/Z2</v>
          </cell>
        </row>
        <row r="2269">
          <cell r="D2269">
            <v>7.3711</v>
          </cell>
          <cell r="E2269">
            <v>6</v>
          </cell>
          <cell r="F2269" t="str">
            <v>6IF-FGT/MKT</v>
          </cell>
        </row>
        <row r="2269">
          <cell r="K2269" t="str">
            <v>IF-FGT/MKT</v>
          </cell>
        </row>
        <row r="2270">
          <cell r="D2270">
            <v>-7.4963</v>
          </cell>
          <cell r="E2270">
            <v>6</v>
          </cell>
          <cell r="F2270" t="str">
            <v>6IF-FGT/Z2</v>
          </cell>
        </row>
        <row r="2270">
          <cell r="K2270" t="str">
            <v>IF-FGT/Z2</v>
          </cell>
        </row>
        <row r="2271">
          <cell r="D2271">
            <v>7.3277</v>
          </cell>
          <cell r="E2271">
            <v>6</v>
          </cell>
          <cell r="F2271" t="str">
            <v>6IF-FGT/MKT</v>
          </cell>
        </row>
        <row r="2271">
          <cell r="K2271" t="str">
            <v>IF-FGT/MKT</v>
          </cell>
        </row>
        <row r="2272">
          <cell r="D2272">
            <v>-7.2117</v>
          </cell>
          <cell r="E2272">
            <v>6</v>
          </cell>
          <cell r="F2272" t="str">
            <v>6IF-FGT/Z2</v>
          </cell>
        </row>
        <row r="2272">
          <cell r="K2272" t="str">
            <v>IF-FGT/Z2</v>
          </cell>
        </row>
        <row r="2273">
          <cell r="D2273">
            <v>7.0495</v>
          </cell>
          <cell r="E2273">
            <v>6</v>
          </cell>
          <cell r="F2273" t="str">
            <v>6IF-FGT/MKT</v>
          </cell>
        </row>
        <row r="2273">
          <cell r="K2273" t="str">
            <v>IF-FGT/MKT</v>
          </cell>
        </row>
        <row r="2274">
          <cell r="D2274">
            <v>-8.4028</v>
          </cell>
          <cell r="E2274">
            <v>6</v>
          </cell>
          <cell r="F2274" t="str">
            <v>6IF-FGT/Z2</v>
          </cell>
        </row>
        <row r="2274">
          <cell r="K2274" t="str">
            <v>IF-FGT/Z2</v>
          </cell>
        </row>
        <row r="2275">
          <cell r="D2275">
            <v>8.1927</v>
          </cell>
          <cell r="E2275">
            <v>6</v>
          </cell>
          <cell r="F2275" t="str">
            <v>6IF-FGT/MKT</v>
          </cell>
        </row>
        <row r="2275">
          <cell r="K2275" t="str">
            <v>IF-FGT/MKT</v>
          </cell>
        </row>
        <row r="2276">
          <cell r="D2276">
            <v>-13.4288</v>
          </cell>
          <cell r="E2276">
            <v>6</v>
          </cell>
          <cell r="F2276" t="str">
            <v>6IF-FGT/Z2</v>
          </cell>
        </row>
        <row r="2276">
          <cell r="K2276" t="str">
            <v>IF-FGT/Z2</v>
          </cell>
        </row>
        <row r="2277">
          <cell r="D2277">
            <v>13.1266</v>
          </cell>
          <cell r="E2277">
            <v>6</v>
          </cell>
          <cell r="F2277" t="str">
            <v>6IF-FGT/MKT</v>
          </cell>
        </row>
        <row r="2277">
          <cell r="K2277" t="str">
            <v>IF-FGT/MKT</v>
          </cell>
        </row>
        <row r="2278">
          <cell r="D2278">
            <v>-13.7889</v>
          </cell>
          <cell r="E2278">
            <v>6</v>
          </cell>
          <cell r="F2278" t="str">
            <v>6IF-FGT/Z2</v>
          </cell>
        </row>
        <row r="2278">
          <cell r="K2278" t="str">
            <v>IF-FGT/Z2</v>
          </cell>
        </row>
        <row r="2279">
          <cell r="D2279">
            <v>13.4786</v>
          </cell>
          <cell r="E2279">
            <v>6</v>
          </cell>
          <cell r="F2279" t="str">
            <v>6IF-FGT/MKT</v>
          </cell>
        </row>
        <row r="2279">
          <cell r="K2279" t="str">
            <v>IF-FGT/MKT</v>
          </cell>
        </row>
        <row r="2280">
          <cell r="D2280">
            <v>-13.6954</v>
          </cell>
          <cell r="E2280">
            <v>6</v>
          </cell>
          <cell r="F2280" t="str">
            <v>6IF-FGT/Z2</v>
          </cell>
        </row>
        <row r="2280">
          <cell r="K2280" t="str">
            <v>IF-FGT/Z2</v>
          </cell>
        </row>
        <row r="2281">
          <cell r="D2281">
            <v>13.3872</v>
          </cell>
          <cell r="E2281">
            <v>6</v>
          </cell>
          <cell r="F2281" t="str">
            <v>6IF-FGT/MKT</v>
          </cell>
        </row>
        <row r="2281">
          <cell r="K2281" t="str">
            <v>IF-FGT/MKT</v>
          </cell>
        </row>
        <row r="2282">
          <cell r="D2282">
            <v>-12.2966</v>
          </cell>
          <cell r="E2282">
            <v>6</v>
          </cell>
          <cell r="F2282" t="str">
            <v>6IF-FGT/Z2</v>
          </cell>
        </row>
        <row r="2282">
          <cell r="K2282" t="str">
            <v>IF-FGT/Z2</v>
          </cell>
        </row>
        <row r="2283">
          <cell r="D2283">
            <v>12.0199</v>
          </cell>
          <cell r="E2283">
            <v>6</v>
          </cell>
          <cell r="F2283" t="str">
            <v>6IF-FGT/MKT</v>
          </cell>
        </row>
        <row r="2283">
          <cell r="K2283" t="str">
            <v>IF-FGT/MKT</v>
          </cell>
        </row>
        <row r="2284">
          <cell r="D2284">
            <v>-13.5526</v>
          </cell>
          <cell r="E2284">
            <v>6</v>
          </cell>
          <cell r="F2284" t="str">
            <v>6IF-FGT/Z2</v>
          </cell>
        </row>
        <row r="2284">
          <cell r="K2284" t="str">
            <v>IF-FGT/Z2</v>
          </cell>
        </row>
        <row r="2285">
          <cell r="D2285">
            <v>13.2477</v>
          </cell>
          <cell r="E2285">
            <v>6</v>
          </cell>
          <cell r="F2285" t="str">
            <v>6IF-FGT/MKT</v>
          </cell>
        </row>
        <row r="2285">
          <cell r="K2285" t="str">
            <v>IF-FGT/MKT</v>
          </cell>
        </row>
        <row r="2286">
          <cell r="D2286">
            <v>-6.9292</v>
          </cell>
          <cell r="E2286">
            <v>6</v>
          </cell>
          <cell r="F2286" t="str">
            <v>6IF-FGT/Z2</v>
          </cell>
        </row>
        <row r="2286">
          <cell r="K2286" t="str">
            <v>IF-FGT/Z2</v>
          </cell>
        </row>
        <row r="2287">
          <cell r="D2287">
            <v>6.7733</v>
          </cell>
          <cell r="E2287">
            <v>6</v>
          </cell>
          <cell r="F2287" t="str">
            <v>6IF-FGT/MKT</v>
          </cell>
        </row>
        <row r="2287">
          <cell r="K2287" t="str">
            <v>IF-FGT/MKT</v>
          </cell>
        </row>
        <row r="2288">
          <cell r="D2288">
            <v>-7.1143</v>
          </cell>
          <cell r="E2288">
            <v>6</v>
          </cell>
          <cell r="F2288" t="str">
            <v>6IF-FGT/Z2</v>
          </cell>
        </row>
        <row r="2288">
          <cell r="K2288" t="str">
            <v>IF-FGT/Z2</v>
          </cell>
        </row>
        <row r="2289">
          <cell r="D2289">
            <v>6.9542</v>
          </cell>
          <cell r="E2289">
            <v>6</v>
          </cell>
          <cell r="F2289" t="str">
            <v>6IF-FGT/MKT</v>
          </cell>
        </row>
        <row r="2289">
          <cell r="K2289" t="str">
            <v>IF-FGT/MKT</v>
          </cell>
        </row>
        <row r="2290">
          <cell r="D2290">
            <v>-6.8438</v>
          </cell>
          <cell r="E2290">
            <v>6</v>
          </cell>
          <cell r="F2290" t="str">
            <v>6IF-FGT/Z2</v>
          </cell>
        </row>
        <row r="2290">
          <cell r="K2290" t="str">
            <v>IF-FGT/Z2</v>
          </cell>
        </row>
        <row r="2291">
          <cell r="D2291">
            <v>6.6898</v>
          </cell>
          <cell r="E2291">
            <v>6</v>
          </cell>
          <cell r="F2291" t="str">
            <v>6IF-FGT/MKT</v>
          </cell>
        </row>
        <row r="2291">
          <cell r="K2291" t="str">
            <v>IF-FGT/MKT</v>
          </cell>
        </row>
        <row r="2292">
          <cell r="D2292">
            <v>-7.0311</v>
          </cell>
          <cell r="E2292">
            <v>6</v>
          </cell>
          <cell r="F2292" t="str">
            <v>6IF-FGT/Z2</v>
          </cell>
        </row>
        <row r="2292">
          <cell r="K2292" t="str">
            <v>IF-FGT/Z2</v>
          </cell>
        </row>
        <row r="2293">
          <cell r="D2293">
            <v>6.8729</v>
          </cell>
          <cell r="E2293">
            <v>6</v>
          </cell>
          <cell r="F2293" t="str">
            <v>6IF-FGT/MKT</v>
          </cell>
        </row>
        <row r="2293">
          <cell r="K2293" t="str">
            <v>IF-FGT/MKT</v>
          </cell>
        </row>
        <row r="2294">
          <cell r="D2294">
            <v>-6.9891</v>
          </cell>
          <cell r="E2294">
            <v>6</v>
          </cell>
          <cell r="F2294" t="str">
            <v>6IF-FGT/Z2</v>
          </cell>
        </row>
        <row r="2294">
          <cell r="K2294" t="str">
            <v>IF-FGT/Z2</v>
          </cell>
        </row>
        <row r="2295">
          <cell r="D2295">
            <v>6.8319</v>
          </cell>
          <cell r="E2295">
            <v>6</v>
          </cell>
          <cell r="F2295" t="str">
            <v>6IF-FGT/MKT</v>
          </cell>
        </row>
        <row r="2295">
          <cell r="K2295" t="str">
            <v>IF-FGT/MKT</v>
          </cell>
        </row>
        <row r="2296">
          <cell r="D2296">
            <v>-6.7232</v>
          </cell>
          <cell r="E2296">
            <v>6</v>
          </cell>
          <cell r="F2296" t="str">
            <v>6IF-FGT/Z2</v>
          </cell>
        </row>
        <row r="2296">
          <cell r="K2296" t="str">
            <v>IF-FGT/Z2</v>
          </cell>
        </row>
        <row r="2297">
          <cell r="D2297">
            <v>6.572</v>
          </cell>
          <cell r="E2297">
            <v>6</v>
          </cell>
          <cell r="F2297" t="str">
            <v>6IF-FGT/MKT</v>
          </cell>
        </row>
        <row r="2297">
          <cell r="K2297" t="str">
            <v>IF-FGT/MKT</v>
          </cell>
        </row>
        <row r="2298">
          <cell r="D2298">
            <v>-7.8316</v>
          </cell>
          <cell r="E2298">
            <v>6</v>
          </cell>
          <cell r="F2298" t="str">
            <v>6IF-FGT/Z2</v>
          </cell>
        </row>
        <row r="2298">
          <cell r="K2298" t="str">
            <v>IF-FGT/Z2</v>
          </cell>
        </row>
        <row r="2299">
          <cell r="D2299">
            <v>7.6359</v>
          </cell>
          <cell r="E2299">
            <v>6</v>
          </cell>
          <cell r="F2299" t="str">
            <v>6IF-FGT/MKT</v>
          </cell>
        </row>
        <row r="2299">
          <cell r="K2299" t="str">
            <v>IF-FGT/MKT</v>
          </cell>
        </row>
        <row r="2300">
          <cell r="D2300">
            <v>-12.515</v>
          </cell>
          <cell r="E2300">
            <v>6</v>
          </cell>
          <cell r="F2300" t="str">
            <v>6IF-FGT/Z2</v>
          </cell>
        </row>
        <row r="2300">
          <cell r="K2300" t="str">
            <v>IF-FGT/Z2</v>
          </cell>
        </row>
        <row r="2301">
          <cell r="D2301">
            <v>12.2334</v>
          </cell>
          <cell r="E2301">
            <v>6</v>
          </cell>
          <cell r="F2301" t="str">
            <v>6IF-FGT/MKT</v>
          </cell>
        </row>
        <row r="2301">
          <cell r="K2301" t="str">
            <v>IF-FGT/MKT</v>
          </cell>
        </row>
        <row r="2302">
          <cell r="D2302">
            <v>-12.8524</v>
          </cell>
          <cell r="E2302">
            <v>6</v>
          </cell>
          <cell r="F2302" t="str">
            <v>6IF-FGT/Z2</v>
          </cell>
        </row>
        <row r="2302">
          <cell r="K2302" t="str">
            <v>IF-FGT/Z2</v>
          </cell>
        </row>
        <row r="2303">
          <cell r="D2303">
            <v>12.5632</v>
          </cell>
          <cell r="E2303">
            <v>6</v>
          </cell>
          <cell r="F2303" t="str">
            <v>6IF-FGT/MKT</v>
          </cell>
        </row>
        <row r="2303">
          <cell r="K2303" t="str">
            <v>IF-FGT/MKT</v>
          </cell>
        </row>
        <row r="2304">
          <cell r="D2304">
            <v>-12.7648</v>
          </cell>
          <cell r="E2304">
            <v>6</v>
          </cell>
          <cell r="F2304" t="str">
            <v>6IF-FGT/Z2</v>
          </cell>
        </row>
        <row r="2304">
          <cell r="K2304" t="str">
            <v>IF-FGT/Z2</v>
          </cell>
        </row>
        <row r="2305">
          <cell r="D2305">
            <v>12.4776</v>
          </cell>
          <cell r="E2305">
            <v>6</v>
          </cell>
          <cell r="F2305" t="str">
            <v>6IF-FGT/MKT</v>
          </cell>
        </row>
        <row r="2305">
          <cell r="K2305" t="str">
            <v>IF-FGT/MKT</v>
          </cell>
        </row>
        <row r="2306">
          <cell r="D2306">
            <v>-11.4602</v>
          </cell>
          <cell r="E2306">
            <v>6</v>
          </cell>
          <cell r="F2306" t="str">
            <v>6IF-FGT/Z2</v>
          </cell>
        </row>
        <row r="2306">
          <cell r="K2306" t="str">
            <v>IF-FGT/Z2</v>
          </cell>
        </row>
        <row r="2307">
          <cell r="D2307">
            <v>11.2023</v>
          </cell>
          <cell r="E2307">
            <v>6</v>
          </cell>
          <cell r="F2307" t="str">
            <v>6IF-FGT/MKT</v>
          </cell>
        </row>
        <row r="2307">
          <cell r="K2307" t="str">
            <v>IF-FGT/MKT</v>
          </cell>
        </row>
        <row r="2308">
          <cell r="D2308">
            <v>-12.6291</v>
          </cell>
          <cell r="E2308">
            <v>6</v>
          </cell>
          <cell r="F2308" t="str">
            <v>6IF-FGT/Z2</v>
          </cell>
        </row>
        <row r="2308">
          <cell r="K2308" t="str">
            <v>IF-FGT/Z2</v>
          </cell>
        </row>
        <row r="2309">
          <cell r="D2309">
            <v>12.345</v>
          </cell>
          <cell r="E2309">
            <v>6</v>
          </cell>
          <cell r="F2309" t="str">
            <v>6IF-FGT/MKT</v>
          </cell>
        </row>
        <row r="2309">
          <cell r="K2309" t="str">
            <v>IF-FGT/MKT</v>
          </cell>
        </row>
        <row r="2310">
          <cell r="D2310">
            <v>-6.4562</v>
          </cell>
          <cell r="E2310">
            <v>6</v>
          </cell>
          <cell r="F2310" t="str">
            <v>6IF-FGT/Z2</v>
          </cell>
        </row>
        <row r="2310">
          <cell r="K2310" t="str">
            <v>IF-FGT/Z2</v>
          </cell>
        </row>
        <row r="2311">
          <cell r="D2311">
            <v>6.311</v>
          </cell>
          <cell r="E2311">
            <v>6</v>
          </cell>
          <cell r="F2311" t="str">
            <v>6IF-FGT/MKT</v>
          </cell>
        </row>
        <row r="2311">
          <cell r="K2311" t="str">
            <v>IF-FGT/MKT</v>
          </cell>
        </row>
        <row r="2312">
          <cell r="D2312">
            <v>-6.6281</v>
          </cell>
          <cell r="E2312">
            <v>6</v>
          </cell>
          <cell r="F2312" t="str">
            <v>6IF-FGT/Z2</v>
          </cell>
        </row>
        <row r="2312">
          <cell r="K2312" t="str">
            <v>IF-FGT/Z2</v>
          </cell>
        </row>
        <row r="2313">
          <cell r="D2313">
            <v>6.479</v>
          </cell>
          <cell r="E2313">
            <v>6</v>
          </cell>
          <cell r="F2313" t="str">
            <v>6IF-FGT/MKT</v>
          </cell>
        </row>
        <row r="2313">
          <cell r="K2313" t="str">
            <v>IF-FGT/MKT</v>
          </cell>
        </row>
        <row r="2314">
          <cell r="D2314">
            <v>-6.3756</v>
          </cell>
          <cell r="E2314">
            <v>6</v>
          </cell>
          <cell r="F2314" t="str">
            <v>6IF-FGT/Z2</v>
          </cell>
        </row>
        <row r="2314">
          <cell r="K2314" t="str">
            <v>IF-FGT/Z2</v>
          </cell>
        </row>
        <row r="2315">
          <cell r="D2315">
            <v>6.2321</v>
          </cell>
          <cell r="E2315">
            <v>6</v>
          </cell>
          <cell r="F2315" t="str">
            <v>6IF-FGT/MKT</v>
          </cell>
        </row>
        <row r="2315">
          <cell r="K2315" t="str">
            <v>IF-FGT/MKT</v>
          </cell>
        </row>
        <row r="2316">
          <cell r="D2316">
            <v>-6.5495</v>
          </cell>
          <cell r="E2316">
            <v>6</v>
          </cell>
          <cell r="F2316" t="str">
            <v>6IF-FGT/Z2</v>
          </cell>
        </row>
        <row r="2316">
          <cell r="K2316" t="str">
            <v>IF-FGT/Z2</v>
          </cell>
        </row>
        <row r="2317">
          <cell r="D2317">
            <v>6.4022</v>
          </cell>
          <cell r="E2317">
            <v>6</v>
          </cell>
          <cell r="F2317" t="str">
            <v>6IF-FGT/MKT</v>
          </cell>
        </row>
        <row r="2317">
          <cell r="K2317" t="str">
            <v>IF-FGT/MKT</v>
          </cell>
        </row>
        <row r="2318">
          <cell r="D2318">
            <v>-6.5099</v>
          </cell>
          <cell r="E2318">
            <v>6</v>
          </cell>
          <cell r="F2318" t="str">
            <v>6IF-FGT/Z2</v>
          </cell>
        </row>
        <row r="2318">
          <cell r="K2318" t="str">
            <v>IF-FGT/Z2</v>
          </cell>
        </row>
        <row r="2319">
          <cell r="D2319">
            <v>6.3634</v>
          </cell>
          <cell r="E2319">
            <v>6</v>
          </cell>
          <cell r="F2319" t="str">
            <v>6IF-FGT/MKT</v>
          </cell>
        </row>
        <row r="2319">
          <cell r="K2319" t="str">
            <v>IF-FGT/MKT</v>
          </cell>
        </row>
        <row r="2320">
          <cell r="D2320">
            <v>-6.2617</v>
          </cell>
          <cell r="E2320">
            <v>6</v>
          </cell>
          <cell r="F2320" t="str">
            <v>6IF-FGT/Z2</v>
          </cell>
        </row>
        <row r="2320">
          <cell r="K2320" t="str">
            <v>IF-FGT/Z2</v>
          </cell>
        </row>
        <row r="2321">
          <cell r="D2321">
            <v>6.1208</v>
          </cell>
          <cell r="E2321">
            <v>6</v>
          </cell>
          <cell r="F2321" t="str">
            <v>6IF-FGT/MKT</v>
          </cell>
        </row>
        <row r="2321">
          <cell r="K2321" t="str">
            <v>IF-FGT/MKT</v>
          </cell>
        </row>
        <row r="2322">
          <cell r="D2322">
            <v>-7.2936</v>
          </cell>
          <cell r="E2322">
            <v>6</v>
          </cell>
          <cell r="F2322" t="str">
            <v>6IF-FGT/Z2</v>
          </cell>
        </row>
        <row r="2322">
          <cell r="K2322" t="str">
            <v>IF-FGT/Z2</v>
          </cell>
        </row>
        <row r="2323">
          <cell r="D2323">
            <v>7.1113</v>
          </cell>
          <cell r="E2323">
            <v>6</v>
          </cell>
          <cell r="F2323" t="str">
            <v>6IF-FGT/MKT</v>
          </cell>
        </row>
        <row r="2323">
          <cell r="K2323" t="str">
            <v>IF-FGT/MKT</v>
          </cell>
        </row>
        <row r="2324">
          <cell r="D2324">
            <v>-11.6543</v>
          </cell>
          <cell r="E2324">
            <v>6</v>
          </cell>
          <cell r="F2324" t="str">
            <v>6IF-FGT/Z2</v>
          </cell>
        </row>
        <row r="2324">
          <cell r="K2324" t="str">
            <v>IF-FGT/Z2</v>
          </cell>
        </row>
        <row r="2325">
          <cell r="D2325">
            <v>11.3921</v>
          </cell>
          <cell r="E2325">
            <v>6</v>
          </cell>
          <cell r="F2325" t="str">
            <v>6IF-FGT/MKT</v>
          </cell>
        </row>
        <row r="2325">
          <cell r="K2325" t="str">
            <v>IF-FGT/MKT</v>
          </cell>
        </row>
        <row r="2326">
          <cell r="D2326">
            <v>-11.9586</v>
          </cell>
          <cell r="E2326">
            <v>6</v>
          </cell>
          <cell r="F2326" t="str">
            <v>6IF-FGT/Z2</v>
          </cell>
        </row>
        <row r="2326">
          <cell r="K2326" t="str">
            <v>IF-FGT/Z2</v>
          </cell>
        </row>
        <row r="2327">
          <cell r="D2327">
            <v>11.6895</v>
          </cell>
          <cell r="E2327">
            <v>6</v>
          </cell>
          <cell r="F2327" t="str">
            <v>6IF-FGT/MKT</v>
          </cell>
        </row>
        <row r="2327">
          <cell r="K2327" t="str">
            <v>IF-FGT/MKT</v>
          </cell>
        </row>
        <row r="2328">
          <cell r="D2328">
            <v>-11.8674</v>
          </cell>
          <cell r="E2328">
            <v>6</v>
          </cell>
          <cell r="F2328" t="str">
            <v>6IF-FGT/Z2</v>
          </cell>
        </row>
        <row r="2328">
          <cell r="K2328" t="str">
            <v>IF-FGT/Z2</v>
          </cell>
        </row>
        <row r="2329">
          <cell r="D2329">
            <v>11.6003</v>
          </cell>
          <cell r="E2329">
            <v>6</v>
          </cell>
          <cell r="F2329" t="str">
            <v>6IF-FGT/MKT</v>
          </cell>
        </row>
        <row r="2329">
          <cell r="K2329" t="str">
            <v>IF-FGT/MKT</v>
          </cell>
        </row>
        <row r="2330">
          <cell r="D2330">
            <v>-10.6535</v>
          </cell>
          <cell r="E2330">
            <v>6</v>
          </cell>
          <cell r="F2330" t="str">
            <v>6IF-FGT/Z2</v>
          </cell>
        </row>
        <row r="2330">
          <cell r="K2330" t="str">
            <v>IF-FGT/Z2</v>
          </cell>
        </row>
        <row r="2331">
          <cell r="D2331">
            <v>10.4138</v>
          </cell>
          <cell r="E2331">
            <v>6</v>
          </cell>
          <cell r="F2331" t="str">
            <v>6IF-FGT/MKT</v>
          </cell>
        </row>
        <row r="2331">
          <cell r="K2331" t="str">
            <v>IF-FGT/MKT</v>
          </cell>
        </row>
        <row r="2332">
          <cell r="D2332">
            <v>-11.7479</v>
          </cell>
          <cell r="E2332">
            <v>6</v>
          </cell>
          <cell r="F2332" t="str">
            <v>6IF-FGT/Z2</v>
          </cell>
        </row>
        <row r="2332">
          <cell r="K2332" t="str">
            <v>IF-FGT/Z2</v>
          </cell>
        </row>
        <row r="2333">
          <cell r="D2333">
            <v>11.4835</v>
          </cell>
          <cell r="E2333">
            <v>6</v>
          </cell>
          <cell r="F2333" t="str">
            <v>6IF-FGT/MKT</v>
          </cell>
        </row>
        <row r="2333">
          <cell r="K2333" t="str">
            <v>IF-FGT/MKT</v>
          </cell>
        </row>
        <row r="2334">
          <cell r="D2334">
            <v>-6.0095</v>
          </cell>
          <cell r="E2334">
            <v>6</v>
          </cell>
          <cell r="F2334" t="str">
            <v>6IF-FGT/Z2</v>
          </cell>
        </row>
        <row r="2334">
          <cell r="K2334" t="str">
            <v>IF-FGT/Z2</v>
          </cell>
        </row>
        <row r="2335">
          <cell r="D2335">
            <v>5.8743</v>
          </cell>
          <cell r="E2335">
            <v>6</v>
          </cell>
          <cell r="F2335" t="str">
            <v>6IF-FGT/MKT</v>
          </cell>
        </row>
        <row r="2335">
          <cell r="K2335" t="str">
            <v>IF-FGT/MKT</v>
          </cell>
        </row>
        <row r="2336">
          <cell r="D2336">
            <v>-6.1692</v>
          </cell>
          <cell r="E2336">
            <v>6</v>
          </cell>
          <cell r="F2336" t="str">
            <v>6IF-FGT/Z2</v>
          </cell>
        </row>
        <row r="2336">
          <cell r="K2336" t="str">
            <v>IF-FGT/Z2</v>
          </cell>
        </row>
        <row r="2337">
          <cell r="D2337">
            <v>6.0303</v>
          </cell>
          <cell r="E2337">
            <v>6</v>
          </cell>
          <cell r="F2337" t="str">
            <v>6IF-FGT/MKT</v>
          </cell>
        </row>
        <row r="2337">
          <cell r="K2337" t="str">
            <v>IF-FGT/MKT</v>
          </cell>
        </row>
        <row r="2338">
          <cell r="D2338">
            <v>-5.9336</v>
          </cell>
          <cell r="E2338">
            <v>6</v>
          </cell>
          <cell r="F2338" t="str">
            <v>6IF-FGT/Z2</v>
          </cell>
        </row>
        <row r="2338">
          <cell r="K2338" t="str">
            <v>IF-FGT/Z2</v>
          </cell>
        </row>
        <row r="2339">
          <cell r="D2339">
            <v>5.8001</v>
          </cell>
          <cell r="E2339">
            <v>6</v>
          </cell>
          <cell r="F2339" t="str">
            <v>6IF-FGT/MKT</v>
          </cell>
        </row>
        <row r="2339">
          <cell r="K2339" t="str">
            <v>IF-FGT/MKT</v>
          </cell>
        </row>
        <row r="2340">
          <cell r="D2340">
            <v>-6.0951</v>
          </cell>
          <cell r="E2340">
            <v>6</v>
          </cell>
          <cell r="F2340" t="str">
            <v>6IF-FGT/Z2</v>
          </cell>
        </row>
        <row r="2340">
          <cell r="K2340" t="str">
            <v>IF-FGT/Z2</v>
          </cell>
        </row>
        <row r="2341">
          <cell r="D2341">
            <v>5.9579</v>
          </cell>
          <cell r="E2341">
            <v>6</v>
          </cell>
          <cell r="F2341" t="str">
            <v>6IF-FGT/MKT</v>
          </cell>
        </row>
        <row r="2341">
          <cell r="K2341" t="str">
            <v>IF-FGT/MKT</v>
          </cell>
        </row>
        <row r="2342">
          <cell r="D2342">
            <v>-6.0577</v>
          </cell>
          <cell r="E2342">
            <v>6</v>
          </cell>
          <cell r="F2342" t="str">
            <v>6IF-FGT/Z2</v>
          </cell>
        </row>
        <row r="2342">
          <cell r="K2342" t="str">
            <v>IF-FGT/Z2</v>
          </cell>
        </row>
        <row r="2343">
          <cell r="D2343">
            <v>5.9214</v>
          </cell>
          <cell r="E2343">
            <v>6</v>
          </cell>
          <cell r="F2343" t="str">
            <v>6IF-FGT/MKT</v>
          </cell>
        </row>
        <row r="2343">
          <cell r="K2343" t="str">
            <v>IF-FGT/MKT</v>
          </cell>
        </row>
        <row r="2344">
          <cell r="D2344">
            <v>-5.8262</v>
          </cell>
          <cell r="E2344">
            <v>6</v>
          </cell>
          <cell r="F2344" t="str">
            <v>6IF-FGT/Z2</v>
          </cell>
        </row>
        <row r="2344">
          <cell r="K2344" t="str">
            <v>IF-FGT/Z2</v>
          </cell>
        </row>
        <row r="2345">
          <cell r="D2345">
            <v>5.6951</v>
          </cell>
          <cell r="E2345">
            <v>6</v>
          </cell>
          <cell r="F2345" t="str">
            <v>6IF-FGT/MKT</v>
          </cell>
        </row>
        <row r="2345">
          <cell r="K2345" t="str">
            <v>IF-FGT/MKT</v>
          </cell>
        </row>
        <row r="2346">
          <cell r="D2346">
            <v>-6.7836</v>
          </cell>
          <cell r="E2346">
            <v>6</v>
          </cell>
          <cell r="F2346" t="str">
            <v>6IF-FGT/Z2</v>
          </cell>
        </row>
        <row r="2346">
          <cell r="K2346" t="str">
            <v>IF-FGT/Z2</v>
          </cell>
        </row>
        <row r="2347">
          <cell r="D2347">
            <v>6.614</v>
          </cell>
          <cell r="E2347">
            <v>6</v>
          </cell>
          <cell r="F2347" t="str">
            <v>6IF-FGT/MKT</v>
          </cell>
        </row>
        <row r="2347">
          <cell r="K2347" t="str">
            <v>IF-FGT/MKT</v>
          </cell>
        </row>
        <row r="2348">
          <cell r="D2348">
            <v>-10.8385</v>
          </cell>
          <cell r="E2348">
            <v>6</v>
          </cell>
          <cell r="F2348" t="str">
            <v>6IF-FGT/Z2</v>
          </cell>
        </row>
        <row r="2348">
          <cell r="K2348" t="str">
            <v>IF-FGT/Z2</v>
          </cell>
        </row>
        <row r="2349">
          <cell r="D2349">
            <v>10.5946</v>
          </cell>
          <cell r="E2349">
            <v>6</v>
          </cell>
          <cell r="F2349" t="str">
            <v>6IF-FGT/MKT</v>
          </cell>
        </row>
        <row r="2349">
          <cell r="K2349" t="str">
            <v>IF-FGT/MKT</v>
          </cell>
        </row>
        <row r="2350">
          <cell r="D2350">
            <v>-11.1252</v>
          </cell>
          <cell r="E2350">
            <v>6</v>
          </cell>
          <cell r="F2350" t="str">
            <v>6IF-FGT/Z2</v>
          </cell>
        </row>
        <row r="2350">
          <cell r="K2350" t="str">
            <v>IF-FGT/Z2</v>
          </cell>
        </row>
        <row r="2351">
          <cell r="D2351">
            <v>10.8749</v>
          </cell>
          <cell r="E2351">
            <v>6</v>
          </cell>
          <cell r="F2351" t="str">
            <v>6IF-FGT/MKT</v>
          </cell>
        </row>
        <row r="2351">
          <cell r="K2351" t="str">
            <v>IF-FGT/MKT</v>
          </cell>
        </row>
        <row r="2352">
          <cell r="D2352">
            <v>-11.0404</v>
          </cell>
          <cell r="E2352">
            <v>6</v>
          </cell>
          <cell r="F2352" t="str">
            <v>6IF-FGT/Z2</v>
          </cell>
        </row>
        <row r="2352">
          <cell r="K2352" t="str">
            <v>IF-FGT/Z2</v>
          </cell>
        </row>
        <row r="2353">
          <cell r="D2353">
            <v>10.792</v>
          </cell>
          <cell r="E2353">
            <v>6</v>
          </cell>
          <cell r="F2353" t="str">
            <v>6IF-FGT/MKT</v>
          </cell>
        </row>
        <row r="2353">
          <cell r="K2353" t="str">
            <v>IF-FGT/MKT</v>
          </cell>
        </row>
        <row r="2354">
          <cell r="D2354">
            <v>-10.2643</v>
          </cell>
          <cell r="E2354">
            <v>6</v>
          </cell>
          <cell r="F2354" t="str">
            <v>6IF-FGT/Z2</v>
          </cell>
        </row>
        <row r="2354">
          <cell r="K2354" t="str">
            <v>IF-FGT/Z2</v>
          </cell>
        </row>
        <row r="2355">
          <cell r="D2355">
            <v>10.0333</v>
          </cell>
          <cell r="E2355">
            <v>6</v>
          </cell>
          <cell r="F2355" t="str">
            <v>6IF-FGT/MKT</v>
          </cell>
        </row>
        <row r="2355">
          <cell r="K2355" t="str">
            <v>IF-FGT/MKT</v>
          </cell>
        </row>
        <row r="2356">
          <cell r="D2356">
            <v>-10.9244</v>
          </cell>
          <cell r="E2356">
            <v>6</v>
          </cell>
          <cell r="F2356" t="str">
            <v>6IF-FGT/Z2</v>
          </cell>
        </row>
        <row r="2356">
          <cell r="K2356" t="str">
            <v>IF-FGT/Z2</v>
          </cell>
        </row>
        <row r="2357">
          <cell r="D2357">
            <v>10.6786</v>
          </cell>
          <cell r="E2357">
            <v>6</v>
          </cell>
          <cell r="F2357" t="str">
            <v>6IF-FGT/MKT</v>
          </cell>
        </row>
        <row r="2357">
          <cell r="K2357" t="str">
            <v>IF-FGT/MKT</v>
          </cell>
        </row>
        <row r="2358">
          <cell r="D2358">
            <v>-5.5874</v>
          </cell>
          <cell r="E2358">
            <v>6</v>
          </cell>
          <cell r="F2358" t="str">
            <v>6IF-FGT/Z2</v>
          </cell>
        </row>
        <row r="2358">
          <cell r="K2358" t="str">
            <v>IF-FGT/Z2</v>
          </cell>
        </row>
        <row r="2359">
          <cell r="D2359">
            <v>5.4616</v>
          </cell>
          <cell r="E2359">
            <v>6</v>
          </cell>
          <cell r="F2359" t="str">
            <v>6IF-FGT/MKT</v>
          </cell>
        </row>
        <row r="2359">
          <cell r="K2359" t="str">
            <v>IF-FGT/MKT</v>
          </cell>
        </row>
        <row r="2360">
          <cell r="D2360">
            <v>-5.7352</v>
          </cell>
          <cell r="E2360">
            <v>6</v>
          </cell>
          <cell r="F2360" t="str">
            <v>6IF-FGT/Z2</v>
          </cell>
        </row>
        <row r="2360">
          <cell r="K2360" t="str">
            <v>IF-FGT/Z2</v>
          </cell>
        </row>
        <row r="2361">
          <cell r="D2361">
            <v>5.6062</v>
          </cell>
          <cell r="E2361">
            <v>6</v>
          </cell>
          <cell r="F2361" t="str">
            <v>6IF-FGT/MKT</v>
          </cell>
        </row>
        <row r="2361">
          <cell r="K2361" t="str">
            <v>IF-FGT/MKT</v>
          </cell>
        </row>
        <row r="2362">
          <cell r="D2362">
            <v>-5.5159</v>
          </cell>
          <cell r="E2362">
            <v>6</v>
          </cell>
          <cell r="F2362" t="str">
            <v>6IF-FGT/Z2</v>
          </cell>
        </row>
        <row r="2362">
          <cell r="K2362" t="str">
            <v>IF-FGT/Z2</v>
          </cell>
        </row>
        <row r="2363">
          <cell r="D2363">
            <v>5.3917</v>
          </cell>
          <cell r="E2363">
            <v>6</v>
          </cell>
          <cell r="F2363" t="str">
            <v>6IF-FGT/MKT</v>
          </cell>
        </row>
        <row r="2363">
          <cell r="K2363" t="str">
            <v>IF-FGT/MKT</v>
          </cell>
        </row>
        <row r="2364">
          <cell r="D2364">
            <v>-5.6655</v>
          </cell>
          <cell r="E2364">
            <v>6</v>
          </cell>
          <cell r="F2364" t="str">
            <v>6IF-FGT/Z2</v>
          </cell>
        </row>
        <row r="2364">
          <cell r="K2364" t="str">
            <v>IF-FGT/Z2</v>
          </cell>
        </row>
        <row r="2365">
          <cell r="D2365">
            <v>5.538</v>
          </cell>
          <cell r="E2365">
            <v>6</v>
          </cell>
          <cell r="F2365" t="str">
            <v>6IF-FGT/MKT</v>
          </cell>
        </row>
        <row r="2365">
          <cell r="K2365" t="str">
            <v>IF-FGT/MKT</v>
          </cell>
        </row>
        <row r="2366">
          <cell r="D2366">
            <v>0</v>
          </cell>
          <cell r="E2366">
            <v>6</v>
          </cell>
          <cell r="F2366" t="str">
            <v>6IF-FGT/Z2</v>
          </cell>
        </row>
        <row r="2366">
          <cell r="K2366" t="str">
            <v>IF-FGT/Z2</v>
          </cell>
        </row>
        <row r="2367">
          <cell r="D2367">
            <v>0</v>
          </cell>
          <cell r="E2367">
            <v>6</v>
          </cell>
          <cell r="F2367" t="str">
            <v>6IF-FGT/MKT</v>
          </cell>
        </row>
        <row r="2367">
          <cell r="K2367" t="str">
            <v>IF-FGT/MKT</v>
          </cell>
        </row>
        <row r="2368">
          <cell r="D2368">
            <v>0</v>
          </cell>
          <cell r="E2368">
            <v>6</v>
          </cell>
          <cell r="F2368" t="str">
            <v>6IF-FGT/Z2</v>
          </cell>
        </row>
        <row r="2368">
          <cell r="K2368" t="str">
            <v>IF-FGT/Z2</v>
          </cell>
        </row>
        <row r="2369">
          <cell r="D2369">
            <v>0</v>
          </cell>
          <cell r="E2369">
            <v>6</v>
          </cell>
          <cell r="F2369" t="str">
            <v>6IF-FGT/MKT</v>
          </cell>
        </row>
        <row r="2369">
          <cell r="K2369" t="str">
            <v>IF-FGT/MKT</v>
          </cell>
        </row>
        <row r="2370">
          <cell r="D2370">
            <v>0</v>
          </cell>
          <cell r="E2370">
            <v>6</v>
          </cell>
          <cell r="F2370" t="str">
            <v>6IF-FGT/Z2</v>
          </cell>
        </row>
        <row r="2370">
          <cell r="K2370" t="str">
            <v>IF-FGT/Z2</v>
          </cell>
        </row>
        <row r="2371">
          <cell r="D2371">
            <v>0</v>
          </cell>
          <cell r="E2371">
            <v>6</v>
          </cell>
          <cell r="F2371" t="str">
            <v>6IF-FGT/MKT</v>
          </cell>
        </row>
        <row r="2371">
          <cell r="K2371" t="str">
            <v>IF-FGT/MKT</v>
          </cell>
        </row>
        <row r="2372">
          <cell r="D2372">
            <v>0</v>
          </cell>
          <cell r="E2372">
            <v>6</v>
          </cell>
          <cell r="F2372" t="str">
            <v>6IF-FGT/Z2</v>
          </cell>
        </row>
        <row r="2372">
          <cell r="K2372" t="str">
            <v>IF-FGT/Z2</v>
          </cell>
        </row>
        <row r="2373">
          <cell r="D2373">
            <v>0</v>
          </cell>
          <cell r="E2373">
            <v>6</v>
          </cell>
          <cell r="F2373" t="str">
            <v>6IF-FGT/MKT</v>
          </cell>
        </row>
        <row r="2373">
          <cell r="K2373" t="str">
            <v>IF-FGT/MKT</v>
          </cell>
        </row>
        <row r="2374">
          <cell r="D2374">
            <v>0</v>
          </cell>
          <cell r="E2374">
            <v>6</v>
          </cell>
          <cell r="F2374" t="str">
            <v>6IF-FGT/Z2</v>
          </cell>
        </row>
        <row r="2374">
          <cell r="K2374" t="str">
            <v>IF-FGT/Z2</v>
          </cell>
        </row>
        <row r="2375">
          <cell r="D2375">
            <v>0</v>
          </cell>
          <cell r="E2375">
            <v>6</v>
          </cell>
          <cell r="F2375" t="str">
            <v>6IF-FGT/MKT</v>
          </cell>
        </row>
        <row r="2375">
          <cell r="K2375" t="str">
            <v>IF-FGT/MKT</v>
          </cell>
        </row>
        <row r="2376">
          <cell r="D2376">
            <v>-678.6123</v>
          </cell>
          <cell r="E2376">
            <v>4</v>
          </cell>
          <cell r="F2376" t="str">
            <v>4NGI-SOBDR-PG&amp;E</v>
          </cell>
        </row>
        <row r="2376">
          <cell r="K2376" t="str">
            <v>NGI-SOBDR-PG&amp;E</v>
          </cell>
        </row>
        <row r="2377">
          <cell r="D2377">
            <v>669.4259</v>
          </cell>
          <cell r="E2377">
            <v>4</v>
          </cell>
          <cell r="F2377" t="str">
            <v>4NGI-PGE/CG</v>
          </cell>
        </row>
        <row r="2377">
          <cell r="K2377" t="str">
            <v>NGI-PGE/CG</v>
          </cell>
        </row>
        <row r="2378">
          <cell r="D2378">
            <v>-702.2342</v>
          </cell>
          <cell r="E2378">
            <v>4</v>
          </cell>
          <cell r="F2378" t="str">
            <v>4NGI-SOBDR-PG&amp;E</v>
          </cell>
        </row>
        <row r="2378">
          <cell r="K2378" t="str">
            <v>NGI-SOBDR-PG&amp;E</v>
          </cell>
        </row>
        <row r="2379">
          <cell r="D2379">
            <v>692.6136</v>
          </cell>
          <cell r="E2379">
            <v>4</v>
          </cell>
          <cell r="F2379" t="str">
            <v>4NGI-PGE/CG</v>
          </cell>
        </row>
        <row r="2379">
          <cell r="K2379" t="str">
            <v>NGI-PGE/CG</v>
          </cell>
        </row>
        <row r="2380">
          <cell r="D2380">
            <v>-678.3293</v>
          </cell>
          <cell r="E2380">
            <v>4</v>
          </cell>
          <cell r="F2380" t="str">
            <v>4NGI-SOBDR-PG&amp;E</v>
          </cell>
        </row>
        <row r="2380">
          <cell r="K2380" t="str">
            <v>NGI-SOBDR-PG&amp;E</v>
          </cell>
        </row>
        <row r="2381">
          <cell r="D2381">
            <v>669.0362</v>
          </cell>
          <cell r="E2381">
            <v>4</v>
          </cell>
          <cell r="F2381" t="str">
            <v>4NGI-PGE/CG</v>
          </cell>
        </row>
        <row r="2381">
          <cell r="K2381" t="str">
            <v>NGI-PGE/CG</v>
          </cell>
        </row>
        <row r="2382">
          <cell r="D2382">
            <v>-699.5409</v>
          </cell>
          <cell r="E2382">
            <v>4</v>
          </cell>
          <cell r="F2382" t="str">
            <v>4NGI-SOBDR-PG&amp;E</v>
          </cell>
        </row>
        <row r="2382">
          <cell r="K2382" t="str">
            <v>NGI-SOBDR-PG&amp;E</v>
          </cell>
        </row>
        <row r="2383">
          <cell r="D2383">
            <v>689.9572</v>
          </cell>
          <cell r="E2383">
            <v>4</v>
          </cell>
          <cell r="F2383" t="str">
            <v>4NGI-PGE/CG</v>
          </cell>
        </row>
        <row r="2383">
          <cell r="K2383" t="str">
            <v>NGI-PGE/CG</v>
          </cell>
        </row>
        <row r="2384">
          <cell r="D2384">
            <v>-697.8501</v>
          </cell>
          <cell r="E2384">
            <v>4</v>
          </cell>
          <cell r="F2384" t="str">
            <v>4NGI-SOBDR-PG&amp;E</v>
          </cell>
        </row>
        <row r="2384">
          <cell r="K2384" t="str">
            <v>NGI-SOBDR-PG&amp;E</v>
          </cell>
        </row>
        <row r="2385">
          <cell r="D2385">
            <v>688.2895</v>
          </cell>
          <cell r="E2385">
            <v>4</v>
          </cell>
          <cell r="F2385" t="str">
            <v>4NGI-PGE/CG</v>
          </cell>
        </row>
        <row r="2385">
          <cell r="K2385" t="str">
            <v>NGI-PGE/CG</v>
          </cell>
        </row>
        <row r="2386">
          <cell r="D2386">
            <v>-673.361</v>
          </cell>
          <cell r="E2386">
            <v>4</v>
          </cell>
          <cell r="F2386" t="str">
            <v>4NGI-SOBDR-PG&amp;E</v>
          </cell>
        </row>
        <row r="2386">
          <cell r="K2386" t="str">
            <v>NGI-SOBDR-PG&amp;E</v>
          </cell>
        </row>
        <row r="2387">
          <cell r="D2387">
            <v>664.1359</v>
          </cell>
          <cell r="E2387">
            <v>4</v>
          </cell>
          <cell r="F2387" t="str">
            <v>4NGI-PGE/CG</v>
          </cell>
        </row>
        <row r="2387">
          <cell r="K2387" t="str">
            <v>NGI-PGE/CG</v>
          </cell>
        </row>
        <row r="2388">
          <cell r="D2388">
            <v>-693.2555</v>
          </cell>
          <cell r="E2388">
            <v>4</v>
          </cell>
          <cell r="F2388" t="str">
            <v>4NGI-SOBDR-PG&amp;E</v>
          </cell>
        </row>
        <row r="2388">
          <cell r="K2388" t="str">
            <v>NGI-SOBDR-PG&amp;E</v>
          </cell>
        </row>
        <row r="2389">
          <cell r="D2389">
            <v>683.7579</v>
          </cell>
          <cell r="E2389">
            <v>4</v>
          </cell>
          <cell r="F2389" t="str">
            <v>4NGI-PGE/CG</v>
          </cell>
        </row>
        <row r="2389">
          <cell r="K2389" t="str">
            <v>NGI-PGE/CG</v>
          </cell>
        </row>
        <row r="2390">
          <cell r="D2390">
            <v>-800.9486</v>
          </cell>
          <cell r="E2390">
            <v>5</v>
          </cell>
          <cell r="F2390" t="str">
            <v>5NGI-SOBDR-PG&amp;E</v>
          </cell>
        </row>
        <row r="2390">
          <cell r="K2390" t="str">
            <v>NGI-SOBDR-PG&amp;E</v>
          </cell>
        </row>
        <row r="2391">
          <cell r="D2391">
            <v>789.9757</v>
          </cell>
          <cell r="E2391">
            <v>5</v>
          </cell>
          <cell r="F2391" t="str">
            <v>5NGI-PGE/CG</v>
          </cell>
        </row>
        <row r="2391">
          <cell r="K2391" t="str">
            <v>NGI-PGE/CG</v>
          </cell>
        </row>
        <row r="2392">
          <cell r="D2392">
            <v>-685.0965</v>
          </cell>
          <cell r="E2392">
            <v>5</v>
          </cell>
          <cell r="F2392" t="str">
            <v>5NGI-SOBDR-PG&amp;E</v>
          </cell>
        </row>
        <row r="2392">
          <cell r="K2392" t="str">
            <v>NGI-SOBDR-PG&amp;E</v>
          </cell>
        </row>
        <row r="2393">
          <cell r="D2393">
            <v>675.7107</v>
          </cell>
          <cell r="E2393">
            <v>5</v>
          </cell>
          <cell r="F2393" t="str">
            <v>5NGI-PGE/CG</v>
          </cell>
        </row>
        <row r="2393">
          <cell r="K2393" t="str">
            <v>NGI-PGE/CG</v>
          </cell>
        </row>
        <row r="2394">
          <cell r="D2394">
            <v>0</v>
          </cell>
          <cell r="E2394">
            <v>5</v>
          </cell>
          <cell r="F2394" t="str">
            <v>5NGI-SOBDR-PG&amp;E</v>
          </cell>
        </row>
        <row r="2394">
          <cell r="K2394" t="str">
            <v>NGI-SOBDR-PG&amp;E</v>
          </cell>
        </row>
        <row r="2395">
          <cell r="D2395">
            <v>0</v>
          </cell>
          <cell r="E2395">
            <v>5</v>
          </cell>
          <cell r="F2395" t="str">
            <v>5NGI-PGE/CG</v>
          </cell>
        </row>
        <row r="2395">
          <cell r="K2395" t="str">
            <v>NGI-PGE/CG</v>
          </cell>
        </row>
        <row r="2396">
          <cell r="D2396">
            <v>-66.4176</v>
          </cell>
          <cell r="E2396">
            <v>2</v>
          </cell>
          <cell r="F2396" t="str">
            <v>2IF-NWPL_ROCKY_M</v>
          </cell>
        </row>
        <row r="2396">
          <cell r="K2396" t="str">
            <v>IF-NWPL_ROCKY_M</v>
          </cell>
        </row>
        <row r="2397">
          <cell r="D2397">
            <v>63.9091</v>
          </cell>
          <cell r="E2397">
            <v>2</v>
          </cell>
          <cell r="F2397" t="str">
            <v>2NGI-SOCAL</v>
          </cell>
        </row>
        <row r="2397">
          <cell r="K2397" t="str">
            <v>NGI-SOCAL</v>
          </cell>
        </row>
        <row r="2398">
          <cell r="D2398">
            <v>-78.3658</v>
          </cell>
          <cell r="E2398">
            <v>3</v>
          </cell>
          <cell r="F2398" t="str">
            <v>3IF-NWPL_ROCKY_M</v>
          </cell>
        </row>
        <row r="2398">
          <cell r="K2398" t="str">
            <v>IF-NWPL_ROCKY_M</v>
          </cell>
        </row>
        <row r="2399">
          <cell r="D2399">
            <v>75.1148</v>
          </cell>
          <cell r="E2399">
            <v>3</v>
          </cell>
          <cell r="F2399" t="str">
            <v>3NGI-SOCAL</v>
          </cell>
        </row>
        <row r="2399">
          <cell r="K2399" t="str">
            <v>NGI-SOCAL</v>
          </cell>
        </row>
        <row r="2400">
          <cell r="D2400">
            <v>-76.3149</v>
          </cell>
          <cell r="E2400">
            <v>4</v>
          </cell>
          <cell r="F2400" t="str">
            <v>4IF-NWPL_ROCKY_M</v>
          </cell>
        </row>
        <row r="2400">
          <cell r="K2400" t="str">
            <v>IF-NWPL_ROCKY_M</v>
          </cell>
        </row>
        <row r="2401">
          <cell r="D2401">
            <v>73.1097</v>
          </cell>
          <cell r="E2401">
            <v>4</v>
          </cell>
          <cell r="F2401" t="str">
            <v>4NGI-SOCAL</v>
          </cell>
        </row>
        <row r="2401">
          <cell r="K2401" t="str">
            <v>NGI-SOCAL</v>
          </cell>
        </row>
        <row r="2402">
          <cell r="D2402">
            <v>0</v>
          </cell>
          <cell r="E2402">
            <v>4</v>
          </cell>
          <cell r="F2402" t="str">
            <v>4IF-NWPL_ROCKY_M</v>
          </cell>
        </row>
        <row r="2402">
          <cell r="K2402" t="str">
            <v>IF-NWPL_ROCKY_M</v>
          </cell>
        </row>
        <row r="2403">
          <cell r="D2403">
            <v>0</v>
          </cell>
          <cell r="E2403">
            <v>4</v>
          </cell>
          <cell r="F2403" t="str">
            <v>4NGI-SOCAL</v>
          </cell>
        </row>
        <row r="2403">
          <cell r="K2403" t="str">
            <v>NGI-SOCAL</v>
          </cell>
        </row>
        <row r="2404">
          <cell r="D2404">
            <v>0</v>
          </cell>
          <cell r="E2404">
            <v>4</v>
          </cell>
          <cell r="F2404" t="str">
            <v>4IF-NWPL_ROCKY_M</v>
          </cell>
        </row>
        <row r="2404">
          <cell r="K2404" t="str">
            <v>IF-NWPL_ROCKY_M</v>
          </cell>
        </row>
        <row r="2405">
          <cell r="D2405">
            <v>0</v>
          </cell>
          <cell r="E2405">
            <v>4</v>
          </cell>
          <cell r="F2405" t="str">
            <v>4NGI-SOCAL</v>
          </cell>
        </row>
        <row r="2405">
          <cell r="K2405" t="str">
            <v>NGI-SOCAL</v>
          </cell>
        </row>
        <row r="2406">
          <cell r="D2406">
            <v>0</v>
          </cell>
          <cell r="E2406">
            <v>4</v>
          </cell>
          <cell r="F2406" t="str">
            <v>4IF-NWPL_ROCKY_M</v>
          </cell>
        </row>
        <row r="2406">
          <cell r="K2406" t="str">
            <v>IF-NWPL_ROCKY_M</v>
          </cell>
        </row>
        <row r="2407">
          <cell r="D2407">
            <v>0</v>
          </cell>
          <cell r="E2407">
            <v>4</v>
          </cell>
          <cell r="F2407" t="str">
            <v>4NGI-SOCAL</v>
          </cell>
        </row>
        <row r="2407">
          <cell r="K2407" t="str">
            <v>NGI-SOCAL</v>
          </cell>
        </row>
        <row r="2408">
          <cell r="D2408">
            <v>0</v>
          </cell>
          <cell r="E2408">
            <v>4</v>
          </cell>
          <cell r="F2408" t="str">
            <v>4IF-NWPL_ROCKY_M</v>
          </cell>
        </row>
        <row r="2408">
          <cell r="K2408" t="str">
            <v>IF-NWPL_ROCKY_M</v>
          </cell>
        </row>
        <row r="2409">
          <cell r="D2409">
            <v>0</v>
          </cell>
          <cell r="E2409">
            <v>4</v>
          </cell>
          <cell r="F2409" t="str">
            <v>4NGI-SOCAL</v>
          </cell>
        </row>
        <row r="2409">
          <cell r="K2409" t="str">
            <v>NGI-SOCAL</v>
          </cell>
        </row>
        <row r="2410">
          <cell r="D2410">
            <v>0</v>
          </cell>
          <cell r="E2410">
            <v>4</v>
          </cell>
          <cell r="F2410" t="str">
            <v>4IF-NWPL_ROCKY_M</v>
          </cell>
        </row>
        <row r="2410">
          <cell r="K2410" t="str">
            <v>IF-NWPL_ROCKY_M</v>
          </cell>
        </row>
        <row r="2411">
          <cell r="D2411">
            <v>0</v>
          </cell>
          <cell r="E2411">
            <v>4</v>
          </cell>
          <cell r="F2411" t="str">
            <v>4NGI-SOCAL</v>
          </cell>
        </row>
        <row r="2411">
          <cell r="K2411" t="str">
            <v>NGI-SOCAL</v>
          </cell>
        </row>
        <row r="2412">
          <cell r="D2412">
            <v>0</v>
          </cell>
          <cell r="E2412">
            <v>4</v>
          </cell>
          <cell r="F2412" t="str">
            <v>4IF-NWPL_ROCKY_M</v>
          </cell>
        </row>
        <row r="2412">
          <cell r="K2412" t="str">
            <v>IF-NWPL_ROCKY_M</v>
          </cell>
        </row>
        <row r="2413">
          <cell r="D2413">
            <v>0</v>
          </cell>
          <cell r="E2413">
            <v>4</v>
          </cell>
          <cell r="F2413" t="str">
            <v>4NGI-SOCAL</v>
          </cell>
        </row>
        <row r="2413">
          <cell r="K2413" t="str">
            <v>NGI-SOCAL</v>
          </cell>
        </row>
        <row r="2414">
          <cell r="D2414">
            <v>-11.4868</v>
          </cell>
          <cell r="E2414">
            <v>4</v>
          </cell>
          <cell r="F2414" t="str">
            <v>4IF-NWPL_ROCKY_M</v>
          </cell>
        </row>
        <row r="2414">
          <cell r="K2414" t="str">
            <v>IF-NWPL_ROCKY_M</v>
          </cell>
        </row>
        <row r="2415">
          <cell r="D2415">
            <v>10.7746</v>
          </cell>
          <cell r="E2415">
            <v>4</v>
          </cell>
          <cell r="F2415" t="str">
            <v>4NGI-SOCAL</v>
          </cell>
        </row>
        <row r="2415">
          <cell r="K2415" t="str">
            <v>NGI-SOCAL</v>
          </cell>
        </row>
        <row r="2416">
          <cell r="D2416">
            <v>-11.0966</v>
          </cell>
          <cell r="E2416">
            <v>4</v>
          </cell>
          <cell r="F2416" t="str">
            <v>4IF-NWPL_ROCKY_M</v>
          </cell>
        </row>
        <row r="2416">
          <cell r="K2416" t="str">
            <v>IF-NWPL_ROCKY_M</v>
          </cell>
        </row>
        <row r="2417">
          <cell r="D2417">
            <v>10.4086</v>
          </cell>
          <cell r="E2417">
            <v>4</v>
          </cell>
          <cell r="F2417" t="str">
            <v>4NGI-SOCAL</v>
          </cell>
        </row>
        <row r="2417">
          <cell r="K2417" t="str">
            <v>NGI-SOCAL</v>
          </cell>
        </row>
        <row r="2418">
          <cell r="D2418">
            <v>-11.4461</v>
          </cell>
          <cell r="E2418">
            <v>4</v>
          </cell>
          <cell r="F2418" t="str">
            <v>4IF-NWPL_ROCKY_M</v>
          </cell>
        </row>
        <row r="2418">
          <cell r="K2418" t="str">
            <v>IF-NWPL_ROCKY_M</v>
          </cell>
        </row>
        <row r="2419">
          <cell r="D2419">
            <v>10.7365</v>
          </cell>
          <cell r="E2419">
            <v>4</v>
          </cell>
          <cell r="F2419" t="str">
            <v>4NGI-SOCAL</v>
          </cell>
        </row>
        <row r="2419">
          <cell r="K2419" t="str">
            <v>NGI-SOCAL</v>
          </cell>
        </row>
        <row r="2420">
          <cell r="D2420">
            <v>-11.4228</v>
          </cell>
          <cell r="E2420">
            <v>4</v>
          </cell>
          <cell r="F2420" t="str">
            <v>4IF-NWPL_ROCKY_M</v>
          </cell>
        </row>
        <row r="2420">
          <cell r="K2420" t="str">
            <v>IF-NWPL_ROCKY_M</v>
          </cell>
        </row>
        <row r="2421">
          <cell r="D2421">
            <v>10.7146</v>
          </cell>
          <cell r="E2421">
            <v>4</v>
          </cell>
          <cell r="F2421" t="str">
            <v>4NGI-SOCAL</v>
          </cell>
        </row>
        <row r="2421">
          <cell r="K2421" t="str">
            <v>NGI-SOCAL</v>
          </cell>
        </row>
        <row r="2422">
          <cell r="D2422">
            <v>-11.0307</v>
          </cell>
          <cell r="E2422">
            <v>4</v>
          </cell>
          <cell r="F2422" t="str">
            <v>4IF-NWPL_ROCKY_M</v>
          </cell>
        </row>
        <row r="2422">
          <cell r="K2422" t="str">
            <v>IF-NWPL_ROCKY_M</v>
          </cell>
        </row>
        <row r="2423">
          <cell r="D2423">
            <v>10.3468</v>
          </cell>
          <cell r="E2423">
            <v>4</v>
          </cell>
          <cell r="F2423" t="str">
            <v>4NGI-SOCAL</v>
          </cell>
        </row>
        <row r="2423">
          <cell r="K2423" t="str">
            <v>NGI-SOCAL</v>
          </cell>
        </row>
        <row r="2424">
          <cell r="D2424">
            <v>-11.3718</v>
          </cell>
          <cell r="E2424">
            <v>4</v>
          </cell>
          <cell r="F2424" t="str">
            <v>4IF-NWPL_ROCKY_M</v>
          </cell>
        </row>
        <row r="2424">
          <cell r="K2424" t="str">
            <v>IF-NWPL_ROCKY_M</v>
          </cell>
        </row>
        <row r="2425">
          <cell r="D2425">
            <v>10.6667</v>
          </cell>
          <cell r="E2425">
            <v>4</v>
          </cell>
          <cell r="F2425" t="str">
            <v>4NGI-SOCAL</v>
          </cell>
        </row>
        <row r="2425">
          <cell r="K2425" t="str">
            <v>NGI-SOCAL</v>
          </cell>
        </row>
        <row r="2426">
          <cell r="D2426">
            <v>-10.7636</v>
          </cell>
          <cell r="E2426">
            <v>5</v>
          </cell>
          <cell r="F2426" t="str">
            <v>5IF-NWPL_ROCKY_M</v>
          </cell>
        </row>
        <row r="2426">
          <cell r="K2426" t="str">
            <v>IF-NWPL_ROCKY_M</v>
          </cell>
        </row>
        <row r="2427">
          <cell r="D2427">
            <v>10.0963</v>
          </cell>
          <cell r="E2427">
            <v>5</v>
          </cell>
          <cell r="F2427" t="str">
            <v>5NGI-SOCAL</v>
          </cell>
        </row>
        <row r="2427">
          <cell r="K2427" t="str">
            <v>NGI-SOCAL</v>
          </cell>
        </row>
        <row r="2428">
          <cell r="D2428">
            <v>-10.9622</v>
          </cell>
          <cell r="E2428">
            <v>5</v>
          </cell>
          <cell r="F2428" t="str">
            <v>5IF-NWPL_ROCKY_M</v>
          </cell>
        </row>
        <row r="2428">
          <cell r="K2428" t="str">
            <v>IF-NWPL_ROCKY_M</v>
          </cell>
        </row>
        <row r="2429">
          <cell r="D2429">
            <v>10.2826</v>
          </cell>
          <cell r="E2429">
            <v>5</v>
          </cell>
          <cell r="F2429" t="str">
            <v>5NGI-SOCAL</v>
          </cell>
        </row>
        <row r="2429">
          <cell r="K2429" t="str">
            <v>NGI-SOCAL</v>
          </cell>
        </row>
        <row r="2430">
          <cell r="D2430">
            <v>-9.9208</v>
          </cell>
          <cell r="E2430">
            <v>5</v>
          </cell>
          <cell r="F2430" t="str">
            <v>5IF-NWPL_ROCKY_M</v>
          </cell>
        </row>
        <row r="2430">
          <cell r="K2430" t="str">
            <v>IF-NWPL_ROCKY_M</v>
          </cell>
        </row>
        <row r="2431">
          <cell r="D2431">
            <v>9.3057</v>
          </cell>
          <cell r="E2431">
            <v>5</v>
          </cell>
          <cell r="F2431" t="str">
            <v>5NGI-SOCAL</v>
          </cell>
        </row>
        <row r="2431">
          <cell r="K2431" t="str">
            <v>NGI-SOCAL</v>
          </cell>
        </row>
        <row r="2432">
          <cell r="D2432">
            <v>-8.3965</v>
          </cell>
          <cell r="E2432">
            <v>5</v>
          </cell>
          <cell r="F2432" t="str">
            <v>5IF-NWPL_ROCKY_M</v>
          </cell>
        </row>
        <row r="2432">
          <cell r="K2432" t="str">
            <v>IF-NWPL_ROCKY_M</v>
          </cell>
        </row>
        <row r="2433">
          <cell r="D2433">
            <v>7.8759</v>
          </cell>
          <cell r="E2433">
            <v>5</v>
          </cell>
          <cell r="F2433" t="str">
            <v>5NGI-SOCAL</v>
          </cell>
        </row>
        <row r="2433">
          <cell r="K2433" t="str">
            <v>NGI-SOCAL</v>
          </cell>
        </row>
        <row r="2434">
          <cell r="D2434">
            <v>-10.8559</v>
          </cell>
          <cell r="E2434">
            <v>5</v>
          </cell>
          <cell r="F2434" t="str">
            <v>5IF-NWPL_ROCKY_M</v>
          </cell>
        </row>
        <row r="2434">
          <cell r="K2434" t="str">
            <v>IF-NWPL_ROCKY_M</v>
          </cell>
        </row>
        <row r="2435">
          <cell r="D2435">
            <v>10.1829</v>
          </cell>
          <cell r="E2435">
            <v>5</v>
          </cell>
          <cell r="F2435" t="str">
            <v>5NGI-SOCAL</v>
          </cell>
        </row>
        <row r="2435">
          <cell r="K2435" t="str">
            <v>NGI-SOCAL</v>
          </cell>
        </row>
        <row r="2436">
          <cell r="D2436">
            <v>-10.8141</v>
          </cell>
          <cell r="E2436">
            <v>6</v>
          </cell>
          <cell r="F2436" t="str">
            <v>6IF-NWPL_ROCKY_M</v>
          </cell>
        </row>
        <row r="2436">
          <cell r="K2436" t="str">
            <v>IF-NWPL_ROCKY_M</v>
          </cell>
        </row>
        <row r="2437">
          <cell r="D2437">
            <v>10.1436</v>
          </cell>
          <cell r="E2437">
            <v>6</v>
          </cell>
          <cell r="F2437" t="str">
            <v>6NGI-SOCAL</v>
          </cell>
        </row>
        <row r="2437">
          <cell r="K2437" t="str">
            <v>NGI-SOCAL</v>
          </cell>
        </row>
        <row r="2438">
          <cell r="D2438">
            <v>-10.0304</v>
          </cell>
          <cell r="E2438">
            <v>2</v>
          </cell>
          <cell r="F2438" t="str">
            <v>2IF-NWPL_ROCKY_M</v>
          </cell>
        </row>
        <row r="2438">
          <cell r="K2438" t="str">
            <v>IF-NWPL_ROCKY_M</v>
          </cell>
        </row>
        <row r="2439">
          <cell r="D2439">
            <v>9.6516</v>
          </cell>
          <cell r="E2439">
            <v>2</v>
          </cell>
          <cell r="F2439" t="str">
            <v>2NGI-SOCAL</v>
          </cell>
        </row>
        <row r="2439">
          <cell r="K2439" t="str">
            <v>NGI-SOCAL</v>
          </cell>
        </row>
        <row r="2440">
          <cell r="D2440">
            <v>-11.8348</v>
          </cell>
          <cell r="E2440">
            <v>3</v>
          </cell>
          <cell r="F2440" t="str">
            <v>3IF-NWPL_ROCKY_M</v>
          </cell>
        </row>
        <row r="2440">
          <cell r="K2440" t="str">
            <v>IF-NWPL_ROCKY_M</v>
          </cell>
        </row>
        <row r="2441">
          <cell r="D2441">
            <v>11.3439</v>
          </cell>
          <cell r="E2441">
            <v>3</v>
          </cell>
          <cell r="F2441" t="str">
            <v>3NGI-SOCAL</v>
          </cell>
        </row>
        <row r="2441">
          <cell r="K2441" t="str">
            <v>NGI-SOCAL</v>
          </cell>
        </row>
        <row r="2442">
          <cell r="D2442">
            <v>-11.5251</v>
          </cell>
          <cell r="E2442">
            <v>4</v>
          </cell>
          <cell r="F2442" t="str">
            <v>4IF-NWPL_ROCKY_M</v>
          </cell>
        </row>
        <row r="2442">
          <cell r="K2442" t="str">
            <v>IF-NWPL_ROCKY_M</v>
          </cell>
        </row>
        <row r="2443">
          <cell r="D2443">
            <v>11.0411</v>
          </cell>
          <cell r="E2443">
            <v>4</v>
          </cell>
          <cell r="F2443" t="str">
            <v>4NGI-SOCAL</v>
          </cell>
        </row>
        <row r="2443">
          <cell r="K2443" t="str">
            <v>NGI-SOCAL</v>
          </cell>
        </row>
        <row r="2444">
          <cell r="D2444">
            <v>0</v>
          </cell>
          <cell r="E2444">
            <v>4</v>
          </cell>
          <cell r="F2444" t="str">
            <v>4IF-NWPL_ROCKY_M</v>
          </cell>
        </row>
        <row r="2444">
          <cell r="K2444" t="str">
            <v>IF-NWPL_ROCKY_M</v>
          </cell>
        </row>
        <row r="2445">
          <cell r="D2445">
            <v>0</v>
          </cell>
          <cell r="E2445">
            <v>4</v>
          </cell>
          <cell r="F2445" t="str">
            <v>4NGI-SOCAL</v>
          </cell>
        </row>
        <row r="2445">
          <cell r="K2445" t="str">
            <v>NGI-SOCAL</v>
          </cell>
        </row>
        <row r="2446">
          <cell r="D2446">
            <v>0</v>
          </cell>
          <cell r="E2446">
            <v>4</v>
          </cell>
          <cell r="F2446" t="str">
            <v>4IF-NWPL_ROCKY_M</v>
          </cell>
        </row>
        <row r="2446">
          <cell r="K2446" t="str">
            <v>IF-NWPL_ROCKY_M</v>
          </cell>
        </row>
        <row r="2447">
          <cell r="D2447">
            <v>0</v>
          </cell>
          <cell r="E2447">
            <v>4</v>
          </cell>
          <cell r="F2447" t="str">
            <v>4NGI-SOCAL</v>
          </cell>
        </row>
        <row r="2447">
          <cell r="K2447" t="str">
            <v>NGI-SOCAL</v>
          </cell>
        </row>
        <row r="2448">
          <cell r="D2448">
            <v>0</v>
          </cell>
          <cell r="E2448">
            <v>4</v>
          </cell>
          <cell r="F2448" t="str">
            <v>4IF-NWPL_ROCKY_M</v>
          </cell>
        </row>
        <row r="2448">
          <cell r="K2448" t="str">
            <v>IF-NWPL_ROCKY_M</v>
          </cell>
        </row>
        <row r="2449">
          <cell r="D2449">
            <v>0</v>
          </cell>
          <cell r="E2449">
            <v>4</v>
          </cell>
          <cell r="F2449" t="str">
            <v>4NGI-SOCAL</v>
          </cell>
        </row>
        <row r="2449">
          <cell r="K2449" t="str">
            <v>NGI-SOCAL</v>
          </cell>
        </row>
        <row r="2450">
          <cell r="D2450">
            <v>0</v>
          </cell>
          <cell r="E2450">
            <v>4</v>
          </cell>
          <cell r="F2450" t="str">
            <v>4IF-NWPL_ROCKY_M</v>
          </cell>
        </row>
        <row r="2450">
          <cell r="K2450" t="str">
            <v>IF-NWPL_ROCKY_M</v>
          </cell>
        </row>
        <row r="2451">
          <cell r="D2451">
            <v>0</v>
          </cell>
          <cell r="E2451">
            <v>4</v>
          </cell>
          <cell r="F2451" t="str">
            <v>4NGI-SOCAL</v>
          </cell>
        </row>
        <row r="2451">
          <cell r="K2451" t="str">
            <v>NGI-SOCAL</v>
          </cell>
        </row>
        <row r="2452">
          <cell r="D2452">
            <v>0</v>
          </cell>
          <cell r="E2452">
            <v>4</v>
          </cell>
          <cell r="F2452" t="str">
            <v>4IF-NWPL_ROCKY_M</v>
          </cell>
        </row>
        <row r="2452">
          <cell r="K2452" t="str">
            <v>IF-NWPL_ROCKY_M</v>
          </cell>
        </row>
        <row r="2453">
          <cell r="D2453">
            <v>0</v>
          </cell>
          <cell r="E2453">
            <v>4</v>
          </cell>
          <cell r="F2453" t="str">
            <v>4NGI-SOCAL</v>
          </cell>
        </row>
        <row r="2453">
          <cell r="K2453" t="str">
            <v>NGI-SOCAL</v>
          </cell>
        </row>
        <row r="2454">
          <cell r="D2454">
            <v>0</v>
          </cell>
          <cell r="E2454">
            <v>4</v>
          </cell>
          <cell r="F2454" t="str">
            <v>4IF-NWPL_ROCKY_M</v>
          </cell>
        </row>
        <row r="2454">
          <cell r="K2454" t="str">
            <v>IF-NWPL_ROCKY_M</v>
          </cell>
        </row>
        <row r="2455">
          <cell r="D2455">
            <v>0</v>
          </cell>
          <cell r="E2455">
            <v>4</v>
          </cell>
          <cell r="F2455" t="str">
            <v>4NGI-SOCAL</v>
          </cell>
        </row>
        <row r="2455">
          <cell r="K2455" t="str">
            <v>NGI-SOCAL</v>
          </cell>
        </row>
        <row r="2456">
          <cell r="D2456">
            <v>-2.2974</v>
          </cell>
          <cell r="E2456">
            <v>4</v>
          </cell>
          <cell r="F2456" t="str">
            <v>4IF-NWPL_ROCKY_M</v>
          </cell>
        </row>
        <row r="2456">
          <cell r="K2456" t="str">
            <v>IF-NWPL_ROCKY_M</v>
          </cell>
        </row>
        <row r="2457">
          <cell r="D2457">
            <v>2.1549</v>
          </cell>
          <cell r="E2457">
            <v>4</v>
          </cell>
          <cell r="F2457" t="str">
            <v>4NGI-SOCAL</v>
          </cell>
        </row>
        <row r="2457">
          <cell r="K2457" t="str">
            <v>NGI-SOCAL</v>
          </cell>
        </row>
        <row r="2458">
          <cell r="D2458">
            <v>-2.2193</v>
          </cell>
          <cell r="E2458">
            <v>4</v>
          </cell>
          <cell r="F2458" t="str">
            <v>4IF-NWPL_ROCKY_M</v>
          </cell>
        </row>
        <row r="2458">
          <cell r="K2458" t="str">
            <v>IF-NWPL_ROCKY_M</v>
          </cell>
        </row>
        <row r="2459">
          <cell r="D2459">
            <v>2.0817</v>
          </cell>
          <cell r="E2459">
            <v>4</v>
          </cell>
          <cell r="F2459" t="str">
            <v>4NGI-SOCAL</v>
          </cell>
        </row>
        <row r="2459">
          <cell r="K2459" t="str">
            <v>NGI-SOCAL</v>
          </cell>
        </row>
        <row r="2460">
          <cell r="D2460">
            <v>-2.2892</v>
          </cell>
          <cell r="E2460">
            <v>4</v>
          </cell>
          <cell r="F2460" t="str">
            <v>4IF-NWPL_ROCKY_M</v>
          </cell>
        </row>
        <row r="2460">
          <cell r="K2460" t="str">
            <v>IF-NWPL_ROCKY_M</v>
          </cell>
        </row>
        <row r="2461">
          <cell r="D2461">
            <v>2.1473</v>
          </cell>
          <cell r="E2461">
            <v>4</v>
          </cell>
          <cell r="F2461" t="str">
            <v>4NGI-SOCAL</v>
          </cell>
        </row>
        <row r="2461">
          <cell r="K2461" t="str">
            <v>NGI-SOCAL</v>
          </cell>
        </row>
        <row r="2462">
          <cell r="D2462">
            <v>-2.2846</v>
          </cell>
          <cell r="E2462">
            <v>4</v>
          </cell>
          <cell r="F2462" t="str">
            <v>4IF-NWPL_ROCKY_M</v>
          </cell>
        </row>
        <row r="2462">
          <cell r="K2462" t="str">
            <v>IF-NWPL_ROCKY_M</v>
          </cell>
        </row>
        <row r="2463">
          <cell r="D2463">
            <v>2.1429</v>
          </cell>
          <cell r="E2463">
            <v>4</v>
          </cell>
          <cell r="F2463" t="str">
            <v>4NGI-SOCAL</v>
          </cell>
        </row>
        <row r="2463">
          <cell r="K2463" t="str">
            <v>NGI-SOCAL</v>
          </cell>
        </row>
        <row r="2464">
          <cell r="D2464">
            <v>-2.2061</v>
          </cell>
          <cell r="E2464">
            <v>4</v>
          </cell>
          <cell r="F2464" t="str">
            <v>4IF-NWPL_ROCKY_M</v>
          </cell>
        </row>
        <row r="2464">
          <cell r="K2464" t="str">
            <v>IF-NWPL_ROCKY_M</v>
          </cell>
        </row>
        <row r="2465">
          <cell r="D2465">
            <v>2.0694</v>
          </cell>
          <cell r="E2465">
            <v>4</v>
          </cell>
          <cell r="F2465" t="str">
            <v>4NGI-SOCAL</v>
          </cell>
        </row>
        <row r="2465">
          <cell r="K2465" t="str">
            <v>NGI-SOCAL</v>
          </cell>
        </row>
        <row r="2466">
          <cell r="D2466">
            <v>-2.2744</v>
          </cell>
          <cell r="E2466">
            <v>4</v>
          </cell>
          <cell r="F2466" t="str">
            <v>4IF-NWPL_ROCKY_M</v>
          </cell>
        </row>
        <row r="2466">
          <cell r="K2466" t="str">
            <v>IF-NWPL_ROCKY_M</v>
          </cell>
        </row>
        <row r="2467">
          <cell r="D2467">
            <v>2.1333</v>
          </cell>
          <cell r="E2467">
            <v>4</v>
          </cell>
          <cell r="F2467" t="str">
            <v>4NGI-SOCAL</v>
          </cell>
        </row>
        <row r="2467">
          <cell r="K2467" t="str">
            <v>NGI-SOCAL</v>
          </cell>
        </row>
        <row r="2468">
          <cell r="D2468">
            <v>-2.1527</v>
          </cell>
          <cell r="E2468">
            <v>5</v>
          </cell>
          <cell r="F2468" t="str">
            <v>5IF-NWPL_ROCKY_M</v>
          </cell>
        </row>
        <row r="2468">
          <cell r="K2468" t="str">
            <v>IF-NWPL_ROCKY_M</v>
          </cell>
        </row>
        <row r="2469">
          <cell r="D2469">
            <v>2.0193</v>
          </cell>
          <cell r="E2469">
            <v>5</v>
          </cell>
          <cell r="F2469" t="str">
            <v>5NGI-SOCAL</v>
          </cell>
        </row>
        <row r="2469">
          <cell r="K2469" t="str">
            <v>NGI-SOCAL</v>
          </cell>
        </row>
        <row r="2470">
          <cell r="D2470">
            <v>-2.1924</v>
          </cell>
          <cell r="E2470">
            <v>5</v>
          </cell>
          <cell r="F2470" t="str">
            <v>5IF-NWPL_ROCKY_M</v>
          </cell>
        </row>
        <row r="2470">
          <cell r="K2470" t="str">
            <v>IF-NWPL_ROCKY_M</v>
          </cell>
        </row>
        <row r="2471">
          <cell r="D2471">
            <v>2.0565</v>
          </cell>
          <cell r="E2471">
            <v>5</v>
          </cell>
          <cell r="F2471" t="str">
            <v>5NGI-SOCAL</v>
          </cell>
        </row>
        <row r="2471">
          <cell r="K2471" t="str">
            <v>NGI-SOCAL</v>
          </cell>
        </row>
        <row r="2472">
          <cell r="D2472">
            <v>-1.9842</v>
          </cell>
          <cell r="E2472">
            <v>5</v>
          </cell>
          <cell r="F2472" t="str">
            <v>5IF-NWPL_ROCKY_M</v>
          </cell>
        </row>
        <row r="2472">
          <cell r="K2472" t="str">
            <v>IF-NWPL_ROCKY_M</v>
          </cell>
        </row>
        <row r="2473">
          <cell r="D2473">
            <v>1.8611</v>
          </cell>
          <cell r="E2473">
            <v>5</v>
          </cell>
          <cell r="F2473" t="str">
            <v>5NGI-SOCAL</v>
          </cell>
        </row>
        <row r="2473">
          <cell r="K2473" t="str">
            <v>NGI-SOCAL</v>
          </cell>
        </row>
        <row r="2474">
          <cell r="D2474">
            <v>-1.6793</v>
          </cell>
          <cell r="E2474">
            <v>5</v>
          </cell>
          <cell r="F2474" t="str">
            <v>5IF-NWPL_ROCKY_M</v>
          </cell>
        </row>
        <row r="2474">
          <cell r="K2474" t="str">
            <v>IF-NWPL_ROCKY_M</v>
          </cell>
        </row>
        <row r="2475">
          <cell r="D2475">
            <v>1.5752</v>
          </cell>
          <cell r="E2475">
            <v>5</v>
          </cell>
          <cell r="F2475" t="str">
            <v>5NGI-SOCAL</v>
          </cell>
        </row>
        <row r="2475">
          <cell r="K2475" t="str">
            <v>NGI-SOCAL</v>
          </cell>
        </row>
        <row r="2476">
          <cell r="D2476">
            <v>-2.1712</v>
          </cell>
          <cell r="E2476">
            <v>5</v>
          </cell>
          <cell r="F2476" t="str">
            <v>5IF-NWPL_ROCKY_M</v>
          </cell>
        </row>
        <row r="2476">
          <cell r="K2476" t="str">
            <v>IF-NWPL_ROCKY_M</v>
          </cell>
        </row>
        <row r="2477">
          <cell r="D2477">
            <v>2.0366</v>
          </cell>
          <cell r="E2477">
            <v>5</v>
          </cell>
          <cell r="F2477" t="str">
            <v>5NGI-SOCAL</v>
          </cell>
        </row>
        <row r="2477">
          <cell r="K2477" t="str">
            <v>NGI-SOCAL</v>
          </cell>
        </row>
        <row r="2478">
          <cell r="D2478">
            <v>-2.1628</v>
          </cell>
          <cell r="E2478">
            <v>6</v>
          </cell>
          <cell r="F2478" t="str">
            <v>6IF-NWPL_ROCKY_M</v>
          </cell>
        </row>
        <row r="2478">
          <cell r="K2478" t="str">
            <v>IF-NWPL_ROCKY_M</v>
          </cell>
        </row>
        <row r="2479">
          <cell r="D2479">
            <v>2.0287</v>
          </cell>
          <cell r="E2479">
            <v>6</v>
          </cell>
          <cell r="F2479" t="str">
            <v>6NGI-SOCAL</v>
          </cell>
        </row>
        <row r="2479">
          <cell r="K2479" t="str">
            <v>NGI-SOCAL</v>
          </cell>
        </row>
        <row r="2480">
          <cell r="D2480">
            <v>-4.8082</v>
          </cell>
          <cell r="E2480">
            <v>2</v>
          </cell>
          <cell r="F2480" t="str">
            <v>2IF-TRANSCO/Z1</v>
          </cell>
        </row>
        <row r="2480">
          <cell r="K2480" t="str">
            <v>IF-TRANSCO/Z1</v>
          </cell>
        </row>
        <row r="2481">
          <cell r="D2481">
            <v>4.6573</v>
          </cell>
          <cell r="E2481">
            <v>2</v>
          </cell>
          <cell r="F2481" t="str">
            <v>2IF-TRANSCO/Z6</v>
          </cell>
        </row>
        <row r="2481">
          <cell r="K2481" t="str">
            <v>IF-TRANSCO/Z6</v>
          </cell>
        </row>
        <row r="2482">
          <cell r="D2482">
            <v>-5.3569</v>
          </cell>
          <cell r="E2482">
            <v>3</v>
          </cell>
          <cell r="F2482" t="str">
            <v>3IF-TRANSCO/Z1</v>
          </cell>
        </row>
        <row r="2482">
          <cell r="K2482" t="str">
            <v>IF-TRANSCO/Z1</v>
          </cell>
        </row>
        <row r="2483">
          <cell r="D2483">
            <v>5.1107</v>
          </cell>
          <cell r="E2483">
            <v>3</v>
          </cell>
          <cell r="F2483" t="str">
            <v>3IF-TRANSCO/Z6</v>
          </cell>
        </row>
        <row r="2483">
          <cell r="K2483" t="str">
            <v>IF-TRANSCO/Z6</v>
          </cell>
        </row>
        <row r="2484">
          <cell r="D2484">
            <v>-5.362</v>
          </cell>
          <cell r="E2484">
            <v>4</v>
          </cell>
          <cell r="F2484" t="str">
            <v>4IF-TRANSCO/Z1</v>
          </cell>
        </row>
        <row r="2484">
          <cell r="K2484" t="str">
            <v>IF-TRANSCO/Z1</v>
          </cell>
        </row>
        <row r="2485">
          <cell r="D2485">
            <v>5.073</v>
          </cell>
          <cell r="E2485">
            <v>4</v>
          </cell>
          <cell r="F2485" t="str">
            <v>4IF-TRANSCO/Z6</v>
          </cell>
        </row>
        <row r="2485">
          <cell r="K2485" t="str">
            <v>IF-TRANSCO/Z6</v>
          </cell>
        </row>
        <row r="2486">
          <cell r="D2486">
            <v>0</v>
          </cell>
          <cell r="E2486">
            <v>4</v>
          </cell>
          <cell r="F2486" t="str">
            <v>4IF-TRANSCO/Z1</v>
          </cell>
        </row>
        <row r="2486">
          <cell r="K2486" t="str">
            <v>IF-TRANSCO/Z1</v>
          </cell>
        </row>
        <row r="2487">
          <cell r="D2487">
            <v>0</v>
          </cell>
          <cell r="E2487">
            <v>4</v>
          </cell>
          <cell r="F2487" t="str">
            <v>4IF-TRANSCO/Z6</v>
          </cell>
        </row>
        <row r="2487">
          <cell r="K2487" t="str">
            <v>IF-TRANSCO/Z6</v>
          </cell>
        </row>
        <row r="2488">
          <cell r="D2488">
            <v>0</v>
          </cell>
          <cell r="E2488">
            <v>4</v>
          </cell>
          <cell r="F2488" t="str">
            <v>4IF-TRANSCO/Z1</v>
          </cell>
        </row>
        <row r="2488">
          <cell r="K2488" t="str">
            <v>IF-TRANSCO/Z1</v>
          </cell>
        </row>
        <row r="2489">
          <cell r="D2489">
            <v>0</v>
          </cell>
          <cell r="E2489">
            <v>4</v>
          </cell>
          <cell r="F2489" t="str">
            <v>4IF-TRANSCO/Z6</v>
          </cell>
        </row>
        <row r="2489">
          <cell r="K2489" t="str">
            <v>IF-TRANSCO/Z6</v>
          </cell>
        </row>
        <row r="2490">
          <cell r="D2490">
            <v>0</v>
          </cell>
          <cell r="E2490">
            <v>4</v>
          </cell>
          <cell r="F2490" t="str">
            <v>4IF-TRANSCO/Z1</v>
          </cell>
        </row>
        <row r="2490">
          <cell r="K2490" t="str">
            <v>IF-TRANSCO/Z1</v>
          </cell>
        </row>
        <row r="2491">
          <cell r="D2491">
            <v>0</v>
          </cell>
          <cell r="E2491">
            <v>4</v>
          </cell>
          <cell r="F2491" t="str">
            <v>4IF-TRANSCO/Z6</v>
          </cell>
        </row>
        <row r="2491">
          <cell r="K2491" t="str">
            <v>IF-TRANSCO/Z6</v>
          </cell>
        </row>
        <row r="2492">
          <cell r="D2492">
            <v>0</v>
          </cell>
          <cell r="E2492">
            <v>4</v>
          </cell>
          <cell r="F2492" t="str">
            <v>4IF-TRANSCO/Z1</v>
          </cell>
        </row>
        <row r="2492">
          <cell r="K2492" t="str">
            <v>IF-TRANSCO/Z1</v>
          </cell>
        </row>
        <row r="2493">
          <cell r="D2493">
            <v>0</v>
          </cell>
          <cell r="E2493">
            <v>4</v>
          </cell>
          <cell r="F2493" t="str">
            <v>4IF-TRANSCO/Z6</v>
          </cell>
        </row>
        <row r="2493">
          <cell r="K2493" t="str">
            <v>IF-TRANSCO/Z6</v>
          </cell>
        </row>
        <row r="2494">
          <cell r="D2494">
            <v>0</v>
          </cell>
          <cell r="E2494">
            <v>4</v>
          </cell>
          <cell r="F2494" t="str">
            <v>4IF-TRANSCO/Z1</v>
          </cell>
        </row>
        <row r="2494">
          <cell r="K2494" t="str">
            <v>IF-TRANSCO/Z1</v>
          </cell>
        </row>
        <row r="2495">
          <cell r="D2495">
            <v>0</v>
          </cell>
          <cell r="E2495">
            <v>4</v>
          </cell>
          <cell r="F2495" t="str">
            <v>4IF-TRANSCO/Z6</v>
          </cell>
        </row>
        <row r="2495">
          <cell r="K2495" t="str">
            <v>IF-TRANSCO/Z6</v>
          </cell>
        </row>
        <row r="2496">
          <cell r="D2496">
            <v>0</v>
          </cell>
          <cell r="E2496">
            <v>4</v>
          </cell>
          <cell r="F2496" t="str">
            <v>4IF-TRANSCO/Z1</v>
          </cell>
        </row>
        <row r="2496">
          <cell r="K2496" t="str">
            <v>IF-TRANSCO/Z1</v>
          </cell>
        </row>
        <row r="2497">
          <cell r="D2497">
            <v>0</v>
          </cell>
          <cell r="E2497">
            <v>4</v>
          </cell>
          <cell r="F2497" t="str">
            <v>4IF-TRANSCO/Z6</v>
          </cell>
        </row>
        <row r="2497">
          <cell r="K2497" t="str">
            <v>IF-TRANSCO/Z6</v>
          </cell>
        </row>
        <row r="2498">
          <cell r="D2498">
            <v>0</v>
          </cell>
          <cell r="E2498">
            <v>4</v>
          </cell>
          <cell r="F2498" t="str">
            <v>4IF-TRANSCO/Z1</v>
          </cell>
        </row>
        <row r="2498">
          <cell r="K2498" t="str">
            <v>IF-TRANSCO/Z1</v>
          </cell>
        </row>
        <row r="2499">
          <cell r="D2499">
            <v>0</v>
          </cell>
          <cell r="E2499">
            <v>4</v>
          </cell>
          <cell r="F2499" t="str">
            <v>4IF-TRANSCO/Z6</v>
          </cell>
        </row>
        <row r="2499">
          <cell r="K2499" t="str">
            <v>IF-TRANSCO/Z6</v>
          </cell>
        </row>
        <row r="2500">
          <cell r="D2500">
            <v>0</v>
          </cell>
          <cell r="E2500">
            <v>4</v>
          </cell>
          <cell r="F2500" t="str">
            <v>4IF-TRANSCO/Z1</v>
          </cell>
        </row>
        <row r="2500">
          <cell r="K2500" t="str">
            <v>IF-TRANSCO/Z1</v>
          </cell>
        </row>
        <row r="2501">
          <cell r="D2501">
            <v>0</v>
          </cell>
          <cell r="E2501">
            <v>4</v>
          </cell>
          <cell r="F2501" t="str">
            <v>4IF-TRANSCO/Z6</v>
          </cell>
        </row>
        <row r="2501">
          <cell r="K2501" t="str">
            <v>IF-TRANSCO/Z6</v>
          </cell>
        </row>
        <row r="2502">
          <cell r="D2502">
            <v>-6.988</v>
          </cell>
          <cell r="E2502">
            <v>2</v>
          </cell>
          <cell r="F2502" t="str">
            <v>2IF-TRANSCO/Z2</v>
          </cell>
        </row>
        <row r="2502">
          <cell r="K2502" t="str">
            <v>IF-TRANSCO/Z2</v>
          </cell>
        </row>
        <row r="2503">
          <cell r="D2503">
            <v>6.8228</v>
          </cell>
          <cell r="E2503">
            <v>2</v>
          </cell>
          <cell r="F2503" t="str">
            <v>2IF-TRANSCO/Z6</v>
          </cell>
        </row>
        <row r="2503">
          <cell r="K2503" t="str">
            <v>IF-TRANSCO/Z6</v>
          </cell>
        </row>
        <row r="2504">
          <cell r="D2504">
            <v>-7.6715</v>
          </cell>
          <cell r="E2504">
            <v>3</v>
          </cell>
          <cell r="F2504" t="str">
            <v>3IF-TRANSCO/Z2</v>
          </cell>
        </row>
        <row r="2504">
          <cell r="K2504" t="str">
            <v>IF-TRANSCO/Z2</v>
          </cell>
        </row>
        <row r="2505">
          <cell r="D2505">
            <v>7.3849</v>
          </cell>
          <cell r="E2505">
            <v>3</v>
          </cell>
          <cell r="F2505" t="str">
            <v>3IF-TRANSCO/Z6</v>
          </cell>
        </row>
        <row r="2505">
          <cell r="K2505" t="str">
            <v>IF-TRANSCO/Z6</v>
          </cell>
        </row>
        <row r="2506">
          <cell r="D2506">
            <v>-7.8563</v>
          </cell>
          <cell r="E2506">
            <v>4</v>
          </cell>
          <cell r="F2506" t="str">
            <v>4IF-TRANSCO/Z2</v>
          </cell>
        </row>
        <row r="2506">
          <cell r="K2506" t="str">
            <v>IF-TRANSCO/Z2</v>
          </cell>
        </row>
        <row r="2507">
          <cell r="D2507">
            <v>7.4604</v>
          </cell>
          <cell r="E2507">
            <v>4</v>
          </cell>
          <cell r="F2507" t="str">
            <v>4IF-TRANSCO/Z6</v>
          </cell>
        </row>
        <row r="2507">
          <cell r="K2507" t="str">
            <v>IF-TRANSCO/Z6</v>
          </cell>
        </row>
        <row r="2508">
          <cell r="D2508">
            <v>0</v>
          </cell>
          <cell r="E2508">
            <v>4</v>
          </cell>
          <cell r="F2508" t="str">
            <v>4IF-TRANSCO/Z2</v>
          </cell>
        </row>
        <row r="2508">
          <cell r="K2508" t="str">
            <v>IF-TRANSCO/Z2</v>
          </cell>
        </row>
        <row r="2509">
          <cell r="D2509">
            <v>0</v>
          </cell>
          <cell r="E2509">
            <v>4</v>
          </cell>
          <cell r="F2509" t="str">
            <v>4IF-TRANSCO/Z6</v>
          </cell>
        </row>
        <row r="2509">
          <cell r="K2509" t="str">
            <v>IF-TRANSCO/Z6</v>
          </cell>
        </row>
        <row r="2510">
          <cell r="D2510">
            <v>0</v>
          </cell>
          <cell r="E2510">
            <v>4</v>
          </cell>
          <cell r="F2510" t="str">
            <v>4IF-TRANSCO/Z2</v>
          </cell>
        </row>
        <row r="2510">
          <cell r="K2510" t="str">
            <v>IF-TRANSCO/Z2</v>
          </cell>
        </row>
        <row r="2511">
          <cell r="D2511">
            <v>0</v>
          </cell>
          <cell r="E2511">
            <v>4</v>
          </cell>
          <cell r="F2511" t="str">
            <v>4IF-TRANSCO/Z6</v>
          </cell>
        </row>
        <row r="2511">
          <cell r="K2511" t="str">
            <v>IF-TRANSCO/Z6</v>
          </cell>
        </row>
        <row r="2512">
          <cell r="D2512">
            <v>0</v>
          </cell>
          <cell r="E2512">
            <v>4</v>
          </cell>
          <cell r="F2512" t="str">
            <v>4IF-TRANSCO/Z2</v>
          </cell>
        </row>
        <row r="2512">
          <cell r="K2512" t="str">
            <v>IF-TRANSCO/Z2</v>
          </cell>
        </row>
        <row r="2513">
          <cell r="D2513">
            <v>0</v>
          </cell>
          <cell r="E2513">
            <v>4</v>
          </cell>
          <cell r="F2513" t="str">
            <v>4IF-TRANSCO/Z6</v>
          </cell>
        </row>
        <row r="2513">
          <cell r="K2513" t="str">
            <v>IF-TRANSCO/Z6</v>
          </cell>
        </row>
        <row r="2514">
          <cell r="D2514">
            <v>0</v>
          </cell>
          <cell r="E2514">
            <v>4</v>
          </cell>
          <cell r="F2514" t="str">
            <v>4IF-TRANSCO/Z2</v>
          </cell>
        </row>
        <row r="2514">
          <cell r="K2514" t="str">
            <v>IF-TRANSCO/Z2</v>
          </cell>
        </row>
        <row r="2515">
          <cell r="D2515">
            <v>0</v>
          </cell>
          <cell r="E2515">
            <v>4</v>
          </cell>
          <cell r="F2515" t="str">
            <v>4IF-TRANSCO/Z6</v>
          </cell>
        </row>
        <row r="2515">
          <cell r="K2515" t="str">
            <v>IF-TRANSCO/Z6</v>
          </cell>
        </row>
        <row r="2516">
          <cell r="D2516">
            <v>0</v>
          </cell>
          <cell r="E2516">
            <v>4</v>
          </cell>
          <cell r="F2516" t="str">
            <v>4IF-TRANSCO/Z2</v>
          </cell>
        </row>
        <row r="2516">
          <cell r="K2516" t="str">
            <v>IF-TRANSCO/Z2</v>
          </cell>
        </row>
        <row r="2517">
          <cell r="D2517">
            <v>0</v>
          </cell>
          <cell r="E2517">
            <v>4</v>
          </cell>
          <cell r="F2517" t="str">
            <v>4IF-TRANSCO/Z6</v>
          </cell>
        </row>
        <row r="2517">
          <cell r="K2517" t="str">
            <v>IF-TRANSCO/Z6</v>
          </cell>
        </row>
        <row r="2518">
          <cell r="D2518">
            <v>0</v>
          </cell>
          <cell r="E2518">
            <v>4</v>
          </cell>
          <cell r="F2518" t="str">
            <v>4IF-TRANSCO/Z2</v>
          </cell>
        </row>
        <row r="2518">
          <cell r="K2518" t="str">
            <v>IF-TRANSCO/Z2</v>
          </cell>
        </row>
        <row r="2519">
          <cell r="D2519">
            <v>0</v>
          </cell>
          <cell r="E2519">
            <v>4</v>
          </cell>
          <cell r="F2519" t="str">
            <v>4IF-TRANSCO/Z6</v>
          </cell>
        </row>
        <row r="2519">
          <cell r="K2519" t="str">
            <v>IF-TRANSCO/Z6</v>
          </cell>
        </row>
        <row r="2520">
          <cell r="D2520">
            <v>0</v>
          </cell>
          <cell r="E2520">
            <v>4</v>
          </cell>
          <cell r="F2520" t="str">
            <v>4IF-TRANSCO/Z2</v>
          </cell>
        </row>
        <row r="2520">
          <cell r="K2520" t="str">
            <v>IF-TRANSCO/Z2</v>
          </cell>
        </row>
        <row r="2521">
          <cell r="D2521">
            <v>0</v>
          </cell>
          <cell r="E2521">
            <v>4</v>
          </cell>
          <cell r="F2521" t="str">
            <v>4IF-TRANSCO/Z6</v>
          </cell>
        </row>
        <row r="2521">
          <cell r="K2521" t="str">
            <v>IF-TRANSCO/Z6</v>
          </cell>
        </row>
        <row r="2522">
          <cell r="D2522">
            <v>0</v>
          </cell>
          <cell r="E2522">
            <v>4</v>
          </cell>
          <cell r="F2522" t="str">
            <v>4IF-TRANSCO/Z2</v>
          </cell>
        </row>
        <row r="2522">
          <cell r="K2522" t="str">
            <v>IF-TRANSCO/Z2</v>
          </cell>
        </row>
        <row r="2523">
          <cell r="D2523">
            <v>0</v>
          </cell>
          <cell r="E2523">
            <v>4</v>
          </cell>
          <cell r="F2523" t="str">
            <v>4IF-TRANSCO/Z6</v>
          </cell>
        </row>
        <row r="2523">
          <cell r="K2523" t="str">
            <v>IF-TRANSCO/Z6</v>
          </cell>
        </row>
        <row r="2524">
          <cell r="D2524">
            <v>-16.0799</v>
          </cell>
          <cell r="E2524">
            <v>2</v>
          </cell>
          <cell r="F2524" t="str">
            <v>2IF-TRANSCO/Z3</v>
          </cell>
        </row>
        <row r="2524">
          <cell r="K2524" t="str">
            <v>IF-TRANSCO/Z3</v>
          </cell>
        </row>
        <row r="2525">
          <cell r="D2525">
            <v>15.7979</v>
          </cell>
          <cell r="E2525">
            <v>2</v>
          </cell>
          <cell r="F2525" t="str">
            <v>2IF-TRANSCO/Z6</v>
          </cell>
        </row>
        <row r="2525">
          <cell r="K2525" t="str">
            <v>IF-TRANSCO/Z6</v>
          </cell>
        </row>
        <row r="2526">
          <cell r="D2526">
            <v>-17.513</v>
          </cell>
          <cell r="E2526">
            <v>3</v>
          </cell>
          <cell r="F2526" t="str">
            <v>3IF-TRANSCO/Z3</v>
          </cell>
        </row>
        <row r="2526">
          <cell r="K2526" t="str">
            <v>IF-TRANSCO/Z3</v>
          </cell>
        </row>
        <row r="2527">
          <cell r="D2527">
            <v>16.972</v>
          </cell>
          <cell r="E2527">
            <v>3</v>
          </cell>
          <cell r="F2527" t="str">
            <v>3IF-TRANSCO/Z6</v>
          </cell>
        </row>
        <row r="2527">
          <cell r="K2527" t="str">
            <v>IF-TRANSCO/Z6</v>
          </cell>
        </row>
        <row r="2528">
          <cell r="D2528">
            <v>-18.1475</v>
          </cell>
          <cell r="E2528">
            <v>4</v>
          </cell>
          <cell r="F2528" t="str">
            <v>4IF-TRANSCO/Z3</v>
          </cell>
        </row>
        <row r="2528">
          <cell r="K2528" t="str">
            <v>IF-TRANSCO/Z3</v>
          </cell>
        </row>
        <row r="2529">
          <cell r="D2529">
            <v>17.3091</v>
          </cell>
          <cell r="E2529">
            <v>4</v>
          </cell>
          <cell r="F2529" t="str">
            <v>4IF-TRANSCO/Z6</v>
          </cell>
        </row>
        <row r="2529">
          <cell r="K2529" t="str">
            <v>IF-TRANSCO/Z6</v>
          </cell>
        </row>
        <row r="2530">
          <cell r="D2530">
            <v>0</v>
          </cell>
          <cell r="E2530">
            <v>4</v>
          </cell>
          <cell r="F2530" t="str">
            <v>4IF-TRANSCO/Z3</v>
          </cell>
        </row>
        <row r="2530">
          <cell r="K2530" t="str">
            <v>IF-TRANSCO/Z3</v>
          </cell>
        </row>
        <row r="2531">
          <cell r="D2531">
            <v>0</v>
          </cell>
          <cell r="E2531">
            <v>4</v>
          </cell>
          <cell r="F2531" t="str">
            <v>4IF-TRANSCO/Z6</v>
          </cell>
        </row>
        <row r="2531">
          <cell r="K2531" t="str">
            <v>IF-TRANSCO/Z6</v>
          </cell>
        </row>
        <row r="2532">
          <cell r="D2532">
            <v>0</v>
          </cell>
          <cell r="E2532">
            <v>4</v>
          </cell>
          <cell r="F2532" t="str">
            <v>4IF-TRANSCO/Z3</v>
          </cell>
        </row>
        <row r="2532">
          <cell r="K2532" t="str">
            <v>IF-TRANSCO/Z3</v>
          </cell>
        </row>
        <row r="2533">
          <cell r="D2533">
            <v>0</v>
          </cell>
          <cell r="E2533">
            <v>4</v>
          </cell>
          <cell r="F2533" t="str">
            <v>4IF-TRANSCO/Z6</v>
          </cell>
        </row>
        <row r="2533">
          <cell r="K2533" t="str">
            <v>IF-TRANSCO/Z6</v>
          </cell>
        </row>
        <row r="2534">
          <cell r="D2534">
            <v>0</v>
          </cell>
          <cell r="E2534">
            <v>4</v>
          </cell>
          <cell r="F2534" t="str">
            <v>4IF-TRANSCO/Z3</v>
          </cell>
        </row>
        <row r="2534">
          <cell r="K2534" t="str">
            <v>IF-TRANSCO/Z3</v>
          </cell>
        </row>
        <row r="2535">
          <cell r="D2535">
            <v>0</v>
          </cell>
          <cell r="E2535">
            <v>4</v>
          </cell>
          <cell r="F2535" t="str">
            <v>4IF-TRANSCO/Z6</v>
          </cell>
        </row>
        <row r="2535">
          <cell r="K2535" t="str">
            <v>IF-TRANSCO/Z6</v>
          </cell>
        </row>
        <row r="2536">
          <cell r="D2536">
            <v>0</v>
          </cell>
          <cell r="E2536">
            <v>4</v>
          </cell>
          <cell r="F2536" t="str">
            <v>4IF-TRANSCO/Z3</v>
          </cell>
        </row>
        <row r="2536">
          <cell r="K2536" t="str">
            <v>IF-TRANSCO/Z3</v>
          </cell>
        </row>
        <row r="2537">
          <cell r="D2537">
            <v>0</v>
          </cell>
          <cell r="E2537">
            <v>4</v>
          </cell>
          <cell r="F2537" t="str">
            <v>4IF-TRANSCO/Z6</v>
          </cell>
        </row>
        <row r="2537">
          <cell r="K2537" t="str">
            <v>IF-TRANSCO/Z6</v>
          </cell>
        </row>
        <row r="2538">
          <cell r="D2538">
            <v>0</v>
          </cell>
          <cell r="E2538">
            <v>4</v>
          </cell>
          <cell r="F2538" t="str">
            <v>4IF-TRANSCO/Z3</v>
          </cell>
        </row>
        <row r="2538">
          <cell r="K2538" t="str">
            <v>IF-TRANSCO/Z3</v>
          </cell>
        </row>
        <row r="2539">
          <cell r="D2539">
            <v>0</v>
          </cell>
          <cell r="E2539">
            <v>4</v>
          </cell>
          <cell r="F2539" t="str">
            <v>4IF-TRANSCO/Z6</v>
          </cell>
        </row>
        <row r="2539">
          <cell r="K2539" t="str">
            <v>IF-TRANSCO/Z6</v>
          </cell>
        </row>
        <row r="2540">
          <cell r="D2540">
            <v>0</v>
          </cell>
          <cell r="E2540">
            <v>4</v>
          </cell>
          <cell r="F2540" t="str">
            <v>4IF-TRANSCO/Z3</v>
          </cell>
        </row>
        <row r="2540">
          <cell r="K2540" t="str">
            <v>IF-TRANSCO/Z3</v>
          </cell>
        </row>
        <row r="2541">
          <cell r="D2541">
            <v>0</v>
          </cell>
          <cell r="E2541">
            <v>4</v>
          </cell>
          <cell r="F2541" t="str">
            <v>4IF-TRANSCO/Z6</v>
          </cell>
        </row>
        <row r="2541">
          <cell r="K2541" t="str">
            <v>IF-TRANSCO/Z6</v>
          </cell>
        </row>
        <row r="2542">
          <cell r="D2542">
            <v>0</v>
          </cell>
          <cell r="E2542">
            <v>4</v>
          </cell>
          <cell r="F2542" t="str">
            <v>4IF-TRANSCO/Z3</v>
          </cell>
        </row>
        <row r="2542">
          <cell r="K2542" t="str">
            <v>IF-TRANSCO/Z3</v>
          </cell>
        </row>
        <row r="2543">
          <cell r="D2543">
            <v>0</v>
          </cell>
          <cell r="E2543">
            <v>4</v>
          </cell>
          <cell r="F2543" t="str">
            <v>4IF-TRANSCO/Z6</v>
          </cell>
        </row>
        <row r="2543">
          <cell r="K2543" t="str">
            <v>IF-TRANSCO/Z6</v>
          </cell>
        </row>
        <row r="2544">
          <cell r="D2544">
            <v>0</v>
          </cell>
          <cell r="E2544">
            <v>4</v>
          </cell>
          <cell r="F2544" t="str">
            <v>4IF-TRANSCO/Z3</v>
          </cell>
        </row>
        <row r="2544">
          <cell r="K2544" t="str">
            <v>IF-TRANSCO/Z3</v>
          </cell>
        </row>
        <row r="2545">
          <cell r="D2545">
            <v>0</v>
          </cell>
          <cell r="E2545">
            <v>4</v>
          </cell>
          <cell r="F2545" t="str">
            <v>4IF-TRANSCO/Z6</v>
          </cell>
        </row>
        <row r="2545">
          <cell r="K2545" t="str">
            <v>IF-TRANSCO/Z6</v>
          </cell>
        </row>
        <row r="2546">
          <cell r="D2546">
            <v>-2.8606</v>
          </cell>
          <cell r="E2546">
            <v>2</v>
          </cell>
          <cell r="F2546" t="str">
            <v>2IF-TETCO/ETX</v>
          </cell>
        </row>
        <row r="2546">
          <cell r="K2546" t="str">
            <v>IF-TETCO/ETX</v>
          </cell>
        </row>
        <row r="2547">
          <cell r="D2547">
            <v>2.6766</v>
          </cell>
          <cell r="E2547">
            <v>2</v>
          </cell>
          <cell r="F2547" t="str">
            <v>2IF-CNG/APPALACH</v>
          </cell>
        </row>
        <row r="2547">
          <cell r="K2547" t="str">
            <v>IF-CNG/APPALACH</v>
          </cell>
        </row>
        <row r="2548">
          <cell r="D2548">
            <v>-3.0129</v>
          </cell>
          <cell r="E2548">
            <v>3</v>
          </cell>
          <cell r="F2548" t="str">
            <v>3IF-TETCO/ETX</v>
          </cell>
        </row>
        <row r="2548">
          <cell r="K2548" t="str">
            <v>IF-TETCO/ETX</v>
          </cell>
        </row>
        <row r="2549">
          <cell r="D2549">
            <v>2.8219</v>
          </cell>
          <cell r="E2549">
            <v>3</v>
          </cell>
          <cell r="F2549" t="str">
            <v>3IF-CNG/APPALACH</v>
          </cell>
        </row>
        <row r="2549">
          <cell r="K2549" t="str">
            <v>IF-CNG/APPALACH</v>
          </cell>
        </row>
        <row r="2550">
          <cell r="D2550">
            <v>0</v>
          </cell>
          <cell r="E2550">
            <v>4</v>
          </cell>
          <cell r="F2550" t="str">
            <v>4IF-TETCO/ETX</v>
          </cell>
        </row>
        <row r="2550">
          <cell r="K2550" t="str">
            <v>IF-TETCO/ETX</v>
          </cell>
        </row>
        <row r="2551">
          <cell r="D2551">
            <v>0</v>
          </cell>
          <cell r="E2551">
            <v>4</v>
          </cell>
          <cell r="F2551" t="str">
            <v>4IF-CNG/APPALACH</v>
          </cell>
        </row>
        <row r="2551">
          <cell r="K2551" t="str">
            <v>IF-CNG/APPALACH</v>
          </cell>
        </row>
        <row r="2552">
          <cell r="D2552">
            <v>0</v>
          </cell>
          <cell r="E2552">
            <v>4</v>
          </cell>
          <cell r="F2552" t="str">
            <v>4IF-TETCO/ETX</v>
          </cell>
        </row>
        <row r="2552">
          <cell r="K2552" t="str">
            <v>IF-TETCO/ETX</v>
          </cell>
        </row>
        <row r="2553">
          <cell r="D2553">
            <v>0</v>
          </cell>
          <cell r="E2553">
            <v>4</v>
          </cell>
          <cell r="F2553" t="str">
            <v>4IF-CNG/APPALACH</v>
          </cell>
        </row>
        <row r="2553">
          <cell r="K2553" t="str">
            <v>IF-CNG/APPALACH</v>
          </cell>
        </row>
        <row r="2554">
          <cell r="D2554">
            <v>0</v>
          </cell>
          <cell r="E2554">
            <v>4</v>
          </cell>
          <cell r="F2554" t="str">
            <v>4IF-TETCO/ETX</v>
          </cell>
        </row>
        <row r="2554">
          <cell r="K2554" t="str">
            <v>IF-TETCO/ETX</v>
          </cell>
        </row>
        <row r="2555">
          <cell r="D2555">
            <v>0</v>
          </cell>
          <cell r="E2555">
            <v>4</v>
          </cell>
          <cell r="F2555" t="str">
            <v>4IF-CNG/APPALACH</v>
          </cell>
        </row>
        <row r="2555">
          <cell r="K2555" t="str">
            <v>IF-CNG/APPALACH</v>
          </cell>
        </row>
        <row r="2556">
          <cell r="D2556">
            <v>0</v>
          </cell>
          <cell r="E2556">
            <v>4</v>
          </cell>
          <cell r="F2556" t="str">
            <v>4IF-TETCO/ETX</v>
          </cell>
        </row>
        <row r="2556">
          <cell r="K2556" t="str">
            <v>IF-TETCO/ETX</v>
          </cell>
        </row>
        <row r="2557">
          <cell r="D2557">
            <v>0</v>
          </cell>
          <cell r="E2557">
            <v>4</v>
          </cell>
          <cell r="F2557" t="str">
            <v>4IF-CNG/APPALACH</v>
          </cell>
        </row>
        <row r="2557">
          <cell r="K2557" t="str">
            <v>IF-CNG/APPALACH</v>
          </cell>
        </row>
        <row r="2558">
          <cell r="D2558">
            <v>-3.3205</v>
          </cell>
          <cell r="E2558">
            <v>2</v>
          </cell>
          <cell r="F2558" t="str">
            <v>2IF-TETCO/ELA</v>
          </cell>
        </row>
        <row r="2558">
          <cell r="K2558" t="str">
            <v>IF-TETCO/ELA</v>
          </cell>
        </row>
        <row r="2559">
          <cell r="D2559">
            <v>3.138</v>
          </cell>
          <cell r="E2559">
            <v>2</v>
          </cell>
          <cell r="F2559" t="str">
            <v>2IF-CNG/APPALACH</v>
          </cell>
        </row>
        <row r="2559">
          <cell r="K2559" t="str">
            <v>IF-CNG/APPALACH</v>
          </cell>
        </row>
        <row r="2560">
          <cell r="D2560">
            <v>-3.1177</v>
          </cell>
          <cell r="E2560">
            <v>3</v>
          </cell>
          <cell r="F2560" t="str">
            <v>3IF-TETCO/ELA</v>
          </cell>
        </row>
        <row r="2560">
          <cell r="K2560" t="str">
            <v>IF-TETCO/ELA</v>
          </cell>
        </row>
        <row r="2561">
          <cell r="D2561">
            <v>2.951</v>
          </cell>
          <cell r="E2561">
            <v>3</v>
          </cell>
          <cell r="F2561" t="str">
            <v>3IF-CNG/APPALACH</v>
          </cell>
        </row>
        <row r="2561">
          <cell r="K2561" t="str">
            <v>IF-CNG/APPALACH</v>
          </cell>
        </row>
        <row r="2562">
          <cell r="D2562">
            <v>0</v>
          </cell>
          <cell r="E2562">
            <v>4</v>
          </cell>
          <cell r="F2562" t="str">
            <v>4IF-TETCO/ELA</v>
          </cell>
        </row>
        <row r="2562">
          <cell r="K2562" t="str">
            <v>IF-TETCO/ELA</v>
          </cell>
        </row>
        <row r="2563">
          <cell r="D2563">
            <v>0</v>
          </cell>
          <cell r="E2563">
            <v>4</v>
          </cell>
          <cell r="F2563" t="str">
            <v>4IF-CNG/APPALACH</v>
          </cell>
        </row>
        <row r="2563">
          <cell r="K2563" t="str">
            <v>IF-CNG/APPALACH</v>
          </cell>
        </row>
        <row r="2564">
          <cell r="D2564">
            <v>0</v>
          </cell>
          <cell r="E2564">
            <v>4</v>
          </cell>
          <cell r="F2564" t="str">
            <v>4IF-TETCO/ELA</v>
          </cell>
        </row>
        <row r="2564">
          <cell r="K2564" t="str">
            <v>IF-TETCO/ELA</v>
          </cell>
        </row>
        <row r="2565">
          <cell r="D2565">
            <v>0</v>
          </cell>
          <cell r="E2565">
            <v>4</v>
          </cell>
          <cell r="F2565" t="str">
            <v>4IF-CNG/APPALACH</v>
          </cell>
        </row>
        <row r="2565">
          <cell r="K2565" t="str">
            <v>IF-CNG/APPALACH</v>
          </cell>
        </row>
        <row r="2566">
          <cell r="D2566">
            <v>0</v>
          </cell>
          <cell r="E2566">
            <v>4</v>
          </cell>
          <cell r="F2566" t="str">
            <v>4IF-TETCO/ELA</v>
          </cell>
        </row>
        <row r="2566">
          <cell r="K2566" t="str">
            <v>IF-TETCO/ELA</v>
          </cell>
        </row>
        <row r="2567">
          <cell r="D2567">
            <v>0</v>
          </cell>
          <cell r="E2567">
            <v>4</v>
          </cell>
          <cell r="F2567" t="str">
            <v>4IF-CNG/APPALACH</v>
          </cell>
        </row>
        <row r="2567">
          <cell r="K2567" t="str">
            <v>IF-CNG/APPALACH</v>
          </cell>
        </row>
        <row r="2568">
          <cell r="D2568">
            <v>-2.1884</v>
          </cell>
          <cell r="E2568">
            <v>2</v>
          </cell>
          <cell r="F2568" t="str">
            <v>2IF-TETCO/WLA</v>
          </cell>
        </row>
        <row r="2568">
          <cell r="K2568" t="str">
            <v>IF-TETCO/WLA</v>
          </cell>
        </row>
        <row r="2569">
          <cell r="D2569">
            <v>2.0578</v>
          </cell>
          <cell r="E2569">
            <v>2</v>
          </cell>
          <cell r="F2569" t="str">
            <v>2IF-CNG/APPALACH</v>
          </cell>
        </row>
        <row r="2569">
          <cell r="K2569" t="str">
            <v>IF-CNG/APPALACH</v>
          </cell>
        </row>
        <row r="2570">
          <cell r="D2570">
            <v>-2.1266</v>
          </cell>
          <cell r="E2570">
            <v>3</v>
          </cell>
          <cell r="F2570" t="str">
            <v>3IF-TETCO/WLA</v>
          </cell>
        </row>
        <row r="2570">
          <cell r="K2570" t="str">
            <v>IF-TETCO/WLA</v>
          </cell>
        </row>
        <row r="2571">
          <cell r="D2571">
            <v>2.002</v>
          </cell>
          <cell r="E2571">
            <v>3</v>
          </cell>
          <cell r="F2571" t="str">
            <v>3IF-CNG/APPALACH</v>
          </cell>
        </row>
        <row r="2571">
          <cell r="K2571" t="str">
            <v>IF-CNG/APPALACH</v>
          </cell>
        </row>
        <row r="2572">
          <cell r="D2572">
            <v>0</v>
          </cell>
          <cell r="E2572">
            <v>4</v>
          </cell>
          <cell r="F2572" t="str">
            <v>4IF-TETCO/WLA</v>
          </cell>
        </row>
        <row r="2572">
          <cell r="K2572" t="str">
            <v>IF-TETCO/WLA</v>
          </cell>
        </row>
        <row r="2573">
          <cell r="D2573" t="e">
            <v>#VALUE!</v>
          </cell>
          <cell r="E2573" t="e">
            <v>#VALUE!</v>
          </cell>
          <cell r="F2573" t="e">
            <v>#VALUE!</v>
          </cell>
        </row>
        <row r="2573">
          <cell r="K2573" t="e">
            <v>#VALUE!</v>
          </cell>
        </row>
        <row r="2574">
          <cell r="D2574" t="e">
            <v>#VALUE!</v>
          </cell>
          <cell r="E2574" t="e">
            <v>#VALUE!</v>
          </cell>
          <cell r="F2574" t="e">
            <v>#VALUE!</v>
          </cell>
        </row>
        <row r="2574">
          <cell r="K2574" t="e">
            <v>#VALUE!</v>
          </cell>
        </row>
        <row r="2575">
          <cell r="D2575" t="e">
            <v>#VALUE!</v>
          </cell>
          <cell r="E2575" t="e">
            <v>#VALUE!</v>
          </cell>
          <cell r="F2575" t="e">
            <v>#VALUE!</v>
          </cell>
        </row>
        <row r="2575">
          <cell r="K2575" t="e">
            <v>#VALUE!</v>
          </cell>
        </row>
        <row r="2576">
          <cell r="D2576" t="e">
            <v>#VALUE!</v>
          </cell>
          <cell r="E2576" t="e">
            <v>#VALUE!</v>
          </cell>
          <cell r="F2576" t="e">
            <v>#VALUE!</v>
          </cell>
        </row>
        <row r="2576">
          <cell r="K2576" t="e">
            <v>#VALUE!</v>
          </cell>
        </row>
        <row r="2577">
          <cell r="D2577" t="e">
            <v>#VALUE!</v>
          </cell>
          <cell r="E2577" t="e">
            <v>#VALUE!</v>
          </cell>
          <cell r="F2577" t="e">
            <v>#VALUE!</v>
          </cell>
        </row>
        <row r="2577">
          <cell r="K2577" t="e">
            <v>#VALUE!</v>
          </cell>
        </row>
        <row r="2578">
          <cell r="D2578" t="e">
            <v>#VALUE!</v>
          </cell>
          <cell r="E2578" t="e">
            <v>#VALUE!</v>
          </cell>
          <cell r="F2578" t="e">
            <v>#VALUE!</v>
          </cell>
        </row>
        <row r="2578">
          <cell r="K2578" t="e">
            <v>#VALUE!</v>
          </cell>
        </row>
        <row r="2579">
          <cell r="D2579" t="e">
            <v>#VALUE!</v>
          </cell>
          <cell r="E2579" t="e">
            <v>#VALUE!</v>
          </cell>
          <cell r="F2579" t="e">
            <v>#VALUE!</v>
          </cell>
        </row>
        <row r="2579">
          <cell r="K2579" t="e">
            <v>#VALUE!</v>
          </cell>
        </row>
        <row r="2580">
          <cell r="D2580" t="e">
            <v>#VALUE!</v>
          </cell>
          <cell r="E2580" t="e">
            <v>#VALUE!</v>
          </cell>
          <cell r="F2580" t="e">
            <v>#VALUE!</v>
          </cell>
        </row>
        <row r="2580">
          <cell r="K2580" t="e">
            <v>#VALUE!</v>
          </cell>
        </row>
        <row r="2581">
          <cell r="D2581" t="e">
            <v>#VALUE!</v>
          </cell>
          <cell r="E2581" t="e">
            <v>#VALUE!</v>
          </cell>
          <cell r="F2581" t="e">
            <v>#VALUE!</v>
          </cell>
        </row>
        <row r="2581">
          <cell r="K2581" t="e">
            <v>#VALUE!</v>
          </cell>
        </row>
        <row r="2582">
          <cell r="D2582" t="e">
            <v>#VALUE!</v>
          </cell>
          <cell r="E2582" t="e">
            <v>#VALUE!</v>
          </cell>
          <cell r="F2582" t="e">
            <v>#VALUE!</v>
          </cell>
        </row>
        <row r="2582">
          <cell r="K2582" t="e">
            <v>#VALUE!</v>
          </cell>
        </row>
        <row r="2583">
          <cell r="D2583" t="e">
            <v>#VALUE!</v>
          </cell>
          <cell r="E2583" t="e">
            <v>#VALUE!</v>
          </cell>
          <cell r="F2583" t="e">
            <v>#VALUE!</v>
          </cell>
        </row>
        <row r="2583">
          <cell r="K2583" t="e">
            <v>#VALUE!</v>
          </cell>
        </row>
        <row r="2584">
          <cell r="D2584" t="e">
            <v>#VALUE!</v>
          </cell>
          <cell r="E2584" t="e">
            <v>#VALUE!</v>
          </cell>
          <cell r="F2584" t="e">
            <v>#VALUE!</v>
          </cell>
        </row>
        <row r="2584">
          <cell r="K2584" t="e">
            <v>#VALUE!</v>
          </cell>
        </row>
        <row r="2585">
          <cell r="D2585" t="e">
            <v>#VALUE!</v>
          </cell>
          <cell r="E2585" t="e">
            <v>#VALUE!</v>
          </cell>
          <cell r="F2585" t="e">
            <v>#VALUE!</v>
          </cell>
        </row>
        <row r="2585">
          <cell r="K2585" t="e">
            <v>#VALUE!</v>
          </cell>
        </row>
        <row r="2586">
          <cell r="D2586" t="e">
            <v>#VALUE!</v>
          </cell>
          <cell r="E2586" t="e">
            <v>#VALUE!</v>
          </cell>
          <cell r="F2586" t="e">
            <v>#VALUE!</v>
          </cell>
        </row>
        <row r="2586">
          <cell r="K2586" t="e">
            <v>#VALUE!</v>
          </cell>
        </row>
        <row r="2587">
          <cell r="D2587" t="e">
            <v>#VALUE!</v>
          </cell>
          <cell r="E2587" t="e">
            <v>#VALUE!</v>
          </cell>
          <cell r="F2587" t="e">
            <v>#VALUE!</v>
          </cell>
        </row>
        <row r="2587">
          <cell r="K2587" t="e">
            <v>#VALUE!</v>
          </cell>
        </row>
        <row r="2588">
          <cell r="D2588" t="e">
            <v>#VALUE!</v>
          </cell>
          <cell r="E2588" t="e">
            <v>#VALUE!</v>
          </cell>
          <cell r="F2588" t="e">
            <v>#VALUE!</v>
          </cell>
        </row>
        <row r="2588">
          <cell r="K2588" t="e">
            <v>#VALUE!</v>
          </cell>
        </row>
        <row r="2589">
          <cell r="D2589" t="e">
            <v>#VALUE!</v>
          </cell>
          <cell r="E2589" t="e">
            <v>#VALUE!</v>
          </cell>
          <cell r="F2589" t="e">
            <v>#VALUE!</v>
          </cell>
        </row>
        <row r="2589">
          <cell r="K2589" t="e">
            <v>#VALUE!</v>
          </cell>
        </row>
        <row r="2590">
          <cell r="D2590" t="e">
            <v>#VALUE!</v>
          </cell>
          <cell r="E2590" t="e">
            <v>#VALUE!</v>
          </cell>
          <cell r="F2590" t="e">
            <v>#VALUE!</v>
          </cell>
        </row>
        <row r="2590">
          <cell r="K2590" t="e">
            <v>#VALUE!</v>
          </cell>
        </row>
        <row r="2591">
          <cell r="D2591" t="e">
            <v>#VALUE!</v>
          </cell>
          <cell r="E2591" t="e">
            <v>#VALUE!</v>
          </cell>
          <cell r="F2591" t="e">
            <v>#VALUE!</v>
          </cell>
        </row>
        <row r="2591">
          <cell r="K2591" t="e">
            <v>#VALUE!</v>
          </cell>
        </row>
        <row r="2592">
          <cell r="D2592" t="e">
            <v>#VALUE!</v>
          </cell>
          <cell r="E2592" t="e">
            <v>#VALUE!</v>
          </cell>
          <cell r="F2592" t="e">
            <v>#VALUE!</v>
          </cell>
        </row>
        <row r="2592">
          <cell r="K2592" t="e">
            <v>#VALUE!</v>
          </cell>
        </row>
        <row r="2593">
          <cell r="D2593" t="e">
            <v>#VALUE!</v>
          </cell>
          <cell r="E2593" t="e">
            <v>#VALUE!</v>
          </cell>
          <cell r="F2593" t="e">
            <v>#VALUE!</v>
          </cell>
        </row>
        <row r="2593">
          <cell r="K2593" t="e">
            <v>#VALUE!</v>
          </cell>
        </row>
        <row r="2594">
          <cell r="D2594" t="e">
            <v>#VALUE!</v>
          </cell>
          <cell r="E2594" t="e">
            <v>#VALUE!</v>
          </cell>
          <cell r="F2594" t="e">
            <v>#VALUE!</v>
          </cell>
        </row>
        <row r="2594">
          <cell r="K2594" t="e">
            <v>#VALUE!</v>
          </cell>
        </row>
        <row r="2595">
          <cell r="D2595" t="e">
            <v>#VALUE!</v>
          </cell>
          <cell r="E2595" t="e">
            <v>#VALUE!</v>
          </cell>
          <cell r="F2595" t="e">
            <v>#VALUE!</v>
          </cell>
        </row>
        <row r="2595">
          <cell r="K2595" t="e">
            <v>#VALUE!</v>
          </cell>
        </row>
        <row r="2596">
          <cell r="D2596" t="e">
            <v>#VALUE!</v>
          </cell>
          <cell r="E2596" t="e">
            <v>#VALUE!</v>
          </cell>
          <cell r="F2596" t="e">
            <v>#VALUE!</v>
          </cell>
        </row>
        <row r="2596">
          <cell r="K2596" t="e">
            <v>#VALUE!</v>
          </cell>
        </row>
        <row r="2597">
          <cell r="D2597" t="e">
            <v>#VALUE!</v>
          </cell>
          <cell r="E2597" t="e">
            <v>#VALUE!</v>
          </cell>
          <cell r="F2597" t="e">
            <v>#VALUE!</v>
          </cell>
        </row>
        <row r="2597">
          <cell r="K2597" t="e">
            <v>#VALUE!</v>
          </cell>
        </row>
        <row r="2598">
          <cell r="D2598" t="e">
            <v>#VALUE!</v>
          </cell>
          <cell r="E2598" t="e">
            <v>#VALUE!</v>
          </cell>
          <cell r="F2598" t="e">
            <v>#VALUE!</v>
          </cell>
        </row>
        <row r="2598">
          <cell r="K2598" t="e">
            <v>#VALUE!</v>
          </cell>
        </row>
        <row r="2599">
          <cell r="D2599" t="e">
            <v>#VALUE!</v>
          </cell>
          <cell r="E2599" t="e">
            <v>#VALUE!</v>
          </cell>
          <cell r="F2599" t="e">
            <v>#VALUE!</v>
          </cell>
        </row>
        <row r="2599">
          <cell r="K2599" t="e">
            <v>#VALUE!</v>
          </cell>
        </row>
        <row r="2600">
          <cell r="D2600" t="e">
            <v>#VALUE!</v>
          </cell>
          <cell r="E2600" t="e">
            <v>#VALUE!</v>
          </cell>
          <cell r="F2600" t="e">
            <v>#VALUE!</v>
          </cell>
        </row>
        <row r="2600">
          <cell r="K2600" t="e">
            <v>#VALUE!</v>
          </cell>
        </row>
        <row r="2601">
          <cell r="D2601" t="e">
            <v>#VALUE!</v>
          </cell>
          <cell r="E2601" t="e">
            <v>#VALUE!</v>
          </cell>
          <cell r="F2601" t="e">
            <v>#VALUE!</v>
          </cell>
        </row>
        <row r="2601">
          <cell r="K2601" t="e">
            <v>#VALUE!</v>
          </cell>
        </row>
        <row r="2602">
          <cell r="D2602" t="e">
            <v>#VALUE!</v>
          </cell>
          <cell r="E2602" t="e">
            <v>#VALUE!</v>
          </cell>
          <cell r="F2602" t="e">
            <v>#VALUE!</v>
          </cell>
        </row>
        <row r="2602">
          <cell r="K2602" t="e">
            <v>#VALUE!</v>
          </cell>
        </row>
        <row r="2603">
          <cell r="D2603" t="e">
            <v>#VALUE!</v>
          </cell>
          <cell r="E2603" t="e">
            <v>#VALUE!</v>
          </cell>
          <cell r="F2603" t="e">
            <v>#VALUE!</v>
          </cell>
        </row>
        <row r="2603">
          <cell r="K2603" t="e">
            <v>#VALUE!</v>
          </cell>
        </row>
        <row r="2604">
          <cell r="D2604" t="e">
            <v>#VALUE!</v>
          </cell>
          <cell r="E2604" t="e">
            <v>#VALUE!</v>
          </cell>
          <cell r="F2604" t="e">
            <v>#VALUE!</v>
          </cell>
        </row>
        <row r="2604">
          <cell r="K2604" t="e">
            <v>#VALUE!</v>
          </cell>
        </row>
        <row r="2605">
          <cell r="D2605" t="e">
            <v>#VALUE!</v>
          </cell>
          <cell r="E2605" t="e">
            <v>#VALUE!</v>
          </cell>
          <cell r="F2605" t="e">
            <v>#VALUE!</v>
          </cell>
        </row>
        <row r="2605">
          <cell r="K2605" t="e">
            <v>#VALUE!</v>
          </cell>
        </row>
        <row r="2606">
          <cell r="D2606" t="e">
            <v>#VALUE!</v>
          </cell>
          <cell r="E2606" t="e">
            <v>#VALUE!</v>
          </cell>
          <cell r="F2606" t="e">
            <v>#VALUE!</v>
          </cell>
        </row>
        <row r="2606">
          <cell r="K2606" t="e">
            <v>#VALUE!</v>
          </cell>
        </row>
        <row r="2607">
          <cell r="D2607" t="e">
            <v>#VALUE!</v>
          </cell>
          <cell r="E2607" t="e">
            <v>#VALUE!</v>
          </cell>
          <cell r="F2607" t="e">
            <v>#VALUE!</v>
          </cell>
        </row>
        <row r="2607">
          <cell r="K2607" t="e">
            <v>#VALUE!</v>
          </cell>
        </row>
        <row r="2608">
          <cell r="D2608" t="e">
            <v>#VALUE!</v>
          </cell>
          <cell r="E2608" t="e">
            <v>#VALUE!</v>
          </cell>
          <cell r="F2608" t="e">
            <v>#VALUE!</v>
          </cell>
        </row>
        <row r="2608">
          <cell r="K2608" t="e">
            <v>#VALUE!</v>
          </cell>
        </row>
        <row r="2609">
          <cell r="D2609" t="e">
            <v>#VALUE!</v>
          </cell>
          <cell r="E2609" t="e">
            <v>#VALUE!</v>
          </cell>
          <cell r="F2609" t="e">
            <v>#VALUE!</v>
          </cell>
        </row>
        <row r="2609">
          <cell r="K2609" t="e">
            <v>#VALUE!</v>
          </cell>
        </row>
        <row r="2610">
          <cell r="D2610" t="e">
            <v>#VALUE!</v>
          </cell>
          <cell r="E2610" t="e">
            <v>#VALUE!</v>
          </cell>
          <cell r="F2610" t="e">
            <v>#VALUE!</v>
          </cell>
        </row>
        <row r="2610">
          <cell r="K2610" t="e">
            <v>#VALUE!</v>
          </cell>
        </row>
        <row r="2611">
          <cell r="D2611" t="e">
            <v>#VALUE!</v>
          </cell>
          <cell r="E2611" t="e">
            <v>#VALUE!</v>
          </cell>
          <cell r="F2611" t="e">
            <v>#VALUE!</v>
          </cell>
        </row>
        <row r="2611">
          <cell r="K2611" t="e">
            <v>#VALUE!</v>
          </cell>
        </row>
        <row r="2612">
          <cell r="D2612" t="e">
            <v>#VALUE!</v>
          </cell>
          <cell r="E2612" t="e">
            <v>#VALUE!</v>
          </cell>
          <cell r="F2612" t="e">
            <v>#VALUE!</v>
          </cell>
        </row>
        <row r="2612">
          <cell r="K2612" t="e">
            <v>#VALUE!</v>
          </cell>
        </row>
        <row r="2613">
          <cell r="D2613" t="e">
            <v>#VALUE!</v>
          </cell>
          <cell r="E2613" t="e">
            <v>#VALUE!</v>
          </cell>
          <cell r="F2613" t="e">
            <v>#VALUE!</v>
          </cell>
        </row>
        <row r="2613">
          <cell r="K2613" t="e">
            <v>#VALUE!</v>
          </cell>
        </row>
        <row r="2614">
          <cell r="D2614" t="e">
            <v>#VALUE!</v>
          </cell>
          <cell r="E2614" t="e">
            <v>#VALUE!</v>
          </cell>
          <cell r="F2614" t="e">
            <v>#VALUE!</v>
          </cell>
        </row>
        <row r="2614">
          <cell r="K2614" t="e">
            <v>#VALUE!</v>
          </cell>
        </row>
        <row r="2615">
          <cell r="D2615" t="e">
            <v>#VALUE!</v>
          </cell>
          <cell r="E2615" t="e">
            <v>#VALUE!</v>
          </cell>
          <cell r="F2615" t="e">
            <v>#VALUE!</v>
          </cell>
        </row>
        <row r="2615">
          <cell r="K2615" t="e">
            <v>#VALUE!</v>
          </cell>
        </row>
        <row r="2616">
          <cell r="D2616" t="e">
            <v>#VALUE!</v>
          </cell>
          <cell r="E2616" t="e">
            <v>#VALUE!</v>
          </cell>
          <cell r="F2616" t="e">
            <v>#VALUE!</v>
          </cell>
        </row>
        <row r="2616">
          <cell r="K2616" t="e">
            <v>#VALUE!</v>
          </cell>
        </row>
        <row r="2617">
          <cell r="D2617" t="e">
            <v>#VALUE!</v>
          </cell>
          <cell r="E2617" t="e">
            <v>#VALUE!</v>
          </cell>
          <cell r="F2617" t="e">
            <v>#VALUE!</v>
          </cell>
        </row>
        <row r="2617">
          <cell r="K2617" t="e">
            <v>#VALUE!</v>
          </cell>
        </row>
        <row r="2618">
          <cell r="D2618" t="e">
            <v>#VALUE!</v>
          </cell>
          <cell r="E2618" t="e">
            <v>#VALUE!</v>
          </cell>
          <cell r="F2618" t="e">
            <v>#VALUE!</v>
          </cell>
        </row>
        <row r="2618">
          <cell r="K2618" t="e">
            <v>#VALUE!</v>
          </cell>
        </row>
        <row r="2619">
          <cell r="D2619" t="e">
            <v>#VALUE!</v>
          </cell>
          <cell r="E2619" t="e">
            <v>#VALUE!</v>
          </cell>
          <cell r="F2619" t="e">
            <v>#VALUE!</v>
          </cell>
        </row>
        <row r="2619">
          <cell r="K2619" t="e">
            <v>#VALUE!</v>
          </cell>
        </row>
        <row r="2620">
          <cell r="D2620" t="e">
            <v>#VALUE!</v>
          </cell>
          <cell r="E2620" t="e">
            <v>#VALUE!</v>
          </cell>
          <cell r="F2620" t="e">
            <v>#VALUE!</v>
          </cell>
        </row>
        <row r="2620">
          <cell r="K2620" t="e">
            <v>#VALUE!</v>
          </cell>
        </row>
        <row r="2621">
          <cell r="D2621" t="e">
            <v>#VALUE!</v>
          </cell>
          <cell r="E2621" t="e">
            <v>#VALUE!</v>
          </cell>
          <cell r="F2621" t="e">
            <v>#VALUE!</v>
          </cell>
        </row>
        <row r="2621">
          <cell r="K2621" t="e">
            <v>#VALUE!</v>
          </cell>
        </row>
        <row r="2622">
          <cell r="D2622" t="e">
            <v>#VALUE!</v>
          </cell>
          <cell r="E2622" t="e">
            <v>#VALUE!</v>
          </cell>
          <cell r="F2622" t="e">
            <v>#VALUE!</v>
          </cell>
        </row>
        <row r="2622">
          <cell r="K2622" t="e">
            <v>#VALUE!</v>
          </cell>
        </row>
        <row r="2623">
          <cell r="D2623" t="e">
            <v>#VALUE!</v>
          </cell>
          <cell r="E2623" t="e">
            <v>#VALUE!</v>
          </cell>
          <cell r="F2623" t="e">
            <v>#VALUE!</v>
          </cell>
        </row>
        <row r="2623">
          <cell r="K2623" t="e">
            <v>#VALUE!</v>
          </cell>
        </row>
        <row r="2624">
          <cell r="D2624" t="e">
            <v>#VALUE!</v>
          </cell>
          <cell r="E2624" t="e">
            <v>#VALUE!</v>
          </cell>
          <cell r="F2624" t="e">
            <v>#VALUE!</v>
          </cell>
        </row>
        <row r="2624">
          <cell r="K2624" t="e">
            <v>#VALUE!</v>
          </cell>
        </row>
        <row r="2625">
          <cell r="D2625" t="e">
            <v>#VALUE!</v>
          </cell>
          <cell r="E2625" t="e">
            <v>#VALUE!</v>
          </cell>
          <cell r="F2625" t="e">
            <v>#VALUE!</v>
          </cell>
        </row>
        <row r="2625">
          <cell r="K2625" t="e">
            <v>#VALUE!</v>
          </cell>
        </row>
        <row r="2626">
          <cell r="D2626" t="e">
            <v>#VALUE!</v>
          </cell>
          <cell r="E2626" t="e">
            <v>#VALUE!</v>
          </cell>
          <cell r="F2626" t="e">
            <v>#VALUE!</v>
          </cell>
        </row>
        <row r="2626">
          <cell r="K2626" t="e">
            <v>#VALUE!</v>
          </cell>
        </row>
        <row r="2627">
          <cell r="D2627" t="e">
            <v>#VALUE!</v>
          </cell>
          <cell r="E2627" t="e">
            <v>#VALUE!</v>
          </cell>
          <cell r="F2627" t="e">
            <v>#VALUE!</v>
          </cell>
        </row>
        <row r="2627">
          <cell r="K2627" t="e">
            <v>#VALUE!</v>
          </cell>
        </row>
        <row r="2628">
          <cell r="D2628" t="e">
            <v>#VALUE!</v>
          </cell>
          <cell r="E2628" t="e">
            <v>#VALUE!</v>
          </cell>
          <cell r="F2628" t="e">
            <v>#VALUE!</v>
          </cell>
        </row>
        <row r="2628">
          <cell r="K2628" t="e">
            <v>#VALUE!</v>
          </cell>
        </row>
        <row r="2629">
          <cell r="D2629" t="e">
            <v>#VALUE!</v>
          </cell>
          <cell r="E2629" t="e">
            <v>#VALUE!</v>
          </cell>
          <cell r="F2629" t="e">
            <v>#VALUE!</v>
          </cell>
        </row>
        <row r="2629">
          <cell r="K2629" t="e">
            <v>#VALUE!</v>
          </cell>
        </row>
        <row r="2630">
          <cell r="D2630" t="e">
            <v>#VALUE!</v>
          </cell>
          <cell r="E2630" t="e">
            <v>#VALUE!</v>
          </cell>
          <cell r="F2630" t="e">
            <v>#VALUE!</v>
          </cell>
        </row>
        <row r="2630">
          <cell r="K2630" t="e">
            <v>#VALUE!</v>
          </cell>
        </row>
        <row r="2631">
          <cell r="D2631" t="e">
            <v>#VALUE!</v>
          </cell>
          <cell r="E2631" t="e">
            <v>#VALUE!</v>
          </cell>
          <cell r="F2631" t="e">
            <v>#VALUE!</v>
          </cell>
        </row>
        <row r="2631">
          <cell r="K2631" t="e">
            <v>#VALUE!</v>
          </cell>
        </row>
        <row r="2632">
          <cell r="D2632" t="e">
            <v>#VALUE!</v>
          </cell>
          <cell r="E2632" t="e">
            <v>#VALUE!</v>
          </cell>
          <cell r="F2632" t="e">
            <v>#VALUE!</v>
          </cell>
        </row>
        <row r="2632">
          <cell r="K2632" t="e">
            <v>#VALUE!</v>
          </cell>
        </row>
        <row r="2633">
          <cell r="D2633" t="e">
            <v>#VALUE!</v>
          </cell>
          <cell r="E2633" t="e">
            <v>#VALUE!</v>
          </cell>
          <cell r="F2633" t="e">
            <v>#VALUE!</v>
          </cell>
        </row>
        <row r="2633">
          <cell r="K2633" t="e">
            <v>#VALUE!</v>
          </cell>
        </row>
        <row r="2634">
          <cell r="D2634" t="e">
            <v>#VALUE!</v>
          </cell>
          <cell r="E2634" t="e">
            <v>#VALUE!</v>
          </cell>
          <cell r="F2634" t="e">
            <v>#VALUE!</v>
          </cell>
        </row>
        <row r="2634">
          <cell r="K2634" t="e">
            <v>#VALUE!</v>
          </cell>
        </row>
        <row r="2635">
          <cell r="D2635" t="e">
            <v>#VALUE!</v>
          </cell>
          <cell r="E2635" t="e">
            <v>#VALUE!</v>
          </cell>
          <cell r="F2635" t="e">
            <v>#VALUE!</v>
          </cell>
        </row>
        <row r="2635">
          <cell r="K2635" t="e">
            <v>#VALUE!</v>
          </cell>
        </row>
        <row r="2636">
          <cell r="D2636" t="e">
            <v>#VALUE!</v>
          </cell>
          <cell r="E2636" t="e">
            <v>#VALUE!</v>
          </cell>
          <cell r="F2636" t="e">
            <v>#VALUE!</v>
          </cell>
        </row>
        <row r="2636">
          <cell r="K2636" t="e">
            <v>#VALUE!</v>
          </cell>
        </row>
        <row r="2637">
          <cell r="D2637" t="e">
            <v>#VALUE!</v>
          </cell>
          <cell r="E2637" t="e">
            <v>#VALUE!</v>
          </cell>
          <cell r="F2637" t="e">
            <v>#VALUE!</v>
          </cell>
        </row>
        <row r="2637">
          <cell r="K2637" t="e">
            <v>#VALUE!</v>
          </cell>
        </row>
        <row r="2638">
          <cell r="D2638" t="e">
            <v>#VALUE!</v>
          </cell>
          <cell r="E2638" t="e">
            <v>#VALUE!</v>
          </cell>
          <cell r="F2638" t="e">
            <v>#VALUE!</v>
          </cell>
        </row>
        <row r="2638">
          <cell r="K2638" t="e">
            <v>#VALUE!</v>
          </cell>
        </row>
        <row r="2639">
          <cell r="D2639" t="e">
            <v>#VALUE!</v>
          </cell>
          <cell r="E2639" t="e">
            <v>#VALUE!</v>
          </cell>
          <cell r="F2639" t="e">
            <v>#VALUE!</v>
          </cell>
        </row>
        <row r="2639">
          <cell r="K2639" t="e">
            <v>#VALUE!</v>
          </cell>
        </row>
        <row r="2640">
          <cell r="D2640" t="e">
            <v>#VALUE!</v>
          </cell>
          <cell r="E2640" t="e">
            <v>#VALUE!</v>
          </cell>
          <cell r="F2640" t="e">
            <v>#VALUE!</v>
          </cell>
        </row>
        <row r="2640">
          <cell r="K2640" t="e">
            <v>#VALUE!</v>
          </cell>
        </row>
        <row r="2641">
          <cell r="D2641" t="e">
            <v>#VALUE!</v>
          </cell>
          <cell r="E2641" t="e">
            <v>#VALUE!</v>
          </cell>
          <cell r="F2641" t="e">
            <v>#VALUE!</v>
          </cell>
        </row>
        <row r="2641">
          <cell r="K2641" t="e">
            <v>#VALUE!</v>
          </cell>
        </row>
        <row r="2642">
          <cell r="D2642" t="e">
            <v>#VALUE!</v>
          </cell>
          <cell r="E2642" t="e">
            <v>#VALUE!</v>
          </cell>
          <cell r="F2642" t="e">
            <v>#VALUE!</v>
          </cell>
        </row>
        <row r="2642">
          <cell r="K2642" t="e">
            <v>#VALUE!</v>
          </cell>
        </row>
        <row r="2643">
          <cell r="D2643" t="e">
            <v>#VALUE!</v>
          </cell>
          <cell r="E2643" t="e">
            <v>#VALUE!</v>
          </cell>
          <cell r="F2643" t="e">
            <v>#VALUE!</v>
          </cell>
        </row>
        <row r="2643">
          <cell r="K2643" t="e">
            <v>#VALUE!</v>
          </cell>
        </row>
        <row r="2644">
          <cell r="D2644" t="e">
            <v>#VALUE!</v>
          </cell>
          <cell r="E2644" t="e">
            <v>#VALUE!</v>
          </cell>
          <cell r="F2644" t="e">
            <v>#VALUE!</v>
          </cell>
        </row>
        <row r="2644">
          <cell r="K2644" t="e">
            <v>#VALUE!</v>
          </cell>
        </row>
        <row r="2645">
          <cell r="D2645" t="e">
            <v>#VALUE!</v>
          </cell>
          <cell r="E2645" t="e">
            <v>#VALUE!</v>
          </cell>
          <cell r="F2645" t="e">
            <v>#VALUE!</v>
          </cell>
        </row>
        <row r="2645">
          <cell r="K2645" t="e">
            <v>#VALUE!</v>
          </cell>
        </row>
        <row r="2646">
          <cell r="D2646" t="e">
            <v>#VALUE!</v>
          </cell>
          <cell r="E2646" t="e">
            <v>#VALUE!</v>
          </cell>
          <cell r="F2646" t="e">
            <v>#VALUE!</v>
          </cell>
        </row>
        <row r="2646">
          <cell r="K2646" t="e">
            <v>#VALUE!</v>
          </cell>
        </row>
        <row r="2647">
          <cell r="D2647" t="e">
            <v>#VALUE!</v>
          </cell>
          <cell r="E2647" t="e">
            <v>#VALUE!</v>
          </cell>
          <cell r="F2647" t="e">
            <v>#VALUE!</v>
          </cell>
        </row>
        <row r="2647">
          <cell r="K2647" t="e">
            <v>#VALUE!</v>
          </cell>
        </row>
        <row r="2648">
          <cell r="D2648" t="e">
            <v>#VALUE!</v>
          </cell>
          <cell r="E2648" t="e">
            <v>#VALUE!</v>
          </cell>
          <cell r="F2648" t="e">
            <v>#VALUE!</v>
          </cell>
        </row>
        <row r="2648">
          <cell r="K2648" t="e">
            <v>#VALUE!</v>
          </cell>
        </row>
        <row r="2649">
          <cell r="D2649" t="e">
            <v>#VALUE!</v>
          </cell>
          <cell r="E2649" t="e">
            <v>#VALUE!</v>
          </cell>
          <cell r="F2649" t="e">
            <v>#VALUE!</v>
          </cell>
        </row>
        <row r="2649">
          <cell r="K2649" t="e">
            <v>#VALUE!</v>
          </cell>
        </row>
        <row r="2650">
          <cell r="D2650" t="e">
            <v>#VALUE!</v>
          </cell>
          <cell r="E2650" t="e">
            <v>#VALUE!</v>
          </cell>
          <cell r="F2650" t="e">
            <v>#VALUE!</v>
          </cell>
        </row>
        <row r="2650">
          <cell r="K2650" t="e">
            <v>#VALUE!</v>
          </cell>
        </row>
        <row r="2651">
          <cell r="D2651" t="e">
            <v>#VALUE!</v>
          </cell>
          <cell r="E2651" t="e">
            <v>#VALUE!</v>
          </cell>
          <cell r="F2651" t="e">
            <v>#VALUE!</v>
          </cell>
        </row>
        <row r="2651">
          <cell r="K2651" t="e">
            <v>#VALUE!</v>
          </cell>
        </row>
        <row r="2652">
          <cell r="D2652" t="e">
            <v>#VALUE!</v>
          </cell>
          <cell r="E2652" t="e">
            <v>#VALUE!</v>
          </cell>
          <cell r="F2652" t="e">
            <v>#VALUE!</v>
          </cell>
        </row>
        <row r="2652">
          <cell r="K2652" t="e">
            <v>#VALUE!</v>
          </cell>
        </row>
        <row r="2653">
          <cell r="K2653" t="e">
            <v>#VALUE!</v>
          </cell>
        </row>
        <row r="2654">
          <cell r="K2654" t="e">
            <v>#VALUE!</v>
          </cell>
        </row>
        <row r="2655">
          <cell r="K2655" t="e">
            <v>#VALUE!</v>
          </cell>
        </row>
        <row r="2656">
          <cell r="K2656" t="e">
            <v>#VALUE!</v>
          </cell>
        </row>
        <row r="2657">
          <cell r="K2657" t="e">
            <v>#VALUE!</v>
          </cell>
        </row>
        <row r="2658">
          <cell r="K2658" t="e">
            <v>#VALUE!</v>
          </cell>
        </row>
        <row r="2659">
          <cell r="K2659" t="e">
            <v>#VALUE!</v>
          </cell>
        </row>
        <row r="2660">
          <cell r="K2660" t="e">
            <v>#VALUE!</v>
          </cell>
        </row>
        <row r="2661">
          <cell r="K2661" t="e">
            <v>#VALUE!</v>
          </cell>
        </row>
        <row r="2662">
          <cell r="K2662" t="e">
            <v>#VALUE!</v>
          </cell>
        </row>
        <row r="2663">
          <cell r="K2663" t="e">
            <v>#VALUE!</v>
          </cell>
        </row>
        <row r="2664">
          <cell r="K2664" t="e">
            <v>#VALUE!</v>
          </cell>
        </row>
        <row r="2665">
          <cell r="K2665" t="e">
            <v>#VALUE!</v>
          </cell>
        </row>
        <row r="2666">
          <cell r="K2666" t="e">
            <v>#VALUE!</v>
          </cell>
        </row>
        <row r="3482">
          <cell r="D3482">
            <v>0</v>
          </cell>
          <cell r="E3482" t="e">
            <v>#VALUE!</v>
          </cell>
          <cell r="F3482" t="e">
            <v>#VALUE!</v>
          </cell>
        </row>
        <row r="3483">
          <cell r="D3483">
            <v>0</v>
          </cell>
          <cell r="E3483" t="e">
            <v>#VALUE!</v>
          </cell>
          <cell r="F3483" t="e">
            <v>#VALUE!</v>
          </cell>
        </row>
        <row r="3484">
          <cell r="D3484">
            <v>0</v>
          </cell>
          <cell r="E3484" t="e">
            <v>#VALUE!</v>
          </cell>
          <cell r="F3484" t="e">
            <v>#VALUE!</v>
          </cell>
        </row>
        <row r="3485">
          <cell r="D3485">
            <v>0</v>
          </cell>
          <cell r="E3485" t="e">
            <v>#VALUE!</v>
          </cell>
          <cell r="F3485" t="e">
            <v>#VALUE!</v>
          </cell>
        </row>
        <row r="3486">
          <cell r="D3486">
            <v>0</v>
          </cell>
          <cell r="E3486" t="e">
            <v>#VALUE!</v>
          </cell>
          <cell r="F3486" t="e">
            <v>#VALUE!</v>
          </cell>
        </row>
        <row r="3487">
          <cell r="D3487">
            <v>0</v>
          </cell>
          <cell r="E3487" t="e">
            <v>#VALUE!</v>
          </cell>
          <cell r="F3487" t="e">
            <v>#VALUE!</v>
          </cell>
        </row>
        <row r="3488">
          <cell r="D3488">
            <v>0</v>
          </cell>
          <cell r="E3488" t="e">
            <v>#VALUE!</v>
          </cell>
          <cell r="F3488" t="e">
            <v>#VALUE!</v>
          </cell>
        </row>
        <row r="3489">
          <cell r="D3489">
            <v>0</v>
          </cell>
          <cell r="E3489" t="e">
            <v>#VALUE!</v>
          </cell>
          <cell r="F3489" t="e">
            <v>#VALUE!</v>
          </cell>
        </row>
        <row r="3490">
          <cell r="D3490">
            <v>0</v>
          </cell>
          <cell r="E3490" t="e">
            <v>#VALUE!</v>
          </cell>
          <cell r="F3490" t="e">
            <v>#VALUE!</v>
          </cell>
        </row>
        <row r="3491">
          <cell r="D3491">
            <v>0</v>
          </cell>
          <cell r="E3491" t="e">
            <v>#VALUE!</v>
          </cell>
          <cell r="F3491" t="e">
            <v>#VALUE!</v>
          </cell>
        </row>
        <row r="3492">
          <cell r="D3492">
            <v>0</v>
          </cell>
          <cell r="E3492" t="e">
            <v>#VALUE!</v>
          </cell>
          <cell r="F3492" t="e">
            <v>#VALUE!</v>
          </cell>
        </row>
        <row r="3493">
          <cell r="D3493">
            <v>0</v>
          </cell>
          <cell r="E3493" t="e">
            <v>#VALUE!</v>
          </cell>
          <cell r="F3493" t="e">
            <v>#VALUE!</v>
          </cell>
        </row>
        <row r="3494">
          <cell r="D3494">
            <v>0</v>
          </cell>
          <cell r="E3494" t="e">
            <v>#VALUE!</v>
          </cell>
          <cell r="F3494" t="e">
            <v>#VALUE!</v>
          </cell>
        </row>
        <row r="3495">
          <cell r="D3495">
            <v>0</v>
          </cell>
          <cell r="E3495" t="e">
            <v>#VALUE!</v>
          </cell>
          <cell r="F3495" t="e">
            <v>#VALUE!</v>
          </cell>
        </row>
        <row r="3496">
          <cell r="D3496">
            <v>0</v>
          </cell>
          <cell r="E3496" t="e">
            <v>#VALUE!</v>
          </cell>
          <cell r="F3496" t="e">
            <v>#VALUE!</v>
          </cell>
        </row>
        <row r="3497">
          <cell r="D3497">
            <v>0</v>
          </cell>
          <cell r="E3497" t="e">
            <v>#VALUE!</v>
          </cell>
          <cell r="F3497" t="e">
            <v>#VALUE!</v>
          </cell>
        </row>
        <row r="3498">
          <cell r="D3498">
            <v>0</v>
          </cell>
          <cell r="E3498" t="e">
            <v>#VALUE!</v>
          </cell>
          <cell r="F3498" t="e">
            <v>#VALUE!</v>
          </cell>
        </row>
        <row r="3499">
          <cell r="D3499">
            <v>0</v>
          </cell>
          <cell r="E3499" t="e">
            <v>#VALUE!</v>
          </cell>
          <cell r="F3499" t="e">
            <v>#VALUE!</v>
          </cell>
        </row>
        <row r="3500">
          <cell r="D3500">
            <v>0</v>
          </cell>
          <cell r="E3500" t="e">
            <v>#VALUE!</v>
          </cell>
          <cell r="F3500" t="e">
            <v>#VALUE!</v>
          </cell>
        </row>
        <row r="3501">
          <cell r="D3501">
            <v>0</v>
          </cell>
          <cell r="E3501" t="e">
            <v>#VALUE!</v>
          </cell>
          <cell r="F3501" t="e">
            <v>#VALUE!</v>
          </cell>
        </row>
        <row r="3502">
          <cell r="D3502">
            <v>0</v>
          </cell>
          <cell r="E3502" t="e">
            <v>#VALUE!</v>
          </cell>
          <cell r="F3502" t="e">
            <v>#VALUE!</v>
          </cell>
        </row>
        <row r="3503">
          <cell r="D3503">
            <v>0</v>
          </cell>
          <cell r="E3503" t="e">
            <v>#VALUE!</v>
          </cell>
          <cell r="F3503" t="e">
            <v>#VALUE!</v>
          </cell>
        </row>
        <row r="3504">
          <cell r="D3504">
            <v>0</v>
          </cell>
          <cell r="E3504" t="e">
            <v>#VALUE!</v>
          </cell>
          <cell r="F3504" t="e">
            <v>#VALUE!</v>
          </cell>
        </row>
        <row r="3505">
          <cell r="D3505">
            <v>0</v>
          </cell>
          <cell r="E3505" t="e">
            <v>#VALUE!</v>
          </cell>
          <cell r="F3505" t="e">
            <v>#VALUE!</v>
          </cell>
        </row>
        <row r="3506">
          <cell r="D3506">
            <v>0</v>
          </cell>
          <cell r="E3506" t="e">
            <v>#VALUE!</v>
          </cell>
          <cell r="F3506" t="e">
            <v>#VALUE!</v>
          </cell>
        </row>
        <row r="3507">
          <cell r="D3507">
            <v>0</v>
          </cell>
          <cell r="E3507" t="e">
            <v>#VALUE!</v>
          </cell>
          <cell r="F3507" t="e">
            <v>#VALUE!</v>
          </cell>
        </row>
        <row r="3508">
          <cell r="D3508">
            <v>0</v>
          </cell>
          <cell r="E3508" t="e">
            <v>#VALUE!</v>
          </cell>
          <cell r="F3508" t="e">
            <v>#VALUE!</v>
          </cell>
        </row>
        <row r="3509">
          <cell r="D3509">
            <v>0</v>
          </cell>
          <cell r="E3509" t="e">
            <v>#VALUE!</v>
          </cell>
          <cell r="F3509" t="e">
            <v>#VALUE!</v>
          </cell>
        </row>
        <row r="3510">
          <cell r="D3510">
            <v>0</v>
          </cell>
          <cell r="E3510" t="e">
            <v>#VALUE!</v>
          </cell>
          <cell r="F3510" t="e">
            <v>#VALUE!</v>
          </cell>
        </row>
        <row r="3511">
          <cell r="D3511">
            <v>0</v>
          </cell>
          <cell r="E3511" t="e">
            <v>#VALUE!</v>
          </cell>
          <cell r="F3511" t="e">
            <v>#VALUE!</v>
          </cell>
        </row>
        <row r="3512">
          <cell r="D3512">
            <v>0</v>
          </cell>
          <cell r="E3512" t="e">
            <v>#VALUE!</v>
          </cell>
          <cell r="F3512" t="e">
            <v>#VALUE!</v>
          </cell>
        </row>
        <row r="3513">
          <cell r="D3513">
            <v>0</v>
          </cell>
          <cell r="E3513" t="e">
            <v>#VALUE!</v>
          </cell>
          <cell r="F3513" t="e">
            <v>#VALUE!</v>
          </cell>
        </row>
        <row r="3514">
          <cell r="D3514">
            <v>0</v>
          </cell>
          <cell r="E3514" t="e">
            <v>#VALUE!</v>
          </cell>
          <cell r="F3514" t="e">
            <v>#VALUE!</v>
          </cell>
        </row>
        <row r="3515">
          <cell r="D3515">
            <v>0</v>
          </cell>
          <cell r="E3515" t="e">
            <v>#VALUE!</v>
          </cell>
          <cell r="F3515" t="e">
            <v>#VALUE!</v>
          </cell>
        </row>
        <row r="3516">
          <cell r="D3516">
            <v>0</v>
          </cell>
          <cell r="E3516" t="e">
            <v>#VALUE!</v>
          </cell>
          <cell r="F3516" t="e">
            <v>#VALUE!</v>
          </cell>
        </row>
        <row r="3517">
          <cell r="D3517">
            <v>0</v>
          </cell>
          <cell r="E3517" t="e">
            <v>#VALUE!</v>
          </cell>
          <cell r="F3517" t="e">
            <v>#VALUE!</v>
          </cell>
        </row>
        <row r="3518">
          <cell r="D3518">
            <v>0</v>
          </cell>
          <cell r="E3518" t="e">
            <v>#VALUE!</v>
          </cell>
          <cell r="F3518" t="e">
            <v>#VALUE!</v>
          </cell>
        </row>
        <row r="3519">
          <cell r="D3519">
            <v>0</v>
          </cell>
          <cell r="E3519" t="e">
            <v>#VALUE!</v>
          </cell>
          <cell r="F3519" t="e">
            <v>#VALUE!</v>
          </cell>
        </row>
        <row r="3520">
          <cell r="D3520">
            <v>0</v>
          </cell>
          <cell r="E3520" t="e">
            <v>#VALUE!</v>
          </cell>
          <cell r="F3520" t="e">
            <v>#VALUE!</v>
          </cell>
        </row>
        <row r="3521">
          <cell r="D3521">
            <v>0</v>
          </cell>
          <cell r="E3521" t="e">
            <v>#VALUE!</v>
          </cell>
          <cell r="F3521" t="e">
            <v>#VALUE!</v>
          </cell>
        </row>
        <row r="3522">
          <cell r="D3522">
            <v>0</v>
          </cell>
          <cell r="E3522" t="e">
            <v>#VALUE!</v>
          </cell>
          <cell r="F3522" t="e">
            <v>#VALUE!</v>
          </cell>
        </row>
        <row r="3523">
          <cell r="D3523">
            <v>0</v>
          </cell>
          <cell r="E3523" t="e">
            <v>#VALUE!</v>
          </cell>
          <cell r="F3523" t="e">
            <v>#VALUE!</v>
          </cell>
        </row>
        <row r="3524">
          <cell r="D3524">
            <v>0</v>
          </cell>
          <cell r="E3524" t="e">
            <v>#VALUE!</v>
          </cell>
          <cell r="F3524" t="e">
            <v>#VALUE!</v>
          </cell>
        </row>
        <row r="3525">
          <cell r="D3525">
            <v>0</v>
          </cell>
          <cell r="E3525" t="e">
            <v>#VALUE!</v>
          </cell>
          <cell r="F3525" t="e">
            <v>#VALUE!</v>
          </cell>
        </row>
        <row r="3526">
          <cell r="D3526">
            <v>0</v>
          </cell>
          <cell r="E3526" t="e">
            <v>#VALUE!</v>
          </cell>
          <cell r="F3526" t="e">
            <v>#VALUE!</v>
          </cell>
        </row>
        <row r="3527">
          <cell r="D3527">
            <v>0</v>
          </cell>
          <cell r="E3527" t="e">
            <v>#VALUE!</v>
          </cell>
          <cell r="F3527" t="e">
            <v>#VALUE!</v>
          </cell>
        </row>
        <row r="3528">
          <cell r="D3528">
            <v>0</v>
          </cell>
          <cell r="E3528" t="e">
            <v>#VALUE!</v>
          </cell>
          <cell r="F3528" t="e">
            <v>#VALUE!</v>
          </cell>
        </row>
        <row r="3529">
          <cell r="D3529">
            <v>0</v>
          </cell>
          <cell r="E3529" t="e">
            <v>#VALUE!</v>
          </cell>
          <cell r="F3529" t="e">
            <v>#VALUE!</v>
          </cell>
        </row>
        <row r="3530">
          <cell r="D3530">
            <v>0</v>
          </cell>
          <cell r="E3530" t="e">
            <v>#VALUE!</v>
          </cell>
          <cell r="F3530" t="e">
            <v>#VALUE!</v>
          </cell>
        </row>
        <row r="3531">
          <cell r="D3531">
            <v>0</v>
          </cell>
          <cell r="E3531" t="e">
            <v>#VALUE!</v>
          </cell>
          <cell r="F3531" t="e">
            <v>#VALUE!</v>
          </cell>
        </row>
        <row r="3532">
          <cell r="D3532">
            <v>0</v>
          </cell>
          <cell r="E3532" t="e">
            <v>#VALUE!</v>
          </cell>
          <cell r="F3532" t="e">
            <v>#VALUE!</v>
          </cell>
        </row>
        <row r="3533">
          <cell r="D3533">
            <v>0</v>
          </cell>
          <cell r="E3533" t="e">
            <v>#VALUE!</v>
          </cell>
          <cell r="F3533" t="e">
            <v>#VALUE!</v>
          </cell>
        </row>
        <row r="3534">
          <cell r="D3534">
            <v>0</v>
          </cell>
          <cell r="E3534" t="e">
            <v>#VALUE!</v>
          </cell>
          <cell r="F3534" t="e">
            <v>#VALUE!</v>
          </cell>
        </row>
        <row r="3535">
          <cell r="D3535">
            <v>0</v>
          </cell>
          <cell r="E3535" t="e">
            <v>#VALUE!</v>
          </cell>
          <cell r="F3535" t="e">
            <v>#VALUE!</v>
          </cell>
        </row>
        <row r="3536">
          <cell r="D3536">
            <v>0</v>
          </cell>
          <cell r="E3536" t="e">
            <v>#VALUE!</v>
          </cell>
          <cell r="F3536" t="e">
            <v>#VALUE!</v>
          </cell>
        </row>
        <row r="3537">
          <cell r="D3537">
            <v>0</v>
          </cell>
          <cell r="E3537" t="e">
            <v>#VALUE!</v>
          </cell>
          <cell r="F3537" t="e">
            <v>#VALUE!</v>
          </cell>
        </row>
        <row r="3538">
          <cell r="D3538">
            <v>0</v>
          </cell>
          <cell r="E3538" t="e">
            <v>#VALUE!</v>
          </cell>
          <cell r="F3538" t="e">
            <v>#VALUE!</v>
          </cell>
        </row>
        <row r="3539">
          <cell r="D3539">
            <v>0</v>
          </cell>
          <cell r="E3539" t="e">
            <v>#VALUE!</v>
          </cell>
          <cell r="F3539" t="e">
            <v>#VALUE!</v>
          </cell>
        </row>
        <row r="3540">
          <cell r="D3540">
            <v>0</v>
          </cell>
          <cell r="E3540" t="e">
            <v>#VALUE!</v>
          </cell>
          <cell r="F3540" t="e">
            <v>#VALUE!</v>
          </cell>
        </row>
        <row r="3541">
          <cell r="D3541">
            <v>0</v>
          </cell>
          <cell r="E3541" t="e">
            <v>#VALUE!</v>
          </cell>
          <cell r="F3541" t="e">
            <v>#VALUE!</v>
          </cell>
        </row>
        <row r="3542">
          <cell r="D3542">
            <v>0</v>
          </cell>
          <cell r="E3542" t="e">
            <v>#VALUE!</v>
          </cell>
          <cell r="F3542" t="e">
            <v>#VALUE!</v>
          </cell>
        </row>
        <row r="3543">
          <cell r="D3543">
            <v>0</v>
          </cell>
          <cell r="E3543" t="e">
            <v>#VALUE!</v>
          </cell>
          <cell r="F3543" t="e">
            <v>#VALUE!</v>
          </cell>
        </row>
        <row r="3544">
          <cell r="D3544">
            <v>0</v>
          </cell>
          <cell r="E3544" t="e">
            <v>#VALUE!</v>
          </cell>
          <cell r="F3544" t="e">
            <v>#VALUE!</v>
          </cell>
        </row>
        <row r="3545">
          <cell r="D3545">
            <v>0</v>
          </cell>
          <cell r="E3545" t="e">
            <v>#VALUE!</v>
          </cell>
          <cell r="F3545" t="e">
            <v>#VALUE!</v>
          </cell>
        </row>
        <row r="3546">
          <cell r="D3546">
            <v>0</v>
          </cell>
          <cell r="E3546" t="e">
            <v>#VALUE!</v>
          </cell>
          <cell r="F3546" t="e">
            <v>#VALUE!</v>
          </cell>
        </row>
        <row r="3547">
          <cell r="D3547">
            <v>0</v>
          </cell>
          <cell r="E3547" t="e">
            <v>#VALUE!</v>
          </cell>
          <cell r="F3547" t="e">
            <v>#VALUE!</v>
          </cell>
        </row>
        <row r="3548">
          <cell r="D3548">
            <v>0</v>
          </cell>
          <cell r="E3548" t="e">
            <v>#VALUE!</v>
          </cell>
          <cell r="F3548" t="e">
            <v>#VALUE!</v>
          </cell>
        </row>
        <row r="3549">
          <cell r="D3549">
            <v>0</v>
          </cell>
          <cell r="E3549" t="e">
            <v>#VALUE!</v>
          </cell>
          <cell r="F3549" t="e">
            <v>#VALUE!</v>
          </cell>
        </row>
        <row r="3550">
          <cell r="D3550">
            <v>0</v>
          </cell>
          <cell r="E3550" t="e">
            <v>#VALUE!</v>
          </cell>
          <cell r="F3550" t="e">
            <v>#VALUE!</v>
          </cell>
        </row>
        <row r="3551">
          <cell r="D3551">
            <v>0</v>
          </cell>
          <cell r="E3551" t="e">
            <v>#VALUE!</v>
          </cell>
          <cell r="F3551" t="e">
            <v>#VALUE!</v>
          </cell>
        </row>
        <row r="3552">
          <cell r="D3552">
            <v>0</v>
          </cell>
          <cell r="E3552" t="e">
            <v>#VALUE!</v>
          </cell>
          <cell r="F3552" t="e">
            <v>#VALUE!</v>
          </cell>
        </row>
        <row r="3553">
          <cell r="D3553">
            <v>0</v>
          </cell>
          <cell r="E3553" t="e">
            <v>#VALUE!</v>
          </cell>
          <cell r="F3553" t="e">
            <v>#VALUE!</v>
          </cell>
        </row>
        <row r="3554">
          <cell r="D3554">
            <v>0</v>
          </cell>
          <cell r="E3554" t="e">
            <v>#VALUE!</v>
          </cell>
          <cell r="F3554" t="e">
            <v>#VALUE!</v>
          </cell>
        </row>
        <row r="3555">
          <cell r="D3555">
            <v>0</v>
          </cell>
          <cell r="E3555" t="e">
            <v>#VALUE!</v>
          </cell>
          <cell r="F3555" t="e">
            <v>#VALUE!</v>
          </cell>
        </row>
        <row r="3556">
          <cell r="D3556">
            <v>0</v>
          </cell>
          <cell r="E3556" t="e">
            <v>#VALUE!</v>
          </cell>
          <cell r="F3556" t="e">
            <v>#VALUE!</v>
          </cell>
        </row>
        <row r="3557">
          <cell r="D3557">
            <v>0</v>
          </cell>
          <cell r="E3557" t="e">
            <v>#VALUE!</v>
          </cell>
          <cell r="F3557" t="e">
            <v>#VALUE!</v>
          </cell>
        </row>
        <row r="3558">
          <cell r="D3558">
            <v>0</v>
          </cell>
          <cell r="E3558" t="e">
            <v>#VALUE!</v>
          </cell>
          <cell r="F3558" t="e">
            <v>#VALUE!</v>
          </cell>
        </row>
        <row r="3559">
          <cell r="D3559">
            <v>0</v>
          </cell>
          <cell r="E3559" t="e">
            <v>#VALUE!</v>
          </cell>
          <cell r="F3559" t="e">
            <v>#VALUE!</v>
          </cell>
        </row>
        <row r="3560">
          <cell r="D3560">
            <v>0</v>
          </cell>
          <cell r="E3560" t="e">
            <v>#VALUE!</v>
          </cell>
          <cell r="F3560" t="e">
            <v>#VALUE!</v>
          </cell>
        </row>
        <row r="3561">
          <cell r="D3561">
            <v>0</v>
          </cell>
          <cell r="E3561" t="e">
            <v>#VALUE!</v>
          </cell>
          <cell r="F3561" t="e">
            <v>#VALUE!</v>
          </cell>
        </row>
        <row r="3562">
          <cell r="D3562">
            <v>0</v>
          </cell>
          <cell r="E3562" t="e">
            <v>#VALUE!</v>
          </cell>
          <cell r="F3562" t="e">
            <v>#VALUE!</v>
          </cell>
        </row>
        <row r="3563">
          <cell r="D3563">
            <v>0</v>
          </cell>
          <cell r="E3563" t="e">
            <v>#VALUE!</v>
          </cell>
          <cell r="F3563" t="e">
            <v>#VALUE!</v>
          </cell>
        </row>
        <row r="3564">
          <cell r="D3564">
            <v>0</v>
          </cell>
          <cell r="E3564" t="e">
            <v>#VALUE!</v>
          </cell>
          <cell r="F3564" t="e">
            <v>#VALUE!</v>
          </cell>
        </row>
        <row r="3565">
          <cell r="D3565">
            <v>0</v>
          </cell>
          <cell r="E3565" t="e">
            <v>#VALUE!</v>
          </cell>
          <cell r="F3565" t="e">
            <v>#VALUE!</v>
          </cell>
        </row>
        <row r="3566">
          <cell r="D3566">
            <v>0</v>
          </cell>
          <cell r="E3566" t="e">
            <v>#VALUE!</v>
          </cell>
          <cell r="F3566" t="e">
            <v>#VALUE!</v>
          </cell>
        </row>
        <row r="3567">
          <cell r="D3567">
            <v>0</v>
          </cell>
          <cell r="E3567" t="e">
            <v>#VALUE!</v>
          </cell>
          <cell r="F3567" t="e">
            <v>#VALUE!</v>
          </cell>
        </row>
        <row r="3568">
          <cell r="D3568">
            <v>0</v>
          </cell>
          <cell r="E3568" t="e">
            <v>#VALUE!</v>
          </cell>
          <cell r="F3568" t="e">
            <v>#VALUE!</v>
          </cell>
        </row>
        <row r="3569">
          <cell r="D3569">
            <v>0</v>
          </cell>
          <cell r="E3569" t="e">
            <v>#VALUE!</v>
          </cell>
          <cell r="F3569" t="e">
            <v>#VALUE!</v>
          </cell>
        </row>
        <row r="3570">
          <cell r="D3570">
            <v>0</v>
          </cell>
          <cell r="E3570" t="e">
            <v>#VALUE!</v>
          </cell>
          <cell r="F3570" t="e">
            <v>#VALUE!</v>
          </cell>
        </row>
        <row r="3571">
          <cell r="D3571">
            <v>0</v>
          </cell>
          <cell r="E3571" t="e">
            <v>#VALUE!</v>
          </cell>
          <cell r="F3571" t="e">
            <v>#VALUE!</v>
          </cell>
        </row>
        <row r="3572">
          <cell r="D3572">
            <v>0</v>
          </cell>
          <cell r="E3572" t="e">
            <v>#VALUE!</v>
          </cell>
          <cell r="F3572" t="e">
            <v>#VALUE!</v>
          </cell>
        </row>
        <row r="3573">
          <cell r="D3573">
            <v>0</v>
          </cell>
          <cell r="E3573" t="e">
            <v>#VALUE!</v>
          </cell>
          <cell r="F3573" t="e">
            <v>#VALUE!</v>
          </cell>
        </row>
        <row r="3574">
          <cell r="D3574">
            <v>0</v>
          </cell>
          <cell r="E3574" t="e">
            <v>#VALUE!</v>
          </cell>
          <cell r="F3574" t="e">
            <v>#VALUE!</v>
          </cell>
        </row>
        <row r="3575">
          <cell r="D3575">
            <v>0</v>
          </cell>
          <cell r="E3575" t="e">
            <v>#VALUE!</v>
          </cell>
          <cell r="F3575" t="e">
            <v>#VALUE!</v>
          </cell>
        </row>
        <row r="3576">
          <cell r="D3576">
            <v>0</v>
          </cell>
          <cell r="E3576" t="e">
            <v>#VALUE!</v>
          </cell>
          <cell r="F3576" t="e">
            <v>#VALUE!</v>
          </cell>
        </row>
        <row r="3577">
          <cell r="D3577">
            <v>0</v>
          </cell>
          <cell r="E3577" t="e">
            <v>#VALUE!</v>
          </cell>
          <cell r="F3577" t="e">
            <v>#VALUE!</v>
          </cell>
        </row>
        <row r="3578">
          <cell r="D3578">
            <v>0</v>
          </cell>
          <cell r="E3578" t="e">
            <v>#VALUE!</v>
          </cell>
          <cell r="F3578" t="e">
            <v>#VALUE!</v>
          </cell>
        </row>
        <row r="3579">
          <cell r="D3579">
            <v>0</v>
          </cell>
          <cell r="E3579" t="e">
            <v>#VALUE!</v>
          </cell>
          <cell r="F3579" t="e">
            <v>#VALUE!</v>
          </cell>
        </row>
        <row r="3580">
          <cell r="D3580">
            <v>0</v>
          </cell>
          <cell r="E3580" t="e">
            <v>#VALUE!</v>
          </cell>
          <cell r="F3580" t="e">
            <v>#VALUE!</v>
          </cell>
        </row>
        <row r="3581">
          <cell r="D3581">
            <v>0</v>
          </cell>
          <cell r="E3581" t="e">
            <v>#VALUE!</v>
          </cell>
          <cell r="F3581" t="e">
            <v>#VALUE!</v>
          </cell>
        </row>
        <row r="3582">
          <cell r="D3582">
            <v>0</v>
          </cell>
          <cell r="E3582" t="e">
            <v>#VALUE!</v>
          </cell>
          <cell r="F3582" t="e">
            <v>#VALUE!</v>
          </cell>
        </row>
        <row r="3583">
          <cell r="D3583">
            <v>0</v>
          </cell>
          <cell r="E3583" t="e">
            <v>#VALUE!</v>
          </cell>
          <cell r="F3583" t="e">
            <v>#VALUE!</v>
          </cell>
        </row>
        <row r="3584">
          <cell r="D3584">
            <v>0</v>
          </cell>
          <cell r="E3584" t="e">
            <v>#VALUE!</v>
          </cell>
          <cell r="F3584" t="e">
            <v>#VALUE!</v>
          </cell>
        </row>
        <row r="3585">
          <cell r="D3585">
            <v>0</v>
          </cell>
          <cell r="E3585" t="e">
            <v>#VALUE!</v>
          </cell>
          <cell r="F3585" t="e">
            <v>#VALUE!</v>
          </cell>
        </row>
        <row r="3586">
          <cell r="D3586">
            <v>0</v>
          </cell>
          <cell r="E3586" t="e">
            <v>#VALUE!</v>
          </cell>
          <cell r="F3586" t="e">
            <v>#VALUE!</v>
          </cell>
        </row>
        <row r="3587">
          <cell r="D3587">
            <v>0</v>
          </cell>
          <cell r="E3587" t="e">
            <v>#VALUE!</v>
          </cell>
          <cell r="F3587" t="e">
            <v>#VALUE!</v>
          </cell>
        </row>
        <row r="3588">
          <cell r="D3588">
            <v>0</v>
          </cell>
          <cell r="E3588" t="e">
            <v>#VALUE!</v>
          </cell>
          <cell r="F3588" t="e">
            <v>#VALUE!</v>
          </cell>
        </row>
        <row r="3589">
          <cell r="D3589">
            <v>0</v>
          </cell>
          <cell r="E3589" t="e">
            <v>#VALUE!</v>
          </cell>
          <cell r="F3589" t="e">
            <v>#VALUE!</v>
          </cell>
        </row>
        <row r="3590">
          <cell r="D3590">
            <v>0</v>
          </cell>
          <cell r="E3590" t="e">
            <v>#VALUE!</v>
          </cell>
          <cell r="F3590" t="e">
            <v>#VALUE!</v>
          </cell>
        </row>
        <row r="3591">
          <cell r="D3591">
            <v>0</v>
          </cell>
          <cell r="E3591" t="e">
            <v>#VALUE!</v>
          </cell>
          <cell r="F3591" t="e">
            <v>#VALUE!</v>
          </cell>
        </row>
        <row r="3592">
          <cell r="D3592">
            <v>0</v>
          </cell>
          <cell r="E3592" t="e">
            <v>#VALUE!</v>
          </cell>
          <cell r="F3592" t="e">
            <v>#VALUE!</v>
          </cell>
        </row>
        <row r="3593">
          <cell r="D3593">
            <v>0</v>
          </cell>
          <cell r="E3593" t="e">
            <v>#VALUE!</v>
          </cell>
          <cell r="F3593" t="e">
            <v>#VALUE!</v>
          </cell>
        </row>
        <row r="3594">
          <cell r="D3594">
            <v>0</v>
          </cell>
          <cell r="E3594" t="e">
            <v>#VALUE!</v>
          </cell>
          <cell r="F3594" t="e">
            <v>#VALUE!</v>
          </cell>
        </row>
        <row r="3595">
          <cell r="D3595">
            <v>0</v>
          </cell>
          <cell r="E3595" t="e">
            <v>#VALUE!</v>
          </cell>
          <cell r="F3595" t="e">
            <v>#VALUE!</v>
          </cell>
        </row>
        <row r="3596">
          <cell r="D3596">
            <v>0</v>
          </cell>
          <cell r="E3596" t="e">
            <v>#VALUE!</v>
          </cell>
          <cell r="F3596" t="e">
            <v>#VALUE!</v>
          </cell>
        </row>
        <row r="3597">
          <cell r="D3597">
            <v>0</v>
          </cell>
          <cell r="E3597" t="e">
            <v>#VALUE!</v>
          </cell>
          <cell r="F3597" t="e">
            <v>#VALUE!</v>
          </cell>
        </row>
        <row r="3598">
          <cell r="D3598">
            <v>0</v>
          </cell>
          <cell r="E3598" t="e">
            <v>#VALUE!</v>
          </cell>
          <cell r="F3598" t="e">
            <v>#VALUE!</v>
          </cell>
        </row>
        <row r="3599">
          <cell r="D3599">
            <v>0</v>
          </cell>
          <cell r="E3599" t="e">
            <v>#VALUE!</v>
          </cell>
          <cell r="F3599" t="e">
            <v>#VALUE!</v>
          </cell>
        </row>
        <row r="3600">
          <cell r="D3600">
            <v>0</v>
          </cell>
          <cell r="E3600" t="e">
            <v>#VALUE!</v>
          </cell>
          <cell r="F3600" t="e">
            <v>#VALUE!</v>
          </cell>
        </row>
        <row r="3601">
          <cell r="D3601">
            <v>0</v>
          </cell>
          <cell r="E3601" t="e">
            <v>#VALUE!</v>
          </cell>
          <cell r="F3601" t="e">
            <v>#VALUE!</v>
          </cell>
        </row>
        <row r="3602">
          <cell r="D3602">
            <v>0</v>
          </cell>
          <cell r="E3602" t="e">
            <v>#VALUE!</v>
          </cell>
          <cell r="F3602" t="e">
            <v>#VALUE!</v>
          </cell>
        </row>
        <row r="3603">
          <cell r="D3603">
            <v>0</v>
          </cell>
          <cell r="E3603" t="e">
            <v>#VALUE!</v>
          </cell>
          <cell r="F3603" t="e">
            <v>#VALUE!</v>
          </cell>
        </row>
        <row r="3604">
          <cell r="D3604">
            <v>0</v>
          </cell>
          <cell r="E3604" t="e">
            <v>#VALUE!</v>
          </cell>
          <cell r="F3604" t="e">
            <v>#VALUE!</v>
          </cell>
        </row>
        <row r="3605">
          <cell r="D3605">
            <v>0</v>
          </cell>
          <cell r="E3605" t="e">
            <v>#VALUE!</v>
          </cell>
          <cell r="F3605" t="e">
            <v>#VALUE!</v>
          </cell>
        </row>
        <row r="3606">
          <cell r="D3606">
            <v>0</v>
          </cell>
          <cell r="E3606" t="e">
            <v>#VALUE!</v>
          </cell>
          <cell r="F3606" t="e">
            <v>#VALUE!</v>
          </cell>
        </row>
        <row r="3607">
          <cell r="D3607">
            <v>0</v>
          </cell>
          <cell r="E3607" t="e">
            <v>#VALUE!</v>
          </cell>
          <cell r="F3607" t="e">
            <v>#VALUE!</v>
          </cell>
        </row>
        <row r="3608">
          <cell r="D3608">
            <v>0</v>
          </cell>
          <cell r="E3608" t="e">
            <v>#VALUE!</v>
          </cell>
          <cell r="F3608" t="e">
            <v>#VALUE!</v>
          </cell>
        </row>
        <row r="3609">
          <cell r="D3609">
            <v>0</v>
          </cell>
          <cell r="E3609" t="e">
            <v>#VALUE!</v>
          </cell>
          <cell r="F3609" t="e">
            <v>#VALUE!</v>
          </cell>
        </row>
        <row r="3610">
          <cell r="D3610">
            <v>0</v>
          </cell>
          <cell r="E3610" t="e">
            <v>#VALUE!</v>
          </cell>
          <cell r="F3610" t="e">
            <v>#VALUE!</v>
          </cell>
        </row>
        <row r="3611">
          <cell r="D3611">
            <v>0</v>
          </cell>
          <cell r="E3611" t="e">
            <v>#VALUE!</v>
          </cell>
          <cell r="F3611" t="e">
            <v>#VALUE!</v>
          </cell>
        </row>
        <row r="3612">
          <cell r="D3612">
            <v>0</v>
          </cell>
          <cell r="E3612" t="e">
            <v>#VALUE!</v>
          </cell>
          <cell r="F3612" t="e">
            <v>#VALUE!</v>
          </cell>
        </row>
        <row r="3613">
          <cell r="D3613">
            <v>0</v>
          </cell>
          <cell r="E3613" t="e">
            <v>#VALUE!</v>
          </cell>
          <cell r="F3613" t="e">
            <v>#VALUE!</v>
          </cell>
        </row>
        <row r="3614">
          <cell r="D3614">
            <v>0</v>
          </cell>
          <cell r="E3614" t="e">
            <v>#VALUE!</v>
          </cell>
          <cell r="F3614" t="e">
            <v>#VALUE!</v>
          </cell>
        </row>
        <row r="3615">
          <cell r="D3615">
            <v>0</v>
          </cell>
          <cell r="E3615" t="e">
            <v>#VALUE!</v>
          </cell>
          <cell r="F3615" t="e">
            <v>#VALUE!</v>
          </cell>
        </row>
        <row r="3616">
          <cell r="D3616">
            <v>0</v>
          </cell>
          <cell r="E3616" t="e">
            <v>#VALUE!</v>
          </cell>
          <cell r="F3616" t="e">
            <v>#VALUE!</v>
          </cell>
        </row>
        <row r="3617">
          <cell r="D3617">
            <v>0</v>
          </cell>
          <cell r="E3617" t="e">
            <v>#VALUE!</v>
          </cell>
          <cell r="F3617" t="e">
            <v>#VALUE!</v>
          </cell>
        </row>
        <row r="3618">
          <cell r="D3618">
            <v>0</v>
          </cell>
          <cell r="E3618" t="e">
            <v>#VALUE!</v>
          </cell>
          <cell r="F3618" t="e">
            <v>#VALUE!</v>
          </cell>
        </row>
        <row r="3619">
          <cell r="D3619">
            <v>0</v>
          </cell>
          <cell r="E3619" t="e">
            <v>#VALUE!</v>
          </cell>
          <cell r="F3619" t="e">
            <v>#VALUE!</v>
          </cell>
        </row>
        <row r="3620">
          <cell r="D3620">
            <v>0</v>
          </cell>
          <cell r="E3620" t="e">
            <v>#VALUE!</v>
          </cell>
          <cell r="F3620" t="e">
            <v>#VALUE!</v>
          </cell>
        </row>
        <row r="3621">
          <cell r="D3621">
            <v>0</v>
          </cell>
          <cell r="E3621" t="e">
            <v>#VALUE!</v>
          </cell>
          <cell r="F3621" t="e">
            <v>#VALUE!</v>
          </cell>
        </row>
        <row r="3622">
          <cell r="D3622">
            <v>0</v>
          </cell>
          <cell r="E3622" t="e">
            <v>#VALUE!</v>
          </cell>
          <cell r="F3622" t="e">
            <v>#VALUE!</v>
          </cell>
        </row>
        <row r="3623">
          <cell r="D3623">
            <v>0</v>
          </cell>
          <cell r="E3623" t="e">
            <v>#VALUE!</v>
          </cell>
          <cell r="F3623" t="e">
            <v>#VALUE!</v>
          </cell>
        </row>
        <row r="3624">
          <cell r="D3624">
            <v>0</v>
          </cell>
          <cell r="E3624" t="e">
            <v>#VALUE!</v>
          </cell>
          <cell r="F3624" t="e">
            <v>#VALUE!</v>
          </cell>
        </row>
        <row r="3625">
          <cell r="D3625">
            <v>0</v>
          </cell>
          <cell r="E3625" t="e">
            <v>#VALUE!</v>
          </cell>
          <cell r="F3625" t="e">
            <v>#VALUE!</v>
          </cell>
        </row>
        <row r="3626">
          <cell r="D3626">
            <v>0</v>
          </cell>
          <cell r="E3626" t="e">
            <v>#VALUE!</v>
          </cell>
          <cell r="F3626" t="e">
            <v>#VALUE!</v>
          </cell>
        </row>
        <row r="3627">
          <cell r="D3627">
            <v>0</v>
          </cell>
          <cell r="E3627" t="e">
            <v>#VALUE!</v>
          </cell>
          <cell r="F3627" t="e">
            <v>#VALUE!</v>
          </cell>
        </row>
        <row r="3628">
          <cell r="D3628">
            <v>0</v>
          </cell>
          <cell r="E3628" t="e">
            <v>#VALUE!</v>
          </cell>
          <cell r="F3628" t="e">
            <v>#VALUE!</v>
          </cell>
        </row>
        <row r="3629">
          <cell r="D3629">
            <v>0</v>
          </cell>
          <cell r="E3629" t="e">
            <v>#VALUE!</v>
          </cell>
          <cell r="F3629" t="e">
            <v>#VALUE!</v>
          </cell>
        </row>
        <row r="3630">
          <cell r="D3630">
            <v>0</v>
          </cell>
          <cell r="E3630" t="e">
            <v>#VALUE!</v>
          </cell>
          <cell r="F3630" t="e">
            <v>#VALUE!</v>
          </cell>
        </row>
        <row r="3631">
          <cell r="D3631">
            <v>0</v>
          </cell>
          <cell r="E3631" t="e">
            <v>#VALUE!</v>
          </cell>
          <cell r="F3631" t="e">
            <v>#VALUE!</v>
          </cell>
        </row>
        <row r="3632">
          <cell r="D3632">
            <v>0</v>
          </cell>
          <cell r="E3632" t="e">
            <v>#VALUE!</v>
          </cell>
          <cell r="F3632" t="e">
            <v>#VALUE!</v>
          </cell>
        </row>
        <row r="3633">
          <cell r="D3633">
            <v>0</v>
          </cell>
          <cell r="E3633" t="e">
            <v>#VALUE!</v>
          </cell>
          <cell r="F3633" t="e">
            <v>#VALUE!</v>
          </cell>
        </row>
        <row r="3634">
          <cell r="D3634">
            <v>0</v>
          </cell>
          <cell r="E3634" t="e">
            <v>#VALUE!</v>
          </cell>
          <cell r="F3634" t="e">
            <v>#VALUE!</v>
          </cell>
        </row>
        <row r="3635">
          <cell r="D3635">
            <v>0</v>
          </cell>
          <cell r="E3635" t="e">
            <v>#VALUE!</v>
          </cell>
          <cell r="F3635" t="e">
            <v>#VALUE!</v>
          </cell>
        </row>
        <row r="3636">
          <cell r="D3636">
            <v>0</v>
          </cell>
          <cell r="E3636" t="e">
            <v>#VALUE!</v>
          </cell>
          <cell r="F3636" t="e">
            <v>#VALUE!</v>
          </cell>
        </row>
        <row r="3637">
          <cell r="D3637">
            <v>0</v>
          </cell>
          <cell r="E3637" t="e">
            <v>#VALUE!</v>
          </cell>
          <cell r="F3637" t="e">
            <v>#VALUE!</v>
          </cell>
        </row>
        <row r="3638">
          <cell r="D3638">
            <v>0</v>
          </cell>
          <cell r="E3638" t="e">
            <v>#VALUE!</v>
          </cell>
          <cell r="F3638" t="e">
            <v>#VALUE!</v>
          </cell>
        </row>
        <row r="3639">
          <cell r="D3639">
            <v>0</v>
          </cell>
          <cell r="E3639" t="e">
            <v>#VALUE!</v>
          </cell>
          <cell r="F3639" t="e">
            <v>#VALUE!</v>
          </cell>
        </row>
        <row r="3640">
          <cell r="D3640">
            <v>0</v>
          </cell>
          <cell r="E3640" t="e">
            <v>#VALUE!</v>
          </cell>
          <cell r="F3640" t="e">
            <v>#VALUE!</v>
          </cell>
        </row>
        <row r="3641">
          <cell r="D3641">
            <v>0</v>
          </cell>
          <cell r="E3641" t="e">
            <v>#VALUE!</v>
          </cell>
          <cell r="F3641" t="e">
            <v>#VALUE!</v>
          </cell>
        </row>
        <row r="3642">
          <cell r="D3642">
            <v>0</v>
          </cell>
          <cell r="E3642" t="e">
            <v>#VALUE!</v>
          </cell>
          <cell r="F3642" t="e">
            <v>#VALUE!</v>
          </cell>
        </row>
        <row r="3643">
          <cell r="D3643">
            <v>0</v>
          </cell>
          <cell r="E3643" t="e">
            <v>#VALUE!</v>
          </cell>
          <cell r="F3643" t="e">
            <v>#VALUE!</v>
          </cell>
        </row>
        <row r="3644">
          <cell r="D3644">
            <v>0</v>
          </cell>
          <cell r="E3644" t="e">
            <v>#VALUE!</v>
          </cell>
          <cell r="F3644" t="e">
            <v>#VALUE!</v>
          </cell>
        </row>
        <row r="3645">
          <cell r="D3645">
            <v>0</v>
          </cell>
          <cell r="E3645" t="e">
            <v>#VALUE!</v>
          </cell>
          <cell r="F3645" t="e">
            <v>#VALUE!</v>
          </cell>
        </row>
        <row r="3646">
          <cell r="D3646">
            <v>0</v>
          </cell>
          <cell r="E3646" t="e">
            <v>#VALUE!</v>
          </cell>
          <cell r="F3646" t="e">
            <v>#VALUE!</v>
          </cell>
        </row>
        <row r="3647">
          <cell r="D3647">
            <v>0</v>
          </cell>
          <cell r="E3647" t="e">
            <v>#VALUE!</v>
          </cell>
          <cell r="F3647" t="e">
            <v>#VALUE!</v>
          </cell>
        </row>
        <row r="3648">
          <cell r="D3648">
            <v>0</v>
          </cell>
          <cell r="E3648" t="e">
            <v>#VALUE!</v>
          </cell>
          <cell r="F3648" t="e">
            <v>#VALUE!</v>
          </cell>
        </row>
        <row r="3649">
          <cell r="D3649">
            <v>0</v>
          </cell>
          <cell r="E3649" t="e">
            <v>#VALUE!</v>
          </cell>
          <cell r="F3649" t="e">
            <v>#VALUE!</v>
          </cell>
        </row>
        <row r="3650">
          <cell r="D3650">
            <v>0</v>
          </cell>
          <cell r="E3650" t="e">
            <v>#VALUE!</v>
          </cell>
          <cell r="F3650" t="e">
            <v>#VALUE!</v>
          </cell>
        </row>
        <row r="3651">
          <cell r="D3651">
            <v>0</v>
          </cell>
          <cell r="E3651" t="e">
            <v>#VALUE!</v>
          </cell>
          <cell r="F3651" t="e">
            <v>#VALUE!</v>
          </cell>
        </row>
        <row r="3652">
          <cell r="D3652">
            <v>0</v>
          </cell>
          <cell r="E3652" t="e">
            <v>#VALUE!</v>
          </cell>
          <cell r="F3652" t="e">
            <v>#VALUE!</v>
          </cell>
        </row>
        <row r="3653">
          <cell r="D3653">
            <v>0</v>
          </cell>
          <cell r="E3653" t="e">
            <v>#VALUE!</v>
          </cell>
          <cell r="F3653" t="e">
            <v>#VALUE!</v>
          </cell>
        </row>
        <row r="3654">
          <cell r="D3654">
            <v>0</v>
          </cell>
          <cell r="E3654" t="e">
            <v>#VALUE!</v>
          </cell>
          <cell r="F3654" t="e">
            <v>#VALUE!</v>
          </cell>
        </row>
        <row r="3655">
          <cell r="D3655">
            <v>0</v>
          </cell>
          <cell r="E3655" t="e">
            <v>#VALUE!</v>
          </cell>
          <cell r="F3655" t="e">
            <v>#VALUE!</v>
          </cell>
        </row>
        <row r="3656">
          <cell r="D3656">
            <v>0</v>
          </cell>
          <cell r="E3656" t="e">
            <v>#VALUE!</v>
          </cell>
          <cell r="F3656" t="e">
            <v>#VALUE!</v>
          </cell>
        </row>
        <row r="3657">
          <cell r="D3657">
            <v>0</v>
          </cell>
          <cell r="E3657" t="e">
            <v>#VALUE!</v>
          </cell>
          <cell r="F3657" t="e">
            <v>#VALUE!</v>
          </cell>
        </row>
        <row r="3658">
          <cell r="D3658">
            <v>0</v>
          </cell>
          <cell r="E3658" t="e">
            <v>#VALUE!</v>
          </cell>
          <cell r="F3658" t="e">
            <v>#VALUE!</v>
          </cell>
        </row>
        <row r="3659">
          <cell r="D3659">
            <v>0</v>
          </cell>
          <cell r="E3659" t="e">
            <v>#VALUE!</v>
          </cell>
          <cell r="F3659" t="e">
            <v>#VALUE!</v>
          </cell>
        </row>
        <row r="3660">
          <cell r="D3660">
            <v>0</v>
          </cell>
          <cell r="E3660" t="e">
            <v>#VALUE!</v>
          </cell>
          <cell r="F3660" t="e">
            <v>#VALUE!</v>
          </cell>
        </row>
        <row r="3661">
          <cell r="D3661">
            <v>0</v>
          </cell>
          <cell r="E3661" t="e">
            <v>#VALUE!</v>
          </cell>
          <cell r="F3661" t="e">
            <v>#VALUE!</v>
          </cell>
        </row>
        <row r="3662">
          <cell r="D3662">
            <v>0</v>
          </cell>
          <cell r="E3662" t="e">
            <v>#VALUE!</v>
          </cell>
          <cell r="F3662" t="e">
            <v>#VALUE!</v>
          </cell>
        </row>
        <row r="3663">
          <cell r="D3663">
            <v>0</v>
          </cell>
          <cell r="E3663" t="e">
            <v>#VALUE!</v>
          </cell>
          <cell r="F3663" t="e">
            <v>#VALUE!</v>
          </cell>
        </row>
        <row r="3664">
          <cell r="D3664">
            <v>0</v>
          </cell>
          <cell r="E3664" t="e">
            <v>#VALUE!</v>
          </cell>
          <cell r="F3664" t="e">
            <v>#VALUE!</v>
          </cell>
        </row>
        <row r="3665">
          <cell r="D3665">
            <v>0</v>
          </cell>
          <cell r="E3665" t="e">
            <v>#VALUE!</v>
          </cell>
          <cell r="F3665" t="e">
            <v>#VALUE!</v>
          </cell>
        </row>
        <row r="3666">
          <cell r="D3666">
            <v>0</v>
          </cell>
          <cell r="E3666" t="e">
            <v>#VALUE!</v>
          </cell>
          <cell r="F3666" t="e">
            <v>#VALUE!</v>
          </cell>
        </row>
        <row r="3667">
          <cell r="D3667">
            <v>0</v>
          </cell>
          <cell r="E3667" t="e">
            <v>#VALUE!</v>
          </cell>
          <cell r="F3667" t="e">
            <v>#VALUE!</v>
          </cell>
        </row>
        <row r="3668">
          <cell r="D3668">
            <v>0</v>
          </cell>
          <cell r="E3668" t="e">
            <v>#VALUE!</v>
          </cell>
          <cell r="F3668" t="e">
            <v>#VALUE!</v>
          </cell>
        </row>
        <row r="3669">
          <cell r="D3669">
            <v>0</v>
          </cell>
          <cell r="E3669" t="e">
            <v>#VALUE!</v>
          </cell>
          <cell r="F3669" t="e">
            <v>#VALUE!</v>
          </cell>
        </row>
        <row r="3670">
          <cell r="D3670">
            <v>0</v>
          </cell>
          <cell r="E3670" t="e">
            <v>#VALUE!</v>
          </cell>
          <cell r="F3670" t="e">
            <v>#VALUE!</v>
          </cell>
        </row>
        <row r="3671">
          <cell r="D3671">
            <v>0</v>
          </cell>
          <cell r="E3671" t="e">
            <v>#VALUE!</v>
          </cell>
          <cell r="F3671" t="e">
            <v>#VALUE!</v>
          </cell>
        </row>
        <row r="3672">
          <cell r="D3672">
            <v>0</v>
          </cell>
          <cell r="E3672" t="e">
            <v>#VALUE!</v>
          </cell>
          <cell r="F3672" t="e">
            <v>#VALUE!</v>
          </cell>
        </row>
        <row r="3673">
          <cell r="D3673">
            <v>0</v>
          </cell>
          <cell r="E3673" t="e">
            <v>#VALUE!</v>
          </cell>
          <cell r="F3673" t="e">
            <v>#VALUE!</v>
          </cell>
        </row>
        <row r="3674">
          <cell r="D3674">
            <v>0</v>
          </cell>
          <cell r="E3674" t="e">
            <v>#VALUE!</v>
          </cell>
          <cell r="F3674" t="e">
            <v>#VALUE!</v>
          </cell>
        </row>
        <row r="3675">
          <cell r="D3675">
            <v>0</v>
          </cell>
          <cell r="E3675" t="e">
            <v>#VALUE!</v>
          </cell>
          <cell r="F3675" t="e">
            <v>#VALUE!</v>
          </cell>
        </row>
        <row r="3676">
          <cell r="D3676">
            <v>0</v>
          </cell>
          <cell r="E3676" t="e">
            <v>#VALUE!</v>
          </cell>
          <cell r="F3676" t="e">
            <v>#VALUE!</v>
          </cell>
        </row>
        <row r="3677">
          <cell r="D3677">
            <v>0</v>
          </cell>
          <cell r="E3677" t="e">
            <v>#VALUE!</v>
          </cell>
          <cell r="F3677" t="e">
            <v>#VALUE!</v>
          </cell>
        </row>
        <row r="3678">
          <cell r="D3678">
            <v>0</v>
          </cell>
          <cell r="E3678" t="e">
            <v>#VALUE!</v>
          </cell>
          <cell r="F3678" t="e">
            <v>#VALUE!</v>
          </cell>
        </row>
        <row r="3679">
          <cell r="D3679">
            <v>0</v>
          </cell>
          <cell r="E3679" t="e">
            <v>#VALUE!</v>
          </cell>
          <cell r="F3679" t="e">
            <v>#VALUE!</v>
          </cell>
        </row>
        <row r="3680">
          <cell r="D3680">
            <v>0</v>
          </cell>
          <cell r="E3680" t="e">
            <v>#VALUE!</v>
          </cell>
          <cell r="F3680" t="e">
            <v>#VALUE!</v>
          </cell>
        </row>
        <row r="3681">
          <cell r="D3681">
            <v>0</v>
          </cell>
          <cell r="E3681" t="e">
            <v>#VALUE!</v>
          </cell>
          <cell r="F3681" t="e">
            <v>#VALUE!</v>
          </cell>
        </row>
        <row r="3682">
          <cell r="D3682">
            <v>0</v>
          </cell>
          <cell r="E3682" t="e">
            <v>#VALUE!</v>
          </cell>
          <cell r="F3682" t="e">
            <v>#VALUE!</v>
          </cell>
        </row>
        <row r="3683">
          <cell r="D3683">
            <v>0</v>
          </cell>
          <cell r="E3683" t="e">
            <v>#VALUE!</v>
          </cell>
          <cell r="F3683" t="e">
            <v>#VALUE!</v>
          </cell>
        </row>
        <row r="3684">
          <cell r="D3684">
            <v>0</v>
          </cell>
          <cell r="E3684" t="e">
            <v>#VALUE!</v>
          </cell>
          <cell r="F3684" t="e">
            <v>#VALUE!</v>
          </cell>
        </row>
        <row r="3685">
          <cell r="D3685">
            <v>0</v>
          </cell>
          <cell r="E3685" t="e">
            <v>#VALUE!</v>
          </cell>
          <cell r="F3685" t="e">
            <v>#VALUE!</v>
          </cell>
        </row>
        <row r="3686">
          <cell r="D3686">
            <v>0</v>
          </cell>
          <cell r="E3686" t="e">
            <v>#VALUE!</v>
          </cell>
          <cell r="F3686" t="e">
            <v>#VALUE!</v>
          </cell>
        </row>
        <row r="3687">
          <cell r="D3687">
            <v>0</v>
          </cell>
          <cell r="E3687" t="e">
            <v>#VALUE!</v>
          </cell>
          <cell r="F3687" t="e">
            <v>#VALUE!</v>
          </cell>
        </row>
        <row r="3688">
          <cell r="D3688">
            <v>0</v>
          </cell>
          <cell r="E3688" t="e">
            <v>#VALUE!</v>
          </cell>
          <cell r="F3688" t="e">
            <v>#VALUE!</v>
          </cell>
        </row>
        <row r="3689">
          <cell r="D3689">
            <v>0</v>
          </cell>
          <cell r="E3689" t="e">
            <v>#VALUE!</v>
          </cell>
          <cell r="F3689" t="e">
            <v>#VALUE!</v>
          </cell>
        </row>
        <row r="3690">
          <cell r="D3690">
            <v>0</v>
          </cell>
          <cell r="E3690" t="e">
            <v>#VALUE!</v>
          </cell>
          <cell r="F3690" t="e">
            <v>#VALUE!</v>
          </cell>
        </row>
        <row r="3691">
          <cell r="D3691">
            <v>0</v>
          </cell>
          <cell r="E3691" t="e">
            <v>#VALUE!</v>
          </cell>
          <cell r="F3691" t="e">
            <v>#VALUE!</v>
          </cell>
        </row>
        <row r="3692">
          <cell r="D3692">
            <v>0</v>
          </cell>
          <cell r="E3692" t="e">
            <v>#VALUE!</v>
          </cell>
          <cell r="F3692" t="e">
            <v>#VALUE!</v>
          </cell>
        </row>
        <row r="3693">
          <cell r="D3693">
            <v>0</v>
          </cell>
          <cell r="E3693" t="e">
            <v>#VALUE!</v>
          </cell>
          <cell r="F3693" t="e">
            <v>#VALUE!</v>
          </cell>
        </row>
        <row r="3694">
          <cell r="D3694">
            <v>0</v>
          </cell>
          <cell r="E3694" t="e">
            <v>#VALUE!</v>
          </cell>
          <cell r="F3694" t="e">
            <v>#VALUE!</v>
          </cell>
        </row>
        <row r="3695">
          <cell r="D3695">
            <v>0</v>
          </cell>
          <cell r="E3695" t="e">
            <v>#VALUE!</v>
          </cell>
          <cell r="F3695" t="e">
            <v>#VALUE!</v>
          </cell>
        </row>
        <row r="3696">
          <cell r="D3696">
            <v>0</v>
          </cell>
          <cell r="E3696" t="e">
            <v>#VALUE!</v>
          </cell>
          <cell r="F3696" t="e">
            <v>#VALUE!</v>
          </cell>
        </row>
        <row r="3697">
          <cell r="D3697">
            <v>0</v>
          </cell>
          <cell r="E3697" t="e">
            <v>#VALUE!</v>
          </cell>
          <cell r="F3697" t="e">
            <v>#VALUE!</v>
          </cell>
        </row>
        <row r="3698">
          <cell r="D3698">
            <v>0</v>
          </cell>
          <cell r="E3698" t="e">
            <v>#VALUE!</v>
          </cell>
          <cell r="F3698" t="e">
            <v>#VALUE!</v>
          </cell>
        </row>
        <row r="3699">
          <cell r="D3699">
            <v>0</v>
          </cell>
          <cell r="E3699" t="e">
            <v>#VALUE!</v>
          </cell>
          <cell r="F3699" t="e">
            <v>#VALUE!</v>
          </cell>
        </row>
        <row r="3700">
          <cell r="D3700">
            <v>0</v>
          </cell>
          <cell r="E3700" t="e">
            <v>#VALUE!</v>
          </cell>
          <cell r="F3700" t="e">
            <v>#VALUE!</v>
          </cell>
        </row>
        <row r="3701">
          <cell r="D3701">
            <v>0</v>
          </cell>
          <cell r="E3701" t="e">
            <v>#VALUE!</v>
          </cell>
          <cell r="F3701" t="e">
            <v>#VALUE!</v>
          </cell>
        </row>
        <row r="3702">
          <cell r="D3702">
            <v>0</v>
          </cell>
          <cell r="E3702" t="e">
            <v>#VALUE!</v>
          </cell>
          <cell r="F3702" t="e">
            <v>#VALUE!</v>
          </cell>
        </row>
        <row r="3703">
          <cell r="D3703">
            <v>0</v>
          </cell>
          <cell r="E3703" t="e">
            <v>#VALUE!</v>
          </cell>
          <cell r="F3703" t="e">
            <v>#VALUE!</v>
          </cell>
        </row>
        <row r="3704">
          <cell r="D3704">
            <v>0</v>
          </cell>
          <cell r="E3704" t="e">
            <v>#VALUE!</v>
          </cell>
          <cell r="F3704" t="e">
            <v>#VALUE!</v>
          </cell>
        </row>
        <row r="3705">
          <cell r="D3705">
            <v>0</v>
          </cell>
          <cell r="E3705" t="e">
            <v>#VALUE!</v>
          </cell>
          <cell r="F3705" t="e">
            <v>#VALUE!</v>
          </cell>
        </row>
        <row r="3706">
          <cell r="D3706">
            <v>0</v>
          </cell>
          <cell r="E3706" t="e">
            <v>#VALUE!</v>
          </cell>
          <cell r="F3706" t="e">
            <v>#VALUE!</v>
          </cell>
        </row>
        <row r="3707">
          <cell r="D3707">
            <v>0</v>
          </cell>
          <cell r="E3707" t="e">
            <v>#VALUE!</v>
          </cell>
          <cell r="F3707" t="e">
            <v>#VALUE!</v>
          </cell>
        </row>
        <row r="3708">
          <cell r="D3708">
            <v>0</v>
          </cell>
          <cell r="E3708" t="e">
            <v>#VALUE!</v>
          </cell>
          <cell r="F3708" t="e">
            <v>#VALUE!</v>
          </cell>
        </row>
        <row r="3709">
          <cell r="D3709">
            <v>0</v>
          </cell>
          <cell r="E3709" t="e">
            <v>#VALUE!</v>
          </cell>
          <cell r="F3709" t="e">
            <v>#VALUE!</v>
          </cell>
        </row>
        <row r="3710">
          <cell r="D3710">
            <v>0</v>
          </cell>
          <cell r="E3710" t="e">
            <v>#VALUE!</v>
          </cell>
          <cell r="F3710" t="e">
            <v>#VALUE!</v>
          </cell>
        </row>
        <row r="3711">
          <cell r="D3711">
            <v>0</v>
          </cell>
          <cell r="E3711" t="e">
            <v>#VALUE!</v>
          </cell>
          <cell r="F3711" t="e">
            <v>#VALUE!</v>
          </cell>
        </row>
        <row r="3712">
          <cell r="D3712">
            <v>0</v>
          </cell>
          <cell r="E3712" t="e">
            <v>#VALUE!</v>
          </cell>
          <cell r="F3712" t="e">
            <v>#VALUE!</v>
          </cell>
        </row>
        <row r="3713">
          <cell r="D3713">
            <v>0</v>
          </cell>
          <cell r="E3713" t="e">
            <v>#VALUE!</v>
          </cell>
          <cell r="F3713" t="e">
            <v>#VALUE!</v>
          </cell>
        </row>
        <row r="3714">
          <cell r="D3714">
            <v>0</v>
          </cell>
          <cell r="E3714" t="e">
            <v>#VALUE!</v>
          </cell>
          <cell r="F3714" t="e">
            <v>#VALUE!</v>
          </cell>
        </row>
        <row r="3715">
          <cell r="D3715">
            <v>0</v>
          </cell>
          <cell r="E3715" t="e">
            <v>#VALUE!</v>
          </cell>
          <cell r="F3715" t="e">
            <v>#VALUE!</v>
          </cell>
        </row>
        <row r="3716">
          <cell r="D3716">
            <v>0</v>
          </cell>
          <cell r="E3716" t="e">
            <v>#VALUE!</v>
          </cell>
          <cell r="F3716" t="e">
            <v>#VALUE!</v>
          </cell>
        </row>
        <row r="3717">
          <cell r="D3717">
            <v>0</v>
          </cell>
          <cell r="E3717" t="e">
            <v>#VALUE!</v>
          </cell>
          <cell r="F3717" t="e">
            <v>#VALUE!</v>
          </cell>
        </row>
        <row r="3718">
          <cell r="D3718">
            <v>0</v>
          </cell>
          <cell r="E3718" t="e">
            <v>#VALUE!</v>
          </cell>
          <cell r="F3718" t="e">
            <v>#VALUE!</v>
          </cell>
        </row>
        <row r="3719">
          <cell r="D3719">
            <v>0</v>
          </cell>
          <cell r="E3719" t="e">
            <v>#VALUE!</v>
          </cell>
          <cell r="F3719" t="e">
            <v>#VALUE!</v>
          </cell>
        </row>
        <row r="3720">
          <cell r="D3720">
            <v>0</v>
          </cell>
          <cell r="E3720" t="e">
            <v>#VALUE!</v>
          </cell>
          <cell r="F3720" t="e">
            <v>#VALUE!</v>
          </cell>
        </row>
        <row r="3721">
          <cell r="D3721">
            <v>0</v>
          </cell>
          <cell r="E3721" t="e">
            <v>#VALUE!</v>
          </cell>
          <cell r="F3721" t="e">
            <v>#VALUE!</v>
          </cell>
        </row>
        <row r="3722">
          <cell r="D3722">
            <v>0</v>
          </cell>
          <cell r="E3722" t="e">
            <v>#VALUE!</v>
          </cell>
          <cell r="F3722" t="e">
            <v>#VALUE!</v>
          </cell>
        </row>
        <row r="3723">
          <cell r="D3723">
            <v>0</v>
          </cell>
          <cell r="E3723" t="e">
            <v>#VALUE!</v>
          </cell>
          <cell r="F3723" t="e">
            <v>#VALUE!</v>
          </cell>
        </row>
        <row r="3724">
          <cell r="D3724">
            <v>0</v>
          </cell>
          <cell r="E3724" t="e">
            <v>#VALUE!</v>
          </cell>
          <cell r="F3724" t="e">
            <v>#VALUE!</v>
          </cell>
        </row>
        <row r="3725">
          <cell r="D3725">
            <v>0</v>
          </cell>
          <cell r="E3725" t="e">
            <v>#VALUE!</v>
          </cell>
          <cell r="F3725" t="e">
            <v>#VALUE!</v>
          </cell>
        </row>
        <row r="3726">
          <cell r="D3726">
            <v>0</v>
          </cell>
          <cell r="E3726" t="e">
            <v>#VALUE!</v>
          </cell>
          <cell r="F3726" t="e">
            <v>#VALUE!</v>
          </cell>
        </row>
        <row r="3727">
          <cell r="D3727">
            <v>0</v>
          </cell>
          <cell r="E3727" t="e">
            <v>#VALUE!</v>
          </cell>
          <cell r="F3727" t="e">
            <v>#VALUE!</v>
          </cell>
        </row>
        <row r="3728">
          <cell r="D3728">
            <v>0</v>
          </cell>
          <cell r="E3728" t="e">
            <v>#VALUE!</v>
          </cell>
          <cell r="F3728" t="e">
            <v>#VALUE!</v>
          </cell>
        </row>
        <row r="3729">
          <cell r="D3729">
            <v>0</v>
          </cell>
          <cell r="E3729" t="e">
            <v>#VALUE!</v>
          </cell>
          <cell r="F3729" t="e">
            <v>#VALUE!</v>
          </cell>
        </row>
        <row r="3730">
          <cell r="D3730">
            <v>0</v>
          </cell>
          <cell r="E3730" t="e">
            <v>#VALUE!</v>
          </cell>
          <cell r="F3730" t="e">
            <v>#VALUE!</v>
          </cell>
        </row>
        <row r="3731">
          <cell r="D3731">
            <v>0</v>
          </cell>
          <cell r="E3731" t="e">
            <v>#VALUE!</v>
          </cell>
          <cell r="F3731" t="e">
            <v>#VALUE!</v>
          </cell>
        </row>
        <row r="3732">
          <cell r="D3732">
            <v>0</v>
          </cell>
          <cell r="E3732" t="e">
            <v>#VALUE!</v>
          </cell>
          <cell r="F3732" t="e">
            <v>#VALUE!</v>
          </cell>
        </row>
        <row r="3733">
          <cell r="D3733">
            <v>0</v>
          </cell>
          <cell r="E3733" t="e">
            <v>#VALUE!</v>
          </cell>
          <cell r="F3733" t="e">
            <v>#VALUE!</v>
          </cell>
        </row>
        <row r="3734">
          <cell r="D3734">
            <v>0</v>
          </cell>
          <cell r="E3734" t="e">
            <v>#VALUE!</v>
          </cell>
          <cell r="F3734" t="e">
            <v>#VALUE!</v>
          </cell>
        </row>
        <row r="3735">
          <cell r="D3735">
            <v>0</v>
          </cell>
          <cell r="E3735" t="e">
            <v>#VALUE!</v>
          </cell>
          <cell r="F3735" t="e">
            <v>#VALUE!</v>
          </cell>
        </row>
        <row r="3736">
          <cell r="D3736">
            <v>0</v>
          </cell>
          <cell r="E3736" t="e">
            <v>#VALUE!</v>
          </cell>
          <cell r="F3736" t="e">
            <v>#VALUE!</v>
          </cell>
        </row>
        <row r="3737">
          <cell r="D3737">
            <v>0</v>
          </cell>
          <cell r="E3737" t="e">
            <v>#VALUE!</v>
          </cell>
          <cell r="F3737" t="e">
            <v>#VALUE!</v>
          </cell>
        </row>
        <row r="3738">
          <cell r="D3738">
            <v>0</v>
          </cell>
          <cell r="E3738" t="e">
            <v>#VALUE!</v>
          </cell>
          <cell r="F3738" t="e">
            <v>#VALUE!</v>
          </cell>
        </row>
        <row r="3739">
          <cell r="D3739">
            <v>0</v>
          </cell>
          <cell r="E3739" t="e">
            <v>#VALUE!</v>
          </cell>
          <cell r="F3739" t="e">
            <v>#VALUE!</v>
          </cell>
        </row>
        <row r="3740">
          <cell r="D3740">
            <v>0</v>
          </cell>
          <cell r="E3740" t="e">
            <v>#VALUE!</v>
          </cell>
          <cell r="F3740" t="e">
            <v>#VALUE!</v>
          </cell>
        </row>
        <row r="3741">
          <cell r="D3741">
            <v>0</v>
          </cell>
          <cell r="E3741" t="e">
            <v>#VALUE!</v>
          </cell>
          <cell r="F3741" t="e">
            <v>#VALUE!</v>
          </cell>
        </row>
        <row r="3742">
          <cell r="D3742">
            <v>0</v>
          </cell>
          <cell r="E3742" t="e">
            <v>#VALUE!</v>
          </cell>
          <cell r="F3742" t="e">
            <v>#VALUE!</v>
          </cell>
        </row>
        <row r="3743">
          <cell r="D3743">
            <v>0</v>
          </cell>
          <cell r="E3743" t="e">
            <v>#VALUE!</v>
          </cell>
          <cell r="F3743" t="e">
            <v>#VALUE!</v>
          </cell>
        </row>
        <row r="3744">
          <cell r="D3744">
            <v>0</v>
          </cell>
          <cell r="E3744" t="e">
            <v>#VALUE!</v>
          </cell>
          <cell r="F3744" t="e">
            <v>#VALUE!</v>
          </cell>
        </row>
        <row r="3745">
          <cell r="D3745">
            <v>0</v>
          </cell>
          <cell r="E3745" t="e">
            <v>#VALUE!</v>
          </cell>
          <cell r="F3745" t="e">
            <v>#VALUE!</v>
          </cell>
        </row>
        <row r="3746">
          <cell r="D3746">
            <v>0</v>
          </cell>
          <cell r="E3746" t="e">
            <v>#VALUE!</v>
          </cell>
          <cell r="F3746" t="e">
            <v>#VALUE!</v>
          </cell>
        </row>
        <row r="3747">
          <cell r="D3747">
            <v>0</v>
          </cell>
          <cell r="E3747" t="e">
            <v>#VALUE!</v>
          </cell>
          <cell r="F3747" t="e">
            <v>#VALUE!</v>
          </cell>
        </row>
        <row r="3748">
          <cell r="D3748">
            <v>0</v>
          </cell>
          <cell r="E3748" t="e">
            <v>#VALUE!</v>
          </cell>
          <cell r="F3748" t="e">
            <v>#VALUE!</v>
          </cell>
        </row>
        <row r="3749">
          <cell r="D3749">
            <v>0</v>
          </cell>
          <cell r="E3749" t="e">
            <v>#VALUE!</v>
          </cell>
          <cell r="F3749" t="e">
            <v>#VALUE!</v>
          </cell>
        </row>
        <row r="3750">
          <cell r="D3750">
            <v>0</v>
          </cell>
          <cell r="E3750" t="e">
            <v>#VALUE!</v>
          </cell>
          <cell r="F3750" t="e">
            <v>#VALUE!</v>
          </cell>
        </row>
        <row r="3751">
          <cell r="D3751">
            <v>0</v>
          </cell>
          <cell r="E3751" t="e">
            <v>#VALUE!</v>
          </cell>
          <cell r="F3751" t="e">
            <v>#VALUE!</v>
          </cell>
        </row>
        <row r="3752">
          <cell r="D3752">
            <v>0</v>
          </cell>
          <cell r="E3752" t="e">
            <v>#VALUE!</v>
          </cell>
          <cell r="F3752" t="e">
            <v>#VALUE!</v>
          </cell>
        </row>
        <row r="3753">
          <cell r="D3753">
            <v>0</v>
          </cell>
          <cell r="E3753" t="e">
            <v>#VALUE!</v>
          </cell>
          <cell r="F3753" t="e">
            <v>#VALUE!</v>
          </cell>
        </row>
        <row r="3754">
          <cell r="D3754">
            <v>0</v>
          </cell>
          <cell r="E3754" t="e">
            <v>#VALUE!</v>
          </cell>
          <cell r="F3754" t="e">
            <v>#VALUE!</v>
          </cell>
        </row>
        <row r="3755">
          <cell r="D3755">
            <v>0</v>
          </cell>
          <cell r="E3755" t="e">
            <v>#VALUE!</v>
          </cell>
          <cell r="F3755" t="e">
            <v>#VALUE!</v>
          </cell>
        </row>
        <row r="3756">
          <cell r="D3756">
            <v>0</v>
          </cell>
          <cell r="E3756" t="e">
            <v>#VALUE!</v>
          </cell>
          <cell r="F3756" t="e">
            <v>#VALUE!</v>
          </cell>
        </row>
        <row r="3757">
          <cell r="D3757">
            <v>0</v>
          </cell>
          <cell r="E3757" t="e">
            <v>#VALUE!</v>
          </cell>
          <cell r="F3757" t="e">
            <v>#VALUE!</v>
          </cell>
        </row>
        <row r="3758">
          <cell r="D3758">
            <v>0</v>
          </cell>
          <cell r="E3758" t="e">
            <v>#VALUE!</v>
          </cell>
          <cell r="F3758" t="e">
            <v>#VALUE!</v>
          </cell>
        </row>
        <row r="3759">
          <cell r="D3759">
            <v>0</v>
          </cell>
          <cell r="E3759" t="e">
            <v>#VALUE!</v>
          </cell>
          <cell r="F3759" t="e">
            <v>#VALUE!</v>
          </cell>
        </row>
        <row r="3760">
          <cell r="D3760">
            <v>0</v>
          </cell>
          <cell r="E3760" t="e">
            <v>#VALUE!</v>
          </cell>
          <cell r="F3760" t="e">
            <v>#VALUE!</v>
          </cell>
        </row>
        <row r="3761">
          <cell r="D3761">
            <v>0</v>
          </cell>
          <cell r="E3761" t="e">
            <v>#VALUE!</v>
          </cell>
          <cell r="F3761" t="e">
            <v>#VALUE!</v>
          </cell>
        </row>
        <row r="3762">
          <cell r="D3762">
            <v>0</v>
          </cell>
          <cell r="E3762" t="e">
            <v>#VALUE!</v>
          </cell>
          <cell r="F3762" t="e">
            <v>#VALUE!</v>
          </cell>
        </row>
        <row r="3763">
          <cell r="D3763">
            <v>0</v>
          </cell>
          <cell r="E3763" t="e">
            <v>#VALUE!</v>
          </cell>
          <cell r="F3763" t="e">
            <v>#VALUE!</v>
          </cell>
        </row>
        <row r="3764">
          <cell r="D3764">
            <v>0</v>
          </cell>
          <cell r="E3764" t="e">
            <v>#VALUE!</v>
          </cell>
          <cell r="F3764" t="e">
            <v>#VALUE!</v>
          </cell>
        </row>
        <row r="3765">
          <cell r="D3765">
            <v>0</v>
          </cell>
          <cell r="E3765" t="e">
            <v>#VALUE!</v>
          </cell>
          <cell r="F3765" t="e">
            <v>#VALUE!</v>
          </cell>
        </row>
        <row r="3766">
          <cell r="D3766">
            <v>0</v>
          </cell>
          <cell r="E3766" t="e">
            <v>#VALUE!</v>
          </cell>
          <cell r="F3766" t="e">
            <v>#VALUE!</v>
          </cell>
        </row>
        <row r="3767">
          <cell r="D3767">
            <v>0</v>
          </cell>
          <cell r="E3767" t="e">
            <v>#VALUE!</v>
          </cell>
          <cell r="F3767" t="e">
            <v>#VALUE!</v>
          </cell>
        </row>
        <row r="3768">
          <cell r="D3768">
            <v>0</v>
          </cell>
          <cell r="E3768" t="e">
            <v>#VALUE!</v>
          </cell>
          <cell r="F3768" t="e">
            <v>#VALUE!</v>
          </cell>
        </row>
        <row r="3769">
          <cell r="D3769">
            <v>0</v>
          </cell>
          <cell r="E3769" t="e">
            <v>#VALUE!</v>
          </cell>
          <cell r="F3769" t="e">
            <v>#VALUE!</v>
          </cell>
        </row>
        <row r="3770">
          <cell r="D3770">
            <v>0</v>
          </cell>
          <cell r="E3770" t="e">
            <v>#VALUE!</v>
          </cell>
          <cell r="F3770" t="e">
            <v>#VALUE!</v>
          </cell>
        </row>
        <row r="3771">
          <cell r="D3771">
            <v>0</v>
          </cell>
          <cell r="E3771" t="e">
            <v>#VALUE!</v>
          </cell>
          <cell r="F3771" t="e">
            <v>#VALUE!</v>
          </cell>
        </row>
        <row r="3772">
          <cell r="D3772">
            <v>0</v>
          </cell>
          <cell r="E3772" t="e">
            <v>#VALUE!</v>
          </cell>
          <cell r="F3772" t="e">
            <v>#VALUE!</v>
          </cell>
        </row>
        <row r="3773">
          <cell r="D3773">
            <v>0</v>
          </cell>
          <cell r="E3773" t="e">
            <v>#VALUE!</v>
          </cell>
          <cell r="F3773" t="e">
            <v>#VALUE!</v>
          </cell>
        </row>
        <row r="3774">
          <cell r="D3774">
            <v>0</v>
          </cell>
          <cell r="E3774" t="e">
            <v>#VALUE!</v>
          </cell>
          <cell r="F3774" t="e">
            <v>#VALUE!</v>
          </cell>
        </row>
        <row r="3775">
          <cell r="D3775">
            <v>0</v>
          </cell>
          <cell r="E3775" t="e">
            <v>#VALUE!</v>
          </cell>
          <cell r="F3775" t="e">
            <v>#VALUE!</v>
          </cell>
        </row>
        <row r="3776">
          <cell r="D3776">
            <v>0</v>
          </cell>
          <cell r="E3776" t="e">
            <v>#VALUE!</v>
          </cell>
          <cell r="F3776" t="e">
            <v>#VALUE!</v>
          </cell>
        </row>
        <row r="3777">
          <cell r="D3777">
            <v>0</v>
          </cell>
          <cell r="E3777" t="e">
            <v>#VALUE!</v>
          </cell>
          <cell r="F3777" t="e">
            <v>#VALUE!</v>
          </cell>
        </row>
        <row r="3778">
          <cell r="D3778">
            <v>0</v>
          </cell>
          <cell r="E3778" t="e">
            <v>#VALUE!</v>
          </cell>
          <cell r="F3778" t="e">
            <v>#VALUE!</v>
          </cell>
        </row>
        <row r="3779">
          <cell r="D3779">
            <v>0</v>
          </cell>
          <cell r="E3779" t="e">
            <v>#VALUE!</v>
          </cell>
          <cell r="F3779" t="e">
            <v>#VALUE!</v>
          </cell>
        </row>
        <row r="3780">
          <cell r="D3780">
            <v>0</v>
          </cell>
          <cell r="E3780" t="e">
            <v>#VALUE!</v>
          </cell>
          <cell r="F3780" t="e">
            <v>#VALUE!</v>
          </cell>
        </row>
        <row r="3781">
          <cell r="D3781">
            <v>0</v>
          </cell>
          <cell r="E3781" t="e">
            <v>#VALUE!</v>
          </cell>
          <cell r="F3781" t="e">
            <v>#VALUE!</v>
          </cell>
        </row>
        <row r="3782">
          <cell r="D3782">
            <v>0</v>
          </cell>
          <cell r="E3782" t="e">
            <v>#VALUE!</v>
          </cell>
          <cell r="F3782" t="e">
            <v>#VALUE!</v>
          </cell>
        </row>
        <row r="3783">
          <cell r="D3783">
            <v>0</v>
          </cell>
          <cell r="E3783" t="e">
            <v>#VALUE!</v>
          </cell>
          <cell r="F3783" t="e">
            <v>#VALUE!</v>
          </cell>
        </row>
        <row r="3784">
          <cell r="D3784">
            <v>0</v>
          </cell>
          <cell r="E3784" t="e">
            <v>#VALUE!</v>
          </cell>
          <cell r="F3784" t="e">
            <v>#VALUE!</v>
          </cell>
        </row>
        <row r="3785">
          <cell r="D3785">
            <v>0</v>
          </cell>
          <cell r="E3785" t="e">
            <v>#VALUE!</v>
          </cell>
          <cell r="F3785" t="e">
            <v>#VALUE!</v>
          </cell>
        </row>
        <row r="3786">
          <cell r="D3786">
            <v>0</v>
          </cell>
          <cell r="E3786" t="e">
            <v>#VALUE!</v>
          </cell>
          <cell r="F3786" t="e">
            <v>#VALUE!</v>
          </cell>
        </row>
        <row r="3787">
          <cell r="D3787">
            <v>0</v>
          </cell>
          <cell r="E3787" t="e">
            <v>#VALUE!</v>
          </cell>
          <cell r="F3787" t="e">
            <v>#VALUE!</v>
          </cell>
        </row>
        <row r="3788">
          <cell r="D3788">
            <v>0</v>
          </cell>
          <cell r="E3788" t="e">
            <v>#VALUE!</v>
          </cell>
          <cell r="F3788" t="e">
            <v>#VALUE!</v>
          </cell>
        </row>
        <row r="3789">
          <cell r="D3789">
            <v>0</v>
          </cell>
          <cell r="E3789" t="e">
            <v>#VALUE!</v>
          </cell>
          <cell r="F3789" t="e">
            <v>#VALUE!</v>
          </cell>
        </row>
        <row r="3790">
          <cell r="D3790">
            <v>0</v>
          </cell>
          <cell r="E3790" t="e">
            <v>#VALUE!</v>
          </cell>
          <cell r="F3790" t="e">
            <v>#VALUE!</v>
          </cell>
        </row>
        <row r="3791">
          <cell r="D3791">
            <v>0</v>
          </cell>
          <cell r="E3791" t="e">
            <v>#VALUE!</v>
          </cell>
          <cell r="F3791" t="e">
            <v>#VALUE!</v>
          </cell>
        </row>
        <row r="3792">
          <cell r="D3792">
            <v>0</v>
          </cell>
          <cell r="E3792" t="e">
            <v>#VALUE!</v>
          </cell>
          <cell r="F3792" t="e">
            <v>#VALUE!</v>
          </cell>
        </row>
        <row r="3793">
          <cell r="D3793">
            <v>0</v>
          </cell>
          <cell r="E3793" t="e">
            <v>#VALUE!</v>
          </cell>
          <cell r="F3793" t="e">
            <v>#VALUE!</v>
          </cell>
        </row>
        <row r="3794">
          <cell r="D3794">
            <v>0</v>
          </cell>
          <cell r="E3794" t="e">
            <v>#VALUE!</v>
          </cell>
          <cell r="F3794" t="e">
            <v>#VALUE!</v>
          </cell>
        </row>
        <row r="3795">
          <cell r="D3795">
            <v>0</v>
          </cell>
          <cell r="E3795" t="e">
            <v>#VALUE!</v>
          </cell>
          <cell r="F3795" t="e">
            <v>#VALUE!</v>
          </cell>
        </row>
        <row r="3796">
          <cell r="D3796">
            <v>0</v>
          </cell>
          <cell r="E3796" t="e">
            <v>#VALUE!</v>
          </cell>
          <cell r="F3796" t="e">
            <v>#VALUE!</v>
          </cell>
        </row>
        <row r="3797">
          <cell r="D3797">
            <v>0</v>
          </cell>
          <cell r="E3797" t="e">
            <v>#VALUE!</v>
          </cell>
          <cell r="F3797" t="e">
            <v>#VALUE!</v>
          </cell>
        </row>
        <row r="3798">
          <cell r="D3798">
            <v>0</v>
          </cell>
          <cell r="E3798" t="e">
            <v>#VALUE!</v>
          </cell>
          <cell r="F3798" t="e">
            <v>#VALUE!</v>
          </cell>
        </row>
        <row r="3799">
          <cell r="D3799">
            <v>0</v>
          </cell>
          <cell r="E3799" t="e">
            <v>#VALUE!</v>
          </cell>
          <cell r="F3799" t="e">
            <v>#VALUE!</v>
          </cell>
        </row>
        <row r="3800">
          <cell r="D3800">
            <v>0</v>
          </cell>
          <cell r="E3800" t="e">
            <v>#VALUE!</v>
          </cell>
          <cell r="F3800" t="e">
            <v>#VALUE!</v>
          </cell>
        </row>
        <row r="3801">
          <cell r="D3801">
            <v>0</v>
          </cell>
          <cell r="E3801" t="e">
            <v>#VALUE!</v>
          </cell>
          <cell r="F3801" t="e">
            <v>#VALUE!</v>
          </cell>
        </row>
        <row r="3802">
          <cell r="D3802">
            <v>0</v>
          </cell>
          <cell r="E3802" t="e">
            <v>#VALUE!</v>
          </cell>
          <cell r="F3802" t="e">
            <v>#VALUE!</v>
          </cell>
        </row>
        <row r="3803">
          <cell r="D3803">
            <v>0</v>
          </cell>
          <cell r="E3803" t="e">
            <v>#VALUE!</v>
          </cell>
          <cell r="F3803" t="e">
            <v>#VALUE!</v>
          </cell>
        </row>
        <row r="3804">
          <cell r="D3804">
            <v>0</v>
          </cell>
          <cell r="E3804" t="e">
            <v>#VALUE!</v>
          </cell>
          <cell r="F3804" t="e">
            <v>#VALUE!</v>
          </cell>
        </row>
        <row r="3805">
          <cell r="D3805">
            <v>0</v>
          </cell>
          <cell r="E3805" t="e">
            <v>#VALUE!</v>
          </cell>
          <cell r="F3805" t="e">
            <v>#VALUE!</v>
          </cell>
        </row>
        <row r="3806">
          <cell r="D3806">
            <v>0</v>
          </cell>
          <cell r="E3806" t="e">
            <v>#VALUE!</v>
          </cell>
          <cell r="F3806" t="e">
            <v>#VALUE!</v>
          </cell>
        </row>
        <row r="3807">
          <cell r="D3807">
            <v>0</v>
          </cell>
          <cell r="E3807" t="e">
            <v>#VALUE!</v>
          </cell>
          <cell r="F3807" t="e">
            <v>#VALUE!</v>
          </cell>
        </row>
        <row r="3808">
          <cell r="D3808">
            <v>0</v>
          </cell>
          <cell r="E3808" t="e">
            <v>#VALUE!</v>
          </cell>
          <cell r="F3808" t="e">
            <v>#VALUE!</v>
          </cell>
        </row>
        <row r="3809">
          <cell r="D3809">
            <v>0</v>
          </cell>
          <cell r="E3809" t="e">
            <v>#VALUE!</v>
          </cell>
          <cell r="F3809" t="e">
            <v>#VALUE!</v>
          </cell>
        </row>
        <row r="3810">
          <cell r="D3810">
            <v>0</v>
          </cell>
          <cell r="E3810" t="e">
            <v>#VALUE!</v>
          </cell>
          <cell r="F3810" t="e">
            <v>#VALUE!</v>
          </cell>
        </row>
        <row r="3811">
          <cell r="D3811">
            <v>0</v>
          </cell>
          <cell r="E3811" t="e">
            <v>#VALUE!</v>
          </cell>
          <cell r="F3811" t="e">
            <v>#VALUE!</v>
          </cell>
        </row>
        <row r="3812">
          <cell r="D3812">
            <v>0</v>
          </cell>
          <cell r="E3812" t="e">
            <v>#VALUE!</v>
          </cell>
          <cell r="F3812" t="e">
            <v>#VALUE!</v>
          </cell>
        </row>
        <row r="3813">
          <cell r="D3813">
            <v>0</v>
          </cell>
          <cell r="E3813" t="e">
            <v>#VALUE!</v>
          </cell>
          <cell r="F3813" t="e">
            <v>#VALUE!</v>
          </cell>
        </row>
        <row r="3814">
          <cell r="D3814">
            <v>0</v>
          </cell>
          <cell r="E3814" t="e">
            <v>#VALUE!</v>
          </cell>
          <cell r="F3814" t="e">
            <v>#VALUE!</v>
          </cell>
        </row>
        <row r="3815">
          <cell r="D3815">
            <v>0</v>
          </cell>
          <cell r="E3815" t="e">
            <v>#VALUE!</v>
          </cell>
          <cell r="F3815" t="e">
            <v>#VALUE!</v>
          </cell>
        </row>
        <row r="3816">
          <cell r="D3816">
            <v>0</v>
          </cell>
          <cell r="E3816" t="e">
            <v>#VALUE!</v>
          </cell>
          <cell r="F3816" t="e">
            <v>#VALUE!</v>
          </cell>
        </row>
        <row r="3817">
          <cell r="D3817">
            <v>0</v>
          </cell>
          <cell r="E3817" t="e">
            <v>#VALUE!</v>
          </cell>
          <cell r="F3817" t="e">
            <v>#VALUE!</v>
          </cell>
        </row>
        <row r="3818">
          <cell r="D3818">
            <v>0</v>
          </cell>
          <cell r="E3818" t="e">
            <v>#VALUE!</v>
          </cell>
          <cell r="F3818" t="e">
            <v>#VALUE!</v>
          </cell>
        </row>
        <row r="3819">
          <cell r="D3819">
            <v>0</v>
          </cell>
          <cell r="E3819" t="e">
            <v>#VALUE!</v>
          </cell>
          <cell r="F3819" t="e">
            <v>#VALUE!</v>
          </cell>
        </row>
        <row r="3820">
          <cell r="D3820">
            <v>0</v>
          </cell>
          <cell r="E3820" t="e">
            <v>#VALUE!</v>
          </cell>
          <cell r="F3820" t="e">
            <v>#VALUE!</v>
          </cell>
        </row>
        <row r="3821">
          <cell r="D3821">
            <v>0</v>
          </cell>
          <cell r="E3821" t="e">
            <v>#VALUE!</v>
          </cell>
          <cell r="F3821" t="e">
            <v>#VALUE!</v>
          </cell>
        </row>
        <row r="3822">
          <cell r="D3822">
            <v>0</v>
          </cell>
          <cell r="E3822" t="e">
            <v>#VALUE!</v>
          </cell>
          <cell r="F3822" t="e">
            <v>#VALUE!</v>
          </cell>
        </row>
        <row r="3823">
          <cell r="D3823">
            <v>0</v>
          </cell>
          <cell r="E3823" t="e">
            <v>#VALUE!</v>
          </cell>
          <cell r="F3823" t="e">
            <v>#VALUE!</v>
          </cell>
        </row>
        <row r="3824">
          <cell r="D3824">
            <v>0</v>
          </cell>
          <cell r="E3824" t="e">
            <v>#VALUE!</v>
          </cell>
          <cell r="F3824" t="e">
            <v>#VALUE!</v>
          </cell>
        </row>
        <row r="3825">
          <cell r="D3825">
            <v>0</v>
          </cell>
          <cell r="E3825" t="e">
            <v>#VALUE!</v>
          </cell>
          <cell r="F3825" t="e">
            <v>#VALUE!</v>
          </cell>
        </row>
        <row r="3826">
          <cell r="D3826">
            <v>0</v>
          </cell>
          <cell r="E3826" t="e">
            <v>#VALUE!</v>
          </cell>
          <cell r="F3826" t="e">
            <v>#VALUE!</v>
          </cell>
        </row>
        <row r="3827">
          <cell r="D3827">
            <v>0</v>
          </cell>
          <cell r="E3827" t="e">
            <v>#VALUE!</v>
          </cell>
          <cell r="F3827" t="e">
            <v>#VALUE!</v>
          </cell>
        </row>
        <row r="3828">
          <cell r="D3828">
            <v>0</v>
          </cell>
          <cell r="E3828" t="e">
            <v>#VALUE!</v>
          </cell>
          <cell r="F3828" t="e">
            <v>#VALUE!</v>
          </cell>
        </row>
        <row r="3829">
          <cell r="D3829">
            <v>0</v>
          </cell>
          <cell r="E3829" t="e">
            <v>#VALUE!</v>
          </cell>
          <cell r="F3829" t="e">
            <v>#VALUE!</v>
          </cell>
        </row>
        <row r="3830">
          <cell r="D3830">
            <v>0</v>
          </cell>
          <cell r="E3830" t="e">
            <v>#VALUE!</v>
          </cell>
          <cell r="F3830" t="e">
            <v>#VALUE!</v>
          </cell>
        </row>
        <row r="3831">
          <cell r="D3831">
            <v>0</v>
          </cell>
          <cell r="E3831" t="e">
            <v>#VALUE!</v>
          </cell>
          <cell r="F3831" t="e">
            <v>#VALUE!</v>
          </cell>
        </row>
        <row r="3832">
          <cell r="D3832">
            <v>0</v>
          </cell>
          <cell r="E3832" t="e">
            <v>#VALUE!</v>
          </cell>
          <cell r="F3832" t="e">
            <v>#VALUE!</v>
          </cell>
        </row>
        <row r="3833">
          <cell r="D3833">
            <v>0</v>
          </cell>
          <cell r="E3833" t="e">
            <v>#VALUE!</v>
          </cell>
          <cell r="F3833" t="e">
            <v>#VALUE!</v>
          </cell>
        </row>
        <row r="3834">
          <cell r="D3834">
            <v>0</v>
          </cell>
          <cell r="E3834" t="e">
            <v>#VALUE!</v>
          </cell>
          <cell r="F3834" t="e">
            <v>#VALUE!</v>
          </cell>
        </row>
        <row r="3835">
          <cell r="D3835">
            <v>0</v>
          </cell>
          <cell r="E3835" t="e">
            <v>#VALUE!</v>
          </cell>
          <cell r="F3835" t="e">
            <v>#VALUE!</v>
          </cell>
        </row>
        <row r="3836">
          <cell r="D3836">
            <v>0</v>
          </cell>
          <cell r="E3836" t="e">
            <v>#VALUE!</v>
          </cell>
          <cell r="F3836" t="e">
            <v>#VALUE!</v>
          </cell>
        </row>
        <row r="3837">
          <cell r="D3837">
            <v>0</v>
          </cell>
          <cell r="E3837" t="e">
            <v>#VALUE!</v>
          </cell>
          <cell r="F3837" t="e">
            <v>#VALUE!</v>
          </cell>
        </row>
        <row r="3838">
          <cell r="D3838">
            <v>0</v>
          </cell>
          <cell r="E3838" t="e">
            <v>#VALUE!</v>
          </cell>
          <cell r="F3838" t="e">
            <v>#VALUE!</v>
          </cell>
        </row>
        <row r="3839">
          <cell r="D3839">
            <v>0</v>
          </cell>
          <cell r="E3839" t="e">
            <v>#VALUE!</v>
          </cell>
          <cell r="F3839" t="e">
            <v>#VALUE!</v>
          </cell>
        </row>
        <row r="3840">
          <cell r="D3840">
            <v>0</v>
          </cell>
          <cell r="E3840" t="e">
            <v>#VALUE!</v>
          </cell>
          <cell r="F3840" t="e">
            <v>#VALUE!</v>
          </cell>
        </row>
        <row r="3841">
          <cell r="D3841">
            <v>0</v>
          </cell>
          <cell r="E3841" t="e">
            <v>#VALUE!</v>
          </cell>
          <cell r="F3841" t="e">
            <v>#VALUE!</v>
          </cell>
        </row>
        <row r="3842">
          <cell r="D3842">
            <v>0</v>
          </cell>
          <cell r="E3842" t="e">
            <v>#VALUE!</v>
          </cell>
          <cell r="F3842" t="e">
            <v>#VALUE!</v>
          </cell>
        </row>
        <row r="3843">
          <cell r="D3843">
            <v>0</v>
          </cell>
          <cell r="E3843" t="e">
            <v>#VALUE!</v>
          </cell>
          <cell r="F3843" t="e">
            <v>#VALUE!</v>
          </cell>
        </row>
        <row r="3844">
          <cell r="D3844">
            <v>0</v>
          </cell>
          <cell r="E3844" t="e">
            <v>#VALUE!</v>
          </cell>
          <cell r="F3844" t="e">
            <v>#VALUE!</v>
          </cell>
        </row>
        <row r="3845">
          <cell r="D3845">
            <v>0</v>
          </cell>
          <cell r="E3845" t="e">
            <v>#VALUE!</v>
          </cell>
          <cell r="F3845" t="e">
            <v>#VALUE!</v>
          </cell>
        </row>
        <row r="3846">
          <cell r="D3846">
            <v>0</v>
          </cell>
          <cell r="E3846" t="e">
            <v>#VALUE!</v>
          </cell>
          <cell r="F3846" t="e">
            <v>#VALUE!</v>
          </cell>
        </row>
        <row r="3847">
          <cell r="D3847">
            <v>0</v>
          </cell>
          <cell r="E3847" t="e">
            <v>#VALUE!</v>
          </cell>
          <cell r="F3847" t="e">
            <v>#VALUE!</v>
          </cell>
        </row>
        <row r="3848">
          <cell r="D3848">
            <v>0</v>
          </cell>
          <cell r="E3848" t="e">
            <v>#VALUE!</v>
          </cell>
          <cell r="F3848" t="e">
            <v>#VALUE!</v>
          </cell>
        </row>
        <row r="3849">
          <cell r="D3849">
            <v>0</v>
          </cell>
          <cell r="E3849" t="e">
            <v>#VALUE!</v>
          </cell>
          <cell r="F3849" t="e">
            <v>#VALUE!</v>
          </cell>
        </row>
        <row r="3850">
          <cell r="D3850">
            <v>0</v>
          </cell>
          <cell r="E3850" t="e">
            <v>#VALUE!</v>
          </cell>
          <cell r="F3850" t="e">
            <v>#VALUE!</v>
          </cell>
        </row>
        <row r="3851">
          <cell r="D3851">
            <v>0</v>
          </cell>
          <cell r="E3851" t="e">
            <v>#VALUE!</v>
          </cell>
          <cell r="F3851" t="e">
            <v>#VALUE!</v>
          </cell>
        </row>
        <row r="3852">
          <cell r="D3852">
            <v>0</v>
          </cell>
          <cell r="E3852" t="e">
            <v>#VALUE!</v>
          </cell>
          <cell r="F3852" t="e">
            <v>#VALUE!</v>
          </cell>
        </row>
        <row r="3853">
          <cell r="D3853">
            <v>0</v>
          </cell>
          <cell r="E3853" t="e">
            <v>#VALUE!</v>
          </cell>
          <cell r="F3853" t="e">
            <v>#VALUE!</v>
          </cell>
        </row>
        <row r="3854">
          <cell r="D3854">
            <v>0</v>
          </cell>
          <cell r="E3854" t="e">
            <v>#VALUE!</v>
          </cell>
          <cell r="F3854" t="e">
            <v>#VALUE!</v>
          </cell>
        </row>
        <row r="3855">
          <cell r="D3855">
            <v>0</v>
          </cell>
          <cell r="E3855" t="e">
            <v>#VALUE!</v>
          </cell>
          <cell r="F3855" t="e">
            <v>#VALUE!</v>
          </cell>
        </row>
        <row r="3856">
          <cell r="D3856">
            <v>0</v>
          </cell>
          <cell r="E3856" t="e">
            <v>#VALUE!</v>
          </cell>
          <cell r="F3856" t="e">
            <v>#VALUE!</v>
          </cell>
        </row>
        <row r="3857">
          <cell r="D3857">
            <v>0</v>
          </cell>
          <cell r="E3857" t="e">
            <v>#VALUE!</v>
          </cell>
          <cell r="F3857" t="e">
            <v>#VALUE!</v>
          </cell>
        </row>
        <row r="3858">
          <cell r="D3858">
            <v>0</v>
          </cell>
          <cell r="E3858" t="e">
            <v>#VALUE!</v>
          </cell>
          <cell r="F3858" t="e">
            <v>#VALUE!</v>
          </cell>
        </row>
        <row r="3859">
          <cell r="D3859">
            <v>0</v>
          </cell>
          <cell r="E3859" t="e">
            <v>#VALUE!</v>
          </cell>
          <cell r="F3859" t="e">
            <v>#VALUE!</v>
          </cell>
        </row>
        <row r="3860">
          <cell r="D3860">
            <v>0</v>
          </cell>
          <cell r="E3860" t="e">
            <v>#VALUE!</v>
          </cell>
          <cell r="F3860" t="e">
            <v>#VALUE!</v>
          </cell>
        </row>
        <row r="3861">
          <cell r="D3861">
            <v>0</v>
          </cell>
          <cell r="E3861" t="e">
            <v>#VALUE!</v>
          </cell>
          <cell r="F3861" t="e">
            <v>#VALUE!</v>
          </cell>
        </row>
        <row r="3862">
          <cell r="D3862">
            <v>0</v>
          </cell>
          <cell r="E3862" t="e">
            <v>#VALUE!</v>
          </cell>
          <cell r="F3862" t="e">
            <v>#VALUE!</v>
          </cell>
        </row>
        <row r="3863">
          <cell r="D3863">
            <v>0</v>
          </cell>
          <cell r="E3863" t="e">
            <v>#VALUE!</v>
          </cell>
          <cell r="F3863" t="e">
            <v>#VALUE!</v>
          </cell>
        </row>
        <row r="3864">
          <cell r="D3864">
            <v>0</v>
          </cell>
          <cell r="E3864" t="e">
            <v>#VALUE!</v>
          </cell>
          <cell r="F3864" t="e">
            <v>#VALUE!</v>
          </cell>
        </row>
        <row r="3865">
          <cell r="D3865">
            <v>0</v>
          </cell>
          <cell r="E3865" t="e">
            <v>#VALUE!</v>
          </cell>
          <cell r="F3865" t="e">
            <v>#VALUE!</v>
          </cell>
        </row>
        <row r="3866">
          <cell r="D3866">
            <v>0</v>
          </cell>
          <cell r="E3866" t="e">
            <v>#VALUE!</v>
          </cell>
          <cell r="F3866" t="e">
            <v>#VALUE!</v>
          </cell>
        </row>
        <row r="3867">
          <cell r="D3867">
            <v>0</v>
          </cell>
          <cell r="E3867" t="e">
            <v>#VALUE!</v>
          </cell>
          <cell r="F3867" t="e">
            <v>#VALUE!</v>
          </cell>
        </row>
        <row r="3868">
          <cell r="D3868">
            <v>0</v>
          </cell>
          <cell r="E3868" t="e">
            <v>#VALUE!</v>
          </cell>
          <cell r="F3868" t="e">
            <v>#VALUE!</v>
          </cell>
        </row>
        <row r="3869">
          <cell r="D3869">
            <v>0</v>
          </cell>
          <cell r="E3869" t="e">
            <v>#VALUE!</v>
          </cell>
          <cell r="F3869" t="e">
            <v>#VALUE!</v>
          </cell>
        </row>
        <row r="3870">
          <cell r="D3870">
            <v>0</v>
          </cell>
          <cell r="E3870" t="e">
            <v>#VALUE!</v>
          </cell>
          <cell r="F3870" t="e">
            <v>#VALUE!</v>
          </cell>
        </row>
        <row r="3871">
          <cell r="D3871">
            <v>0</v>
          </cell>
          <cell r="E3871" t="e">
            <v>#VALUE!</v>
          </cell>
          <cell r="F3871" t="e">
            <v>#VALUE!</v>
          </cell>
        </row>
        <row r="3872">
          <cell r="D3872">
            <v>0</v>
          </cell>
          <cell r="E3872" t="e">
            <v>#VALUE!</v>
          </cell>
          <cell r="F3872" t="e">
            <v>#VALUE!</v>
          </cell>
        </row>
        <row r="3873">
          <cell r="D3873">
            <v>0</v>
          </cell>
          <cell r="E3873" t="e">
            <v>#VALUE!</v>
          </cell>
          <cell r="F3873" t="e">
            <v>#VALUE!</v>
          </cell>
        </row>
        <row r="3874">
          <cell r="D3874">
            <v>0</v>
          </cell>
          <cell r="E3874" t="e">
            <v>#VALUE!</v>
          </cell>
          <cell r="F3874" t="e">
            <v>#VALUE!</v>
          </cell>
        </row>
        <row r="3875">
          <cell r="D3875">
            <v>0</v>
          </cell>
          <cell r="E3875" t="e">
            <v>#VALUE!</v>
          </cell>
          <cell r="F3875" t="e">
            <v>#VALUE!</v>
          </cell>
        </row>
        <row r="3876">
          <cell r="D3876">
            <v>0</v>
          </cell>
          <cell r="E3876" t="e">
            <v>#VALUE!</v>
          </cell>
          <cell r="F3876" t="e">
            <v>#VALUE!</v>
          </cell>
        </row>
        <row r="3877">
          <cell r="D3877">
            <v>0</v>
          </cell>
          <cell r="E3877" t="e">
            <v>#VALUE!</v>
          </cell>
          <cell r="F3877" t="e">
            <v>#VALUE!</v>
          </cell>
        </row>
        <row r="3878">
          <cell r="D3878">
            <v>0</v>
          </cell>
          <cell r="E3878" t="e">
            <v>#VALUE!</v>
          </cell>
          <cell r="F3878" t="e">
            <v>#VALUE!</v>
          </cell>
        </row>
        <row r="3879">
          <cell r="D3879">
            <v>0</v>
          </cell>
          <cell r="E3879" t="e">
            <v>#VALUE!</v>
          </cell>
          <cell r="F3879" t="e">
            <v>#VALUE!</v>
          </cell>
        </row>
        <row r="3880">
          <cell r="D3880">
            <v>0</v>
          </cell>
          <cell r="E3880" t="e">
            <v>#VALUE!</v>
          </cell>
          <cell r="F3880" t="e">
            <v>#VALUE!</v>
          </cell>
        </row>
        <row r="3881">
          <cell r="D3881">
            <v>0</v>
          </cell>
          <cell r="E3881" t="e">
            <v>#VALUE!</v>
          </cell>
          <cell r="F3881" t="e">
            <v>#VALUE!</v>
          </cell>
        </row>
        <row r="3882">
          <cell r="D3882">
            <v>0</v>
          </cell>
          <cell r="E3882" t="e">
            <v>#VALUE!</v>
          </cell>
          <cell r="F3882" t="e">
            <v>#VALUE!</v>
          </cell>
        </row>
        <row r="3883">
          <cell r="D3883">
            <v>0</v>
          </cell>
          <cell r="E3883" t="e">
            <v>#VALUE!</v>
          </cell>
          <cell r="F3883" t="e">
            <v>#VALUE!</v>
          </cell>
        </row>
        <row r="3884">
          <cell r="D3884">
            <v>0</v>
          </cell>
          <cell r="E3884" t="e">
            <v>#VALUE!</v>
          </cell>
          <cell r="F3884" t="e">
            <v>#VALUE!</v>
          </cell>
        </row>
        <row r="3885">
          <cell r="D3885">
            <v>0</v>
          </cell>
          <cell r="E3885" t="e">
            <v>#VALUE!</v>
          </cell>
          <cell r="F3885" t="e">
            <v>#VALUE!</v>
          </cell>
        </row>
        <row r="3886">
          <cell r="D3886">
            <v>0</v>
          </cell>
          <cell r="E3886" t="e">
            <v>#VALUE!</v>
          </cell>
          <cell r="F3886" t="e">
            <v>#VALUE!</v>
          </cell>
        </row>
        <row r="3887">
          <cell r="D3887">
            <v>0</v>
          </cell>
          <cell r="E3887" t="e">
            <v>#VALUE!</v>
          </cell>
          <cell r="F3887" t="e">
            <v>#VALUE!</v>
          </cell>
        </row>
        <row r="3888">
          <cell r="D3888">
            <v>0</v>
          </cell>
          <cell r="E3888" t="e">
            <v>#VALUE!</v>
          </cell>
          <cell r="F3888" t="e">
            <v>#VALUE!</v>
          </cell>
        </row>
        <row r="3889">
          <cell r="D3889">
            <v>0</v>
          </cell>
          <cell r="E3889" t="e">
            <v>#VALUE!</v>
          </cell>
          <cell r="F3889" t="e">
            <v>#VALUE!</v>
          </cell>
        </row>
        <row r="3890">
          <cell r="D3890">
            <v>0</v>
          </cell>
          <cell r="E3890" t="e">
            <v>#VALUE!</v>
          </cell>
          <cell r="F3890" t="e">
            <v>#VALUE!</v>
          </cell>
        </row>
        <row r="3891">
          <cell r="D3891">
            <v>0</v>
          </cell>
          <cell r="E3891" t="e">
            <v>#VALUE!</v>
          </cell>
          <cell r="F3891" t="e">
            <v>#VALUE!</v>
          </cell>
        </row>
      </sheetData>
      <sheetData sheetId="5">
        <row r="2">
          <cell r="D2">
            <v>0</v>
          </cell>
          <cell r="E2">
            <v>1</v>
          </cell>
          <cell r="F2" t="str">
            <v>1IF-TRANSCO/Z1</v>
          </cell>
        </row>
        <row r="2">
          <cell r="H2" t="str">
            <v>CGPR-FARWELL</v>
          </cell>
        </row>
        <row r="2">
          <cell r="K2" t="str">
            <v>IF-TRANSCO/Z1</v>
          </cell>
        </row>
        <row r="3">
          <cell r="D3">
            <v>0</v>
          </cell>
          <cell r="E3">
            <v>1</v>
          </cell>
          <cell r="F3" t="str">
            <v>1IF-CGT/APPALAC</v>
          </cell>
        </row>
        <row r="3">
          <cell r="H3" t="str">
            <v>CGPR-NIAGARA</v>
          </cell>
        </row>
        <row r="3">
          <cell r="K3" t="str">
            <v>IF-CGT/APPALAC</v>
          </cell>
        </row>
        <row r="4">
          <cell r="D4">
            <v>0</v>
          </cell>
          <cell r="E4">
            <v>2</v>
          </cell>
          <cell r="F4" t="str">
            <v>2IF-TRANSCO/Z1</v>
          </cell>
        </row>
        <row r="4">
          <cell r="H4" t="str">
            <v>IF-CGT/APPALAC</v>
          </cell>
        </row>
        <row r="4">
          <cell r="K4" t="str">
            <v>IF-TRANSCO/Z1</v>
          </cell>
        </row>
        <row r="5">
          <cell r="D5">
            <v>0</v>
          </cell>
          <cell r="E5">
            <v>2</v>
          </cell>
          <cell r="F5" t="str">
            <v>2IF-CGT/APPALAC</v>
          </cell>
        </row>
        <row r="5">
          <cell r="H5" t="str">
            <v>IF-CGT/CITYGATE</v>
          </cell>
        </row>
        <row r="5">
          <cell r="K5" t="str">
            <v>IF-CGT/APPALAC</v>
          </cell>
        </row>
        <row r="6">
          <cell r="D6">
            <v>0</v>
          </cell>
          <cell r="E6">
            <v>3</v>
          </cell>
          <cell r="F6" t="str">
            <v>3IF-TRANSCO/Z1</v>
          </cell>
        </row>
        <row r="6">
          <cell r="H6" t="str">
            <v>IF-COLGUL/RAYNE</v>
          </cell>
        </row>
        <row r="6">
          <cell r="K6" t="str">
            <v>IF-TRANSCO/Z1</v>
          </cell>
        </row>
        <row r="7">
          <cell r="D7">
            <v>0</v>
          </cell>
          <cell r="E7">
            <v>3</v>
          </cell>
          <cell r="F7" t="str">
            <v>3IF-CGT/APPALAC</v>
          </cell>
        </row>
        <row r="7">
          <cell r="H7" t="str">
            <v>IF-COLGULF/LA</v>
          </cell>
        </row>
        <row r="7">
          <cell r="K7" t="str">
            <v>IF-CGT/APPALAC</v>
          </cell>
        </row>
        <row r="8">
          <cell r="D8">
            <v>0</v>
          </cell>
          <cell r="E8">
            <v>4</v>
          </cell>
          <cell r="F8" t="str">
            <v>4IF-TRANSCO/Z1</v>
          </cell>
        </row>
        <row r="8">
          <cell r="H8" t="str">
            <v>IF-ELPO/SJ</v>
          </cell>
        </row>
        <row r="8">
          <cell r="K8" t="str">
            <v>IF-TRANSCO/Z1</v>
          </cell>
        </row>
        <row r="9">
          <cell r="D9">
            <v>0</v>
          </cell>
          <cell r="E9">
            <v>4</v>
          </cell>
          <cell r="F9" t="str">
            <v>4IF-CGT/APPALAC</v>
          </cell>
        </row>
        <row r="9">
          <cell r="H9" t="str">
            <v>IF-MONCHY</v>
          </cell>
        </row>
        <row r="9">
          <cell r="K9" t="str">
            <v>IF-CGT/APPALAC</v>
          </cell>
        </row>
        <row r="10">
          <cell r="D10">
            <v>0</v>
          </cell>
          <cell r="E10">
            <v>4</v>
          </cell>
          <cell r="F10" t="str">
            <v>4IF-TRANSCO/Z1</v>
          </cell>
        </row>
        <row r="10">
          <cell r="H10" t="str">
            <v>IF-NGPL/LA</v>
          </cell>
        </row>
        <row r="10">
          <cell r="K10" t="str">
            <v>IF-TRANSCO/Z1</v>
          </cell>
        </row>
        <row r="11">
          <cell r="D11">
            <v>0</v>
          </cell>
          <cell r="E11">
            <v>4</v>
          </cell>
          <cell r="F11" t="str">
            <v>4IF-CGT/APPALAC</v>
          </cell>
        </row>
        <row r="11">
          <cell r="H11" t="str">
            <v>IF-NGPLTXOK</v>
          </cell>
        </row>
        <row r="11">
          <cell r="K11" t="str">
            <v>IF-CGT/APPALAC</v>
          </cell>
        </row>
        <row r="12">
          <cell r="D12">
            <v>0</v>
          </cell>
          <cell r="E12">
            <v>4</v>
          </cell>
          <cell r="F12" t="str">
            <v>4IF-TRANSCO/Z1</v>
          </cell>
        </row>
        <row r="12">
          <cell r="H12" t="str">
            <v>IF-NNG/VENT</v>
          </cell>
        </row>
        <row r="12">
          <cell r="K12" t="str">
            <v>IF-TRANSCO/Z1</v>
          </cell>
        </row>
        <row r="13">
          <cell r="D13">
            <v>0</v>
          </cell>
          <cell r="E13">
            <v>4</v>
          </cell>
          <cell r="F13" t="str">
            <v>4IF-CGT/APPALAC</v>
          </cell>
        </row>
        <row r="13">
          <cell r="H13" t="str">
            <v>IF-NORAM/WEST</v>
          </cell>
        </row>
        <row r="13">
          <cell r="K13" t="str">
            <v>IF-CGT/APPALAC</v>
          </cell>
        </row>
        <row r="14">
          <cell r="D14">
            <v>0</v>
          </cell>
          <cell r="E14">
            <v>4</v>
          </cell>
          <cell r="F14" t="str">
            <v>4IF-TRANSCO/Z1</v>
          </cell>
        </row>
        <row r="14">
          <cell r="H14" t="str">
            <v>IF-NWPL_ROCKY_M</v>
          </cell>
        </row>
        <row r="14">
          <cell r="K14" t="str">
            <v>IF-TRANSCO/Z1</v>
          </cell>
        </row>
        <row r="15">
          <cell r="D15">
            <v>0</v>
          </cell>
          <cell r="E15">
            <v>4</v>
          </cell>
          <cell r="F15" t="str">
            <v>4IF-CGT/APPALAC</v>
          </cell>
        </row>
        <row r="15">
          <cell r="H15" t="str">
            <v>IF-TRANSCO/Z1</v>
          </cell>
        </row>
        <row r="15">
          <cell r="K15" t="str">
            <v>IF-CGT/APPALAC</v>
          </cell>
        </row>
        <row r="16">
          <cell r="D16">
            <v>0</v>
          </cell>
          <cell r="E16">
            <v>4</v>
          </cell>
          <cell r="F16" t="str">
            <v>4IF-TRANSCO/Z1</v>
          </cell>
        </row>
        <row r="16">
          <cell r="H16" t="str">
            <v>IF-TRANSCO/Z2</v>
          </cell>
        </row>
        <row r="16">
          <cell r="K16" t="str">
            <v>IF-TRANSCO/Z1</v>
          </cell>
        </row>
        <row r="17">
          <cell r="D17">
            <v>0</v>
          </cell>
          <cell r="E17">
            <v>4</v>
          </cell>
          <cell r="F17" t="str">
            <v>4IF-CGT/APPALAC</v>
          </cell>
        </row>
        <row r="17">
          <cell r="H17" t="str">
            <v>IF-TRANSCO/Z3</v>
          </cell>
        </row>
        <row r="17">
          <cell r="K17" t="str">
            <v>IF-CGT/APPALAC</v>
          </cell>
        </row>
        <row r="18">
          <cell r="D18">
            <v>0</v>
          </cell>
          <cell r="E18">
            <v>4</v>
          </cell>
          <cell r="F18" t="str">
            <v>4IF-TRANSCO/Z1</v>
          </cell>
        </row>
        <row r="18">
          <cell r="H18" t="str">
            <v>IF-TRANSCO/Z6</v>
          </cell>
        </row>
        <row r="18">
          <cell r="K18" t="str">
            <v>IF-TRANSCO/Z1</v>
          </cell>
        </row>
        <row r="19">
          <cell r="D19">
            <v>0</v>
          </cell>
          <cell r="E19">
            <v>4</v>
          </cell>
          <cell r="F19" t="str">
            <v>4IF-CGT/APPALAC</v>
          </cell>
        </row>
        <row r="19">
          <cell r="H19" t="str">
            <v>IF-TRUNKL/LA</v>
          </cell>
        </row>
        <row r="19">
          <cell r="K19" t="str">
            <v>IF-CGT/APPALAC</v>
          </cell>
        </row>
        <row r="20">
          <cell r="D20">
            <v>0</v>
          </cell>
          <cell r="E20">
            <v>4</v>
          </cell>
          <cell r="F20" t="str">
            <v>4IF-TRANSCO/Z1</v>
          </cell>
        </row>
        <row r="20">
          <cell r="H20" t="str">
            <v>IF-TRUNKL/LA</v>
          </cell>
        </row>
        <row r="20">
          <cell r="K20" t="str">
            <v>IF-TRANSCO/Z1</v>
          </cell>
        </row>
        <row r="21">
          <cell r="D21">
            <v>0</v>
          </cell>
          <cell r="E21">
            <v>4</v>
          </cell>
          <cell r="F21" t="str">
            <v>4IF-CGT/APPALAC</v>
          </cell>
        </row>
        <row r="21">
          <cell r="H21" t="str">
            <v>IF-WAHA-TX</v>
          </cell>
        </row>
        <row r="21">
          <cell r="K21" t="str">
            <v>IF-CGT/APPALAC</v>
          </cell>
        </row>
        <row r="22">
          <cell r="D22">
            <v>0</v>
          </cell>
          <cell r="E22">
            <v>5</v>
          </cell>
          <cell r="F22" t="str">
            <v>5IF-TRANSCO/Z1</v>
          </cell>
        </row>
        <row r="22">
          <cell r="H22" t="str">
            <v>MICH/CONS</v>
          </cell>
        </row>
        <row r="22">
          <cell r="K22" t="str">
            <v>IF-TRANSCO/Z1</v>
          </cell>
        </row>
        <row r="23">
          <cell r="D23">
            <v>0</v>
          </cell>
          <cell r="E23">
            <v>5</v>
          </cell>
          <cell r="F23" t="str">
            <v>5IF-CGT/APPALAC</v>
          </cell>
        </row>
        <row r="23">
          <cell r="H23" t="str">
            <v>NGI-MALIN</v>
          </cell>
        </row>
        <row r="23">
          <cell r="K23" t="str">
            <v>IF-CGT/APPALAC</v>
          </cell>
        </row>
        <row r="24">
          <cell r="D24">
            <v>0</v>
          </cell>
          <cell r="E24">
            <v>5</v>
          </cell>
          <cell r="F24" t="str">
            <v>5IF-TRANSCO/Z1</v>
          </cell>
        </row>
        <row r="24">
          <cell r="H24" t="str">
            <v>NGI-PGE/CG</v>
          </cell>
        </row>
        <row r="24">
          <cell r="K24" t="str">
            <v>IF-TRANSCO/Z1</v>
          </cell>
        </row>
        <row r="25">
          <cell r="D25">
            <v>0</v>
          </cell>
          <cell r="E25">
            <v>5</v>
          </cell>
          <cell r="F25" t="str">
            <v>5IF-CGT/APPALAC</v>
          </cell>
        </row>
        <row r="25">
          <cell r="H25" t="str">
            <v>NGI-SOCAL</v>
          </cell>
        </row>
        <row r="25">
          <cell r="K25" t="str">
            <v>IF-CGT/APPALAC</v>
          </cell>
        </row>
        <row r="26">
          <cell r="D26">
            <v>0</v>
          </cell>
          <cell r="E26">
            <v>5</v>
          </cell>
          <cell r="F26" t="str">
            <v>5IF-TRANSCO/Z1</v>
          </cell>
        </row>
        <row r="26">
          <cell r="H26" t="str">
            <v>NGI/CHI. GATE</v>
          </cell>
        </row>
        <row r="26">
          <cell r="K26" t="str">
            <v>IF-TRANSCO/Z1</v>
          </cell>
        </row>
        <row r="27">
          <cell r="D27">
            <v>0</v>
          </cell>
          <cell r="E27">
            <v>5</v>
          </cell>
          <cell r="F27" t="str">
            <v>5IF-CGT/APPALAC</v>
          </cell>
        </row>
        <row r="27">
          <cell r="H27" t="str">
            <v>NW STANF/1ST-GD</v>
          </cell>
        </row>
        <row r="27">
          <cell r="K27" t="str">
            <v>IF-CGT/APPALAC</v>
          </cell>
        </row>
        <row r="28">
          <cell r="D28">
            <v>0</v>
          </cell>
          <cell r="E28">
            <v>5</v>
          </cell>
          <cell r="F28" t="str">
            <v>5IF-TRANSCO/Z1</v>
          </cell>
        </row>
        <row r="28">
          <cell r="H28" t="str">
            <v>NGI-PGE/CG</v>
          </cell>
        </row>
        <row r="28">
          <cell r="K28" t="str">
            <v>IF-TRANSCO/Z1</v>
          </cell>
        </row>
        <row r="29">
          <cell r="D29">
            <v>0</v>
          </cell>
          <cell r="E29">
            <v>5</v>
          </cell>
          <cell r="F29" t="str">
            <v>5IF-CGT/APPALAC</v>
          </cell>
        </row>
        <row r="29">
          <cell r="H29" t="str">
            <v>CGPR-KINGSGATE</v>
          </cell>
        </row>
        <row r="29">
          <cell r="K29" t="str">
            <v>IF-CGT/APPALAC</v>
          </cell>
        </row>
        <row r="30">
          <cell r="D30">
            <v>0</v>
          </cell>
          <cell r="E30">
            <v>5</v>
          </cell>
          <cell r="F30" t="str">
            <v>5IF-TRANSCO/Z1</v>
          </cell>
        </row>
        <row r="30">
          <cell r="H30" t="str">
            <v>WY/Wellhead </v>
          </cell>
        </row>
        <row r="30">
          <cell r="K30" t="str">
            <v>IF-TRANSCO/Z1</v>
          </cell>
        </row>
        <row r="31">
          <cell r="D31">
            <v>0</v>
          </cell>
          <cell r="E31">
            <v>5</v>
          </cell>
          <cell r="F31" t="str">
            <v>5IF-CGT/APPALAC</v>
          </cell>
        </row>
        <row r="31">
          <cell r="H31" t="str">
            <v>IF-FGT/Z1</v>
          </cell>
        </row>
        <row r="31">
          <cell r="K31" t="str">
            <v>IF-CGT/APPALAC</v>
          </cell>
        </row>
        <row r="32">
          <cell r="D32">
            <v>0</v>
          </cell>
          <cell r="E32">
            <v>5</v>
          </cell>
          <cell r="F32" t="str">
            <v>5IF-TRANSCO/Z1</v>
          </cell>
        </row>
        <row r="32">
          <cell r="H32" t="str">
            <v>WY/MktZone</v>
          </cell>
        </row>
        <row r="32">
          <cell r="K32" t="str">
            <v>IF-TRANSCO/Z1</v>
          </cell>
        </row>
        <row r="33">
          <cell r="D33">
            <v>0</v>
          </cell>
          <cell r="E33">
            <v>5</v>
          </cell>
          <cell r="F33" t="str">
            <v>5IF-CGT/APPALAC</v>
          </cell>
        </row>
        <row r="33">
          <cell r="H33" t="str">
            <v>IF-FGT/MKT</v>
          </cell>
        </row>
        <row r="33">
          <cell r="K33" t="str">
            <v>IF-CGT/APPALAC</v>
          </cell>
        </row>
        <row r="34">
          <cell r="D34">
            <v>0</v>
          </cell>
          <cell r="E34">
            <v>5</v>
          </cell>
          <cell r="F34" t="str">
            <v>5IF-TRANSCO/Z1</v>
          </cell>
        </row>
        <row r="34">
          <cell r="H34" t="str">
            <v>IF-FGT/Z2</v>
          </cell>
        </row>
        <row r="34">
          <cell r="K34" t="str">
            <v>IF-TRANSCO/Z1</v>
          </cell>
        </row>
        <row r="35">
          <cell r="D35">
            <v>0</v>
          </cell>
          <cell r="E35">
            <v>5</v>
          </cell>
          <cell r="F35" t="str">
            <v>5IF-CGT/APPALAC</v>
          </cell>
        </row>
        <row r="35">
          <cell r="H35" t="str">
            <v>IF-FGT/Z3</v>
          </cell>
        </row>
        <row r="35">
          <cell r="K35" t="str">
            <v>IF-CGT/APPALAC</v>
          </cell>
        </row>
        <row r="36">
          <cell r="D36">
            <v>0</v>
          </cell>
          <cell r="E36">
            <v>5</v>
          </cell>
          <cell r="F36" t="str">
            <v>5IF-TRANSCO/Z1</v>
          </cell>
        </row>
        <row r="36">
          <cell r="H36" t="str">
            <v>IF-TENN/TX</v>
          </cell>
        </row>
        <row r="36">
          <cell r="K36" t="str">
            <v>IF-TRANSCO/Z1</v>
          </cell>
        </row>
        <row r="37">
          <cell r="D37">
            <v>0</v>
          </cell>
          <cell r="E37">
            <v>5</v>
          </cell>
          <cell r="F37" t="str">
            <v>5IF-CGT/APPALAC</v>
          </cell>
        </row>
        <row r="37">
          <cell r="H37" t="str">
            <v>PORTLAND</v>
          </cell>
        </row>
        <row r="37">
          <cell r="K37" t="str">
            <v>IF-CGT/APPALAC</v>
          </cell>
        </row>
        <row r="38">
          <cell r="D38">
            <v>0</v>
          </cell>
          <cell r="E38">
            <v>5</v>
          </cell>
          <cell r="F38" t="str">
            <v>5IF-TRANSCO/Z1</v>
          </cell>
        </row>
        <row r="38">
          <cell r="H38" t="str">
            <v>IF-ELPO/PERMIAN</v>
          </cell>
        </row>
        <row r="38">
          <cell r="K38" t="str">
            <v>IF-TRANSCO/Z1</v>
          </cell>
        </row>
        <row r="39">
          <cell r="D39">
            <v>0</v>
          </cell>
          <cell r="E39">
            <v>5</v>
          </cell>
          <cell r="F39" t="str">
            <v>5IF-CGT/APPALAC</v>
          </cell>
        </row>
        <row r="39">
          <cell r="K39" t="str">
            <v>IF-CGT/APPALAC</v>
          </cell>
        </row>
        <row r="40">
          <cell r="D40">
            <v>0</v>
          </cell>
          <cell r="E40">
            <v>5</v>
          </cell>
          <cell r="F40" t="str">
            <v>5IF-TRANSCO/Z1</v>
          </cell>
        </row>
        <row r="40">
          <cell r="K40" t="str">
            <v>IF-TRANSCO/Z1</v>
          </cell>
        </row>
        <row r="41">
          <cell r="D41">
            <v>0</v>
          </cell>
          <cell r="E41">
            <v>5</v>
          </cell>
          <cell r="F41" t="str">
            <v>5IF-CGT/APPALAC</v>
          </cell>
        </row>
        <row r="41">
          <cell r="K41" t="str">
            <v>IF-CGT/APPALAC</v>
          </cell>
        </row>
        <row r="42">
          <cell r="D42">
            <v>0</v>
          </cell>
          <cell r="E42">
            <v>5</v>
          </cell>
          <cell r="F42" t="str">
            <v>5IF-TRANSCO/Z1</v>
          </cell>
        </row>
        <row r="42">
          <cell r="K42" t="str">
            <v>IF-TRANSCO/Z1</v>
          </cell>
        </row>
        <row r="43">
          <cell r="D43">
            <v>0</v>
          </cell>
          <cell r="E43">
            <v>5</v>
          </cell>
          <cell r="F43" t="str">
            <v>5IF-CGT/APPALAC</v>
          </cell>
        </row>
        <row r="43">
          <cell r="K43" t="str">
            <v>IF-CGT/APPALAC</v>
          </cell>
        </row>
        <row r="44">
          <cell r="D44">
            <v>0</v>
          </cell>
          <cell r="E44">
            <v>5</v>
          </cell>
          <cell r="F44" t="str">
            <v>5IF-TRANSCO/Z1</v>
          </cell>
        </row>
        <row r="44">
          <cell r="K44" t="str">
            <v>IF-TRANSCO/Z1</v>
          </cell>
        </row>
        <row r="45">
          <cell r="D45">
            <v>0</v>
          </cell>
          <cell r="E45">
            <v>5</v>
          </cell>
          <cell r="F45" t="str">
            <v>5IF-CGT/APPALAC</v>
          </cell>
        </row>
        <row r="45">
          <cell r="K45" t="str">
            <v>IF-CGT/APPALAC</v>
          </cell>
        </row>
        <row r="46">
          <cell r="D46">
            <v>0</v>
          </cell>
          <cell r="E46">
            <v>5</v>
          </cell>
          <cell r="F46" t="str">
            <v>5IF-TRANSCO/Z1</v>
          </cell>
        </row>
        <row r="46">
          <cell r="K46" t="str">
            <v>IF-TRANSCO/Z1</v>
          </cell>
        </row>
        <row r="47">
          <cell r="D47">
            <v>0</v>
          </cell>
          <cell r="E47">
            <v>5</v>
          </cell>
          <cell r="F47" t="str">
            <v>5IF-CGT/APPALAC</v>
          </cell>
        </row>
        <row r="47">
          <cell r="K47" t="str">
            <v>IF-CGT/APPALAC</v>
          </cell>
        </row>
        <row r="48">
          <cell r="D48">
            <v>0</v>
          </cell>
          <cell r="E48">
            <v>5</v>
          </cell>
          <cell r="F48" t="str">
            <v>5IF-TRANSCO/Z1</v>
          </cell>
        </row>
        <row r="48">
          <cell r="K48" t="str">
            <v>IF-TRANSCO/Z1</v>
          </cell>
        </row>
        <row r="49">
          <cell r="D49">
            <v>0</v>
          </cell>
          <cell r="E49">
            <v>5</v>
          </cell>
          <cell r="F49" t="str">
            <v>5IF-CGT/APPALAC</v>
          </cell>
        </row>
        <row r="49">
          <cell r="K49" t="str">
            <v>IF-CGT/APPALAC</v>
          </cell>
        </row>
        <row r="50">
          <cell r="D50">
            <v>0</v>
          </cell>
          <cell r="E50">
            <v>5</v>
          </cell>
          <cell r="F50" t="str">
            <v>5IF-TRANSCO/Z1</v>
          </cell>
        </row>
        <row r="50">
          <cell r="K50" t="str">
            <v>IF-TRANSCO/Z1</v>
          </cell>
        </row>
        <row r="51">
          <cell r="D51">
            <v>0</v>
          </cell>
          <cell r="E51">
            <v>5</v>
          </cell>
          <cell r="F51" t="str">
            <v>5IF-CGT/APPALAC</v>
          </cell>
        </row>
        <row r="51">
          <cell r="K51" t="str">
            <v>IF-CGT/APPALAC</v>
          </cell>
        </row>
        <row r="52">
          <cell r="D52">
            <v>0</v>
          </cell>
          <cell r="E52">
            <v>5</v>
          </cell>
          <cell r="F52" t="str">
            <v>5IF-TRANSCO/Z1</v>
          </cell>
        </row>
        <row r="52">
          <cell r="K52" t="str">
            <v>IF-TRANSCO/Z1</v>
          </cell>
        </row>
        <row r="53">
          <cell r="D53">
            <v>0</v>
          </cell>
          <cell r="E53">
            <v>5</v>
          </cell>
          <cell r="F53" t="str">
            <v>5IF-CGT/APPALAC</v>
          </cell>
        </row>
        <row r="53">
          <cell r="K53" t="str">
            <v>IF-CGT/APPALAC</v>
          </cell>
        </row>
        <row r="54">
          <cell r="D54">
            <v>0</v>
          </cell>
          <cell r="E54">
            <v>1</v>
          </cell>
          <cell r="F54" t="str">
            <v>1IF-CGT/APPALAC</v>
          </cell>
        </row>
        <row r="54">
          <cell r="K54" t="str">
            <v>IF-CGT/APPALAC</v>
          </cell>
        </row>
        <row r="55">
          <cell r="D55">
            <v>0</v>
          </cell>
          <cell r="E55">
            <v>1</v>
          </cell>
          <cell r="F55" t="str">
            <v>1IF-VNG-CG</v>
          </cell>
        </row>
        <row r="55">
          <cell r="K55" t="str">
            <v>IF-VNG-CG</v>
          </cell>
        </row>
        <row r="56">
          <cell r="D56">
            <v>0</v>
          </cell>
          <cell r="E56">
            <v>2</v>
          </cell>
          <cell r="F56" t="str">
            <v>2IF-CGT/APPALAC</v>
          </cell>
        </row>
        <row r="56">
          <cell r="K56" t="str">
            <v>IF-CGT/APPALAC</v>
          </cell>
        </row>
        <row r="57">
          <cell r="D57">
            <v>0</v>
          </cell>
          <cell r="E57">
            <v>2</v>
          </cell>
          <cell r="F57" t="str">
            <v>2IF-VNG-CG</v>
          </cell>
        </row>
        <row r="57">
          <cell r="K57" t="str">
            <v>IF-VNG-CG</v>
          </cell>
        </row>
        <row r="58">
          <cell r="D58">
            <v>0</v>
          </cell>
          <cell r="E58">
            <v>3</v>
          </cell>
          <cell r="F58" t="str">
            <v>3IF-CGT/APPALAC</v>
          </cell>
        </row>
        <row r="58">
          <cell r="K58" t="str">
            <v>IF-CGT/APPALAC</v>
          </cell>
        </row>
        <row r="59">
          <cell r="D59">
            <v>0</v>
          </cell>
          <cell r="E59">
            <v>3</v>
          </cell>
          <cell r="F59" t="str">
            <v>3IF-VNG-CG</v>
          </cell>
        </row>
        <row r="59">
          <cell r="K59" t="str">
            <v>IF-VNG-CG</v>
          </cell>
        </row>
        <row r="60">
          <cell r="D60">
            <v>0</v>
          </cell>
          <cell r="E60">
            <v>4</v>
          </cell>
          <cell r="F60" t="str">
            <v>4IF-CGT/APPALAC</v>
          </cell>
        </row>
        <row r="60">
          <cell r="K60" t="str">
            <v>IF-CGT/APPALAC</v>
          </cell>
        </row>
        <row r="61">
          <cell r="D61">
            <v>0</v>
          </cell>
          <cell r="E61">
            <v>4</v>
          </cell>
          <cell r="F61" t="str">
            <v>4IF-VNG-CG</v>
          </cell>
        </row>
        <row r="61">
          <cell r="K61" t="str">
            <v>IF-VNG-CG</v>
          </cell>
        </row>
        <row r="62">
          <cell r="D62">
            <v>0</v>
          </cell>
          <cell r="E62">
            <v>4</v>
          </cell>
          <cell r="F62" t="str">
            <v>4IF-CGT/APPALAC</v>
          </cell>
        </row>
        <row r="62">
          <cell r="K62" t="str">
            <v>IF-CGT/APPALAC</v>
          </cell>
        </row>
        <row r="63">
          <cell r="D63">
            <v>0</v>
          </cell>
          <cell r="E63">
            <v>4</v>
          </cell>
          <cell r="F63" t="str">
            <v>4IF-VNG-CG</v>
          </cell>
        </row>
        <row r="63">
          <cell r="K63" t="str">
            <v>IF-VNG-CG</v>
          </cell>
        </row>
        <row r="64">
          <cell r="D64">
            <v>0</v>
          </cell>
          <cell r="E64">
            <v>4</v>
          </cell>
          <cell r="F64" t="str">
            <v>4IF-CGT/APPALAC</v>
          </cell>
        </row>
        <row r="64">
          <cell r="K64" t="str">
            <v>IF-CGT/APPALAC</v>
          </cell>
        </row>
        <row r="65">
          <cell r="D65">
            <v>0</v>
          </cell>
          <cell r="E65">
            <v>4</v>
          </cell>
          <cell r="F65" t="str">
            <v>4IF-VNG-CG</v>
          </cell>
        </row>
        <row r="65">
          <cell r="K65" t="str">
            <v>IF-VNG-CG</v>
          </cell>
        </row>
        <row r="66">
          <cell r="D66">
            <v>0</v>
          </cell>
          <cell r="E66">
            <v>4</v>
          </cell>
          <cell r="F66" t="str">
            <v>4IF-CGT/APPALAC</v>
          </cell>
        </row>
        <row r="66">
          <cell r="K66" t="str">
            <v>IF-CGT/APPALAC</v>
          </cell>
        </row>
        <row r="67">
          <cell r="D67">
            <v>0</v>
          </cell>
          <cell r="E67">
            <v>4</v>
          </cell>
          <cell r="F67" t="str">
            <v>4IF-VNG-CG</v>
          </cell>
        </row>
        <row r="67">
          <cell r="K67" t="str">
            <v>IF-VNG-CG</v>
          </cell>
        </row>
        <row r="68">
          <cell r="D68">
            <v>0</v>
          </cell>
          <cell r="E68">
            <v>4</v>
          </cell>
          <cell r="F68" t="str">
            <v>4IF-CGT/APPALAC</v>
          </cell>
        </row>
        <row r="68">
          <cell r="K68" t="str">
            <v>IF-CGT/APPALAC</v>
          </cell>
        </row>
        <row r="69">
          <cell r="D69">
            <v>0</v>
          </cell>
          <cell r="E69">
            <v>4</v>
          </cell>
          <cell r="F69" t="str">
            <v>4IF-VNG-CG</v>
          </cell>
        </row>
        <row r="69">
          <cell r="K69" t="str">
            <v>IF-VNG-CG</v>
          </cell>
        </row>
        <row r="70">
          <cell r="D70">
            <v>0</v>
          </cell>
          <cell r="E70">
            <v>4</v>
          </cell>
          <cell r="F70" t="str">
            <v>4IF-CGT/APPALAC</v>
          </cell>
        </row>
        <row r="70">
          <cell r="K70" t="str">
            <v>IF-CGT/APPALAC</v>
          </cell>
        </row>
        <row r="71">
          <cell r="D71">
            <v>0</v>
          </cell>
          <cell r="E71">
            <v>4</v>
          </cell>
          <cell r="F71" t="str">
            <v>4IF-VNG-CG</v>
          </cell>
        </row>
        <row r="71">
          <cell r="K71" t="str">
            <v>IF-VNG-CG</v>
          </cell>
        </row>
        <row r="72">
          <cell r="D72">
            <v>0</v>
          </cell>
          <cell r="E72">
            <v>4</v>
          </cell>
          <cell r="F72" t="str">
            <v>4IF-CGT/APPALAC</v>
          </cell>
        </row>
        <row r="72">
          <cell r="K72" t="str">
            <v>IF-CGT/APPALAC</v>
          </cell>
        </row>
        <row r="73">
          <cell r="D73">
            <v>0</v>
          </cell>
          <cell r="E73">
            <v>4</v>
          </cell>
          <cell r="F73" t="str">
            <v>4IF-VNG-CG</v>
          </cell>
        </row>
        <row r="73">
          <cell r="K73" t="str">
            <v>IF-VNG-CG</v>
          </cell>
        </row>
        <row r="74">
          <cell r="D74">
            <v>0</v>
          </cell>
          <cell r="E74">
            <v>5</v>
          </cell>
          <cell r="F74" t="str">
            <v>5IF-CGT/APPALAC</v>
          </cell>
        </row>
        <row r="74">
          <cell r="K74" t="str">
            <v>IF-CGT/APPALAC</v>
          </cell>
        </row>
        <row r="75">
          <cell r="D75">
            <v>0</v>
          </cell>
          <cell r="E75">
            <v>5</v>
          </cell>
          <cell r="F75" t="str">
            <v>5IF-VNG-CG</v>
          </cell>
        </row>
        <row r="75">
          <cell r="K75" t="str">
            <v>IF-VNG-CG</v>
          </cell>
        </row>
        <row r="76">
          <cell r="D76">
            <v>0</v>
          </cell>
          <cell r="E76">
            <v>5</v>
          </cell>
          <cell r="F76" t="str">
            <v>5IF-CGT/APPALAC</v>
          </cell>
        </row>
        <row r="76">
          <cell r="K76" t="str">
            <v>IF-CGT/APPALAC</v>
          </cell>
        </row>
        <row r="77">
          <cell r="D77">
            <v>0</v>
          </cell>
          <cell r="E77">
            <v>5</v>
          </cell>
          <cell r="F77" t="str">
            <v>5IF-VNG-CG</v>
          </cell>
        </row>
        <row r="77">
          <cell r="K77" t="str">
            <v>IF-VNG-CG</v>
          </cell>
        </row>
        <row r="78">
          <cell r="D78">
            <v>0</v>
          </cell>
          <cell r="E78">
            <v>5</v>
          </cell>
          <cell r="F78" t="str">
            <v>5IF-CGT/APPALAC</v>
          </cell>
        </row>
        <row r="78">
          <cell r="K78" t="str">
            <v>IF-CGT/APPALAC</v>
          </cell>
        </row>
        <row r="79">
          <cell r="D79">
            <v>0</v>
          </cell>
          <cell r="E79">
            <v>5</v>
          </cell>
          <cell r="F79" t="str">
            <v>5IF-VNG-CG</v>
          </cell>
        </row>
        <row r="79">
          <cell r="K79" t="str">
            <v>IF-VNG-CG</v>
          </cell>
        </row>
        <row r="80">
          <cell r="D80">
            <v>0</v>
          </cell>
          <cell r="E80">
            <v>5</v>
          </cell>
          <cell r="F80" t="str">
            <v>5IF-CGT/APPALAC</v>
          </cell>
        </row>
        <row r="80">
          <cell r="K80" t="str">
            <v>IF-CGT/APPALAC</v>
          </cell>
        </row>
        <row r="81">
          <cell r="D81">
            <v>0</v>
          </cell>
          <cell r="E81">
            <v>5</v>
          </cell>
          <cell r="F81" t="str">
            <v>5IF-VNG-CG</v>
          </cell>
        </row>
        <row r="81">
          <cell r="K81" t="str">
            <v>IF-VNG-CG</v>
          </cell>
        </row>
        <row r="82">
          <cell r="D82">
            <v>0</v>
          </cell>
          <cell r="E82">
            <v>5</v>
          </cell>
          <cell r="F82" t="str">
            <v>5IF-CGT/APPALAC</v>
          </cell>
        </row>
        <row r="82">
          <cell r="K82" t="str">
            <v>IF-CGT/APPALAC</v>
          </cell>
        </row>
        <row r="83">
          <cell r="D83">
            <v>0</v>
          </cell>
          <cell r="E83">
            <v>5</v>
          </cell>
          <cell r="F83" t="str">
            <v>5IF-VNG-CG</v>
          </cell>
        </row>
        <row r="83">
          <cell r="K83" t="str">
            <v>IF-VNG-CG</v>
          </cell>
        </row>
        <row r="84">
          <cell r="D84">
            <v>0</v>
          </cell>
          <cell r="E84">
            <v>5</v>
          </cell>
          <cell r="F84" t="str">
            <v>5IF-CGT/APPALAC</v>
          </cell>
        </row>
        <row r="84">
          <cell r="K84" t="str">
            <v>IF-CGT/APPALAC</v>
          </cell>
        </row>
        <row r="85">
          <cell r="D85">
            <v>0</v>
          </cell>
          <cell r="E85">
            <v>5</v>
          </cell>
          <cell r="F85" t="str">
            <v>5IF-VNG-CG</v>
          </cell>
        </row>
        <row r="85">
          <cell r="K85" t="str">
            <v>IF-VNG-CG</v>
          </cell>
        </row>
        <row r="86">
          <cell r="D86">
            <v>0</v>
          </cell>
          <cell r="E86">
            <v>5</v>
          </cell>
          <cell r="F86" t="str">
            <v>5IF-CGT/APPALAC</v>
          </cell>
        </row>
        <row r="86">
          <cell r="K86" t="str">
            <v>IF-CGT/APPALAC</v>
          </cell>
        </row>
        <row r="87">
          <cell r="D87">
            <v>0</v>
          </cell>
          <cell r="E87">
            <v>5</v>
          </cell>
          <cell r="F87" t="str">
            <v>5IF-VNG-CG</v>
          </cell>
        </row>
        <row r="87">
          <cell r="K87" t="str">
            <v>IF-VNG-CG</v>
          </cell>
        </row>
        <row r="88">
          <cell r="D88">
            <v>0</v>
          </cell>
          <cell r="E88">
            <v>5</v>
          </cell>
          <cell r="F88" t="str">
            <v>5IF-CGT/APPALAC</v>
          </cell>
        </row>
        <row r="88">
          <cell r="K88" t="str">
            <v>IF-CGT/APPALAC</v>
          </cell>
        </row>
        <row r="89">
          <cell r="D89">
            <v>0</v>
          </cell>
          <cell r="E89">
            <v>5</v>
          </cell>
          <cell r="F89" t="str">
            <v>5IF-VNG-CG</v>
          </cell>
        </row>
        <row r="89">
          <cell r="K89" t="str">
            <v>IF-VNG-CG</v>
          </cell>
        </row>
        <row r="90">
          <cell r="D90">
            <v>0</v>
          </cell>
          <cell r="E90">
            <v>5</v>
          </cell>
          <cell r="F90" t="str">
            <v>5IF-CGT/APPALAC</v>
          </cell>
        </row>
        <row r="90">
          <cell r="K90" t="str">
            <v>IF-CGT/APPALAC</v>
          </cell>
        </row>
        <row r="91">
          <cell r="D91">
            <v>0</v>
          </cell>
          <cell r="E91">
            <v>5</v>
          </cell>
          <cell r="F91" t="str">
            <v>5IF-VNG-CG</v>
          </cell>
        </row>
        <row r="91">
          <cell r="K91" t="str">
            <v>IF-VNG-CG</v>
          </cell>
        </row>
        <row r="92">
          <cell r="D92">
            <v>0</v>
          </cell>
          <cell r="E92">
            <v>5</v>
          </cell>
          <cell r="F92" t="str">
            <v>5IF-CGT/APPALAC</v>
          </cell>
        </row>
        <row r="92">
          <cell r="K92" t="str">
            <v>IF-CGT/APPALAC</v>
          </cell>
        </row>
        <row r="93">
          <cell r="D93">
            <v>0</v>
          </cell>
          <cell r="E93">
            <v>5</v>
          </cell>
          <cell r="F93" t="str">
            <v>5IF-VNG-CG</v>
          </cell>
        </row>
        <row r="93">
          <cell r="K93" t="str">
            <v>IF-VNG-CG</v>
          </cell>
        </row>
        <row r="94">
          <cell r="D94">
            <v>0</v>
          </cell>
          <cell r="E94">
            <v>5</v>
          </cell>
          <cell r="F94" t="str">
            <v>5IF-CGT/APPALAC</v>
          </cell>
        </row>
        <row r="94">
          <cell r="K94" t="str">
            <v>IF-CGT/APPALAC</v>
          </cell>
        </row>
        <row r="95">
          <cell r="D95">
            <v>0</v>
          </cell>
          <cell r="E95">
            <v>5</v>
          </cell>
          <cell r="F95" t="str">
            <v>5IF-VNG-CG</v>
          </cell>
        </row>
        <row r="95">
          <cell r="K95" t="str">
            <v>IF-VNG-CG</v>
          </cell>
        </row>
        <row r="96">
          <cell r="D96">
            <v>0</v>
          </cell>
          <cell r="E96">
            <v>5</v>
          </cell>
          <cell r="F96" t="str">
            <v>5IF-CGT/APPALAC</v>
          </cell>
        </row>
        <row r="96">
          <cell r="K96" t="str">
            <v>IF-CGT/APPALAC</v>
          </cell>
        </row>
        <row r="97">
          <cell r="D97">
            <v>0</v>
          </cell>
          <cell r="E97">
            <v>5</v>
          </cell>
          <cell r="F97" t="str">
            <v>5IF-VNG-CG</v>
          </cell>
        </row>
        <row r="97">
          <cell r="K97" t="str">
            <v>IF-VNG-CG</v>
          </cell>
        </row>
        <row r="98">
          <cell r="D98">
            <v>0</v>
          </cell>
          <cell r="E98">
            <v>5</v>
          </cell>
          <cell r="F98" t="str">
            <v>5IF-CGT/APPALAC</v>
          </cell>
        </row>
        <row r="98">
          <cell r="K98" t="str">
            <v>IF-CGT/APPALAC</v>
          </cell>
        </row>
        <row r="99">
          <cell r="D99">
            <v>0</v>
          </cell>
          <cell r="E99">
            <v>5</v>
          </cell>
          <cell r="F99" t="str">
            <v>5IF-VNG-CG</v>
          </cell>
        </row>
        <row r="99">
          <cell r="K99" t="str">
            <v>IF-VNG-CG</v>
          </cell>
        </row>
        <row r="100">
          <cell r="D100">
            <v>0</v>
          </cell>
          <cell r="E100">
            <v>5</v>
          </cell>
          <cell r="F100" t="str">
            <v>5IF-CGT/APPALAC</v>
          </cell>
        </row>
        <row r="100">
          <cell r="K100" t="str">
            <v>IF-CGT/APPALAC</v>
          </cell>
        </row>
        <row r="101">
          <cell r="D101">
            <v>0</v>
          </cell>
          <cell r="E101">
            <v>5</v>
          </cell>
          <cell r="F101" t="str">
            <v>5IF-VNG-CG</v>
          </cell>
        </row>
        <row r="101">
          <cell r="K101" t="str">
            <v>IF-VNG-CG</v>
          </cell>
        </row>
        <row r="102">
          <cell r="D102">
            <v>0</v>
          </cell>
          <cell r="E102">
            <v>1</v>
          </cell>
          <cell r="F102" t="str">
            <v>1IF-TRANSCO/Z2</v>
          </cell>
        </row>
        <row r="102">
          <cell r="K102" t="str">
            <v>IF-TRANSCO/Z2</v>
          </cell>
        </row>
        <row r="103">
          <cell r="D103">
            <v>0</v>
          </cell>
          <cell r="E103">
            <v>1</v>
          </cell>
          <cell r="F103" t="str">
            <v>1IF-CGT/APPALAC</v>
          </cell>
        </row>
        <row r="103">
          <cell r="K103" t="str">
            <v>IF-CGT/APPALAC</v>
          </cell>
        </row>
        <row r="104">
          <cell r="D104">
            <v>0</v>
          </cell>
          <cell r="E104">
            <v>2</v>
          </cell>
          <cell r="F104" t="str">
            <v>2IF-TRANSCO/Z2</v>
          </cell>
        </row>
        <row r="104">
          <cell r="K104" t="str">
            <v>IF-TRANSCO/Z2</v>
          </cell>
        </row>
        <row r="105">
          <cell r="D105">
            <v>0</v>
          </cell>
          <cell r="E105">
            <v>2</v>
          </cell>
          <cell r="F105" t="str">
            <v>2IF-CGT/APPALAC</v>
          </cell>
        </row>
        <row r="105">
          <cell r="K105" t="str">
            <v>IF-CGT/APPALAC</v>
          </cell>
        </row>
        <row r="106">
          <cell r="D106">
            <v>0</v>
          </cell>
          <cell r="E106">
            <v>3</v>
          </cell>
          <cell r="F106" t="str">
            <v>3IF-TRANSCO/Z2</v>
          </cell>
        </row>
        <row r="106">
          <cell r="K106" t="str">
            <v>IF-TRANSCO/Z2</v>
          </cell>
        </row>
        <row r="107">
          <cell r="D107">
            <v>0</v>
          </cell>
          <cell r="E107">
            <v>3</v>
          </cell>
          <cell r="F107" t="str">
            <v>3IF-CGT/APPALAC</v>
          </cell>
        </row>
        <row r="107">
          <cell r="K107" t="str">
            <v>IF-CGT/APPALAC</v>
          </cell>
        </row>
        <row r="108">
          <cell r="D108">
            <v>0</v>
          </cell>
          <cell r="E108">
            <v>4</v>
          </cell>
          <cell r="F108" t="str">
            <v>4IF-TRANSCO/Z2</v>
          </cell>
        </row>
        <row r="108">
          <cell r="K108" t="str">
            <v>IF-TRANSCO/Z2</v>
          </cell>
        </row>
        <row r="109">
          <cell r="D109">
            <v>0</v>
          </cell>
          <cell r="E109">
            <v>4</v>
          </cell>
          <cell r="F109" t="str">
            <v>4IF-CGT/APPALAC</v>
          </cell>
        </row>
        <row r="109">
          <cell r="K109" t="str">
            <v>IF-CGT/APPALAC</v>
          </cell>
        </row>
        <row r="110">
          <cell r="D110">
            <v>0</v>
          </cell>
          <cell r="E110">
            <v>4</v>
          </cell>
          <cell r="F110" t="str">
            <v>4IF-TRANSCO/Z2</v>
          </cell>
        </row>
        <row r="110">
          <cell r="K110" t="str">
            <v>IF-TRANSCO/Z2</v>
          </cell>
        </row>
        <row r="111">
          <cell r="D111">
            <v>0</v>
          </cell>
          <cell r="E111">
            <v>4</v>
          </cell>
          <cell r="F111" t="str">
            <v>4IF-CGT/APPALAC</v>
          </cell>
        </row>
        <row r="111">
          <cell r="K111" t="str">
            <v>IF-CGT/APPALAC</v>
          </cell>
        </row>
        <row r="112">
          <cell r="D112">
            <v>0</v>
          </cell>
          <cell r="E112">
            <v>4</v>
          </cell>
          <cell r="F112" t="str">
            <v>4IF-TRANSCO/Z2</v>
          </cell>
        </row>
        <row r="112">
          <cell r="K112" t="str">
            <v>IF-TRANSCO/Z2</v>
          </cell>
        </row>
        <row r="113">
          <cell r="D113">
            <v>0</v>
          </cell>
          <cell r="E113">
            <v>4</v>
          </cell>
          <cell r="F113" t="str">
            <v>4IF-CGT/APPALAC</v>
          </cell>
        </row>
        <row r="113">
          <cell r="K113" t="str">
            <v>IF-CGT/APPALAC</v>
          </cell>
        </row>
        <row r="114">
          <cell r="D114">
            <v>0</v>
          </cell>
          <cell r="E114">
            <v>4</v>
          </cell>
          <cell r="F114" t="str">
            <v>4IF-TRANSCO/Z2</v>
          </cell>
        </row>
        <row r="114">
          <cell r="K114" t="str">
            <v>IF-TRANSCO/Z2</v>
          </cell>
        </row>
        <row r="115">
          <cell r="D115">
            <v>0</v>
          </cell>
          <cell r="E115">
            <v>4</v>
          </cell>
          <cell r="F115" t="str">
            <v>4IF-CGT/APPALAC</v>
          </cell>
        </row>
        <row r="115">
          <cell r="K115" t="str">
            <v>IF-CGT/APPALAC</v>
          </cell>
        </row>
        <row r="116">
          <cell r="D116">
            <v>0</v>
          </cell>
          <cell r="E116">
            <v>4</v>
          </cell>
          <cell r="F116" t="str">
            <v>4IF-TRANSCO/Z2</v>
          </cell>
        </row>
        <row r="116">
          <cell r="K116" t="str">
            <v>IF-TRANSCO/Z2</v>
          </cell>
        </row>
        <row r="117">
          <cell r="D117">
            <v>0</v>
          </cell>
          <cell r="E117">
            <v>4</v>
          </cell>
          <cell r="F117" t="str">
            <v>4IF-CGT/APPALAC</v>
          </cell>
        </row>
        <row r="117">
          <cell r="K117" t="str">
            <v>IF-CGT/APPALAC</v>
          </cell>
        </row>
        <row r="118">
          <cell r="D118">
            <v>0</v>
          </cell>
          <cell r="E118">
            <v>4</v>
          </cell>
          <cell r="F118" t="str">
            <v>4IF-TRANSCO/Z2</v>
          </cell>
        </row>
        <row r="118">
          <cell r="K118" t="str">
            <v>IF-TRANSCO/Z2</v>
          </cell>
        </row>
        <row r="119">
          <cell r="D119">
            <v>0</v>
          </cell>
          <cell r="E119">
            <v>4</v>
          </cell>
          <cell r="F119" t="str">
            <v>4IF-CGT/APPALAC</v>
          </cell>
        </row>
        <row r="119">
          <cell r="K119" t="str">
            <v>IF-CGT/APPALAC</v>
          </cell>
        </row>
        <row r="120">
          <cell r="D120">
            <v>0</v>
          </cell>
          <cell r="E120">
            <v>4</v>
          </cell>
          <cell r="F120" t="str">
            <v>4IF-TRANSCO/Z2</v>
          </cell>
        </row>
        <row r="120">
          <cell r="K120" t="str">
            <v>IF-TRANSCO/Z2</v>
          </cell>
        </row>
        <row r="121">
          <cell r="D121">
            <v>0</v>
          </cell>
          <cell r="E121">
            <v>4</v>
          </cell>
          <cell r="F121" t="str">
            <v>4IF-CGT/APPALAC</v>
          </cell>
        </row>
        <row r="121">
          <cell r="K121" t="str">
            <v>IF-CGT/APPALAC</v>
          </cell>
        </row>
        <row r="122">
          <cell r="D122">
            <v>0</v>
          </cell>
          <cell r="E122">
            <v>5</v>
          </cell>
          <cell r="F122" t="str">
            <v>5IF-TRANSCO/Z2</v>
          </cell>
        </row>
        <row r="122">
          <cell r="K122" t="str">
            <v>IF-TRANSCO/Z2</v>
          </cell>
        </row>
        <row r="123">
          <cell r="D123">
            <v>0</v>
          </cell>
          <cell r="E123">
            <v>5</v>
          </cell>
          <cell r="F123" t="str">
            <v>5IF-CGT/APPALAC</v>
          </cell>
        </row>
        <row r="123">
          <cell r="K123" t="str">
            <v>IF-CGT/APPALAC</v>
          </cell>
        </row>
        <row r="124">
          <cell r="D124">
            <v>0</v>
          </cell>
          <cell r="E124">
            <v>5</v>
          </cell>
          <cell r="F124" t="str">
            <v>5IF-TRANSCO/Z2</v>
          </cell>
        </row>
        <row r="124">
          <cell r="K124" t="str">
            <v>IF-TRANSCO/Z2</v>
          </cell>
        </row>
        <row r="125">
          <cell r="D125">
            <v>0</v>
          </cell>
          <cell r="E125">
            <v>5</v>
          </cell>
          <cell r="F125" t="str">
            <v>5IF-CGT/APPALAC</v>
          </cell>
        </row>
        <row r="125">
          <cell r="K125" t="str">
            <v>IF-CGT/APPALAC</v>
          </cell>
        </row>
        <row r="126">
          <cell r="D126">
            <v>0</v>
          </cell>
          <cell r="E126">
            <v>5</v>
          </cell>
          <cell r="F126" t="str">
            <v>5IF-TRANSCO/Z2</v>
          </cell>
        </row>
        <row r="126">
          <cell r="K126" t="str">
            <v>IF-TRANSCO/Z2</v>
          </cell>
        </row>
        <row r="127">
          <cell r="D127">
            <v>0</v>
          </cell>
          <cell r="E127">
            <v>5</v>
          </cell>
          <cell r="F127" t="str">
            <v>5IF-CGT/APPALAC</v>
          </cell>
        </row>
        <row r="127">
          <cell r="K127" t="str">
            <v>IF-CGT/APPALAC</v>
          </cell>
        </row>
        <row r="128">
          <cell r="D128">
            <v>0</v>
          </cell>
          <cell r="E128">
            <v>5</v>
          </cell>
          <cell r="F128" t="str">
            <v>5IF-TRANSCO/Z2</v>
          </cell>
        </row>
        <row r="128">
          <cell r="K128" t="str">
            <v>IF-TRANSCO/Z2</v>
          </cell>
        </row>
        <row r="129">
          <cell r="D129">
            <v>0</v>
          </cell>
          <cell r="E129">
            <v>5</v>
          </cell>
          <cell r="F129" t="str">
            <v>5IF-CGT/APPALAC</v>
          </cell>
        </row>
        <row r="129">
          <cell r="K129" t="str">
            <v>IF-CGT/APPALAC</v>
          </cell>
        </row>
        <row r="130">
          <cell r="D130">
            <v>0</v>
          </cell>
          <cell r="E130">
            <v>5</v>
          </cell>
          <cell r="F130" t="str">
            <v>5IF-TRANSCO/Z2</v>
          </cell>
        </row>
        <row r="130">
          <cell r="K130" t="str">
            <v>IF-TRANSCO/Z2</v>
          </cell>
        </row>
        <row r="131">
          <cell r="D131">
            <v>0</v>
          </cell>
          <cell r="E131">
            <v>5</v>
          </cell>
          <cell r="F131" t="str">
            <v>5IF-CGT/APPALAC</v>
          </cell>
        </row>
        <row r="131">
          <cell r="K131" t="str">
            <v>IF-CGT/APPALAC</v>
          </cell>
        </row>
        <row r="132">
          <cell r="D132">
            <v>0</v>
          </cell>
          <cell r="E132">
            <v>5</v>
          </cell>
          <cell r="F132" t="str">
            <v>5IF-TRANSCO/Z2</v>
          </cell>
        </row>
        <row r="132">
          <cell r="K132" t="str">
            <v>IF-TRANSCO/Z2</v>
          </cell>
        </row>
        <row r="133">
          <cell r="D133">
            <v>0</v>
          </cell>
          <cell r="E133">
            <v>5</v>
          </cell>
          <cell r="F133" t="str">
            <v>5IF-CGT/APPALAC</v>
          </cell>
        </row>
        <row r="133">
          <cell r="K133" t="str">
            <v>IF-CGT/APPALAC</v>
          </cell>
        </row>
        <row r="134">
          <cell r="D134">
            <v>0</v>
          </cell>
          <cell r="E134">
            <v>5</v>
          </cell>
          <cell r="F134" t="str">
            <v>5IF-TRANSCO/Z2</v>
          </cell>
        </row>
        <row r="134">
          <cell r="K134" t="str">
            <v>IF-TRANSCO/Z2</v>
          </cell>
        </row>
        <row r="135">
          <cell r="D135">
            <v>0</v>
          </cell>
          <cell r="E135">
            <v>5</v>
          </cell>
          <cell r="F135" t="str">
            <v>5IF-CGT/APPALAC</v>
          </cell>
        </row>
        <row r="135">
          <cell r="K135" t="str">
            <v>IF-CGT/APPALAC</v>
          </cell>
        </row>
        <row r="136">
          <cell r="D136">
            <v>0</v>
          </cell>
          <cell r="E136">
            <v>5</v>
          </cell>
          <cell r="F136" t="str">
            <v>5IF-TRANSCO/Z2</v>
          </cell>
        </row>
        <row r="136">
          <cell r="K136" t="str">
            <v>IF-TRANSCO/Z2</v>
          </cell>
        </row>
        <row r="137">
          <cell r="D137">
            <v>0</v>
          </cell>
          <cell r="E137">
            <v>5</v>
          </cell>
          <cell r="F137" t="str">
            <v>5IF-CGT/APPALAC</v>
          </cell>
        </row>
        <row r="137">
          <cell r="K137" t="str">
            <v>IF-CGT/APPALAC</v>
          </cell>
        </row>
        <row r="138">
          <cell r="D138">
            <v>0</v>
          </cell>
          <cell r="E138">
            <v>5</v>
          </cell>
          <cell r="F138" t="str">
            <v>5IF-TRANSCO/Z2</v>
          </cell>
        </row>
        <row r="138">
          <cell r="K138" t="str">
            <v>IF-TRANSCO/Z2</v>
          </cell>
        </row>
        <row r="139">
          <cell r="D139">
            <v>0</v>
          </cell>
          <cell r="E139">
            <v>5</v>
          </cell>
          <cell r="F139" t="str">
            <v>5IF-CGT/APPALAC</v>
          </cell>
        </row>
        <row r="139">
          <cell r="K139" t="str">
            <v>IF-CGT/APPALAC</v>
          </cell>
        </row>
        <row r="140">
          <cell r="D140">
            <v>0</v>
          </cell>
          <cell r="E140">
            <v>5</v>
          </cell>
          <cell r="F140" t="str">
            <v>5IF-TRANSCO/Z2</v>
          </cell>
        </row>
        <row r="140">
          <cell r="K140" t="str">
            <v>IF-TRANSCO/Z2</v>
          </cell>
        </row>
        <row r="141">
          <cell r="D141">
            <v>0</v>
          </cell>
          <cell r="E141">
            <v>5</v>
          </cell>
          <cell r="F141" t="str">
            <v>5IF-CGT/APPALAC</v>
          </cell>
        </row>
        <row r="141">
          <cell r="K141" t="str">
            <v>IF-CGT/APPALAC</v>
          </cell>
        </row>
        <row r="142">
          <cell r="D142">
            <v>0</v>
          </cell>
          <cell r="E142">
            <v>5</v>
          </cell>
          <cell r="F142" t="str">
            <v>5IF-TRANSCO/Z2</v>
          </cell>
        </row>
        <row r="142">
          <cell r="K142" t="str">
            <v>IF-TRANSCO/Z2</v>
          </cell>
        </row>
        <row r="143">
          <cell r="D143">
            <v>0</v>
          </cell>
          <cell r="E143">
            <v>5</v>
          </cell>
          <cell r="F143" t="str">
            <v>5IF-CGT/APPALAC</v>
          </cell>
        </row>
        <row r="143">
          <cell r="K143" t="str">
            <v>IF-CGT/APPALAC</v>
          </cell>
        </row>
        <row r="144">
          <cell r="D144">
            <v>0</v>
          </cell>
          <cell r="E144">
            <v>5</v>
          </cell>
          <cell r="F144" t="str">
            <v>5IF-TRANSCO/Z2</v>
          </cell>
        </row>
        <row r="144">
          <cell r="K144" t="str">
            <v>IF-TRANSCO/Z2</v>
          </cell>
        </row>
        <row r="145">
          <cell r="D145">
            <v>0</v>
          </cell>
          <cell r="E145">
            <v>5</v>
          </cell>
          <cell r="F145" t="str">
            <v>5IF-CGT/APPALAC</v>
          </cell>
        </row>
        <row r="145">
          <cell r="K145" t="str">
            <v>IF-CGT/APPALAC</v>
          </cell>
        </row>
        <row r="146">
          <cell r="D146">
            <v>0</v>
          </cell>
          <cell r="E146">
            <v>5</v>
          </cell>
          <cell r="F146" t="str">
            <v>5IF-TRANSCO/Z2</v>
          </cell>
        </row>
        <row r="146">
          <cell r="K146" t="str">
            <v>IF-TRANSCO/Z2</v>
          </cell>
        </row>
        <row r="147">
          <cell r="D147">
            <v>0</v>
          </cell>
          <cell r="E147">
            <v>5</v>
          </cell>
          <cell r="F147" t="str">
            <v>5IF-CGT/APPALAC</v>
          </cell>
        </row>
        <row r="147">
          <cell r="K147" t="str">
            <v>IF-CGT/APPALAC</v>
          </cell>
        </row>
        <row r="148">
          <cell r="D148">
            <v>0</v>
          </cell>
          <cell r="E148">
            <v>5</v>
          </cell>
          <cell r="F148" t="str">
            <v>5IF-TRANSCO/Z2</v>
          </cell>
        </row>
        <row r="148">
          <cell r="K148" t="str">
            <v>IF-TRANSCO/Z2</v>
          </cell>
        </row>
        <row r="149">
          <cell r="D149">
            <v>0</v>
          </cell>
          <cell r="E149">
            <v>5</v>
          </cell>
          <cell r="F149" t="str">
            <v>5IF-CGT/APPALAC</v>
          </cell>
        </row>
        <row r="149">
          <cell r="K149" t="str">
            <v>IF-CGT/APPALAC</v>
          </cell>
        </row>
        <row r="150">
          <cell r="D150">
            <v>0</v>
          </cell>
          <cell r="E150">
            <v>5</v>
          </cell>
          <cell r="F150" t="str">
            <v>5IF-TRANSCO/Z2</v>
          </cell>
        </row>
        <row r="150">
          <cell r="K150" t="str">
            <v>IF-TRANSCO/Z2</v>
          </cell>
        </row>
        <row r="151">
          <cell r="D151">
            <v>0</v>
          </cell>
          <cell r="E151">
            <v>5</v>
          </cell>
          <cell r="F151" t="str">
            <v>5IF-CGT/APPALAC</v>
          </cell>
        </row>
        <row r="151">
          <cell r="K151" t="str">
            <v>IF-CGT/APPALAC</v>
          </cell>
        </row>
        <row r="152">
          <cell r="D152">
            <v>0</v>
          </cell>
          <cell r="E152">
            <v>5</v>
          </cell>
          <cell r="F152" t="str">
            <v>5IF-TRANSCO/Z2</v>
          </cell>
        </row>
        <row r="152">
          <cell r="K152" t="str">
            <v>IF-TRANSCO/Z2</v>
          </cell>
        </row>
        <row r="153">
          <cell r="D153">
            <v>0</v>
          </cell>
          <cell r="E153">
            <v>5</v>
          </cell>
          <cell r="F153" t="str">
            <v>5IF-CGT/APPALAC</v>
          </cell>
        </row>
        <row r="153">
          <cell r="K153" t="str">
            <v>IF-CGT/APPALAC</v>
          </cell>
        </row>
        <row r="154">
          <cell r="D154">
            <v>0</v>
          </cell>
          <cell r="E154">
            <v>1</v>
          </cell>
          <cell r="F154" t="str">
            <v>1IF-CGT/APPALAC</v>
          </cell>
        </row>
        <row r="154">
          <cell r="K154" t="str">
            <v>IF-CGT/APPALAC</v>
          </cell>
        </row>
        <row r="155">
          <cell r="D155">
            <v>0</v>
          </cell>
          <cell r="E155">
            <v>1</v>
          </cell>
          <cell r="F155" t="str">
            <v>1IF-VNG-CG</v>
          </cell>
        </row>
        <row r="155">
          <cell r="K155" t="str">
            <v>IF-VNG-CG</v>
          </cell>
        </row>
        <row r="156">
          <cell r="D156">
            <v>0</v>
          </cell>
          <cell r="E156">
            <v>2</v>
          </cell>
          <cell r="F156" t="str">
            <v>2IF-CGT/APPALAC</v>
          </cell>
        </row>
        <row r="156">
          <cell r="K156" t="str">
            <v>IF-CGT/APPALAC</v>
          </cell>
        </row>
        <row r="157">
          <cell r="D157">
            <v>0</v>
          </cell>
          <cell r="E157">
            <v>2</v>
          </cell>
          <cell r="F157" t="str">
            <v>2IF-VNG-CG</v>
          </cell>
        </row>
        <row r="157">
          <cell r="K157" t="str">
            <v>IF-VNG-CG</v>
          </cell>
        </row>
        <row r="158">
          <cell r="D158">
            <v>0</v>
          </cell>
          <cell r="E158">
            <v>3</v>
          </cell>
          <cell r="F158" t="str">
            <v>3IF-CGT/APPALAC</v>
          </cell>
        </row>
        <row r="158">
          <cell r="K158" t="str">
            <v>IF-CGT/APPALAC</v>
          </cell>
        </row>
        <row r="159">
          <cell r="D159">
            <v>0</v>
          </cell>
          <cell r="E159">
            <v>3</v>
          </cell>
          <cell r="F159" t="str">
            <v>3IF-VNG-CG</v>
          </cell>
        </row>
        <row r="159">
          <cell r="K159" t="str">
            <v>IF-VNG-CG</v>
          </cell>
        </row>
        <row r="160">
          <cell r="D160">
            <v>0</v>
          </cell>
          <cell r="E160">
            <v>4</v>
          </cell>
          <cell r="F160" t="str">
            <v>4IF-CGT/APPALAC</v>
          </cell>
        </row>
        <row r="160">
          <cell r="K160" t="str">
            <v>IF-CGT/APPALAC</v>
          </cell>
        </row>
        <row r="161">
          <cell r="D161">
            <v>0</v>
          </cell>
          <cell r="E161">
            <v>4</v>
          </cell>
          <cell r="F161" t="str">
            <v>4IF-VNG-CG</v>
          </cell>
        </row>
        <row r="161">
          <cell r="K161" t="str">
            <v>IF-VNG-CG</v>
          </cell>
        </row>
        <row r="162">
          <cell r="D162">
            <v>0</v>
          </cell>
          <cell r="E162">
            <v>4</v>
          </cell>
          <cell r="F162" t="str">
            <v>4IF-CGT/APPALAC</v>
          </cell>
        </row>
        <row r="162">
          <cell r="K162" t="str">
            <v>IF-CGT/APPALAC</v>
          </cell>
        </row>
        <row r="163">
          <cell r="D163">
            <v>0</v>
          </cell>
          <cell r="E163">
            <v>4</v>
          </cell>
          <cell r="F163" t="str">
            <v>4IF-VNG-CG</v>
          </cell>
        </row>
        <row r="163">
          <cell r="K163" t="str">
            <v>IF-VNG-CG</v>
          </cell>
        </row>
        <row r="164">
          <cell r="D164">
            <v>0</v>
          </cell>
          <cell r="E164">
            <v>4</v>
          </cell>
          <cell r="F164" t="str">
            <v>4IF-CGT/APPALAC</v>
          </cell>
        </row>
        <row r="164">
          <cell r="K164" t="str">
            <v>IF-CGT/APPALAC</v>
          </cell>
        </row>
        <row r="165">
          <cell r="D165">
            <v>0</v>
          </cell>
          <cell r="E165">
            <v>4</v>
          </cell>
          <cell r="F165" t="str">
            <v>4IF-VNG-CG</v>
          </cell>
        </row>
        <row r="165">
          <cell r="K165" t="str">
            <v>IF-VNG-CG</v>
          </cell>
        </row>
        <row r="166">
          <cell r="D166">
            <v>0</v>
          </cell>
          <cell r="E166">
            <v>4</v>
          </cell>
          <cell r="F166" t="str">
            <v>4IF-CGT/APPALAC</v>
          </cell>
        </row>
        <row r="166">
          <cell r="K166" t="str">
            <v>IF-CGT/APPALAC</v>
          </cell>
        </row>
        <row r="167">
          <cell r="D167">
            <v>0</v>
          </cell>
          <cell r="E167">
            <v>4</v>
          </cell>
          <cell r="F167" t="str">
            <v>4IF-VNG-CG</v>
          </cell>
        </row>
        <row r="167">
          <cell r="K167" t="str">
            <v>IF-VNG-CG</v>
          </cell>
        </row>
        <row r="168">
          <cell r="D168">
            <v>0</v>
          </cell>
          <cell r="E168">
            <v>4</v>
          </cell>
          <cell r="F168" t="str">
            <v>4IF-CGT/APPALAC</v>
          </cell>
        </row>
        <row r="168">
          <cell r="K168" t="str">
            <v>IF-CGT/APPALAC</v>
          </cell>
        </row>
        <row r="169">
          <cell r="D169">
            <v>0</v>
          </cell>
          <cell r="E169">
            <v>4</v>
          </cell>
          <cell r="F169" t="str">
            <v>4IF-VNG-CG</v>
          </cell>
        </row>
        <row r="169">
          <cell r="K169" t="str">
            <v>IF-VNG-CG</v>
          </cell>
        </row>
        <row r="170">
          <cell r="D170">
            <v>0</v>
          </cell>
          <cell r="E170">
            <v>4</v>
          </cell>
          <cell r="F170" t="str">
            <v>4IF-CGT/APPALAC</v>
          </cell>
        </row>
        <row r="170">
          <cell r="K170" t="str">
            <v>IF-CGT/APPALAC</v>
          </cell>
        </row>
        <row r="171">
          <cell r="D171">
            <v>0</v>
          </cell>
          <cell r="E171">
            <v>4</v>
          </cell>
          <cell r="F171" t="str">
            <v>4IF-VNG-CG</v>
          </cell>
        </row>
        <row r="171">
          <cell r="K171" t="str">
            <v>IF-VNG-CG</v>
          </cell>
        </row>
        <row r="172">
          <cell r="D172">
            <v>0</v>
          </cell>
          <cell r="E172">
            <v>4</v>
          </cell>
          <cell r="F172" t="str">
            <v>4IF-CGT/APPALAC</v>
          </cell>
        </row>
        <row r="172">
          <cell r="K172" t="str">
            <v>IF-CGT/APPALAC</v>
          </cell>
        </row>
        <row r="173">
          <cell r="D173">
            <v>0</v>
          </cell>
          <cell r="E173">
            <v>4</v>
          </cell>
          <cell r="F173" t="str">
            <v>4IF-VNG-CG</v>
          </cell>
        </row>
        <row r="173">
          <cell r="K173" t="str">
            <v>IF-VNG-CG</v>
          </cell>
        </row>
        <row r="174">
          <cell r="D174">
            <v>0</v>
          </cell>
          <cell r="E174">
            <v>5</v>
          </cell>
          <cell r="F174" t="str">
            <v>5IF-CGT/APPALAC</v>
          </cell>
        </row>
        <row r="174">
          <cell r="K174" t="str">
            <v>IF-CGT/APPALAC</v>
          </cell>
        </row>
        <row r="175">
          <cell r="D175">
            <v>0</v>
          </cell>
          <cell r="E175">
            <v>5</v>
          </cell>
          <cell r="F175" t="str">
            <v>5IF-VNG-CG</v>
          </cell>
        </row>
        <row r="175">
          <cell r="K175" t="str">
            <v>IF-VNG-CG</v>
          </cell>
        </row>
        <row r="176">
          <cell r="D176">
            <v>0</v>
          </cell>
          <cell r="E176">
            <v>5</v>
          </cell>
          <cell r="F176" t="str">
            <v>5IF-CGT/APPALAC</v>
          </cell>
        </row>
        <row r="176">
          <cell r="K176" t="str">
            <v>IF-CGT/APPALAC</v>
          </cell>
        </row>
        <row r="177">
          <cell r="D177">
            <v>0</v>
          </cell>
          <cell r="E177">
            <v>5</v>
          </cell>
          <cell r="F177" t="str">
            <v>5IF-VNG-CG</v>
          </cell>
        </row>
        <row r="177">
          <cell r="K177" t="str">
            <v>IF-VNG-CG</v>
          </cell>
        </row>
        <row r="178">
          <cell r="D178">
            <v>0</v>
          </cell>
          <cell r="E178">
            <v>5</v>
          </cell>
          <cell r="F178" t="str">
            <v>5IF-CGT/APPALAC</v>
          </cell>
        </row>
        <row r="178">
          <cell r="K178" t="str">
            <v>IF-CGT/APPALAC</v>
          </cell>
        </row>
        <row r="179">
          <cell r="D179">
            <v>0</v>
          </cell>
          <cell r="E179">
            <v>5</v>
          </cell>
          <cell r="F179" t="str">
            <v>5IF-VNG-CG</v>
          </cell>
        </row>
        <row r="179">
          <cell r="K179" t="str">
            <v>IF-VNG-CG</v>
          </cell>
        </row>
        <row r="180">
          <cell r="D180">
            <v>0</v>
          </cell>
          <cell r="E180">
            <v>5</v>
          </cell>
          <cell r="F180" t="str">
            <v>5IF-CGT/APPALAC</v>
          </cell>
        </row>
        <row r="180">
          <cell r="K180" t="str">
            <v>IF-CGT/APPALAC</v>
          </cell>
        </row>
        <row r="181">
          <cell r="D181">
            <v>0</v>
          </cell>
          <cell r="E181">
            <v>5</v>
          </cell>
          <cell r="F181" t="str">
            <v>5IF-VNG-CG</v>
          </cell>
        </row>
        <row r="181">
          <cell r="K181" t="str">
            <v>IF-VNG-CG</v>
          </cell>
        </row>
        <row r="182">
          <cell r="D182">
            <v>0</v>
          </cell>
          <cell r="E182">
            <v>5</v>
          </cell>
          <cell r="F182" t="str">
            <v>5IF-CGT/APPALAC</v>
          </cell>
        </row>
        <row r="182">
          <cell r="K182" t="str">
            <v>IF-CGT/APPALAC</v>
          </cell>
        </row>
        <row r="183">
          <cell r="D183">
            <v>0</v>
          </cell>
          <cell r="E183">
            <v>5</v>
          </cell>
          <cell r="F183" t="str">
            <v>5IF-VNG-CG</v>
          </cell>
        </row>
        <row r="183">
          <cell r="K183" t="str">
            <v>IF-VNG-CG</v>
          </cell>
        </row>
        <row r="184">
          <cell r="D184">
            <v>0</v>
          </cell>
          <cell r="E184">
            <v>5</v>
          </cell>
          <cell r="F184" t="str">
            <v>5IF-CGT/APPALAC</v>
          </cell>
        </row>
        <row r="184">
          <cell r="K184" t="str">
            <v>IF-CGT/APPALAC</v>
          </cell>
        </row>
        <row r="185">
          <cell r="D185">
            <v>0</v>
          </cell>
          <cell r="E185">
            <v>5</v>
          </cell>
          <cell r="F185" t="str">
            <v>5IF-VNG-CG</v>
          </cell>
        </row>
        <row r="185">
          <cell r="K185" t="str">
            <v>IF-VNG-CG</v>
          </cell>
        </row>
        <row r="186">
          <cell r="D186">
            <v>0</v>
          </cell>
          <cell r="E186">
            <v>5</v>
          </cell>
          <cell r="F186" t="str">
            <v>5IF-CGT/APPALAC</v>
          </cell>
        </row>
        <row r="186">
          <cell r="K186" t="str">
            <v>IF-CGT/APPALAC</v>
          </cell>
        </row>
        <row r="187">
          <cell r="D187">
            <v>0</v>
          </cell>
          <cell r="E187">
            <v>5</v>
          </cell>
          <cell r="F187" t="str">
            <v>5IF-VNG-CG</v>
          </cell>
        </row>
        <row r="187">
          <cell r="K187" t="str">
            <v>IF-VNG-CG</v>
          </cell>
        </row>
        <row r="188">
          <cell r="D188">
            <v>0</v>
          </cell>
          <cell r="E188">
            <v>5</v>
          </cell>
          <cell r="F188" t="str">
            <v>5IF-CGT/APPALAC</v>
          </cell>
        </row>
        <row r="188">
          <cell r="K188" t="str">
            <v>IF-CGT/APPALAC</v>
          </cell>
        </row>
        <row r="189">
          <cell r="D189">
            <v>0</v>
          </cell>
          <cell r="E189">
            <v>5</v>
          </cell>
          <cell r="F189" t="str">
            <v>5IF-VNG-CG</v>
          </cell>
        </row>
        <row r="189">
          <cell r="K189" t="str">
            <v>IF-VNG-CG</v>
          </cell>
        </row>
        <row r="190">
          <cell r="D190">
            <v>0</v>
          </cell>
          <cell r="E190">
            <v>5</v>
          </cell>
          <cell r="F190" t="str">
            <v>5IF-CGT/APPALAC</v>
          </cell>
        </row>
        <row r="190">
          <cell r="K190" t="str">
            <v>IF-CGT/APPALAC</v>
          </cell>
        </row>
        <row r="191">
          <cell r="D191">
            <v>0</v>
          </cell>
          <cell r="E191">
            <v>5</v>
          </cell>
          <cell r="F191" t="str">
            <v>5IF-VNG-CG</v>
          </cell>
        </row>
        <row r="191">
          <cell r="K191" t="str">
            <v>IF-VNG-CG</v>
          </cell>
        </row>
        <row r="192">
          <cell r="D192">
            <v>0</v>
          </cell>
          <cell r="E192">
            <v>5</v>
          </cell>
          <cell r="F192" t="str">
            <v>5IF-CGT/APPALAC</v>
          </cell>
        </row>
        <row r="192">
          <cell r="K192" t="str">
            <v>IF-CGT/APPALAC</v>
          </cell>
        </row>
        <row r="193">
          <cell r="D193">
            <v>0</v>
          </cell>
          <cell r="E193">
            <v>5</v>
          </cell>
          <cell r="F193" t="str">
            <v>5IF-VNG-CG</v>
          </cell>
        </row>
        <row r="193">
          <cell r="K193" t="str">
            <v>IF-VNG-CG</v>
          </cell>
        </row>
        <row r="194">
          <cell r="D194">
            <v>0</v>
          </cell>
          <cell r="E194">
            <v>5</v>
          </cell>
          <cell r="F194" t="str">
            <v>5IF-CGT/APPALAC</v>
          </cell>
        </row>
        <row r="194">
          <cell r="K194" t="str">
            <v>IF-CGT/APPALAC</v>
          </cell>
        </row>
        <row r="195">
          <cell r="D195">
            <v>0</v>
          </cell>
          <cell r="E195">
            <v>5</v>
          </cell>
          <cell r="F195" t="str">
            <v>5IF-VNG-CG</v>
          </cell>
        </row>
        <row r="195">
          <cell r="K195" t="str">
            <v>IF-VNG-CG</v>
          </cell>
        </row>
        <row r="196">
          <cell r="D196">
            <v>0</v>
          </cell>
          <cell r="E196">
            <v>5</v>
          </cell>
          <cell r="F196" t="str">
            <v>5IF-CGT/APPALAC</v>
          </cell>
        </row>
        <row r="196">
          <cell r="K196" t="str">
            <v>IF-CGT/APPALAC</v>
          </cell>
        </row>
        <row r="197">
          <cell r="D197">
            <v>0</v>
          </cell>
          <cell r="E197">
            <v>5</v>
          </cell>
          <cell r="F197" t="str">
            <v>5IF-VNG-CG</v>
          </cell>
        </row>
        <row r="197">
          <cell r="K197" t="str">
            <v>IF-VNG-CG</v>
          </cell>
        </row>
        <row r="198">
          <cell r="D198">
            <v>0</v>
          </cell>
          <cell r="E198">
            <v>5</v>
          </cell>
          <cell r="F198" t="str">
            <v>5IF-CGT/APPALAC</v>
          </cell>
        </row>
        <row r="198">
          <cell r="K198" t="str">
            <v>IF-CGT/APPALAC</v>
          </cell>
        </row>
        <row r="199">
          <cell r="D199">
            <v>0</v>
          </cell>
          <cell r="E199">
            <v>5</v>
          </cell>
          <cell r="F199" t="str">
            <v>5IF-VNG-CG</v>
          </cell>
        </row>
        <row r="199">
          <cell r="K199" t="str">
            <v>IF-VNG-CG</v>
          </cell>
        </row>
        <row r="200">
          <cell r="D200">
            <v>0</v>
          </cell>
          <cell r="E200">
            <v>5</v>
          </cell>
          <cell r="F200" t="str">
            <v>5IF-CGT/APPALAC</v>
          </cell>
        </row>
        <row r="200">
          <cell r="K200" t="str">
            <v>IF-CGT/APPALAC</v>
          </cell>
        </row>
        <row r="201">
          <cell r="D201">
            <v>0</v>
          </cell>
          <cell r="E201">
            <v>5</v>
          </cell>
          <cell r="F201" t="str">
            <v>5IF-VNG-CG</v>
          </cell>
        </row>
        <row r="201">
          <cell r="K201" t="str">
            <v>IF-VNG-CG</v>
          </cell>
        </row>
        <row r="202">
          <cell r="D202">
            <v>0</v>
          </cell>
          <cell r="E202">
            <v>5</v>
          </cell>
          <cell r="F202" t="str">
            <v>5IF-CGT/APPALAC</v>
          </cell>
        </row>
        <row r="202">
          <cell r="K202" t="str">
            <v>IF-CGT/APPALAC</v>
          </cell>
        </row>
        <row r="203">
          <cell r="D203">
            <v>0</v>
          </cell>
          <cell r="E203">
            <v>5</v>
          </cell>
          <cell r="F203" t="str">
            <v>5IF-VNG-CG</v>
          </cell>
        </row>
        <row r="203">
          <cell r="K203" t="str">
            <v>IF-VNG-CG</v>
          </cell>
        </row>
        <row r="204">
          <cell r="D204">
            <v>0</v>
          </cell>
          <cell r="E204">
            <v>5</v>
          </cell>
          <cell r="F204" t="str">
            <v>5IF-CGT/APPALAC</v>
          </cell>
        </row>
        <row r="204">
          <cell r="K204" t="str">
            <v>IF-CGT/APPALAC</v>
          </cell>
        </row>
        <row r="205">
          <cell r="D205">
            <v>0</v>
          </cell>
          <cell r="E205">
            <v>5</v>
          </cell>
          <cell r="F205" t="str">
            <v>5IF-VNG-CG</v>
          </cell>
        </row>
        <row r="205">
          <cell r="K205" t="str">
            <v>IF-VNG-CG</v>
          </cell>
        </row>
        <row r="206">
          <cell r="D206">
            <v>0</v>
          </cell>
          <cell r="E206">
            <v>5</v>
          </cell>
          <cell r="F206" t="str">
            <v>5IF-CGT/APPALAC</v>
          </cell>
        </row>
        <row r="206">
          <cell r="K206" t="str">
            <v>IF-CGT/APPALAC</v>
          </cell>
        </row>
        <row r="207">
          <cell r="D207">
            <v>0</v>
          </cell>
          <cell r="E207">
            <v>5</v>
          </cell>
          <cell r="F207" t="str">
            <v>5IF-VNG-CG</v>
          </cell>
        </row>
        <row r="207">
          <cell r="K207" t="str">
            <v>IF-VNG-CG</v>
          </cell>
        </row>
        <row r="208">
          <cell r="D208">
            <v>0</v>
          </cell>
          <cell r="E208">
            <v>5</v>
          </cell>
          <cell r="F208" t="str">
            <v>5IF-CGT/APPALAC</v>
          </cell>
        </row>
        <row r="208">
          <cell r="K208" t="str">
            <v>IF-CGT/APPALAC</v>
          </cell>
        </row>
        <row r="209">
          <cell r="D209">
            <v>0</v>
          </cell>
          <cell r="E209">
            <v>5</v>
          </cell>
          <cell r="F209" t="str">
            <v>5IF-VNG-CG</v>
          </cell>
        </row>
        <row r="209">
          <cell r="K209" t="str">
            <v>IF-VNG-CG</v>
          </cell>
        </row>
        <row r="210">
          <cell r="D210">
            <v>0</v>
          </cell>
          <cell r="E210">
            <v>5</v>
          </cell>
          <cell r="F210" t="str">
            <v>5IF-CGT/APPALAC</v>
          </cell>
        </row>
        <row r="210">
          <cell r="K210" t="str">
            <v>IF-CGT/APPALAC</v>
          </cell>
        </row>
        <row r="211">
          <cell r="D211">
            <v>0</v>
          </cell>
          <cell r="E211">
            <v>5</v>
          </cell>
          <cell r="F211" t="str">
            <v>5IF-VNG-CG</v>
          </cell>
        </row>
        <row r="211">
          <cell r="K211" t="str">
            <v>IF-VNG-CG</v>
          </cell>
        </row>
        <row r="212">
          <cell r="D212">
            <v>0</v>
          </cell>
          <cell r="E212">
            <v>5</v>
          </cell>
          <cell r="F212" t="str">
            <v>5IF-CGT/APPALAC</v>
          </cell>
        </row>
        <row r="212">
          <cell r="K212" t="str">
            <v>IF-CGT/APPALAC</v>
          </cell>
        </row>
        <row r="213">
          <cell r="D213">
            <v>0</v>
          </cell>
          <cell r="E213">
            <v>5</v>
          </cell>
          <cell r="F213" t="str">
            <v>5IF-VNG-CG</v>
          </cell>
        </row>
        <row r="213">
          <cell r="K213" t="str">
            <v>IF-VNG-CG</v>
          </cell>
        </row>
        <row r="214">
          <cell r="D214">
            <v>0</v>
          </cell>
          <cell r="E214">
            <v>1</v>
          </cell>
          <cell r="F214" t="str">
            <v>1IF-TRANSCO/Z3</v>
          </cell>
        </row>
        <row r="214">
          <cell r="K214" t="str">
            <v>IF-TRANSCO/Z3</v>
          </cell>
        </row>
        <row r="215">
          <cell r="D215">
            <v>0</v>
          </cell>
          <cell r="E215">
            <v>1</v>
          </cell>
          <cell r="F215" t="str">
            <v>1IF-CGT/APPALAC</v>
          </cell>
        </row>
        <row r="215">
          <cell r="K215" t="str">
            <v>IF-CGT/APPALAC</v>
          </cell>
        </row>
        <row r="216">
          <cell r="D216">
            <v>0</v>
          </cell>
          <cell r="E216">
            <v>2</v>
          </cell>
          <cell r="F216" t="str">
            <v>2IF-TRANSCO/Z3</v>
          </cell>
        </row>
        <row r="216">
          <cell r="K216" t="str">
            <v>IF-TRANSCO/Z3</v>
          </cell>
        </row>
        <row r="217">
          <cell r="D217">
            <v>0</v>
          </cell>
          <cell r="E217">
            <v>2</v>
          </cell>
          <cell r="F217" t="str">
            <v>2IF-CGT/APPALAC</v>
          </cell>
        </row>
        <row r="217">
          <cell r="K217" t="str">
            <v>IF-CGT/APPALAC</v>
          </cell>
        </row>
        <row r="218">
          <cell r="D218">
            <v>0</v>
          </cell>
          <cell r="E218">
            <v>3</v>
          </cell>
          <cell r="F218" t="str">
            <v>3IF-TRANSCO/Z3</v>
          </cell>
        </row>
        <row r="218">
          <cell r="K218" t="str">
            <v>IF-TRANSCO/Z3</v>
          </cell>
        </row>
        <row r="219">
          <cell r="D219">
            <v>0</v>
          </cell>
          <cell r="E219">
            <v>3</v>
          </cell>
          <cell r="F219" t="str">
            <v>3IF-CGT/APPALAC</v>
          </cell>
        </row>
        <row r="219">
          <cell r="K219" t="str">
            <v>IF-CGT/APPALAC</v>
          </cell>
        </row>
        <row r="220">
          <cell r="D220">
            <v>0</v>
          </cell>
          <cell r="E220">
            <v>4</v>
          </cell>
          <cell r="F220" t="str">
            <v>4IF-TRANSCO/Z3</v>
          </cell>
        </row>
        <row r="220">
          <cell r="K220" t="str">
            <v>IF-TRANSCO/Z3</v>
          </cell>
        </row>
        <row r="221">
          <cell r="D221">
            <v>0</v>
          </cell>
          <cell r="E221">
            <v>4</v>
          </cell>
          <cell r="F221" t="str">
            <v>4IF-CGT/APPALAC</v>
          </cell>
        </row>
        <row r="221">
          <cell r="K221" t="str">
            <v>IF-CGT/APPALAC</v>
          </cell>
        </row>
        <row r="222">
          <cell r="D222">
            <v>0</v>
          </cell>
          <cell r="E222">
            <v>4</v>
          </cell>
          <cell r="F222" t="str">
            <v>4IF-TRANSCO/Z3</v>
          </cell>
        </row>
        <row r="222">
          <cell r="K222" t="str">
            <v>IF-TRANSCO/Z3</v>
          </cell>
        </row>
        <row r="223">
          <cell r="D223">
            <v>0</v>
          </cell>
          <cell r="E223">
            <v>4</v>
          </cell>
          <cell r="F223" t="str">
            <v>4IF-CGT/APPALAC</v>
          </cell>
        </row>
        <row r="223">
          <cell r="K223" t="str">
            <v>IF-CGT/APPALAC</v>
          </cell>
        </row>
        <row r="224">
          <cell r="D224">
            <v>0</v>
          </cell>
          <cell r="E224">
            <v>4</v>
          </cell>
          <cell r="F224" t="str">
            <v>4IF-TRANSCO/Z3</v>
          </cell>
        </row>
        <row r="224">
          <cell r="K224" t="str">
            <v>IF-TRANSCO/Z3</v>
          </cell>
        </row>
        <row r="225">
          <cell r="D225">
            <v>0</v>
          </cell>
          <cell r="E225">
            <v>4</v>
          </cell>
          <cell r="F225" t="str">
            <v>4IF-CGT/APPALAC</v>
          </cell>
        </row>
        <row r="225">
          <cell r="K225" t="str">
            <v>IF-CGT/APPALAC</v>
          </cell>
        </row>
        <row r="226">
          <cell r="D226">
            <v>0</v>
          </cell>
          <cell r="E226">
            <v>4</v>
          </cell>
          <cell r="F226" t="str">
            <v>4IF-TRANSCO/Z3</v>
          </cell>
        </row>
        <row r="226">
          <cell r="K226" t="str">
            <v>IF-TRANSCO/Z3</v>
          </cell>
        </row>
        <row r="227">
          <cell r="D227">
            <v>0</v>
          </cell>
          <cell r="E227">
            <v>4</v>
          </cell>
          <cell r="F227" t="str">
            <v>4IF-CGT/APPALAC</v>
          </cell>
        </row>
        <row r="227">
          <cell r="K227" t="str">
            <v>IF-CGT/APPALAC</v>
          </cell>
        </row>
        <row r="228">
          <cell r="D228">
            <v>0</v>
          </cell>
          <cell r="E228">
            <v>4</v>
          </cell>
          <cell r="F228" t="str">
            <v>4IF-TRANSCO/Z3</v>
          </cell>
        </row>
        <row r="228">
          <cell r="K228" t="str">
            <v>IF-TRANSCO/Z3</v>
          </cell>
        </row>
        <row r="229">
          <cell r="D229">
            <v>0</v>
          </cell>
          <cell r="E229">
            <v>4</v>
          </cell>
          <cell r="F229" t="str">
            <v>4IF-CGT/APPALAC</v>
          </cell>
        </row>
        <row r="229">
          <cell r="K229" t="str">
            <v>IF-CGT/APPALAC</v>
          </cell>
        </row>
        <row r="230">
          <cell r="D230">
            <v>0</v>
          </cell>
          <cell r="E230">
            <v>4</v>
          </cell>
          <cell r="F230" t="str">
            <v>4IF-TRANSCO/Z3</v>
          </cell>
        </row>
        <row r="230">
          <cell r="K230" t="str">
            <v>IF-TRANSCO/Z3</v>
          </cell>
        </row>
        <row r="231">
          <cell r="D231">
            <v>0</v>
          </cell>
          <cell r="E231">
            <v>4</v>
          </cell>
          <cell r="F231" t="str">
            <v>4IF-CGT/APPALAC</v>
          </cell>
        </row>
        <row r="231">
          <cell r="K231" t="str">
            <v>IF-CGT/APPALAC</v>
          </cell>
        </row>
        <row r="232">
          <cell r="D232">
            <v>0</v>
          </cell>
          <cell r="E232">
            <v>4</v>
          </cell>
          <cell r="F232" t="str">
            <v>4IF-TRANSCO/Z3</v>
          </cell>
        </row>
        <row r="232">
          <cell r="K232" t="str">
            <v>IF-TRANSCO/Z3</v>
          </cell>
        </row>
        <row r="233">
          <cell r="D233">
            <v>0</v>
          </cell>
          <cell r="E233">
            <v>4</v>
          </cell>
          <cell r="F233" t="str">
            <v>4IF-CGT/APPALAC</v>
          </cell>
        </row>
        <row r="233">
          <cell r="K233" t="str">
            <v>IF-CGT/APPALAC</v>
          </cell>
        </row>
        <row r="234">
          <cell r="D234">
            <v>0</v>
          </cell>
          <cell r="E234">
            <v>5</v>
          </cell>
          <cell r="F234" t="str">
            <v>5IF-TRANSCO/Z3</v>
          </cell>
        </row>
        <row r="234">
          <cell r="K234" t="str">
            <v>IF-TRANSCO/Z3</v>
          </cell>
        </row>
        <row r="235">
          <cell r="D235">
            <v>0</v>
          </cell>
          <cell r="E235">
            <v>5</v>
          </cell>
          <cell r="F235" t="str">
            <v>5IF-CGT/APPALAC</v>
          </cell>
        </row>
        <row r="235">
          <cell r="K235" t="str">
            <v>IF-CGT/APPALAC</v>
          </cell>
        </row>
        <row r="236">
          <cell r="D236">
            <v>0</v>
          </cell>
          <cell r="E236">
            <v>5</v>
          </cell>
          <cell r="F236" t="str">
            <v>5IF-TRANSCO/Z3</v>
          </cell>
        </row>
        <row r="236">
          <cell r="K236" t="str">
            <v>IF-TRANSCO/Z3</v>
          </cell>
        </row>
        <row r="237">
          <cell r="D237">
            <v>0</v>
          </cell>
          <cell r="E237">
            <v>5</v>
          </cell>
          <cell r="F237" t="str">
            <v>5IF-CGT/APPALAC</v>
          </cell>
        </row>
        <row r="237">
          <cell r="K237" t="str">
            <v>IF-CGT/APPALAC</v>
          </cell>
        </row>
        <row r="238">
          <cell r="D238">
            <v>0</v>
          </cell>
          <cell r="E238">
            <v>5</v>
          </cell>
          <cell r="F238" t="str">
            <v>5IF-TRANSCO/Z3</v>
          </cell>
        </row>
        <row r="238">
          <cell r="K238" t="str">
            <v>IF-TRANSCO/Z3</v>
          </cell>
        </row>
        <row r="239">
          <cell r="D239">
            <v>0</v>
          </cell>
          <cell r="E239">
            <v>5</v>
          </cell>
          <cell r="F239" t="str">
            <v>5IF-CGT/APPALAC</v>
          </cell>
        </row>
        <row r="239">
          <cell r="K239" t="str">
            <v>IF-CGT/APPALAC</v>
          </cell>
        </row>
        <row r="240">
          <cell r="D240">
            <v>0</v>
          </cell>
          <cell r="E240">
            <v>5</v>
          </cell>
          <cell r="F240" t="str">
            <v>5IF-TRANSCO/Z3</v>
          </cell>
        </row>
        <row r="240">
          <cell r="K240" t="str">
            <v>IF-TRANSCO/Z3</v>
          </cell>
        </row>
        <row r="241">
          <cell r="D241">
            <v>0</v>
          </cell>
          <cell r="E241">
            <v>5</v>
          </cell>
          <cell r="F241" t="str">
            <v>5IF-CGT/APPALAC</v>
          </cell>
        </row>
        <row r="241">
          <cell r="K241" t="str">
            <v>IF-CGT/APPALAC</v>
          </cell>
        </row>
        <row r="242">
          <cell r="D242">
            <v>0</v>
          </cell>
          <cell r="E242">
            <v>5</v>
          </cell>
          <cell r="F242" t="str">
            <v>5IF-TRANSCO/Z3</v>
          </cell>
        </row>
        <row r="242">
          <cell r="K242" t="str">
            <v>IF-TRANSCO/Z3</v>
          </cell>
        </row>
        <row r="243">
          <cell r="D243">
            <v>0</v>
          </cell>
          <cell r="E243">
            <v>5</v>
          </cell>
          <cell r="F243" t="str">
            <v>5IF-CGT/APPALAC</v>
          </cell>
        </row>
        <row r="243">
          <cell r="K243" t="str">
            <v>IF-CGT/APPALAC</v>
          </cell>
        </row>
        <row r="244">
          <cell r="D244">
            <v>0</v>
          </cell>
          <cell r="E244">
            <v>5</v>
          </cell>
          <cell r="F244" t="str">
            <v>5IF-TRANSCO/Z3</v>
          </cell>
        </row>
        <row r="244">
          <cell r="K244" t="str">
            <v>IF-TRANSCO/Z3</v>
          </cell>
        </row>
        <row r="245">
          <cell r="D245">
            <v>0</v>
          </cell>
          <cell r="E245">
            <v>5</v>
          </cell>
          <cell r="F245" t="str">
            <v>5IF-CGT/APPALAC</v>
          </cell>
        </row>
        <row r="245">
          <cell r="K245" t="str">
            <v>IF-CGT/APPALAC</v>
          </cell>
        </row>
        <row r="246">
          <cell r="D246">
            <v>0</v>
          </cell>
          <cell r="E246">
            <v>5</v>
          </cell>
          <cell r="F246" t="str">
            <v>5IF-TRANSCO/Z3</v>
          </cell>
        </row>
        <row r="246">
          <cell r="K246" t="str">
            <v>IF-TRANSCO/Z3</v>
          </cell>
        </row>
        <row r="247">
          <cell r="D247">
            <v>0</v>
          </cell>
          <cell r="E247">
            <v>5</v>
          </cell>
          <cell r="F247" t="str">
            <v>5IF-CGT/APPALAC</v>
          </cell>
        </row>
        <row r="247">
          <cell r="K247" t="str">
            <v>IF-CGT/APPALAC</v>
          </cell>
        </row>
        <row r="248">
          <cell r="D248">
            <v>0</v>
          </cell>
          <cell r="E248">
            <v>5</v>
          </cell>
          <cell r="F248" t="str">
            <v>5IF-TRANSCO/Z3</v>
          </cell>
        </row>
        <row r="248">
          <cell r="K248" t="str">
            <v>IF-TRANSCO/Z3</v>
          </cell>
        </row>
        <row r="249">
          <cell r="D249">
            <v>0</v>
          </cell>
          <cell r="E249">
            <v>5</v>
          </cell>
          <cell r="F249" t="str">
            <v>5IF-CGT/APPALAC</v>
          </cell>
        </row>
        <row r="249">
          <cell r="K249" t="str">
            <v>IF-CGT/APPALAC</v>
          </cell>
        </row>
        <row r="250">
          <cell r="D250">
            <v>0</v>
          </cell>
          <cell r="E250">
            <v>5</v>
          </cell>
          <cell r="F250" t="str">
            <v>5IF-TRANSCO/Z3</v>
          </cell>
        </row>
        <row r="250">
          <cell r="K250" t="str">
            <v>IF-TRANSCO/Z3</v>
          </cell>
        </row>
        <row r="251">
          <cell r="D251">
            <v>0</v>
          </cell>
          <cell r="E251">
            <v>5</v>
          </cell>
          <cell r="F251" t="str">
            <v>5IF-CGT/APPALAC</v>
          </cell>
        </row>
        <row r="251">
          <cell r="K251" t="str">
            <v>IF-CGT/APPALAC</v>
          </cell>
        </row>
        <row r="252">
          <cell r="D252">
            <v>0</v>
          </cell>
          <cell r="E252">
            <v>5</v>
          </cell>
          <cell r="F252" t="str">
            <v>5IF-TRANSCO/Z3</v>
          </cell>
        </row>
        <row r="252">
          <cell r="K252" t="str">
            <v>IF-TRANSCO/Z3</v>
          </cell>
        </row>
        <row r="253">
          <cell r="D253">
            <v>0</v>
          </cell>
          <cell r="E253">
            <v>5</v>
          </cell>
          <cell r="F253" t="str">
            <v>5IF-CGT/APPALAC</v>
          </cell>
        </row>
        <row r="253">
          <cell r="K253" t="str">
            <v>IF-CGT/APPALAC</v>
          </cell>
        </row>
        <row r="254">
          <cell r="D254">
            <v>0</v>
          </cell>
          <cell r="E254">
            <v>5</v>
          </cell>
          <cell r="F254" t="str">
            <v>5IF-TRANSCO/Z3</v>
          </cell>
        </row>
        <row r="254">
          <cell r="K254" t="str">
            <v>IF-TRANSCO/Z3</v>
          </cell>
        </row>
        <row r="255">
          <cell r="D255">
            <v>0</v>
          </cell>
          <cell r="E255">
            <v>5</v>
          </cell>
          <cell r="F255" t="str">
            <v>5IF-CGT/APPALAC</v>
          </cell>
        </row>
        <row r="255">
          <cell r="K255" t="str">
            <v>IF-CGT/APPALAC</v>
          </cell>
        </row>
        <row r="256">
          <cell r="D256">
            <v>0</v>
          </cell>
          <cell r="E256">
            <v>5</v>
          </cell>
          <cell r="F256" t="str">
            <v>5IF-TRANSCO/Z3</v>
          </cell>
        </row>
        <row r="256">
          <cell r="K256" t="str">
            <v>IF-TRANSCO/Z3</v>
          </cell>
        </row>
        <row r="257">
          <cell r="D257">
            <v>0</v>
          </cell>
          <cell r="E257">
            <v>5</v>
          </cell>
          <cell r="F257" t="str">
            <v>5IF-CGT/APPALAC</v>
          </cell>
        </row>
        <row r="257">
          <cell r="K257" t="str">
            <v>IF-CGT/APPALAC</v>
          </cell>
        </row>
        <row r="258">
          <cell r="D258">
            <v>0</v>
          </cell>
          <cell r="E258">
            <v>5</v>
          </cell>
          <cell r="F258" t="str">
            <v>5IF-TRANSCO/Z3</v>
          </cell>
        </row>
        <row r="258">
          <cell r="K258" t="str">
            <v>IF-TRANSCO/Z3</v>
          </cell>
        </row>
        <row r="259">
          <cell r="D259">
            <v>0</v>
          </cell>
          <cell r="E259">
            <v>5</v>
          </cell>
          <cell r="F259" t="str">
            <v>5IF-CGT/APPALAC</v>
          </cell>
        </row>
        <row r="259">
          <cell r="K259" t="str">
            <v>IF-CGT/APPALAC</v>
          </cell>
        </row>
        <row r="260">
          <cell r="D260">
            <v>0</v>
          </cell>
          <cell r="E260">
            <v>5</v>
          </cell>
          <cell r="F260" t="str">
            <v>5IF-TRANSCO/Z3</v>
          </cell>
        </row>
        <row r="260">
          <cell r="K260" t="str">
            <v>IF-TRANSCO/Z3</v>
          </cell>
        </row>
        <row r="261">
          <cell r="D261">
            <v>0</v>
          </cell>
          <cell r="E261">
            <v>5</v>
          </cell>
          <cell r="F261" t="str">
            <v>5IF-CGT/APPALAC</v>
          </cell>
        </row>
        <row r="261">
          <cell r="K261" t="str">
            <v>IF-CGT/APPALAC</v>
          </cell>
        </row>
        <row r="262">
          <cell r="D262">
            <v>0</v>
          </cell>
          <cell r="E262">
            <v>5</v>
          </cell>
          <cell r="F262" t="str">
            <v>5IF-TRANSCO/Z3</v>
          </cell>
        </row>
        <row r="262">
          <cell r="K262" t="str">
            <v>IF-TRANSCO/Z3</v>
          </cell>
        </row>
        <row r="263">
          <cell r="D263">
            <v>0</v>
          </cell>
          <cell r="E263">
            <v>5</v>
          </cell>
          <cell r="F263" t="str">
            <v>5IF-CGT/APPALAC</v>
          </cell>
        </row>
        <row r="263">
          <cell r="K263" t="str">
            <v>IF-CGT/APPALAC</v>
          </cell>
        </row>
        <row r="264">
          <cell r="D264">
            <v>0</v>
          </cell>
          <cell r="E264">
            <v>5</v>
          </cell>
          <cell r="F264" t="str">
            <v>5IF-TRANSCO/Z3</v>
          </cell>
        </row>
        <row r="264">
          <cell r="K264" t="str">
            <v>IF-TRANSCO/Z3</v>
          </cell>
        </row>
        <row r="265">
          <cell r="D265">
            <v>0</v>
          </cell>
          <cell r="E265">
            <v>5</v>
          </cell>
          <cell r="F265" t="str">
            <v>5IF-CGT/APPALAC</v>
          </cell>
        </row>
        <row r="265">
          <cell r="K265" t="str">
            <v>IF-CGT/APPALAC</v>
          </cell>
        </row>
        <row r="266">
          <cell r="D266">
            <v>0</v>
          </cell>
          <cell r="E266">
            <v>5</v>
          </cell>
          <cell r="F266" t="str">
            <v>5IF-TRANSCO/Z3</v>
          </cell>
        </row>
        <row r="266">
          <cell r="K266" t="str">
            <v>IF-TRANSCO/Z3</v>
          </cell>
        </row>
        <row r="267">
          <cell r="D267">
            <v>0</v>
          </cell>
          <cell r="E267">
            <v>5</v>
          </cell>
          <cell r="F267" t="str">
            <v>5IF-CGT/APPALAC</v>
          </cell>
        </row>
        <row r="267">
          <cell r="K267" t="str">
            <v>IF-CGT/APPALAC</v>
          </cell>
        </row>
        <row r="268">
          <cell r="D268">
            <v>0</v>
          </cell>
          <cell r="E268">
            <v>5</v>
          </cell>
          <cell r="F268" t="str">
            <v>5IF-TRANSCO/Z3</v>
          </cell>
        </row>
        <row r="268">
          <cell r="K268" t="str">
            <v>IF-TRANSCO/Z3</v>
          </cell>
        </row>
        <row r="269">
          <cell r="D269">
            <v>0</v>
          </cell>
          <cell r="E269">
            <v>5</v>
          </cell>
          <cell r="F269" t="str">
            <v>5IF-CGT/APPALAC</v>
          </cell>
        </row>
        <row r="269">
          <cell r="K269" t="str">
            <v>IF-CGT/APPALAC</v>
          </cell>
        </row>
        <row r="270">
          <cell r="D270">
            <v>0</v>
          </cell>
          <cell r="E270">
            <v>5</v>
          </cell>
          <cell r="F270" t="str">
            <v>5IF-TRANSCO/Z3</v>
          </cell>
        </row>
        <row r="270">
          <cell r="K270" t="str">
            <v>IF-TRANSCO/Z3</v>
          </cell>
        </row>
        <row r="271">
          <cell r="D271">
            <v>0</v>
          </cell>
          <cell r="E271">
            <v>5</v>
          </cell>
          <cell r="F271" t="str">
            <v>5IF-CGT/APPALAC</v>
          </cell>
        </row>
        <row r="271">
          <cell r="K271" t="str">
            <v>IF-CGT/APPALAC</v>
          </cell>
        </row>
        <row r="272">
          <cell r="D272">
            <v>0</v>
          </cell>
          <cell r="E272">
            <v>5</v>
          </cell>
          <cell r="F272" t="str">
            <v>5IF-TRANSCO/Z3</v>
          </cell>
        </row>
        <row r="272">
          <cell r="K272" t="str">
            <v>IF-TRANSCO/Z3</v>
          </cell>
        </row>
        <row r="273">
          <cell r="D273">
            <v>0</v>
          </cell>
          <cell r="E273">
            <v>5</v>
          </cell>
          <cell r="F273" t="str">
            <v>5IF-CGT/APPALAC</v>
          </cell>
        </row>
        <row r="273">
          <cell r="K273" t="str">
            <v>IF-CGT/APPALAC</v>
          </cell>
        </row>
        <row r="274">
          <cell r="D274">
            <v>0</v>
          </cell>
          <cell r="E274">
            <v>5</v>
          </cell>
          <cell r="F274" t="str">
            <v>5IF-TRANSCO/Z3</v>
          </cell>
        </row>
        <row r="274">
          <cell r="K274" t="str">
            <v>IF-TRANSCO/Z3</v>
          </cell>
        </row>
        <row r="275">
          <cell r="D275">
            <v>0</v>
          </cell>
          <cell r="E275">
            <v>5</v>
          </cell>
          <cell r="F275" t="str">
            <v>5IF-CGT/APPALAC</v>
          </cell>
        </row>
        <row r="275">
          <cell r="K275" t="str">
            <v>IF-CGT/APPALAC</v>
          </cell>
        </row>
        <row r="276">
          <cell r="D276">
            <v>0</v>
          </cell>
          <cell r="E276">
            <v>5</v>
          </cell>
          <cell r="F276" t="str">
            <v>5IF-TRANSCO/Z3</v>
          </cell>
        </row>
        <row r="276">
          <cell r="K276" t="str">
            <v>IF-TRANSCO/Z3</v>
          </cell>
        </row>
        <row r="277">
          <cell r="D277">
            <v>0</v>
          </cell>
          <cell r="E277">
            <v>5</v>
          </cell>
          <cell r="F277" t="str">
            <v>5IF-CGT/APPALAC</v>
          </cell>
        </row>
        <row r="277">
          <cell r="K277" t="str">
            <v>IF-CGT/APPALAC</v>
          </cell>
        </row>
        <row r="278">
          <cell r="D278">
            <v>0</v>
          </cell>
          <cell r="E278">
            <v>5</v>
          </cell>
          <cell r="F278" t="str">
            <v>5IF-TRANSCO/Z3</v>
          </cell>
        </row>
        <row r="278">
          <cell r="K278" t="str">
            <v>IF-TRANSCO/Z3</v>
          </cell>
        </row>
        <row r="279">
          <cell r="D279">
            <v>0</v>
          </cell>
          <cell r="E279">
            <v>5</v>
          </cell>
          <cell r="F279" t="str">
            <v>5IF-CGT/APPALAC</v>
          </cell>
        </row>
        <row r="279">
          <cell r="K279" t="str">
            <v>IF-CGT/APPALAC</v>
          </cell>
        </row>
        <row r="280">
          <cell r="D280">
            <v>0</v>
          </cell>
          <cell r="E280">
            <v>5</v>
          </cell>
          <cell r="F280" t="str">
            <v>5IF-TRANSCO/Z3</v>
          </cell>
        </row>
        <row r="280">
          <cell r="K280" t="str">
            <v>IF-TRANSCO/Z3</v>
          </cell>
        </row>
        <row r="281">
          <cell r="D281">
            <v>0</v>
          </cell>
          <cell r="E281">
            <v>5</v>
          </cell>
          <cell r="F281" t="str">
            <v>5IF-CGT/APPALAC</v>
          </cell>
        </row>
        <row r="281">
          <cell r="K281" t="str">
            <v>IF-CGT/APPALAC</v>
          </cell>
        </row>
        <row r="282">
          <cell r="D282">
            <v>0</v>
          </cell>
          <cell r="E282">
            <v>1</v>
          </cell>
          <cell r="F282" t="str">
            <v>1IF-CGT/APPALAC</v>
          </cell>
        </row>
        <row r="282">
          <cell r="K282" t="str">
            <v>IF-CGT/APPALAC</v>
          </cell>
        </row>
        <row r="283">
          <cell r="D283">
            <v>0</v>
          </cell>
          <cell r="E283">
            <v>1</v>
          </cell>
          <cell r="F283" t="str">
            <v>1IF-VNG-CG</v>
          </cell>
        </row>
        <row r="283">
          <cell r="K283" t="str">
            <v>IF-VNG-CG</v>
          </cell>
        </row>
        <row r="284">
          <cell r="D284">
            <v>0</v>
          </cell>
          <cell r="E284">
            <v>2</v>
          </cell>
          <cell r="F284" t="str">
            <v>2IF-CGT/APPALAC</v>
          </cell>
        </row>
        <row r="284">
          <cell r="K284" t="str">
            <v>IF-CGT/APPALAC</v>
          </cell>
        </row>
        <row r="285">
          <cell r="D285">
            <v>0</v>
          </cell>
          <cell r="E285">
            <v>2</v>
          </cell>
          <cell r="F285" t="str">
            <v>2IF-VNG-CG</v>
          </cell>
        </row>
        <row r="285">
          <cell r="K285" t="str">
            <v>IF-VNG-CG</v>
          </cell>
        </row>
        <row r="286">
          <cell r="D286">
            <v>0</v>
          </cell>
          <cell r="E286">
            <v>3</v>
          </cell>
          <cell r="F286" t="str">
            <v>3IF-CGT/APPALAC</v>
          </cell>
        </row>
        <row r="286">
          <cell r="K286" t="str">
            <v>IF-CGT/APPALAC</v>
          </cell>
        </row>
        <row r="287">
          <cell r="D287">
            <v>0</v>
          </cell>
          <cell r="E287">
            <v>3</v>
          </cell>
          <cell r="F287" t="str">
            <v>3IF-VNG-CG</v>
          </cell>
        </row>
        <row r="287">
          <cell r="K287" t="str">
            <v>IF-VNG-CG</v>
          </cell>
        </row>
        <row r="288">
          <cell r="D288">
            <v>0</v>
          </cell>
          <cell r="E288">
            <v>4</v>
          </cell>
          <cell r="F288" t="str">
            <v>4IF-CGT/APPALAC</v>
          </cell>
        </row>
        <row r="288">
          <cell r="K288" t="str">
            <v>IF-CGT/APPALAC</v>
          </cell>
        </row>
        <row r="289">
          <cell r="D289">
            <v>0</v>
          </cell>
          <cell r="E289">
            <v>4</v>
          </cell>
          <cell r="F289" t="str">
            <v>4IF-VNG-CG</v>
          </cell>
        </row>
        <row r="289">
          <cell r="K289" t="str">
            <v>IF-VNG-CG</v>
          </cell>
        </row>
        <row r="290">
          <cell r="D290">
            <v>0</v>
          </cell>
          <cell r="E290">
            <v>4</v>
          </cell>
          <cell r="F290" t="str">
            <v>4IF-CGT/APPALAC</v>
          </cell>
        </row>
        <row r="290">
          <cell r="K290" t="str">
            <v>IF-CGT/APPALAC</v>
          </cell>
        </row>
        <row r="291">
          <cell r="D291">
            <v>0</v>
          </cell>
          <cell r="E291">
            <v>4</v>
          </cell>
          <cell r="F291" t="str">
            <v>4IF-VNG-CG</v>
          </cell>
        </row>
        <row r="291">
          <cell r="K291" t="str">
            <v>IF-VNG-CG</v>
          </cell>
        </row>
        <row r="292">
          <cell r="D292">
            <v>0</v>
          </cell>
          <cell r="E292">
            <v>4</v>
          </cell>
          <cell r="F292" t="str">
            <v>4IF-CGT/APPALAC</v>
          </cell>
        </row>
        <row r="292">
          <cell r="K292" t="str">
            <v>IF-CGT/APPALAC</v>
          </cell>
        </row>
        <row r="293">
          <cell r="D293">
            <v>0</v>
          </cell>
          <cell r="E293">
            <v>4</v>
          </cell>
          <cell r="F293" t="str">
            <v>4IF-VNG-CG</v>
          </cell>
        </row>
        <row r="293">
          <cell r="K293" t="str">
            <v>IF-VNG-CG</v>
          </cell>
        </row>
        <row r="294">
          <cell r="D294">
            <v>0</v>
          </cell>
          <cell r="E294">
            <v>4</v>
          </cell>
          <cell r="F294" t="str">
            <v>4IF-CGT/APPALAC</v>
          </cell>
        </row>
        <row r="294">
          <cell r="K294" t="str">
            <v>IF-CGT/APPALAC</v>
          </cell>
        </row>
        <row r="295">
          <cell r="D295">
            <v>0</v>
          </cell>
          <cell r="E295">
            <v>4</v>
          </cell>
          <cell r="F295" t="str">
            <v>4IF-VNG-CG</v>
          </cell>
        </row>
        <row r="295">
          <cell r="K295" t="str">
            <v>IF-VNG-CG</v>
          </cell>
        </row>
        <row r="296">
          <cell r="D296">
            <v>0</v>
          </cell>
          <cell r="E296">
            <v>4</v>
          </cell>
          <cell r="F296" t="str">
            <v>4IF-CGT/APPALAC</v>
          </cell>
        </row>
        <row r="296">
          <cell r="K296" t="str">
            <v>IF-CGT/APPALAC</v>
          </cell>
        </row>
        <row r="297">
          <cell r="D297">
            <v>0</v>
          </cell>
          <cell r="E297">
            <v>4</v>
          </cell>
          <cell r="F297" t="str">
            <v>4IF-VNG-CG</v>
          </cell>
        </row>
        <row r="297">
          <cell r="K297" t="str">
            <v>IF-VNG-CG</v>
          </cell>
        </row>
        <row r="298">
          <cell r="D298">
            <v>0</v>
          </cell>
          <cell r="E298">
            <v>4</v>
          </cell>
          <cell r="F298" t="str">
            <v>4IF-CGT/APPALAC</v>
          </cell>
        </row>
        <row r="298">
          <cell r="K298" t="str">
            <v>IF-CGT/APPALAC</v>
          </cell>
        </row>
        <row r="299">
          <cell r="D299">
            <v>0</v>
          </cell>
          <cell r="E299">
            <v>4</v>
          </cell>
          <cell r="F299" t="str">
            <v>4IF-VNG-CG</v>
          </cell>
        </row>
        <row r="299">
          <cell r="K299" t="str">
            <v>IF-VNG-CG</v>
          </cell>
        </row>
        <row r="300">
          <cell r="D300">
            <v>0</v>
          </cell>
          <cell r="E300">
            <v>4</v>
          </cell>
          <cell r="F300" t="str">
            <v>4IF-CGT/APPALAC</v>
          </cell>
        </row>
        <row r="300">
          <cell r="K300" t="str">
            <v>IF-CGT/APPALAC</v>
          </cell>
        </row>
        <row r="301">
          <cell r="D301">
            <v>0</v>
          </cell>
          <cell r="E301">
            <v>4</v>
          </cell>
          <cell r="F301" t="str">
            <v>4IF-VNG-CG</v>
          </cell>
        </row>
        <row r="301">
          <cell r="K301" t="str">
            <v>IF-VNG-CG</v>
          </cell>
        </row>
        <row r="302">
          <cell r="D302">
            <v>0</v>
          </cell>
          <cell r="E302">
            <v>5</v>
          </cell>
          <cell r="F302" t="str">
            <v>5IF-CGT/APPALAC</v>
          </cell>
        </row>
        <row r="302">
          <cell r="K302" t="str">
            <v>IF-CGT/APPALAC</v>
          </cell>
        </row>
        <row r="303">
          <cell r="D303">
            <v>0</v>
          </cell>
          <cell r="E303">
            <v>5</v>
          </cell>
          <cell r="F303" t="str">
            <v>5IF-VNG-CG</v>
          </cell>
        </row>
        <row r="303">
          <cell r="K303" t="str">
            <v>IF-VNG-CG</v>
          </cell>
        </row>
        <row r="304">
          <cell r="D304">
            <v>0</v>
          </cell>
          <cell r="E304">
            <v>5</v>
          </cell>
          <cell r="F304" t="str">
            <v>5IF-CGT/APPALAC</v>
          </cell>
        </row>
        <row r="304">
          <cell r="K304" t="str">
            <v>IF-CGT/APPALAC</v>
          </cell>
        </row>
        <row r="305">
          <cell r="D305">
            <v>0</v>
          </cell>
          <cell r="E305">
            <v>5</v>
          </cell>
          <cell r="F305" t="str">
            <v>5IF-VNG-CG</v>
          </cell>
        </row>
        <row r="305">
          <cell r="K305" t="str">
            <v>IF-VNG-CG</v>
          </cell>
        </row>
        <row r="306">
          <cell r="D306">
            <v>0</v>
          </cell>
          <cell r="E306">
            <v>5</v>
          </cell>
          <cell r="F306" t="str">
            <v>5IF-CGT/APPALAC</v>
          </cell>
        </row>
        <row r="306">
          <cell r="K306" t="str">
            <v>IF-CGT/APPALAC</v>
          </cell>
        </row>
        <row r="307">
          <cell r="D307">
            <v>0</v>
          </cell>
          <cell r="E307">
            <v>5</v>
          </cell>
          <cell r="F307" t="str">
            <v>5IF-VNG-CG</v>
          </cell>
        </row>
        <row r="307">
          <cell r="K307" t="str">
            <v>IF-VNG-CG</v>
          </cell>
        </row>
        <row r="308">
          <cell r="D308">
            <v>0</v>
          </cell>
          <cell r="E308">
            <v>5</v>
          </cell>
          <cell r="F308" t="str">
            <v>5IF-CGT/APPALAC</v>
          </cell>
        </row>
        <row r="308">
          <cell r="K308" t="str">
            <v>IF-CGT/APPALAC</v>
          </cell>
        </row>
        <row r="309">
          <cell r="D309">
            <v>0</v>
          </cell>
          <cell r="E309">
            <v>5</v>
          </cell>
          <cell r="F309" t="str">
            <v>5IF-VNG-CG</v>
          </cell>
        </row>
        <row r="309">
          <cell r="K309" t="str">
            <v>IF-VNG-CG</v>
          </cell>
        </row>
        <row r="310">
          <cell r="D310">
            <v>0</v>
          </cell>
          <cell r="E310">
            <v>5</v>
          </cell>
          <cell r="F310" t="str">
            <v>5IF-CGT/APPALAC</v>
          </cell>
        </row>
        <row r="310">
          <cell r="K310" t="str">
            <v>IF-CGT/APPALAC</v>
          </cell>
        </row>
        <row r="311">
          <cell r="D311">
            <v>0</v>
          </cell>
          <cell r="E311">
            <v>5</v>
          </cell>
          <cell r="F311" t="str">
            <v>5IF-VNG-CG</v>
          </cell>
        </row>
        <row r="311">
          <cell r="K311" t="str">
            <v>IF-VNG-CG</v>
          </cell>
        </row>
        <row r="312">
          <cell r="D312">
            <v>0</v>
          </cell>
          <cell r="E312">
            <v>5</v>
          </cell>
          <cell r="F312" t="str">
            <v>5IF-CGT/APPALAC</v>
          </cell>
        </row>
        <row r="312">
          <cell r="K312" t="str">
            <v>IF-CGT/APPALAC</v>
          </cell>
        </row>
        <row r="313">
          <cell r="D313">
            <v>0</v>
          </cell>
          <cell r="E313">
            <v>5</v>
          </cell>
          <cell r="F313" t="str">
            <v>5IF-VNG-CG</v>
          </cell>
        </row>
        <row r="313">
          <cell r="K313" t="str">
            <v>IF-VNG-CG</v>
          </cell>
        </row>
        <row r="314">
          <cell r="D314">
            <v>0</v>
          </cell>
          <cell r="E314">
            <v>5</v>
          </cell>
          <cell r="F314" t="str">
            <v>5IF-CGT/APPALAC</v>
          </cell>
        </row>
        <row r="314">
          <cell r="K314" t="str">
            <v>IF-CGT/APPALAC</v>
          </cell>
        </row>
        <row r="315">
          <cell r="D315">
            <v>0</v>
          </cell>
          <cell r="E315">
            <v>5</v>
          </cell>
          <cell r="F315" t="str">
            <v>5IF-VNG-CG</v>
          </cell>
        </row>
        <row r="315">
          <cell r="K315" t="str">
            <v>IF-VNG-CG</v>
          </cell>
        </row>
        <row r="316">
          <cell r="D316">
            <v>0</v>
          </cell>
          <cell r="E316">
            <v>5</v>
          </cell>
          <cell r="F316" t="str">
            <v>5IF-CGT/APPALAC</v>
          </cell>
        </row>
        <row r="316">
          <cell r="K316" t="str">
            <v>IF-CGT/APPALAC</v>
          </cell>
        </row>
        <row r="317">
          <cell r="D317">
            <v>0</v>
          </cell>
          <cell r="E317">
            <v>5</v>
          </cell>
          <cell r="F317" t="str">
            <v>5IF-VNG-CG</v>
          </cell>
        </row>
        <row r="317">
          <cell r="K317" t="str">
            <v>IF-VNG-CG</v>
          </cell>
        </row>
        <row r="318">
          <cell r="D318">
            <v>0</v>
          </cell>
          <cell r="E318">
            <v>5</v>
          </cell>
          <cell r="F318" t="str">
            <v>5IF-CGT/APPALAC</v>
          </cell>
        </row>
        <row r="318">
          <cell r="K318" t="str">
            <v>IF-CGT/APPALAC</v>
          </cell>
        </row>
        <row r="319">
          <cell r="D319">
            <v>0</v>
          </cell>
          <cell r="E319">
            <v>5</v>
          </cell>
          <cell r="F319" t="str">
            <v>5IF-VNG-CG</v>
          </cell>
        </row>
        <row r="319">
          <cell r="K319" t="str">
            <v>IF-VNG-CG</v>
          </cell>
        </row>
        <row r="320">
          <cell r="D320">
            <v>0</v>
          </cell>
          <cell r="E320">
            <v>5</v>
          </cell>
          <cell r="F320" t="str">
            <v>5IF-CGT/APPALAC</v>
          </cell>
        </row>
        <row r="320">
          <cell r="K320" t="str">
            <v>IF-CGT/APPALAC</v>
          </cell>
        </row>
        <row r="321">
          <cell r="D321">
            <v>0</v>
          </cell>
          <cell r="E321">
            <v>5</v>
          </cell>
          <cell r="F321" t="str">
            <v>5IF-VNG-CG</v>
          </cell>
        </row>
        <row r="321">
          <cell r="K321" t="str">
            <v>IF-VNG-CG</v>
          </cell>
        </row>
        <row r="322">
          <cell r="D322">
            <v>0</v>
          </cell>
          <cell r="E322">
            <v>5</v>
          </cell>
          <cell r="F322" t="str">
            <v>5IF-CGT/APPALAC</v>
          </cell>
        </row>
        <row r="322">
          <cell r="K322" t="str">
            <v>IF-CGT/APPALAC</v>
          </cell>
        </row>
        <row r="323">
          <cell r="D323">
            <v>0</v>
          </cell>
          <cell r="E323">
            <v>5</v>
          </cell>
          <cell r="F323" t="str">
            <v>5IF-VNG-CG</v>
          </cell>
        </row>
        <row r="323">
          <cell r="K323" t="str">
            <v>IF-VNG-CG</v>
          </cell>
        </row>
        <row r="324">
          <cell r="D324">
            <v>0</v>
          </cell>
          <cell r="E324">
            <v>5</v>
          </cell>
          <cell r="F324" t="str">
            <v>5IF-CGT/APPALAC</v>
          </cell>
        </row>
        <row r="324">
          <cell r="K324" t="str">
            <v>IF-CGT/APPALAC</v>
          </cell>
        </row>
        <row r="325">
          <cell r="D325">
            <v>0</v>
          </cell>
          <cell r="E325">
            <v>5</v>
          </cell>
          <cell r="F325" t="str">
            <v>5IF-VNG-CG</v>
          </cell>
        </row>
        <row r="325">
          <cell r="K325" t="str">
            <v>IF-VNG-CG</v>
          </cell>
        </row>
        <row r="326">
          <cell r="D326">
            <v>0</v>
          </cell>
          <cell r="E326">
            <v>5</v>
          </cell>
          <cell r="F326" t="str">
            <v>5IF-CGT/APPALAC</v>
          </cell>
        </row>
        <row r="326">
          <cell r="K326" t="str">
            <v>IF-CGT/APPALAC</v>
          </cell>
        </row>
        <row r="327">
          <cell r="D327">
            <v>0</v>
          </cell>
          <cell r="E327">
            <v>5</v>
          </cell>
          <cell r="F327" t="str">
            <v>5IF-VNG-CG</v>
          </cell>
        </row>
        <row r="327">
          <cell r="K327" t="str">
            <v>IF-VNG-CG</v>
          </cell>
        </row>
        <row r="328">
          <cell r="D328">
            <v>0</v>
          </cell>
          <cell r="E328">
            <v>5</v>
          </cell>
          <cell r="F328" t="str">
            <v>5IF-CGT/APPALAC</v>
          </cell>
        </row>
        <row r="328">
          <cell r="K328" t="str">
            <v>IF-CGT/APPALAC</v>
          </cell>
        </row>
        <row r="329">
          <cell r="D329">
            <v>0</v>
          </cell>
          <cell r="E329">
            <v>5</v>
          </cell>
          <cell r="F329" t="str">
            <v>5IF-VNG-CG</v>
          </cell>
        </row>
        <row r="329">
          <cell r="K329" t="str">
            <v>IF-VNG-CG</v>
          </cell>
        </row>
        <row r="330">
          <cell r="D330">
            <v>0</v>
          </cell>
          <cell r="E330">
            <v>5</v>
          </cell>
          <cell r="F330" t="str">
            <v>5IF-CGT/APPALAC</v>
          </cell>
        </row>
        <row r="330">
          <cell r="K330" t="str">
            <v>IF-CGT/APPALAC</v>
          </cell>
        </row>
        <row r="331">
          <cell r="D331">
            <v>0</v>
          </cell>
          <cell r="E331">
            <v>5</v>
          </cell>
          <cell r="F331" t="str">
            <v>5IF-VNG-CG</v>
          </cell>
        </row>
        <row r="331">
          <cell r="K331" t="str">
            <v>IF-VNG-CG</v>
          </cell>
        </row>
        <row r="332">
          <cell r="D332">
            <v>0</v>
          </cell>
          <cell r="E332">
            <v>5</v>
          </cell>
          <cell r="F332" t="str">
            <v>5IF-CGT/APPALAC</v>
          </cell>
        </row>
        <row r="332">
          <cell r="K332" t="str">
            <v>IF-CGT/APPALAC</v>
          </cell>
        </row>
        <row r="333">
          <cell r="D333">
            <v>0</v>
          </cell>
          <cell r="E333">
            <v>5</v>
          </cell>
          <cell r="F333" t="str">
            <v>5IF-VNG-CG</v>
          </cell>
        </row>
        <row r="333">
          <cell r="K333" t="str">
            <v>IF-VNG-CG</v>
          </cell>
        </row>
        <row r="334">
          <cell r="D334">
            <v>0</v>
          </cell>
          <cell r="E334">
            <v>5</v>
          </cell>
          <cell r="F334" t="str">
            <v>5IF-CGT/APPALAC</v>
          </cell>
        </row>
        <row r="334">
          <cell r="K334" t="str">
            <v>IF-CGT/APPALAC</v>
          </cell>
        </row>
        <row r="335">
          <cell r="D335">
            <v>0</v>
          </cell>
          <cell r="E335">
            <v>5</v>
          </cell>
          <cell r="F335" t="str">
            <v>5IF-VNG-CG</v>
          </cell>
        </row>
        <row r="335">
          <cell r="K335" t="str">
            <v>IF-VNG-CG</v>
          </cell>
        </row>
        <row r="336">
          <cell r="D336">
            <v>0</v>
          </cell>
          <cell r="E336">
            <v>5</v>
          </cell>
          <cell r="F336" t="str">
            <v>5IF-CGT/APPALAC</v>
          </cell>
        </row>
        <row r="336">
          <cell r="K336" t="str">
            <v>IF-CGT/APPALAC</v>
          </cell>
        </row>
        <row r="337">
          <cell r="D337">
            <v>0</v>
          </cell>
          <cell r="E337">
            <v>5</v>
          </cell>
          <cell r="F337" t="str">
            <v>5IF-VNG-CG</v>
          </cell>
        </row>
        <row r="337">
          <cell r="K337" t="str">
            <v>IF-VNG-CG</v>
          </cell>
        </row>
        <row r="338">
          <cell r="D338">
            <v>0</v>
          </cell>
          <cell r="E338">
            <v>5</v>
          </cell>
          <cell r="F338" t="str">
            <v>5IF-CGT/APPALAC</v>
          </cell>
        </row>
        <row r="338">
          <cell r="K338" t="str">
            <v>IF-CGT/APPALAC</v>
          </cell>
        </row>
        <row r="339">
          <cell r="D339">
            <v>0</v>
          </cell>
          <cell r="E339">
            <v>5</v>
          </cell>
          <cell r="F339" t="str">
            <v>5IF-VNG-CG</v>
          </cell>
        </row>
        <row r="339">
          <cell r="K339" t="str">
            <v>IF-VNG-CG</v>
          </cell>
        </row>
        <row r="340">
          <cell r="D340">
            <v>0</v>
          </cell>
          <cell r="E340">
            <v>5</v>
          </cell>
          <cell r="F340" t="str">
            <v>5IF-CGT/APPALAC</v>
          </cell>
        </row>
        <row r="340">
          <cell r="K340" t="str">
            <v>IF-CGT/APPALAC</v>
          </cell>
        </row>
        <row r="341">
          <cell r="D341">
            <v>0</v>
          </cell>
          <cell r="E341">
            <v>5</v>
          </cell>
          <cell r="F341" t="str">
            <v>5IF-VNG-CG</v>
          </cell>
        </row>
        <row r="341">
          <cell r="K341" t="str">
            <v>IF-VNG-CG</v>
          </cell>
        </row>
        <row r="342">
          <cell r="D342">
            <v>0</v>
          </cell>
          <cell r="E342">
            <v>5</v>
          </cell>
          <cell r="F342" t="str">
            <v>5IF-CGT/APPALAC</v>
          </cell>
        </row>
        <row r="342">
          <cell r="K342" t="str">
            <v>IF-CGT/APPALAC</v>
          </cell>
        </row>
        <row r="343">
          <cell r="D343">
            <v>0</v>
          </cell>
          <cell r="E343">
            <v>5</v>
          </cell>
          <cell r="F343" t="str">
            <v>5IF-VNG-CG</v>
          </cell>
        </row>
        <row r="343">
          <cell r="K343" t="str">
            <v>IF-VNG-CG</v>
          </cell>
        </row>
        <row r="344">
          <cell r="D344">
            <v>0</v>
          </cell>
          <cell r="E344">
            <v>5</v>
          </cell>
          <cell r="F344" t="str">
            <v>5IF-CGT/APPALAC</v>
          </cell>
        </row>
        <row r="344">
          <cell r="K344" t="str">
            <v>IF-CGT/APPALAC</v>
          </cell>
        </row>
        <row r="345">
          <cell r="D345">
            <v>0</v>
          </cell>
          <cell r="E345">
            <v>5</v>
          </cell>
          <cell r="F345" t="str">
            <v>5IF-VNG-CG</v>
          </cell>
        </row>
        <row r="345">
          <cell r="K345" t="str">
            <v>IF-VNG-CG</v>
          </cell>
        </row>
        <row r="346">
          <cell r="D346">
            <v>0</v>
          </cell>
          <cell r="E346">
            <v>5</v>
          </cell>
          <cell r="F346" t="str">
            <v>5IF-CGT/APPALAC</v>
          </cell>
        </row>
        <row r="346">
          <cell r="K346" t="str">
            <v>IF-CGT/APPALAC</v>
          </cell>
        </row>
        <row r="347">
          <cell r="D347">
            <v>0</v>
          </cell>
          <cell r="E347">
            <v>5</v>
          </cell>
          <cell r="F347" t="str">
            <v>5IF-VNG-CG</v>
          </cell>
        </row>
        <row r="347">
          <cell r="K347" t="str">
            <v>IF-VNG-CG</v>
          </cell>
        </row>
        <row r="348">
          <cell r="D348">
            <v>0</v>
          </cell>
          <cell r="E348">
            <v>5</v>
          </cell>
          <cell r="F348" t="str">
            <v>5IF-CGT/APPALAC</v>
          </cell>
        </row>
        <row r="348">
          <cell r="K348" t="str">
            <v>IF-CGT/APPALAC</v>
          </cell>
        </row>
        <row r="349">
          <cell r="D349">
            <v>0</v>
          </cell>
          <cell r="E349">
            <v>5</v>
          </cell>
          <cell r="F349" t="str">
            <v>5IF-VNG-CG</v>
          </cell>
        </row>
        <row r="349">
          <cell r="K349" t="str">
            <v>IF-VNG-CG</v>
          </cell>
        </row>
        <row r="350">
          <cell r="D350">
            <v>0</v>
          </cell>
          <cell r="E350">
            <v>5</v>
          </cell>
          <cell r="F350" t="str">
            <v>5IF-CGT/APPALAC</v>
          </cell>
        </row>
        <row r="350">
          <cell r="K350" t="str">
            <v>IF-CGT/APPALAC</v>
          </cell>
        </row>
        <row r="351">
          <cell r="D351">
            <v>0</v>
          </cell>
          <cell r="E351">
            <v>5</v>
          </cell>
          <cell r="F351" t="str">
            <v>5IF-VNG-CG</v>
          </cell>
        </row>
        <row r="351">
          <cell r="K351" t="str">
            <v>IF-VNG-CG</v>
          </cell>
        </row>
        <row r="352">
          <cell r="D352">
            <v>0</v>
          </cell>
          <cell r="E352">
            <v>5</v>
          </cell>
          <cell r="F352" t="str">
            <v>5IF-CGT/APPALAC</v>
          </cell>
        </row>
        <row r="352">
          <cell r="K352" t="str">
            <v>IF-CGT/APPALAC</v>
          </cell>
        </row>
        <row r="353">
          <cell r="D353">
            <v>0</v>
          </cell>
          <cell r="E353">
            <v>5</v>
          </cell>
          <cell r="F353" t="str">
            <v>5IF-VNG-CG</v>
          </cell>
        </row>
        <row r="353">
          <cell r="K353" t="str">
            <v>IF-VNG-CG</v>
          </cell>
        </row>
        <row r="354">
          <cell r="D354">
            <v>0</v>
          </cell>
          <cell r="E354">
            <v>5</v>
          </cell>
          <cell r="F354" t="str">
            <v>5IF-CGT/APPALAC</v>
          </cell>
        </row>
        <row r="354">
          <cell r="K354" t="str">
            <v>IF-CGT/APPALAC</v>
          </cell>
        </row>
        <row r="355">
          <cell r="D355">
            <v>0</v>
          </cell>
          <cell r="E355">
            <v>5</v>
          </cell>
          <cell r="F355" t="str">
            <v>5IF-VNG-CG</v>
          </cell>
        </row>
        <row r="355">
          <cell r="K355" t="str">
            <v>IF-VNG-CG</v>
          </cell>
        </row>
        <row r="356">
          <cell r="D356">
            <v>0</v>
          </cell>
          <cell r="E356">
            <v>5</v>
          </cell>
          <cell r="F356" t="str">
            <v>5IF-CGT/APPALAC</v>
          </cell>
        </row>
        <row r="356">
          <cell r="K356" t="str">
            <v>IF-CGT/APPALAC</v>
          </cell>
        </row>
        <row r="357">
          <cell r="D357">
            <v>0</v>
          </cell>
          <cell r="E357">
            <v>5</v>
          </cell>
          <cell r="F357" t="str">
            <v>5IF-VNG-CG</v>
          </cell>
        </row>
        <row r="357">
          <cell r="K357" t="str">
            <v>IF-VNG-CG</v>
          </cell>
        </row>
        <row r="358">
          <cell r="D358">
            <v>0</v>
          </cell>
          <cell r="E358">
            <v>5</v>
          </cell>
          <cell r="F358" t="str">
            <v>5IF-CGT/APPALAC</v>
          </cell>
        </row>
        <row r="358">
          <cell r="K358" t="str">
            <v>IF-CGT/APPALAC</v>
          </cell>
        </row>
        <row r="359">
          <cell r="D359">
            <v>0</v>
          </cell>
          <cell r="E359">
            <v>5</v>
          </cell>
          <cell r="F359" t="str">
            <v>5IF-VNG-CG</v>
          </cell>
        </row>
        <row r="359">
          <cell r="K359" t="str">
            <v>IF-VNG-CG</v>
          </cell>
        </row>
        <row r="360">
          <cell r="D360">
            <v>0</v>
          </cell>
          <cell r="E360">
            <v>5</v>
          </cell>
          <cell r="F360" t="str">
            <v>5IF-CGT/APPALAC</v>
          </cell>
        </row>
        <row r="360">
          <cell r="K360" t="str">
            <v>IF-CGT/APPALAC</v>
          </cell>
        </row>
        <row r="361">
          <cell r="D361">
            <v>0</v>
          </cell>
          <cell r="E361">
            <v>5</v>
          </cell>
          <cell r="F361" t="str">
            <v>5IF-VNG-CG</v>
          </cell>
        </row>
        <row r="361">
          <cell r="K361" t="str">
            <v>IF-VNG-CG</v>
          </cell>
        </row>
        <row r="362">
          <cell r="D362">
            <v>0</v>
          </cell>
          <cell r="E362">
            <v>5</v>
          </cell>
          <cell r="F362" t="str">
            <v>5IF-CGT/APPALAC</v>
          </cell>
        </row>
        <row r="362">
          <cell r="K362" t="str">
            <v>IF-CGT/APPALAC</v>
          </cell>
        </row>
        <row r="363">
          <cell r="D363">
            <v>0</v>
          </cell>
          <cell r="E363">
            <v>5</v>
          </cell>
          <cell r="F363" t="str">
            <v>5IF-VNG-CG</v>
          </cell>
        </row>
        <row r="363">
          <cell r="K363" t="str">
            <v>IF-VNG-CG</v>
          </cell>
        </row>
        <row r="364">
          <cell r="D364">
            <v>0</v>
          </cell>
          <cell r="E364">
            <v>1</v>
          </cell>
          <cell r="F364" t="str">
            <v>1IF-TENN/TX</v>
          </cell>
        </row>
        <row r="364">
          <cell r="K364" t="str">
            <v>IF-TENN/TX</v>
          </cell>
        </row>
        <row r="365">
          <cell r="D365">
            <v>0</v>
          </cell>
          <cell r="E365">
            <v>1</v>
          </cell>
          <cell r="F365" t="str">
            <v>1IF-CNG/APPALACH</v>
          </cell>
        </row>
        <row r="365">
          <cell r="K365" t="str">
            <v>IF-CNG/APPALACH</v>
          </cell>
        </row>
        <row r="366">
          <cell r="D366">
            <v>0</v>
          </cell>
          <cell r="E366">
            <v>2</v>
          </cell>
          <cell r="F366" t="str">
            <v>2IF-TENN/TX</v>
          </cell>
        </row>
        <row r="366">
          <cell r="K366" t="str">
            <v>IF-TENN/TX</v>
          </cell>
        </row>
        <row r="367">
          <cell r="D367">
            <v>0</v>
          </cell>
          <cell r="E367">
            <v>2</v>
          </cell>
          <cell r="F367" t="str">
            <v>2IF-CNG/APPALACH</v>
          </cell>
        </row>
        <row r="367">
          <cell r="K367" t="str">
            <v>IF-CNG/APPALACH</v>
          </cell>
        </row>
        <row r="368">
          <cell r="D368">
            <v>0</v>
          </cell>
          <cell r="E368">
            <v>3</v>
          </cell>
          <cell r="F368" t="str">
            <v>3IF-TENN/TX</v>
          </cell>
        </row>
        <row r="368">
          <cell r="K368" t="str">
            <v>IF-TENN/TX</v>
          </cell>
        </row>
        <row r="369">
          <cell r="D369">
            <v>0</v>
          </cell>
          <cell r="E369">
            <v>3</v>
          </cell>
          <cell r="F369" t="str">
            <v>3IF-CNG/APPALACH</v>
          </cell>
        </row>
        <row r="369">
          <cell r="K369" t="str">
            <v>IF-CNG/APPALACH</v>
          </cell>
        </row>
        <row r="370">
          <cell r="D370">
            <v>0</v>
          </cell>
          <cell r="E370">
            <v>4</v>
          </cell>
          <cell r="F370" t="str">
            <v>4IF-TENN/TX</v>
          </cell>
        </row>
        <row r="370">
          <cell r="K370" t="str">
            <v>IF-TENN/TX</v>
          </cell>
        </row>
        <row r="371">
          <cell r="D371">
            <v>0</v>
          </cell>
          <cell r="E371">
            <v>4</v>
          </cell>
          <cell r="F371" t="str">
            <v>4IF-CNG/APPALACH</v>
          </cell>
        </row>
        <row r="371">
          <cell r="K371" t="str">
            <v>IF-CNG/APPALACH</v>
          </cell>
        </row>
        <row r="372">
          <cell r="D372">
            <v>0</v>
          </cell>
          <cell r="E372">
            <v>4</v>
          </cell>
          <cell r="F372" t="str">
            <v>4IF-TENN/TX</v>
          </cell>
        </row>
        <row r="372">
          <cell r="K372" t="str">
            <v>IF-TENN/TX</v>
          </cell>
        </row>
        <row r="373">
          <cell r="D373">
            <v>0</v>
          </cell>
          <cell r="E373">
            <v>4</v>
          </cell>
          <cell r="F373" t="str">
            <v>4IF-CNG/APPALACH</v>
          </cell>
        </row>
        <row r="373">
          <cell r="K373" t="str">
            <v>IF-CNG/APPALACH</v>
          </cell>
        </row>
        <row r="374">
          <cell r="D374">
            <v>0</v>
          </cell>
          <cell r="E374">
            <v>4</v>
          </cell>
          <cell r="F374" t="str">
            <v>4IF-TENN/TX</v>
          </cell>
        </row>
        <row r="374">
          <cell r="K374" t="str">
            <v>IF-TENN/TX</v>
          </cell>
        </row>
        <row r="375">
          <cell r="D375">
            <v>0</v>
          </cell>
          <cell r="E375">
            <v>4</v>
          </cell>
          <cell r="F375" t="str">
            <v>4IF-CNG/APPALACH</v>
          </cell>
        </row>
        <row r="375">
          <cell r="K375" t="str">
            <v>IF-CNG/APPALACH</v>
          </cell>
        </row>
        <row r="376">
          <cell r="D376">
            <v>0</v>
          </cell>
          <cell r="E376">
            <v>4</v>
          </cell>
          <cell r="F376" t="str">
            <v>4IF-TENN/TX</v>
          </cell>
        </row>
        <row r="376">
          <cell r="K376" t="str">
            <v>IF-TENN/TX</v>
          </cell>
        </row>
        <row r="377">
          <cell r="D377">
            <v>0</v>
          </cell>
          <cell r="E377">
            <v>4</v>
          </cell>
          <cell r="F377" t="str">
            <v>4IF-CNG/APPALACH</v>
          </cell>
        </row>
        <row r="377">
          <cell r="K377" t="str">
            <v>IF-CNG/APPALACH</v>
          </cell>
        </row>
        <row r="378">
          <cell r="D378">
            <v>0</v>
          </cell>
          <cell r="E378">
            <v>4</v>
          </cell>
          <cell r="F378" t="str">
            <v>4IF-TENN/TX</v>
          </cell>
        </row>
        <row r="378">
          <cell r="K378" t="str">
            <v>IF-TENN/TX</v>
          </cell>
        </row>
        <row r="379">
          <cell r="D379">
            <v>0</v>
          </cell>
          <cell r="E379">
            <v>4</v>
          </cell>
          <cell r="F379" t="str">
            <v>4IF-CNG/APPALACH</v>
          </cell>
        </row>
        <row r="379">
          <cell r="K379" t="str">
            <v>IF-CNG/APPALACH</v>
          </cell>
        </row>
        <row r="380">
          <cell r="D380">
            <v>0</v>
          </cell>
          <cell r="E380">
            <v>4</v>
          </cell>
          <cell r="F380" t="str">
            <v>4IF-TENN/TX</v>
          </cell>
        </row>
        <row r="380">
          <cell r="K380" t="str">
            <v>IF-TENN/TX</v>
          </cell>
        </row>
        <row r="381">
          <cell r="D381">
            <v>0</v>
          </cell>
          <cell r="E381">
            <v>4</v>
          </cell>
          <cell r="F381" t="str">
            <v>4IF-CNG/APPALACH</v>
          </cell>
        </row>
        <row r="381">
          <cell r="K381" t="str">
            <v>IF-CNG/APPALACH</v>
          </cell>
        </row>
        <row r="382">
          <cell r="D382">
            <v>0</v>
          </cell>
          <cell r="E382">
            <v>4</v>
          </cell>
          <cell r="F382" t="str">
            <v>4IF-TENN/TX</v>
          </cell>
        </row>
        <row r="382">
          <cell r="K382" t="str">
            <v>IF-TENN/TX</v>
          </cell>
        </row>
        <row r="383">
          <cell r="D383">
            <v>0</v>
          </cell>
          <cell r="E383">
            <v>4</v>
          </cell>
          <cell r="F383" t="str">
            <v>4IF-CNG/APPALACH</v>
          </cell>
        </row>
        <row r="383">
          <cell r="K383" t="str">
            <v>IF-CNG/APPALACH</v>
          </cell>
        </row>
        <row r="384">
          <cell r="D384">
            <v>0</v>
          </cell>
          <cell r="E384">
            <v>5</v>
          </cell>
          <cell r="F384" t="str">
            <v>5IF-TENN/TX</v>
          </cell>
        </row>
        <row r="384">
          <cell r="K384" t="str">
            <v>IF-TENN/TX</v>
          </cell>
        </row>
        <row r="385">
          <cell r="D385">
            <v>0</v>
          </cell>
          <cell r="E385">
            <v>5</v>
          </cell>
          <cell r="F385" t="str">
            <v>5IF-CNG/APPALACH</v>
          </cell>
        </row>
        <row r="385">
          <cell r="K385" t="str">
            <v>IF-CNG/APPALACH</v>
          </cell>
        </row>
        <row r="386">
          <cell r="D386">
            <v>0</v>
          </cell>
          <cell r="E386">
            <v>5</v>
          </cell>
          <cell r="F386" t="str">
            <v>5IF-TENN/TX</v>
          </cell>
        </row>
        <row r="386">
          <cell r="K386" t="str">
            <v>IF-TENN/TX</v>
          </cell>
        </row>
        <row r="387">
          <cell r="D387">
            <v>0</v>
          </cell>
          <cell r="E387">
            <v>5</v>
          </cell>
          <cell r="F387" t="str">
            <v>5IF-CNG/APPALACH</v>
          </cell>
        </row>
        <row r="387">
          <cell r="K387" t="str">
            <v>IF-CNG/APPALACH</v>
          </cell>
        </row>
        <row r="388">
          <cell r="D388">
            <v>0</v>
          </cell>
          <cell r="E388">
            <v>5</v>
          </cell>
          <cell r="F388" t="str">
            <v>5IF-TENN/TX</v>
          </cell>
        </row>
        <row r="388">
          <cell r="K388" t="str">
            <v>IF-TENN/TX</v>
          </cell>
        </row>
        <row r="389">
          <cell r="D389">
            <v>0</v>
          </cell>
          <cell r="E389">
            <v>5</v>
          </cell>
          <cell r="F389" t="str">
            <v>5IF-CNG/APPALACH</v>
          </cell>
        </row>
        <row r="389">
          <cell r="K389" t="str">
            <v>IF-CNG/APPALACH</v>
          </cell>
        </row>
        <row r="390">
          <cell r="D390">
            <v>0</v>
          </cell>
          <cell r="E390">
            <v>5</v>
          </cell>
          <cell r="F390" t="str">
            <v>5IF-TENN/TX</v>
          </cell>
        </row>
        <row r="390">
          <cell r="K390" t="str">
            <v>IF-TENN/TX</v>
          </cell>
        </row>
        <row r="391">
          <cell r="D391">
            <v>0</v>
          </cell>
          <cell r="E391">
            <v>5</v>
          </cell>
          <cell r="F391" t="str">
            <v>5IF-CNG/APPALACH</v>
          </cell>
        </row>
        <row r="391">
          <cell r="K391" t="str">
            <v>IF-CNG/APPALACH</v>
          </cell>
        </row>
        <row r="392">
          <cell r="D392">
            <v>0</v>
          </cell>
          <cell r="E392">
            <v>5</v>
          </cell>
          <cell r="F392" t="str">
            <v>5IF-TENN/TX</v>
          </cell>
        </row>
        <row r="392">
          <cell r="K392" t="str">
            <v>IF-TENN/TX</v>
          </cell>
        </row>
        <row r="393">
          <cell r="D393">
            <v>0</v>
          </cell>
          <cell r="E393">
            <v>5</v>
          </cell>
          <cell r="F393" t="str">
            <v>5IF-CNG/APPALACH</v>
          </cell>
        </row>
        <row r="393">
          <cell r="K393" t="str">
            <v>IF-CNG/APPALACH</v>
          </cell>
        </row>
        <row r="394">
          <cell r="D394">
            <v>0</v>
          </cell>
          <cell r="E394">
            <v>5</v>
          </cell>
          <cell r="F394" t="str">
            <v>5IF-TENN/TX</v>
          </cell>
        </row>
        <row r="394">
          <cell r="K394" t="str">
            <v>IF-TENN/TX</v>
          </cell>
        </row>
        <row r="395">
          <cell r="D395">
            <v>0</v>
          </cell>
          <cell r="E395">
            <v>5</v>
          </cell>
          <cell r="F395" t="str">
            <v>5IF-CNG/APPALACH</v>
          </cell>
        </row>
        <row r="395">
          <cell r="K395" t="str">
            <v>IF-CNG/APPALACH</v>
          </cell>
        </row>
        <row r="396">
          <cell r="D396">
            <v>0</v>
          </cell>
          <cell r="E396">
            <v>5</v>
          </cell>
          <cell r="F396" t="str">
            <v>5IF-TENN/TX</v>
          </cell>
        </row>
        <row r="396">
          <cell r="K396" t="str">
            <v>IF-TENN/TX</v>
          </cell>
        </row>
        <row r="397">
          <cell r="D397">
            <v>0</v>
          </cell>
          <cell r="E397">
            <v>5</v>
          </cell>
          <cell r="F397" t="str">
            <v>5IF-CNG/APPALACH</v>
          </cell>
        </row>
        <row r="397">
          <cell r="K397" t="str">
            <v>IF-CNG/APPALACH</v>
          </cell>
        </row>
        <row r="398">
          <cell r="D398">
            <v>0</v>
          </cell>
          <cell r="E398">
            <v>5</v>
          </cell>
          <cell r="F398" t="str">
            <v>5IF-TENN/TX</v>
          </cell>
        </row>
        <row r="398">
          <cell r="K398" t="str">
            <v>IF-TENN/TX</v>
          </cell>
        </row>
        <row r="399">
          <cell r="D399">
            <v>0</v>
          </cell>
          <cell r="E399">
            <v>5</v>
          </cell>
          <cell r="F399" t="str">
            <v>5IF-CNG/APPALACH</v>
          </cell>
        </row>
        <row r="399">
          <cell r="K399" t="str">
            <v>IF-CNG/APPALACH</v>
          </cell>
        </row>
        <row r="400">
          <cell r="D400">
            <v>0</v>
          </cell>
          <cell r="E400">
            <v>5</v>
          </cell>
          <cell r="F400" t="str">
            <v>5IF-TENN/TX</v>
          </cell>
        </row>
        <row r="400">
          <cell r="K400" t="str">
            <v>IF-TENN/TX</v>
          </cell>
        </row>
        <row r="401">
          <cell r="D401">
            <v>0</v>
          </cell>
          <cell r="E401">
            <v>5</v>
          </cell>
          <cell r="F401" t="str">
            <v>5IF-CNG/APPALACH</v>
          </cell>
        </row>
        <row r="401">
          <cell r="K401" t="str">
            <v>IF-CNG/APPALACH</v>
          </cell>
        </row>
        <row r="402">
          <cell r="D402">
            <v>0</v>
          </cell>
          <cell r="E402">
            <v>5</v>
          </cell>
          <cell r="F402" t="str">
            <v>5IF-TENN/TX</v>
          </cell>
        </row>
        <row r="402">
          <cell r="K402" t="str">
            <v>IF-TENN/TX</v>
          </cell>
        </row>
        <row r="403">
          <cell r="D403">
            <v>0</v>
          </cell>
          <cell r="E403">
            <v>5</v>
          </cell>
          <cell r="F403" t="str">
            <v>5IF-CNG/APPALACH</v>
          </cell>
        </row>
        <row r="403">
          <cell r="K403" t="str">
            <v>IF-CNG/APPALACH</v>
          </cell>
        </row>
        <row r="404">
          <cell r="D404">
            <v>0</v>
          </cell>
          <cell r="E404">
            <v>5</v>
          </cell>
          <cell r="F404" t="str">
            <v>5IF-TENN/TX</v>
          </cell>
        </row>
        <row r="404">
          <cell r="K404" t="str">
            <v>IF-TENN/TX</v>
          </cell>
        </row>
        <row r="405">
          <cell r="D405">
            <v>0</v>
          </cell>
          <cell r="E405">
            <v>5</v>
          </cell>
          <cell r="F405" t="str">
            <v>5IF-CNG/APPALACH</v>
          </cell>
        </row>
        <row r="405">
          <cell r="K405" t="str">
            <v>IF-CNG/APPALACH</v>
          </cell>
        </row>
        <row r="406">
          <cell r="D406">
            <v>0</v>
          </cell>
          <cell r="E406">
            <v>5</v>
          </cell>
          <cell r="F406" t="str">
            <v>5IF-TENN/TX</v>
          </cell>
        </row>
        <row r="406">
          <cell r="K406" t="str">
            <v>IF-TENN/TX</v>
          </cell>
        </row>
        <row r="407">
          <cell r="D407">
            <v>0</v>
          </cell>
          <cell r="E407">
            <v>5</v>
          </cell>
          <cell r="F407" t="str">
            <v>5IF-CNG/APPALACH</v>
          </cell>
        </row>
        <row r="407">
          <cell r="K407" t="str">
            <v>IF-CNG/APPALACH</v>
          </cell>
        </row>
        <row r="408">
          <cell r="D408">
            <v>0</v>
          </cell>
          <cell r="E408">
            <v>5</v>
          </cell>
          <cell r="F408" t="str">
            <v>5IF-TENN/TX</v>
          </cell>
        </row>
        <row r="408">
          <cell r="K408" t="str">
            <v>IF-TENN/TX</v>
          </cell>
        </row>
        <row r="409">
          <cell r="D409">
            <v>0</v>
          </cell>
          <cell r="E409">
            <v>5</v>
          </cell>
          <cell r="F409" t="str">
            <v>5IF-CNG/APPALACH</v>
          </cell>
        </row>
        <row r="409">
          <cell r="K409" t="str">
            <v>IF-CNG/APPALACH</v>
          </cell>
        </row>
        <row r="410">
          <cell r="D410">
            <v>0</v>
          </cell>
          <cell r="E410">
            <v>5</v>
          </cell>
          <cell r="F410" t="str">
            <v>5IF-TENN/TX</v>
          </cell>
        </row>
        <row r="410">
          <cell r="K410" t="str">
            <v>IF-TENN/TX</v>
          </cell>
        </row>
        <row r="411">
          <cell r="D411">
            <v>0</v>
          </cell>
          <cell r="E411">
            <v>5</v>
          </cell>
          <cell r="F411" t="str">
            <v>5IF-CNG/APPALACH</v>
          </cell>
        </row>
        <row r="411">
          <cell r="K411" t="str">
            <v>IF-CNG/APPALACH</v>
          </cell>
        </row>
        <row r="412">
          <cell r="D412">
            <v>0</v>
          </cell>
          <cell r="E412">
            <v>5</v>
          </cell>
          <cell r="F412" t="str">
            <v>5IF-TENN/TX</v>
          </cell>
        </row>
        <row r="412">
          <cell r="K412" t="str">
            <v>IF-TENN/TX</v>
          </cell>
        </row>
        <row r="413">
          <cell r="D413">
            <v>0</v>
          </cell>
          <cell r="E413">
            <v>5</v>
          </cell>
          <cell r="F413" t="str">
            <v>5IF-CNG/APPALACH</v>
          </cell>
        </row>
        <row r="413">
          <cell r="K413" t="str">
            <v>IF-CNG/APPALACH</v>
          </cell>
        </row>
        <row r="414">
          <cell r="D414">
            <v>0</v>
          </cell>
          <cell r="E414">
            <v>5</v>
          </cell>
          <cell r="F414" t="str">
            <v>5IF-TENN/TX</v>
          </cell>
        </row>
        <row r="414">
          <cell r="K414" t="str">
            <v>IF-TENN/TX</v>
          </cell>
        </row>
        <row r="415">
          <cell r="D415">
            <v>0</v>
          </cell>
          <cell r="E415">
            <v>5</v>
          </cell>
          <cell r="F415" t="str">
            <v>5IF-CNG/APPALACH</v>
          </cell>
        </row>
        <row r="415">
          <cell r="K415" t="str">
            <v>IF-CNG/APPALACH</v>
          </cell>
        </row>
        <row r="416">
          <cell r="D416">
            <v>0</v>
          </cell>
          <cell r="E416">
            <v>5</v>
          </cell>
          <cell r="F416" t="str">
            <v>5IF-TENN/TX</v>
          </cell>
        </row>
        <row r="416">
          <cell r="K416" t="str">
            <v>IF-TENN/TX</v>
          </cell>
        </row>
        <row r="417">
          <cell r="D417">
            <v>0</v>
          </cell>
          <cell r="E417">
            <v>5</v>
          </cell>
          <cell r="F417" t="str">
            <v>5IF-CNG/APPALACH</v>
          </cell>
        </row>
        <row r="417">
          <cell r="K417" t="str">
            <v>IF-CNG/APPALACH</v>
          </cell>
        </row>
        <row r="418">
          <cell r="D418">
            <v>0</v>
          </cell>
          <cell r="E418">
            <v>5</v>
          </cell>
          <cell r="F418" t="str">
            <v>5IF-TENN/TX</v>
          </cell>
        </row>
        <row r="418">
          <cell r="K418" t="str">
            <v>IF-TENN/TX</v>
          </cell>
        </row>
        <row r="419">
          <cell r="D419">
            <v>0</v>
          </cell>
          <cell r="E419">
            <v>5</v>
          </cell>
          <cell r="F419" t="str">
            <v>5IF-CNG/APPALACH</v>
          </cell>
        </row>
        <row r="419">
          <cell r="K419" t="str">
            <v>IF-CNG/APPALACH</v>
          </cell>
        </row>
        <row r="420">
          <cell r="D420">
            <v>0</v>
          </cell>
          <cell r="E420">
            <v>5</v>
          </cell>
          <cell r="F420" t="str">
            <v>5IF-TENN/TX</v>
          </cell>
        </row>
        <row r="420">
          <cell r="K420" t="str">
            <v>IF-TENN/TX</v>
          </cell>
        </row>
        <row r="421">
          <cell r="D421">
            <v>0</v>
          </cell>
          <cell r="E421">
            <v>5</v>
          </cell>
          <cell r="F421" t="str">
            <v>5IF-CNG/APPALACH</v>
          </cell>
        </row>
        <row r="421">
          <cell r="K421" t="str">
            <v>IF-CNG/APPALACH</v>
          </cell>
        </row>
        <row r="422">
          <cell r="D422">
            <v>0</v>
          </cell>
          <cell r="E422">
            <v>5</v>
          </cell>
          <cell r="F422" t="str">
            <v>5IF-TENN/TX</v>
          </cell>
        </row>
        <row r="422">
          <cell r="K422" t="str">
            <v>IF-TENN/TX</v>
          </cell>
        </row>
        <row r="423">
          <cell r="D423">
            <v>0</v>
          </cell>
          <cell r="E423">
            <v>5</v>
          </cell>
          <cell r="F423" t="str">
            <v>5IF-CNG/APPALACH</v>
          </cell>
        </row>
        <row r="423">
          <cell r="K423" t="str">
            <v>IF-CNG/APPALACH</v>
          </cell>
        </row>
        <row r="424">
          <cell r="D424">
            <v>0</v>
          </cell>
          <cell r="E424">
            <v>5</v>
          </cell>
          <cell r="F424" t="str">
            <v>5IF-TENN/TX</v>
          </cell>
        </row>
        <row r="424">
          <cell r="K424" t="str">
            <v>IF-TENN/TX</v>
          </cell>
        </row>
        <row r="425">
          <cell r="D425">
            <v>0</v>
          </cell>
          <cell r="E425">
            <v>5</v>
          </cell>
          <cell r="F425" t="str">
            <v>5IF-CNG/APPALACH</v>
          </cell>
        </row>
        <row r="425">
          <cell r="K425" t="str">
            <v>IF-CNG/APPALACH</v>
          </cell>
        </row>
        <row r="426">
          <cell r="D426">
            <v>0</v>
          </cell>
          <cell r="E426">
            <v>5</v>
          </cell>
          <cell r="F426" t="str">
            <v>5IF-TENN/TX</v>
          </cell>
        </row>
        <row r="426">
          <cell r="K426" t="str">
            <v>IF-TENN/TX</v>
          </cell>
        </row>
        <row r="427">
          <cell r="D427">
            <v>0</v>
          </cell>
          <cell r="E427">
            <v>5</v>
          </cell>
          <cell r="F427" t="str">
            <v>5IF-CNG/APPALACH</v>
          </cell>
        </row>
        <row r="427">
          <cell r="K427" t="str">
            <v>IF-CNG/APPALACH</v>
          </cell>
        </row>
        <row r="428">
          <cell r="D428">
            <v>0</v>
          </cell>
          <cell r="E428">
            <v>5</v>
          </cell>
          <cell r="F428" t="str">
            <v>5IF-TENN/TX</v>
          </cell>
        </row>
        <row r="428">
          <cell r="K428" t="str">
            <v>IF-TENN/TX</v>
          </cell>
        </row>
        <row r="429">
          <cell r="D429">
            <v>0</v>
          </cell>
          <cell r="E429">
            <v>5</v>
          </cell>
          <cell r="F429" t="str">
            <v>5IF-CNG/APPALACH</v>
          </cell>
        </row>
        <row r="429">
          <cell r="K429" t="str">
            <v>IF-CNG/APPALACH</v>
          </cell>
        </row>
        <row r="430">
          <cell r="D430">
            <v>0</v>
          </cell>
          <cell r="E430">
            <v>5</v>
          </cell>
          <cell r="F430" t="str">
            <v>5IF-TENN/TX</v>
          </cell>
        </row>
        <row r="430">
          <cell r="K430" t="str">
            <v>IF-TENN/TX</v>
          </cell>
        </row>
        <row r="431">
          <cell r="D431">
            <v>0</v>
          </cell>
          <cell r="E431">
            <v>5</v>
          </cell>
          <cell r="F431" t="str">
            <v>5IF-CNG/APPALACH</v>
          </cell>
        </row>
        <row r="431">
          <cell r="K431" t="str">
            <v>IF-CNG/APPALACH</v>
          </cell>
        </row>
        <row r="432">
          <cell r="D432">
            <v>0</v>
          </cell>
          <cell r="E432">
            <v>5</v>
          </cell>
          <cell r="F432" t="str">
            <v>5IF-TENN/TX</v>
          </cell>
        </row>
        <row r="432">
          <cell r="K432" t="str">
            <v>IF-TENN/TX</v>
          </cell>
        </row>
        <row r="433">
          <cell r="D433">
            <v>0</v>
          </cell>
          <cell r="E433">
            <v>5</v>
          </cell>
          <cell r="F433" t="str">
            <v>5IF-CNG/APPALACH</v>
          </cell>
        </row>
        <row r="433">
          <cell r="K433" t="str">
            <v>IF-CNG/APPALACH</v>
          </cell>
        </row>
        <row r="434">
          <cell r="D434">
            <v>0</v>
          </cell>
          <cell r="E434">
            <v>5</v>
          </cell>
          <cell r="F434" t="str">
            <v>5IF-TENN/TX</v>
          </cell>
        </row>
        <row r="434">
          <cell r="K434" t="str">
            <v>IF-TENN/TX</v>
          </cell>
        </row>
        <row r="435">
          <cell r="D435">
            <v>0</v>
          </cell>
          <cell r="E435">
            <v>5</v>
          </cell>
          <cell r="F435" t="str">
            <v>5IF-CNG/APPALACH</v>
          </cell>
        </row>
        <row r="435">
          <cell r="K435" t="str">
            <v>IF-CNG/APPALACH</v>
          </cell>
        </row>
        <row r="436">
          <cell r="D436">
            <v>0</v>
          </cell>
          <cell r="E436">
            <v>5</v>
          </cell>
          <cell r="F436" t="str">
            <v>5IF-TENN/TX</v>
          </cell>
        </row>
        <row r="436">
          <cell r="K436" t="str">
            <v>IF-TENN/TX</v>
          </cell>
        </row>
        <row r="437">
          <cell r="D437">
            <v>0</v>
          </cell>
          <cell r="E437">
            <v>5</v>
          </cell>
          <cell r="F437" t="str">
            <v>5IF-CNG/APPALACH</v>
          </cell>
        </row>
        <row r="437">
          <cell r="K437" t="str">
            <v>IF-CNG/APPALACH</v>
          </cell>
        </row>
        <row r="438">
          <cell r="D438">
            <v>0</v>
          </cell>
          <cell r="E438">
            <v>5</v>
          </cell>
          <cell r="F438" t="str">
            <v>5IF-TENN/TX</v>
          </cell>
        </row>
        <row r="438">
          <cell r="K438" t="str">
            <v>IF-TENN/TX</v>
          </cell>
        </row>
        <row r="439">
          <cell r="D439">
            <v>0</v>
          </cell>
          <cell r="E439">
            <v>5</v>
          </cell>
          <cell r="F439" t="str">
            <v>5IF-CNG/APPALACH</v>
          </cell>
        </row>
        <row r="439">
          <cell r="K439" t="str">
            <v>IF-CNG/APPALACH</v>
          </cell>
        </row>
        <row r="440">
          <cell r="D440">
            <v>0</v>
          </cell>
          <cell r="E440">
            <v>5</v>
          </cell>
          <cell r="F440" t="str">
            <v>5IF-TENN/TX</v>
          </cell>
        </row>
        <row r="440">
          <cell r="K440" t="str">
            <v>IF-TENN/TX</v>
          </cell>
        </row>
        <row r="441">
          <cell r="D441">
            <v>0</v>
          </cell>
          <cell r="E441">
            <v>5</v>
          </cell>
          <cell r="F441" t="str">
            <v>5IF-CNG/APPALACH</v>
          </cell>
        </row>
        <row r="441">
          <cell r="K441" t="str">
            <v>IF-CNG/APPALACH</v>
          </cell>
        </row>
        <row r="442">
          <cell r="D442">
            <v>0</v>
          </cell>
          <cell r="E442">
            <v>5</v>
          </cell>
          <cell r="F442" t="str">
            <v>5IF-TENN/TX</v>
          </cell>
        </row>
        <row r="442">
          <cell r="K442" t="str">
            <v>IF-TENN/TX</v>
          </cell>
        </row>
        <row r="443">
          <cell r="D443">
            <v>0</v>
          </cell>
          <cell r="E443">
            <v>5</v>
          </cell>
          <cell r="F443" t="str">
            <v>5IF-CNG/APPALACH</v>
          </cell>
        </row>
        <row r="443">
          <cell r="K443" t="str">
            <v>IF-CNG/APPALACH</v>
          </cell>
        </row>
        <row r="444">
          <cell r="D444">
            <v>0</v>
          </cell>
          <cell r="E444">
            <v>5</v>
          </cell>
          <cell r="F444" t="str">
            <v>5IF-TENN/TX</v>
          </cell>
        </row>
        <row r="444">
          <cell r="K444" t="str">
            <v>IF-TENN/TX</v>
          </cell>
        </row>
        <row r="445">
          <cell r="D445">
            <v>0</v>
          </cell>
          <cell r="E445">
            <v>5</v>
          </cell>
          <cell r="F445" t="str">
            <v>5IF-CNG/APPALACH</v>
          </cell>
        </row>
        <row r="445">
          <cell r="K445" t="str">
            <v>IF-CNG/APPALACH</v>
          </cell>
        </row>
        <row r="446">
          <cell r="D446">
            <v>0</v>
          </cell>
          <cell r="E446">
            <v>5</v>
          </cell>
          <cell r="F446" t="str">
            <v>5IF-TENN/TX</v>
          </cell>
        </row>
        <row r="446">
          <cell r="K446" t="str">
            <v>IF-TENN/TX</v>
          </cell>
        </row>
        <row r="447">
          <cell r="D447">
            <v>0</v>
          </cell>
          <cell r="E447">
            <v>5</v>
          </cell>
          <cell r="F447" t="str">
            <v>5IF-CNG/APPALACH</v>
          </cell>
        </row>
        <row r="447">
          <cell r="K447" t="str">
            <v>IF-CNG/APPALACH</v>
          </cell>
        </row>
        <row r="448">
          <cell r="D448">
            <v>0</v>
          </cell>
          <cell r="E448">
            <v>5</v>
          </cell>
          <cell r="F448" t="str">
            <v>5IF-TENN/TX</v>
          </cell>
        </row>
        <row r="448">
          <cell r="K448" t="str">
            <v>IF-TENN/TX</v>
          </cell>
        </row>
        <row r="449">
          <cell r="D449">
            <v>0</v>
          </cell>
          <cell r="E449">
            <v>5</v>
          </cell>
          <cell r="F449" t="str">
            <v>5IF-CNG/APPALACH</v>
          </cell>
        </row>
        <row r="449">
          <cell r="K449" t="str">
            <v>IF-CNG/APPALACH</v>
          </cell>
        </row>
        <row r="450">
          <cell r="D450">
            <v>0</v>
          </cell>
          <cell r="E450">
            <v>5</v>
          </cell>
          <cell r="F450" t="str">
            <v>5IF-TENN/TX</v>
          </cell>
        </row>
        <row r="450">
          <cell r="K450" t="str">
            <v>IF-TENN/TX</v>
          </cell>
        </row>
        <row r="451">
          <cell r="D451">
            <v>0</v>
          </cell>
          <cell r="E451">
            <v>5</v>
          </cell>
          <cell r="F451" t="str">
            <v>5IF-CNG/APPALACH</v>
          </cell>
        </row>
        <row r="451">
          <cell r="K451" t="str">
            <v>IF-CNG/APPALACH</v>
          </cell>
        </row>
        <row r="452">
          <cell r="D452">
            <v>0</v>
          </cell>
          <cell r="E452">
            <v>5</v>
          </cell>
          <cell r="F452" t="str">
            <v>5IF-TENN/TX</v>
          </cell>
        </row>
        <row r="452">
          <cell r="K452" t="str">
            <v>IF-TENN/TX</v>
          </cell>
        </row>
        <row r="453">
          <cell r="D453">
            <v>0</v>
          </cell>
          <cell r="E453">
            <v>5</v>
          </cell>
          <cell r="F453" t="str">
            <v>5IF-CNG/APPALACH</v>
          </cell>
        </row>
        <row r="453">
          <cell r="K453" t="str">
            <v>IF-CNG/APPALACH</v>
          </cell>
        </row>
        <row r="454">
          <cell r="D454">
            <v>0</v>
          </cell>
          <cell r="E454">
            <v>5</v>
          </cell>
          <cell r="F454" t="str">
            <v>5IF-TENN/TX</v>
          </cell>
        </row>
        <row r="454">
          <cell r="K454" t="str">
            <v>IF-TENN/TX</v>
          </cell>
        </row>
        <row r="455">
          <cell r="D455">
            <v>0</v>
          </cell>
          <cell r="E455">
            <v>5</v>
          </cell>
          <cell r="F455" t="str">
            <v>5IF-CNG/APPALACH</v>
          </cell>
        </row>
        <row r="455">
          <cell r="K455" t="str">
            <v>IF-CNG/APPALACH</v>
          </cell>
        </row>
        <row r="456">
          <cell r="D456">
            <v>0</v>
          </cell>
          <cell r="E456">
            <v>5</v>
          </cell>
          <cell r="F456" t="str">
            <v>5IF-TENN/TX</v>
          </cell>
        </row>
        <row r="456">
          <cell r="K456" t="str">
            <v>IF-TENN/TX</v>
          </cell>
        </row>
        <row r="457">
          <cell r="D457">
            <v>0</v>
          </cell>
          <cell r="E457">
            <v>5</v>
          </cell>
          <cell r="F457" t="str">
            <v>5IF-CNG/APPALACH</v>
          </cell>
        </row>
        <row r="457">
          <cell r="K457" t="str">
            <v>IF-CNG/APPALACH</v>
          </cell>
        </row>
        <row r="458">
          <cell r="D458">
            <v>0</v>
          </cell>
          <cell r="E458">
            <v>1</v>
          </cell>
          <cell r="F458" t="str">
            <v>1IF-CNG/APPALACH</v>
          </cell>
        </row>
        <row r="458">
          <cell r="K458" t="str">
            <v>IF-CNG/APPALACH</v>
          </cell>
        </row>
        <row r="459">
          <cell r="D459">
            <v>0</v>
          </cell>
          <cell r="E459">
            <v>1</v>
          </cell>
          <cell r="F459" t="str">
            <v>1IF-VNG-CG</v>
          </cell>
        </row>
        <row r="459">
          <cell r="K459" t="str">
            <v>IF-VNG-CG</v>
          </cell>
        </row>
        <row r="460">
          <cell r="D460">
            <v>0</v>
          </cell>
          <cell r="E460">
            <v>2</v>
          </cell>
          <cell r="F460" t="str">
            <v>2IF-CNG/APPALACH</v>
          </cell>
        </row>
        <row r="460">
          <cell r="K460" t="str">
            <v>IF-CNG/APPALACH</v>
          </cell>
        </row>
        <row r="461">
          <cell r="D461">
            <v>0</v>
          </cell>
          <cell r="E461">
            <v>2</v>
          </cell>
          <cell r="F461" t="str">
            <v>2IF-VNG-CG</v>
          </cell>
        </row>
        <row r="461">
          <cell r="K461" t="str">
            <v>IF-VNG-CG</v>
          </cell>
        </row>
        <row r="462">
          <cell r="D462">
            <v>0</v>
          </cell>
          <cell r="E462">
            <v>3</v>
          </cell>
          <cell r="F462" t="str">
            <v>3IF-CNG/APPALACH</v>
          </cell>
        </row>
        <row r="462">
          <cell r="K462" t="str">
            <v>IF-CNG/APPALACH</v>
          </cell>
        </row>
        <row r="463">
          <cell r="D463">
            <v>0</v>
          </cell>
          <cell r="E463">
            <v>3</v>
          </cell>
          <cell r="F463" t="str">
            <v>3IF-VNG-CG</v>
          </cell>
        </row>
        <row r="463">
          <cell r="K463" t="str">
            <v>IF-VNG-CG</v>
          </cell>
        </row>
        <row r="464">
          <cell r="D464">
            <v>0</v>
          </cell>
          <cell r="E464">
            <v>4</v>
          </cell>
          <cell r="F464" t="str">
            <v>4IF-CNG/APPALACH</v>
          </cell>
        </row>
        <row r="464">
          <cell r="K464" t="str">
            <v>IF-CNG/APPALACH</v>
          </cell>
        </row>
        <row r="465">
          <cell r="D465">
            <v>0</v>
          </cell>
          <cell r="E465">
            <v>4</v>
          </cell>
          <cell r="F465" t="str">
            <v>4IF-VNG-CG</v>
          </cell>
        </row>
        <row r="465">
          <cell r="K465" t="str">
            <v>IF-VNG-CG</v>
          </cell>
        </row>
        <row r="466">
          <cell r="D466">
            <v>0</v>
          </cell>
          <cell r="E466">
            <v>4</v>
          </cell>
          <cell r="F466" t="str">
            <v>4IF-CNG/APPALACH</v>
          </cell>
        </row>
        <row r="466">
          <cell r="K466" t="str">
            <v>IF-CNG/APPALACH</v>
          </cell>
        </row>
        <row r="467">
          <cell r="D467">
            <v>0</v>
          </cell>
          <cell r="E467">
            <v>4</v>
          </cell>
          <cell r="F467" t="str">
            <v>4IF-VNG-CG</v>
          </cell>
        </row>
        <row r="467">
          <cell r="K467" t="str">
            <v>IF-VNG-CG</v>
          </cell>
        </row>
        <row r="468">
          <cell r="D468">
            <v>0</v>
          </cell>
          <cell r="E468">
            <v>4</v>
          </cell>
          <cell r="F468" t="str">
            <v>4IF-CNG/APPALACH</v>
          </cell>
        </row>
        <row r="468">
          <cell r="K468" t="str">
            <v>IF-CNG/APPALACH</v>
          </cell>
        </row>
        <row r="469">
          <cell r="D469">
            <v>0</v>
          </cell>
          <cell r="E469">
            <v>4</v>
          </cell>
          <cell r="F469" t="str">
            <v>4IF-VNG-CG</v>
          </cell>
        </row>
        <row r="469">
          <cell r="K469" t="str">
            <v>IF-VNG-CG</v>
          </cell>
        </row>
        <row r="470">
          <cell r="D470">
            <v>0</v>
          </cell>
          <cell r="E470">
            <v>4</v>
          </cell>
          <cell r="F470" t="str">
            <v>4IF-CNG/APPALACH</v>
          </cell>
        </row>
        <row r="470">
          <cell r="K470" t="str">
            <v>IF-CNG/APPALACH</v>
          </cell>
        </row>
        <row r="471">
          <cell r="D471">
            <v>0</v>
          </cell>
          <cell r="E471">
            <v>4</v>
          </cell>
          <cell r="F471" t="str">
            <v>4IF-VNG-CG</v>
          </cell>
        </row>
        <row r="471">
          <cell r="K471" t="str">
            <v>IF-VNG-CG</v>
          </cell>
        </row>
        <row r="472">
          <cell r="D472">
            <v>0</v>
          </cell>
          <cell r="E472">
            <v>4</v>
          </cell>
          <cell r="F472" t="str">
            <v>4IF-CNG/APPALACH</v>
          </cell>
        </row>
        <row r="472">
          <cell r="K472" t="str">
            <v>IF-CNG/APPALACH</v>
          </cell>
        </row>
        <row r="473">
          <cell r="D473">
            <v>0</v>
          </cell>
          <cell r="E473">
            <v>4</v>
          </cell>
          <cell r="F473" t="str">
            <v>4IF-VNG-CG</v>
          </cell>
        </row>
        <row r="473">
          <cell r="K473" t="str">
            <v>IF-VNG-CG</v>
          </cell>
        </row>
        <row r="474">
          <cell r="D474">
            <v>0</v>
          </cell>
          <cell r="E474">
            <v>4</v>
          </cell>
          <cell r="F474" t="str">
            <v>4IF-CNG/APPALACH</v>
          </cell>
        </row>
        <row r="474">
          <cell r="K474" t="str">
            <v>IF-CNG/APPALACH</v>
          </cell>
        </row>
        <row r="475">
          <cell r="D475">
            <v>0</v>
          </cell>
          <cell r="E475">
            <v>4</v>
          </cell>
          <cell r="F475" t="str">
            <v>4IF-VNG-CG</v>
          </cell>
        </row>
        <row r="475">
          <cell r="K475" t="str">
            <v>IF-VNG-CG</v>
          </cell>
        </row>
        <row r="476">
          <cell r="D476">
            <v>0</v>
          </cell>
          <cell r="E476">
            <v>4</v>
          </cell>
          <cell r="F476" t="str">
            <v>4IF-CNG/APPALACH</v>
          </cell>
        </row>
        <row r="476">
          <cell r="K476" t="str">
            <v>IF-CNG/APPALACH</v>
          </cell>
        </row>
        <row r="477">
          <cell r="D477">
            <v>0</v>
          </cell>
          <cell r="E477">
            <v>4</v>
          </cell>
          <cell r="F477" t="str">
            <v>4IF-VNG-CG</v>
          </cell>
        </row>
        <row r="477">
          <cell r="K477" t="str">
            <v>IF-VNG-CG</v>
          </cell>
        </row>
        <row r="478">
          <cell r="D478">
            <v>0</v>
          </cell>
          <cell r="E478">
            <v>5</v>
          </cell>
          <cell r="F478" t="str">
            <v>5IF-CNG/APPALACH</v>
          </cell>
        </row>
        <row r="478">
          <cell r="K478" t="str">
            <v>IF-CNG/APPALACH</v>
          </cell>
        </row>
        <row r="479">
          <cell r="D479">
            <v>0</v>
          </cell>
          <cell r="E479">
            <v>5</v>
          </cell>
          <cell r="F479" t="str">
            <v>5IF-VNG-CG</v>
          </cell>
        </row>
        <row r="479">
          <cell r="K479" t="str">
            <v>IF-VNG-CG</v>
          </cell>
        </row>
        <row r="480">
          <cell r="D480">
            <v>0</v>
          </cell>
          <cell r="E480">
            <v>5</v>
          </cell>
          <cell r="F480" t="str">
            <v>5IF-CNG/APPALACH</v>
          </cell>
        </row>
        <row r="480">
          <cell r="K480" t="str">
            <v>IF-CNG/APPALACH</v>
          </cell>
        </row>
        <row r="481">
          <cell r="D481">
            <v>0</v>
          </cell>
          <cell r="E481">
            <v>5</v>
          </cell>
          <cell r="F481" t="str">
            <v>5IF-VNG-CG</v>
          </cell>
        </row>
        <row r="481">
          <cell r="K481" t="str">
            <v>IF-VNG-CG</v>
          </cell>
        </row>
        <row r="482">
          <cell r="D482">
            <v>0</v>
          </cell>
          <cell r="E482">
            <v>5</v>
          </cell>
          <cell r="F482" t="str">
            <v>5IF-CNG/APPALACH</v>
          </cell>
        </row>
        <row r="482">
          <cell r="K482" t="str">
            <v>IF-CNG/APPALACH</v>
          </cell>
        </row>
        <row r="483">
          <cell r="D483">
            <v>0</v>
          </cell>
          <cell r="E483">
            <v>5</v>
          </cell>
          <cell r="F483" t="str">
            <v>5IF-VNG-CG</v>
          </cell>
        </row>
        <row r="483">
          <cell r="K483" t="str">
            <v>IF-VNG-CG</v>
          </cell>
        </row>
        <row r="484">
          <cell r="D484">
            <v>0</v>
          </cell>
          <cell r="E484">
            <v>5</v>
          </cell>
          <cell r="F484" t="str">
            <v>5IF-CNG/APPALACH</v>
          </cell>
        </row>
        <row r="484">
          <cell r="K484" t="str">
            <v>IF-CNG/APPALACH</v>
          </cell>
        </row>
        <row r="485">
          <cell r="D485">
            <v>0</v>
          </cell>
          <cell r="E485">
            <v>5</v>
          </cell>
          <cell r="F485" t="str">
            <v>5IF-VNG-CG</v>
          </cell>
        </row>
        <row r="485">
          <cell r="K485" t="str">
            <v>IF-VNG-CG</v>
          </cell>
        </row>
        <row r="486">
          <cell r="D486">
            <v>0</v>
          </cell>
          <cell r="E486">
            <v>5</v>
          </cell>
          <cell r="F486" t="str">
            <v>5IF-CNG/APPALACH</v>
          </cell>
        </row>
        <row r="486">
          <cell r="K486" t="str">
            <v>IF-CNG/APPALACH</v>
          </cell>
        </row>
        <row r="487">
          <cell r="D487">
            <v>0</v>
          </cell>
          <cell r="E487">
            <v>5</v>
          </cell>
          <cell r="F487" t="str">
            <v>5IF-VNG-CG</v>
          </cell>
        </row>
        <row r="487">
          <cell r="K487" t="str">
            <v>IF-VNG-CG</v>
          </cell>
        </row>
        <row r="488">
          <cell r="D488">
            <v>0</v>
          </cell>
          <cell r="E488">
            <v>5</v>
          </cell>
          <cell r="F488" t="str">
            <v>5IF-CNG/APPALACH</v>
          </cell>
        </row>
        <row r="488">
          <cell r="K488" t="str">
            <v>IF-CNG/APPALACH</v>
          </cell>
        </row>
        <row r="489">
          <cell r="D489">
            <v>0</v>
          </cell>
          <cell r="E489">
            <v>5</v>
          </cell>
          <cell r="F489" t="str">
            <v>5IF-VNG-CG</v>
          </cell>
        </row>
        <row r="489">
          <cell r="K489" t="str">
            <v>IF-VNG-CG</v>
          </cell>
        </row>
        <row r="490">
          <cell r="D490">
            <v>0</v>
          </cell>
          <cell r="E490">
            <v>5</v>
          </cell>
          <cell r="F490" t="str">
            <v>5IF-CNG/APPALACH</v>
          </cell>
        </row>
        <row r="490">
          <cell r="K490" t="str">
            <v>IF-CNG/APPALACH</v>
          </cell>
        </row>
        <row r="491">
          <cell r="D491">
            <v>0</v>
          </cell>
          <cell r="E491">
            <v>5</v>
          </cell>
          <cell r="F491" t="str">
            <v>5IF-VNG-CG</v>
          </cell>
        </row>
        <row r="491">
          <cell r="K491" t="str">
            <v>IF-VNG-CG</v>
          </cell>
        </row>
        <row r="492">
          <cell r="D492">
            <v>0</v>
          </cell>
          <cell r="E492">
            <v>5</v>
          </cell>
          <cell r="F492" t="str">
            <v>5IF-CNG/APPALACH</v>
          </cell>
        </row>
        <row r="492">
          <cell r="K492" t="str">
            <v>IF-CNG/APPALACH</v>
          </cell>
        </row>
        <row r="493">
          <cell r="D493">
            <v>0</v>
          </cell>
          <cell r="E493">
            <v>5</v>
          </cell>
          <cell r="F493" t="str">
            <v>5IF-VNG-CG</v>
          </cell>
        </row>
        <row r="493">
          <cell r="K493" t="str">
            <v>IF-VNG-CG</v>
          </cell>
        </row>
        <row r="494">
          <cell r="D494">
            <v>0</v>
          </cell>
          <cell r="E494">
            <v>5</v>
          </cell>
          <cell r="F494" t="str">
            <v>5IF-CNG/APPALACH</v>
          </cell>
        </row>
        <row r="494">
          <cell r="K494" t="str">
            <v>IF-CNG/APPALACH</v>
          </cell>
        </row>
        <row r="495">
          <cell r="D495">
            <v>0</v>
          </cell>
          <cell r="E495">
            <v>5</v>
          </cell>
          <cell r="F495" t="str">
            <v>5IF-VNG-CG</v>
          </cell>
        </row>
        <row r="495">
          <cell r="K495" t="str">
            <v>IF-VNG-CG</v>
          </cell>
        </row>
        <row r="496">
          <cell r="D496">
            <v>0</v>
          </cell>
          <cell r="E496">
            <v>5</v>
          </cell>
          <cell r="F496" t="str">
            <v>5IF-CNG/APPALACH</v>
          </cell>
        </row>
        <row r="496">
          <cell r="K496" t="str">
            <v>IF-CNG/APPALACH</v>
          </cell>
        </row>
        <row r="497">
          <cell r="D497">
            <v>0</v>
          </cell>
          <cell r="E497">
            <v>5</v>
          </cell>
          <cell r="F497" t="str">
            <v>5IF-VNG-CG</v>
          </cell>
        </row>
        <row r="497">
          <cell r="K497" t="str">
            <v>IF-VNG-CG</v>
          </cell>
        </row>
        <row r="498">
          <cell r="D498">
            <v>0</v>
          </cell>
          <cell r="E498">
            <v>5</v>
          </cell>
          <cell r="F498" t="str">
            <v>5IF-CNG/APPALACH</v>
          </cell>
        </row>
        <row r="498">
          <cell r="K498" t="str">
            <v>IF-CNG/APPALACH</v>
          </cell>
        </row>
        <row r="499">
          <cell r="D499">
            <v>0</v>
          </cell>
          <cell r="E499">
            <v>5</v>
          </cell>
          <cell r="F499" t="str">
            <v>5IF-VNG-CG</v>
          </cell>
        </row>
        <row r="499">
          <cell r="K499" t="str">
            <v>IF-VNG-CG</v>
          </cell>
        </row>
        <row r="500">
          <cell r="D500">
            <v>0</v>
          </cell>
          <cell r="E500">
            <v>5</v>
          </cell>
          <cell r="F500" t="str">
            <v>5IF-CNG/APPALACH</v>
          </cell>
        </row>
        <row r="500">
          <cell r="K500" t="str">
            <v>IF-CNG/APPALACH</v>
          </cell>
        </row>
        <row r="501">
          <cell r="D501">
            <v>0</v>
          </cell>
          <cell r="E501">
            <v>5</v>
          </cell>
          <cell r="F501" t="str">
            <v>5IF-VNG-CG</v>
          </cell>
        </row>
        <row r="501">
          <cell r="K501" t="str">
            <v>IF-VNG-CG</v>
          </cell>
        </row>
        <row r="502">
          <cell r="D502">
            <v>0</v>
          </cell>
          <cell r="E502">
            <v>5</v>
          </cell>
          <cell r="F502" t="str">
            <v>5IF-CNG/APPALACH</v>
          </cell>
        </row>
        <row r="502">
          <cell r="K502" t="str">
            <v>IF-CNG/APPALACH</v>
          </cell>
        </row>
        <row r="503">
          <cell r="D503">
            <v>0</v>
          </cell>
          <cell r="E503">
            <v>5</v>
          </cell>
          <cell r="F503" t="str">
            <v>5IF-VNG-CG</v>
          </cell>
        </row>
        <row r="503">
          <cell r="K503" t="str">
            <v>IF-VNG-CG</v>
          </cell>
        </row>
        <row r="504">
          <cell r="D504">
            <v>0</v>
          </cell>
          <cell r="E504">
            <v>5</v>
          </cell>
          <cell r="F504" t="str">
            <v>5IF-CNG/APPALACH</v>
          </cell>
        </row>
        <row r="504">
          <cell r="K504" t="str">
            <v>IF-CNG/APPALACH</v>
          </cell>
        </row>
        <row r="505">
          <cell r="D505">
            <v>0</v>
          </cell>
          <cell r="E505">
            <v>5</v>
          </cell>
          <cell r="F505" t="str">
            <v>5IF-VNG-CG</v>
          </cell>
        </row>
        <row r="505">
          <cell r="K505" t="str">
            <v>IF-VNG-CG</v>
          </cell>
        </row>
        <row r="506">
          <cell r="D506">
            <v>0</v>
          </cell>
          <cell r="E506">
            <v>5</v>
          </cell>
          <cell r="F506" t="str">
            <v>5IF-CNG/APPALACH</v>
          </cell>
        </row>
        <row r="506">
          <cell r="K506" t="str">
            <v>IF-CNG/APPALACH</v>
          </cell>
        </row>
        <row r="507">
          <cell r="D507">
            <v>0</v>
          </cell>
          <cell r="E507">
            <v>5</v>
          </cell>
          <cell r="F507" t="str">
            <v>5IF-VNG-CG</v>
          </cell>
        </row>
        <row r="507">
          <cell r="K507" t="str">
            <v>IF-VNG-CG</v>
          </cell>
        </row>
        <row r="508">
          <cell r="D508">
            <v>0</v>
          </cell>
          <cell r="E508">
            <v>5</v>
          </cell>
          <cell r="F508" t="str">
            <v>5IF-CNG/APPALACH</v>
          </cell>
        </row>
        <row r="508">
          <cell r="K508" t="str">
            <v>IF-CNG/APPALACH</v>
          </cell>
        </row>
        <row r="509">
          <cell r="D509">
            <v>0</v>
          </cell>
          <cell r="E509">
            <v>5</v>
          </cell>
          <cell r="F509" t="str">
            <v>5IF-VNG-CG</v>
          </cell>
        </row>
        <row r="509">
          <cell r="K509" t="str">
            <v>IF-VNG-CG</v>
          </cell>
        </row>
        <row r="510">
          <cell r="D510">
            <v>0</v>
          </cell>
          <cell r="E510">
            <v>1</v>
          </cell>
          <cell r="F510" t="str">
            <v>1IF-TENN/LA</v>
          </cell>
        </row>
        <row r="510">
          <cell r="K510" t="str">
            <v>IF-TENN/LA</v>
          </cell>
        </row>
        <row r="511">
          <cell r="D511">
            <v>0</v>
          </cell>
          <cell r="E511">
            <v>1</v>
          </cell>
          <cell r="F511" t="str">
            <v>1IF-CNG/APPALACH</v>
          </cell>
        </row>
        <row r="511">
          <cell r="K511" t="str">
            <v>IF-CNG/APPALACH</v>
          </cell>
        </row>
        <row r="512">
          <cell r="D512">
            <v>0</v>
          </cell>
          <cell r="E512">
            <v>2</v>
          </cell>
          <cell r="F512" t="str">
            <v>2IF-TENN/LA</v>
          </cell>
        </row>
        <row r="512">
          <cell r="K512" t="str">
            <v>IF-TENN/LA</v>
          </cell>
        </row>
        <row r="513">
          <cell r="D513">
            <v>0</v>
          </cell>
          <cell r="E513">
            <v>2</v>
          </cell>
          <cell r="F513" t="str">
            <v>2IF-CNG/APPALACH</v>
          </cell>
        </row>
        <row r="513">
          <cell r="K513" t="str">
            <v>IF-CNG/APPALACH</v>
          </cell>
        </row>
        <row r="514">
          <cell r="D514">
            <v>0</v>
          </cell>
          <cell r="E514">
            <v>3</v>
          </cell>
          <cell r="F514" t="str">
            <v>3IF-TENN/LA</v>
          </cell>
        </row>
        <row r="514">
          <cell r="K514" t="str">
            <v>IF-TENN/LA</v>
          </cell>
        </row>
        <row r="515">
          <cell r="D515">
            <v>0</v>
          </cell>
          <cell r="E515">
            <v>3</v>
          </cell>
          <cell r="F515" t="str">
            <v>3IF-CNG/APPALACH</v>
          </cell>
        </row>
        <row r="515">
          <cell r="K515" t="str">
            <v>IF-CNG/APPALACH</v>
          </cell>
        </row>
        <row r="516">
          <cell r="D516">
            <v>0</v>
          </cell>
          <cell r="E516">
            <v>4</v>
          </cell>
          <cell r="F516" t="str">
            <v>4IF-TENN/LA</v>
          </cell>
        </row>
        <row r="516">
          <cell r="K516" t="str">
            <v>IF-TENN/LA</v>
          </cell>
        </row>
        <row r="517">
          <cell r="D517">
            <v>0</v>
          </cell>
          <cell r="E517">
            <v>4</v>
          </cell>
          <cell r="F517" t="str">
            <v>4IF-CNG/APPALACH</v>
          </cell>
        </row>
        <row r="517">
          <cell r="K517" t="str">
            <v>IF-CNG/APPALACH</v>
          </cell>
        </row>
        <row r="518">
          <cell r="D518">
            <v>0</v>
          </cell>
          <cell r="E518">
            <v>4</v>
          </cell>
          <cell r="F518" t="str">
            <v>4IF-TENN/LA</v>
          </cell>
        </row>
        <row r="518">
          <cell r="K518" t="str">
            <v>IF-TENN/LA</v>
          </cell>
        </row>
        <row r="519">
          <cell r="D519">
            <v>0</v>
          </cell>
          <cell r="E519">
            <v>4</v>
          </cell>
          <cell r="F519" t="str">
            <v>4IF-CNG/APPALACH</v>
          </cell>
        </row>
        <row r="519">
          <cell r="K519" t="str">
            <v>IF-CNG/APPALACH</v>
          </cell>
        </row>
        <row r="520">
          <cell r="D520">
            <v>0</v>
          </cell>
          <cell r="E520">
            <v>4</v>
          </cell>
          <cell r="F520" t="str">
            <v>4IF-TENN/LA</v>
          </cell>
        </row>
        <row r="520">
          <cell r="K520" t="str">
            <v>IF-TENN/LA</v>
          </cell>
        </row>
        <row r="521">
          <cell r="D521">
            <v>0</v>
          </cell>
          <cell r="E521">
            <v>4</v>
          </cell>
          <cell r="F521" t="str">
            <v>4IF-CNG/APPALACH</v>
          </cell>
        </row>
        <row r="521">
          <cell r="K521" t="str">
            <v>IF-CNG/APPALACH</v>
          </cell>
        </row>
        <row r="522">
          <cell r="D522">
            <v>0</v>
          </cell>
          <cell r="E522">
            <v>4</v>
          </cell>
          <cell r="F522" t="str">
            <v>4IF-TENN/LA</v>
          </cell>
        </row>
        <row r="522">
          <cell r="K522" t="str">
            <v>IF-TENN/LA</v>
          </cell>
        </row>
        <row r="523">
          <cell r="D523">
            <v>0</v>
          </cell>
          <cell r="E523">
            <v>4</v>
          </cell>
          <cell r="F523" t="str">
            <v>4IF-CNG/APPALACH</v>
          </cell>
        </row>
        <row r="523">
          <cell r="K523" t="str">
            <v>IF-CNG/APPALACH</v>
          </cell>
        </row>
        <row r="524">
          <cell r="D524">
            <v>0</v>
          </cell>
          <cell r="E524">
            <v>4</v>
          </cell>
          <cell r="F524" t="str">
            <v>4IF-TENN/LA</v>
          </cell>
        </row>
        <row r="524">
          <cell r="K524" t="str">
            <v>IF-TENN/LA</v>
          </cell>
        </row>
        <row r="525">
          <cell r="D525">
            <v>0</v>
          </cell>
          <cell r="E525">
            <v>4</v>
          </cell>
          <cell r="F525" t="str">
            <v>4IF-CNG/APPALACH</v>
          </cell>
        </row>
        <row r="525">
          <cell r="K525" t="str">
            <v>IF-CNG/APPALACH</v>
          </cell>
        </row>
        <row r="526">
          <cell r="D526">
            <v>0</v>
          </cell>
          <cell r="E526">
            <v>4</v>
          </cell>
          <cell r="F526" t="str">
            <v>4IF-TENN/LA</v>
          </cell>
        </row>
        <row r="526">
          <cell r="K526" t="str">
            <v>IF-TENN/LA</v>
          </cell>
        </row>
        <row r="527">
          <cell r="D527">
            <v>0</v>
          </cell>
          <cell r="E527">
            <v>4</v>
          </cell>
          <cell r="F527" t="str">
            <v>4IF-CNG/APPALACH</v>
          </cell>
        </row>
        <row r="527">
          <cell r="K527" t="str">
            <v>IF-CNG/APPALACH</v>
          </cell>
        </row>
        <row r="528">
          <cell r="D528">
            <v>0</v>
          </cell>
          <cell r="E528">
            <v>4</v>
          </cell>
          <cell r="F528" t="str">
            <v>4IF-TENN/LA</v>
          </cell>
        </row>
        <row r="528">
          <cell r="K528" t="str">
            <v>IF-TENN/LA</v>
          </cell>
        </row>
        <row r="529">
          <cell r="D529">
            <v>0</v>
          </cell>
          <cell r="E529">
            <v>4</v>
          </cell>
          <cell r="F529" t="str">
            <v>4IF-CNG/APPALACH</v>
          </cell>
        </row>
        <row r="529">
          <cell r="K529" t="str">
            <v>IF-CNG/APPALACH</v>
          </cell>
        </row>
        <row r="530">
          <cell r="D530">
            <v>0</v>
          </cell>
          <cell r="E530">
            <v>5</v>
          </cell>
          <cell r="F530" t="str">
            <v>5IF-TENN/LA</v>
          </cell>
        </row>
        <row r="530">
          <cell r="K530" t="str">
            <v>IF-TENN/LA</v>
          </cell>
        </row>
        <row r="531">
          <cell r="D531">
            <v>0</v>
          </cell>
          <cell r="E531">
            <v>5</v>
          </cell>
          <cell r="F531" t="str">
            <v>5IF-CNG/APPALACH</v>
          </cell>
        </row>
        <row r="531">
          <cell r="K531" t="str">
            <v>IF-CNG/APPALACH</v>
          </cell>
        </row>
        <row r="532">
          <cell r="D532">
            <v>0</v>
          </cell>
          <cell r="E532">
            <v>5</v>
          </cell>
          <cell r="F532" t="str">
            <v>5IF-TENN/LA</v>
          </cell>
        </row>
        <row r="532">
          <cell r="K532" t="str">
            <v>IF-TENN/LA</v>
          </cell>
        </row>
        <row r="533">
          <cell r="D533">
            <v>0</v>
          </cell>
          <cell r="E533">
            <v>5</v>
          </cell>
          <cell r="F533" t="str">
            <v>5IF-CNG/APPALACH</v>
          </cell>
        </row>
        <row r="533">
          <cell r="K533" t="str">
            <v>IF-CNG/APPALACH</v>
          </cell>
        </row>
        <row r="534">
          <cell r="D534">
            <v>0</v>
          </cell>
          <cell r="E534">
            <v>5</v>
          </cell>
          <cell r="F534" t="str">
            <v>5IF-TENN/LA</v>
          </cell>
        </row>
        <row r="534">
          <cell r="K534" t="str">
            <v>IF-TENN/LA</v>
          </cell>
        </row>
        <row r="535">
          <cell r="D535">
            <v>0</v>
          </cell>
          <cell r="E535">
            <v>5</v>
          </cell>
          <cell r="F535" t="str">
            <v>5IF-CNG/APPALACH</v>
          </cell>
        </row>
        <row r="535">
          <cell r="K535" t="str">
            <v>IF-CNG/APPALACH</v>
          </cell>
        </row>
        <row r="536">
          <cell r="D536">
            <v>0</v>
          </cell>
          <cell r="E536">
            <v>5</v>
          </cell>
          <cell r="F536" t="str">
            <v>5IF-TENN/LA</v>
          </cell>
        </row>
        <row r="536">
          <cell r="K536" t="str">
            <v>IF-TENN/LA</v>
          </cell>
        </row>
        <row r="537">
          <cell r="D537">
            <v>0</v>
          </cell>
          <cell r="E537">
            <v>5</v>
          </cell>
          <cell r="F537" t="str">
            <v>5IF-CNG/APPALACH</v>
          </cell>
        </row>
        <row r="537">
          <cell r="K537" t="str">
            <v>IF-CNG/APPALACH</v>
          </cell>
        </row>
        <row r="538">
          <cell r="D538">
            <v>0</v>
          </cell>
          <cell r="E538">
            <v>5</v>
          </cell>
          <cell r="F538" t="str">
            <v>5IF-TENN/LA</v>
          </cell>
        </row>
        <row r="538">
          <cell r="K538" t="str">
            <v>IF-TENN/LA</v>
          </cell>
        </row>
        <row r="539">
          <cell r="D539">
            <v>0</v>
          </cell>
          <cell r="E539">
            <v>5</v>
          </cell>
          <cell r="F539" t="str">
            <v>5IF-CNG/APPALACH</v>
          </cell>
        </row>
        <row r="539">
          <cell r="K539" t="str">
            <v>IF-CNG/APPALACH</v>
          </cell>
        </row>
        <row r="540">
          <cell r="D540">
            <v>0</v>
          </cell>
          <cell r="E540">
            <v>5</v>
          </cell>
          <cell r="F540" t="str">
            <v>5IF-TENN/LA</v>
          </cell>
        </row>
        <row r="540">
          <cell r="K540" t="str">
            <v>IF-TENN/LA</v>
          </cell>
        </row>
        <row r="541">
          <cell r="D541">
            <v>0</v>
          </cell>
          <cell r="E541">
            <v>5</v>
          </cell>
          <cell r="F541" t="str">
            <v>5IF-CNG/APPALACH</v>
          </cell>
        </row>
        <row r="541">
          <cell r="K541" t="str">
            <v>IF-CNG/APPALACH</v>
          </cell>
        </row>
        <row r="542">
          <cell r="D542">
            <v>0</v>
          </cell>
          <cell r="E542">
            <v>5</v>
          </cell>
          <cell r="F542" t="str">
            <v>5IF-TENN/LA</v>
          </cell>
        </row>
        <row r="542">
          <cell r="K542" t="str">
            <v>IF-TENN/LA</v>
          </cell>
        </row>
        <row r="543">
          <cell r="D543">
            <v>0</v>
          </cell>
          <cell r="E543">
            <v>5</v>
          </cell>
          <cell r="F543" t="str">
            <v>5IF-CNG/APPALACH</v>
          </cell>
        </row>
        <row r="543">
          <cell r="K543" t="str">
            <v>IF-CNG/APPALACH</v>
          </cell>
        </row>
        <row r="544">
          <cell r="D544">
            <v>0</v>
          </cell>
          <cell r="E544">
            <v>5</v>
          </cell>
          <cell r="F544" t="str">
            <v>5IF-TENN/LA</v>
          </cell>
        </row>
        <row r="544">
          <cell r="K544" t="str">
            <v>IF-TENN/LA</v>
          </cell>
        </row>
        <row r="545">
          <cell r="D545">
            <v>0</v>
          </cell>
          <cell r="E545">
            <v>5</v>
          </cell>
          <cell r="F545" t="str">
            <v>5IF-CNG/APPALACH</v>
          </cell>
        </row>
        <row r="545">
          <cell r="K545" t="str">
            <v>IF-CNG/APPALACH</v>
          </cell>
        </row>
        <row r="546">
          <cell r="D546">
            <v>0</v>
          </cell>
          <cell r="E546">
            <v>5</v>
          </cell>
          <cell r="F546" t="str">
            <v>5IF-TENN/LA</v>
          </cell>
        </row>
        <row r="546">
          <cell r="K546" t="str">
            <v>IF-TENN/LA</v>
          </cell>
        </row>
        <row r="547">
          <cell r="D547">
            <v>0</v>
          </cell>
          <cell r="E547">
            <v>5</v>
          </cell>
          <cell r="F547" t="str">
            <v>5IF-CNG/APPALACH</v>
          </cell>
        </row>
        <row r="547">
          <cell r="K547" t="str">
            <v>IF-CNG/APPALACH</v>
          </cell>
        </row>
        <row r="548">
          <cell r="D548">
            <v>0</v>
          </cell>
          <cell r="E548">
            <v>5</v>
          </cell>
          <cell r="F548" t="str">
            <v>5IF-TENN/LA</v>
          </cell>
        </row>
        <row r="548">
          <cell r="K548" t="str">
            <v>IF-TENN/LA</v>
          </cell>
        </row>
        <row r="549">
          <cell r="D549">
            <v>0</v>
          </cell>
          <cell r="E549">
            <v>5</v>
          </cell>
          <cell r="F549" t="str">
            <v>5IF-CNG/APPALACH</v>
          </cell>
        </row>
        <row r="549">
          <cell r="K549" t="str">
            <v>IF-CNG/APPALACH</v>
          </cell>
        </row>
        <row r="550">
          <cell r="D550">
            <v>0</v>
          </cell>
          <cell r="E550">
            <v>5</v>
          </cell>
          <cell r="F550" t="str">
            <v>5IF-TENN/LA</v>
          </cell>
        </row>
        <row r="550">
          <cell r="K550" t="str">
            <v>IF-TENN/LA</v>
          </cell>
        </row>
        <row r="551">
          <cell r="D551">
            <v>0</v>
          </cell>
          <cell r="E551">
            <v>5</v>
          </cell>
          <cell r="F551" t="str">
            <v>5IF-CNG/APPALACH</v>
          </cell>
        </row>
        <row r="551">
          <cell r="K551" t="str">
            <v>IF-CNG/APPALACH</v>
          </cell>
        </row>
        <row r="552">
          <cell r="D552">
            <v>0</v>
          </cell>
          <cell r="E552">
            <v>5</v>
          </cell>
          <cell r="F552" t="str">
            <v>5IF-TENN/LA</v>
          </cell>
        </row>
        <row r="552">
          <cell r="K552" t="str">
            <v>IF-TENN/LA</v>
          </cell>
        </row>
        <row r="553">
          <cell r="D553">
            <v>0</v>
          </cell>
          <cell r="E553">
            <v>5</v>
          </cell>
          <cell r="F553" t="str">
            <v>5IF-CNG/APPALACH</v>
          </cell>
        </row>
        <row r="553">
          <cell r="K553" t="str">
            <v>IF-CNG/APPALACH</v>
          </cell>
        </row>
        <row r="554">
          <cell r="D554">
            <v>0</v>
          </cell>
          <cell r="E554">
            <v>5</v>
          </cell>
          <cell r="F554" t="str">
            <v>5IF-TENN/LA</v>
          </cell>
        </row>
        <row r="554">
          <cell r="K554" t="str">
            <v>IF-TENN/LA</v>
          </cell>
        </row>
        <row r="555">
          <cell r="D555">
            <v>0</v>
          </cell>
          <cell r="E555">
            <v>5</v>
          </cell>
          <cell r="F555" t="str">
            <v>5IF-CNG/APPALACH</v>
          </cell>
        </row>
        <row r="555">
          <cell r="K555" t="str">
            <v>IF-CNG/APPALACH</v>
          </cell>
        </row>
        <row r="556">
          <cell r="D556">
            <v>0</v>
          </cell>
          <cell r="E556">
            <v>5</v>
          </cell>
          <cell r="F556" t="str">
            <v>5IF-TENN/LA</v>
          </cell>
        </row>
        <row r="556">
          <cell r="K556" t="str">
            <v>IF-TENN/LA</v>
          </cell>
        </row>
        <row r="557">
          <cell r="D557">
            <v>0</v>
          </cell>
          <cell r="E557">
            <v>5</v>
          </cell>
          <cell r="F557" t="str">
            <v>5IF-CNG/APPALACH</v>
          </cell>
        </row>
        <row r="557">
          <cell r="K557" t="str">
            <v>IF-CNG/APPALACH</v>
          </cell>
        </row>
        <row r="558">
          <cell r="D558">
            <v>0</v>
          </cell>
          <cell r="E558">
            <v>5</v>
          </cell>
          <cell r="F558" t="str">
            <v>5IF-TENN/LA</v>
          </cell>
        </row>
        <row r="558">
          <cell r="K558" t="str">
            <v>IF-TENN/LA</v>
          </cell>
        </row>
        <row r="559">
          <cell r="D559">
            <v>0</v>
          </cell>
          <cell r="E559">
            <v>5</v>
          </cell>
          <cell r="F559" t="str">
            <v>5IF-CNG/APPALACH</v>
          </cell>
        </row>
        <row r="559">
          <cell r="K559" t="str">
            <v>IF-CNG/APPALACH</v>
          </cell>
        </row>
        <row r="560">
          <cell r="D560">
            <v>0</v>
          </cell>
          <cell r="E560">
            <v>5</v>
          </cell>
          <cell r="F560" t="str">
            <v>5IF-TENN/LA</v>
          </cell>
        </row>
        <row r="560">
          <cell r="K560" t="str">
            <v>IF-TENN/LA</v>
          </cell>
        </row>
        <row r="561">
          <cell r="D561">
            <v>0</v>
          </cell>
          <cell r="E561">
            <v>5</v>
          </cell>
          <cell r="F561" t="str">
            <v>5IF-CNG/APPALACH</v>
          </cell>
        </row>
        <row r="561">
          <cell r="K561" t="str">
            <v>IF-CNG/APPALACH</v>
          </cell>
        </row>
        <row r="562">
          <cell r="D562">
            <v>0</v>
          </cell>
          <cell r="E562">
            <v>5</v>
          </cell>
          <cell r="F562" t="str">
            <v>5IF-TENN/LA</v>
          </cell>
        </row>
        <row r="562">
          <cell r="K562" t="str">
            <v>IF-TENN/LA</v>
          </cell>
        </row>
        <row r="563">
          <cell r="D563">
            <v>0</v>
          </cell>
          <cell r="E563">
            <v>5</v>
          </cell>
          <cell r="F563" t="str">
            <v>5IF-CNG/APPALACH</v>
          </cell>
        </row>
        <row r="563">
          <cell r="K563" t="str">
            <v>IF-CNG/APPALACH</v>
          </cell>
        </row>
        <row r="564">
          <cell r="D564">
            <v>0</v>
          </cell>
          <cell r="E564">
            <v>5</v>
          </cell>
          <cell r="F564" t="str">
            <v>5IF-TENN/LA</v>
          </cell>
        </row>
        <row r="564">
          <cell r="K564" t="str">
            <v>IF-TENN/LA</v>
          </cell>
        </row>
        <row r="565">
          <cell r="D565">
            <v>0</v>
          </cell>
          <cell r="E565">
            <v>5</v>
          </cell>
          <cell r="F565" t="str">
            <v>5IF-CNG/APPALACH</v>
          </cell>
        </row>
        <row r="565">
          <cell r="K565" t="str">
            <v>IF-CNG/APPALACH</v>
          </cell>
        </row>
        <row r="566">
          <cell r="D566">
            <v>0</v>
          </cell>
          <cell r="E566">
            <v>5</v>
          </cell>
          <cell r="F566" t="str">
            <v>5IF-TENN/LA</v>
          </cell>
        </row>
        <row r="566">
          <cell r="K566" t="str">
            <v>IF-TENN/LA</v>
          </cell>
        </row>
        <row r="567">
          <cell r="D567">
            <v>0</v>
          </cell>
          <cell r="E567">
            <v>5</v>
          </cell>
          <cell r="F567" t="str">
            <v>5IF-CNG/APPALACH</v>
          </cell>
        </row>
        <row r="567">
          <cell r="K567" t="str">
            <v>IF-CNG/APPALACH</v>
          </cell>
        </row>
        <row r="568">
          <cell r="D568">
            <v>0</v>
          </cell>
          <cell r="E568">
            <v>5</v>
          </cell>
          <cell r="F568" t="str">
            <v>5IF-TENN/LA</v>
          </cell>
        </row>
        <row r="568">
          <cell r="K568" t="str">
            <v>IF-TENN/LA</v>
          </cell>
        </row>
        <row r="569">
          <cell r="D569">
            <v>0</v>
          </cell>
          <cell r="E569">
            <v>5</v>
          </cell>
          <cell r="F569" t="str">
            <v>5IF-CNG/APPALACH</v>
          </cell>
        </row>
        <row r="569">
          <cell r="K569" t="str">
            <v>IF-CNG/APPALACH</v>
          </cell>
        </row>
        <row r="570">
          <cell r="D570">
            <v>0</v>
          </cell>
          <cell r="E570">
            <v>5</v>
          </cell>
          <cell r="F570" t="str">
            <v>5IF-TENN/LA</v>
          </cell>
        </row>
        <row r="570">
          <cell r="K570" t="str">
            <v>IF-TENN/LA</v>
          </cell>
        </row>
        <row r="571">
          <cell r="D571">
            <v>0</v>
          </cell>
          <cell r="E571">
            <v>5</v>
          </cell>
          <cell r="F571" t="str">
            <v>5IF-CNG/APPALACH</v>
          </cell>
        </row>
        <row r="571">
          <cell r="K571" t="str">
            <v>IF-CNG/APPALACH</v>
          </cell>
        </row>
        <row r="572">
          <cell r="D572">
            <v>0</v>
          </cell>
          <cell r="E572">
            <v>5</v>
          </cell>
          <cell r="F572" t="str">
            <v>5IF-TENN/LA</v>
          </cell>
        </row>
        <row r="572">
          <cell r="K572" t="str">
            <v>IF-TENN/LA</v>
          </cell>
        </row>
        <row r="573">
          <cell r="D573">
            <v>0</v>
          </cell>
          <cell r="E573">
            <v>5</v>
          </cell>
          <cell r="F573" t="str">
            <v>5IF-CNG/APPALACH</v>
          </cell>
        </row>
        <row r="573">
          <cell r="K573" t="str">
            <v>IF-CNG/APPALACH</v>
          </cell>
        </row>
        <row r="574">
          <cell r="D574">
            <v>0</v>
          </cell>
          <cell r="E574">
            <v>5</v>
          </cell>
          <cell r="F574" t="str">
            <v>5IF-TENN/LA</v>
          </cell>
        </row>
        <row r="574">
          <cell r="K574" t="str">
            <v>IF-TENN/LA</v>
          </cell>
        </row>
        <row r="575">
          <cell r="D575">
            <v>0</v>
          </cell>
          <cell r="E575">
            <v>5</v>
          </cell>
          <cell r="F575" t="str">
            <v>5IF-CNG/APPALACH</v>
          </cell>
        </row>
        <row r="575">
          <cell r="K575" t="str">
            <v>IF-CNG/APPALACH</v>
          </cell>
        </row>
        <row r="576">
          <cell r="D576">
            <v>0</v>
          </cell>
          <cell r="E576">
            <v>5</v>
          </cell>
          <cell r="F576" t="str">
            <v>5IF-TENN/LA</v>
          </cell>
        </row>
        <row r="576">
          <cell r="K576" t="str">
            <v>IF-TENN/LA</v>
          </cell>
        </row>
        <row r="577">
          <cell r="D577">
            <v>0</v>
          </cell>
          <cell r="E577">
            <v>5</v>
          </cell>
          <cell r="F577" t="str">
            <v>5IF-CNG/APPALACH</v>
          </cell>
        </row>
        <row r="577">
          <cell r="K577" t="str">
            <v>IF-CNG/APPALACH</v>
          </cell>
        </row>
        <row r="578">
          <cell r="D578">
            <v>0</v>
          </cell>
          <cell r="E578">
            <v>5</v>
          </cell>
          <cell r="F578" t="str">
            <v>5IF-TENN/LA</v>
          </cell>
        </row>
        <row r="578">
          <cell r="K578" t="str">
            <v>IF-TENN/LA</v>
          </cell>
        </row>
        <row r="579">
          <cell r="D579">
            <v>0</v>
          </cell>
          <cell r="E579">
            <v>5</v>
          </cell>
          <cell r="F579" t="str">
            <v>5IF-CNG/APPALACH</v>
          </cell>
        </row>
        <row r="579">
          <cell r="K579" t="str">
            <v>IF-CNG/APPALACH</v>
          </cell>
        </row>
        <row r="580">
          <cell r="D580">
            <v>0</v>
          </cell>
          <cell r="E580">
            <v>5</v>
          </cell>
          <cell r="F580" t="str">
            <v>5IF-TENN/LA</v>
          </cell>
        </row>
        <row r="580">
          <cell r="K580" t="str">
            <v>IF-TENN/LA</v>
          </cell>
        </row>
        <row r="581">
          <cell r="D581">
            <v>0</v>
          </cell>
          <cell r="E581">
            <v>5</v>
          </cell>
          <cell r="F581" t="str">
            <v>5IF-CNG/APPALACH</v>
          </cell>
        </row>
        <row r="581">
          <cell r="K581" t="str">
            <v>IF-CNG/APPALACH</v>
          </cell>
        </row>
        <row r="582">
          <cell r="D582">
            <v>0</v>
          </cell>
          <cell r="E582">
            <v>5</v>
          </cell>
          <cell r="F582" t="str">
            <v>5IF-TENN/LA</v>
          </cell>
        </row>
        <row r="582">
          <cell r="K582" t="str">
            <v>IF-TENN/LA</v>
          </cell>
        </row>
        <row r="583">
          <cell r="D583">
            <v>0</v>
          </cell>
          <cell r="E583">
            <v>5</v>
          </cell>
          <cell r="F583" t="str">
            <v>5IF-CNG/APPALACH</v>
          </cell>
        </row>
        <row r="583">
          <cell r="K583" t="str">
            <v>IF-CNG/APPALACH</v>
          </cell>
        </row>
        <row r="584">
          <cell r="D584">
            <v>0</v>
          </cell>
          <cell r="E584">
            <v>5</v>
          </cell>
          <cell r="F584" t="str">
            <v>5IF-TENN/LA</v>
          </cell>
        </row>
        <row r="584">
          <cell r="K584" t="str">
            <v>IF-TENN/LA</v>
          </cell>
        </row>
        <row r="585">
          <cell r="D585">
            <v>0</v>
          </cell>
          <cell r="E585">
            <v>5</v>
          </cell>
          <cell r="F585" t="str">
            <v>5IF-CNG/APPALACH</v>
          </cell>
        </row>
        <row r="585">
          <cell r="K585" t="str">
            <v>IF-CNG/APPALACH</v>
          </cell>
        </row>
        <row r="586">
          <cell r="D586">
            <v>0</v>
          </cell>
          <cell r="E586">
            <v>5</v>
          </cell>
          <cell r="F586" t="str">
            <v>5IF-TENN/LA</v>
          </cell>
        </row>
        <row r="586">
          <cell r="K586" t="str">
            <v>IF-TENN/LA</v>
          </cell>
        </row>
        <row r="587">
          <cell r="D587">
            <v>0</v>
          </cell>
          <cell r="E587">
            <v>5</v>
          </cell>
          <cell r="F587" t="str">
            <v>5IF-CNG/APPALACH</v>
          </cell>
        </row>
        <row r="587">
          <cell r="K587" t="str">
            <v>IF-CNG/APPALACH</v>
          </cell>
        </row>
        <row r="588">
          <cell r="D588">
            <v>0</v>
          </cell>
          <cell r="E588">
            <v>5</v>
          </cell>
          <cell r="F588" t="str">
            <v>5IF-TENN/LA</v>
          </cell>
        </row>
        <row r="588">
          <cell r="K588" t="str">
            <v>IF-TENN/LA</v>
          </cell>
        </row>
        <row r="589">
          <cell r="D589">
            <v>0</v>
          </cell>
          <cell r="E589">
            <v>5</v>
          </cell>
          <cell r="F589" t="str">
            <v>5IF-CNG/APPALACH</v>
          </cell>
        </row>
        <row r="589">
          <cell r="K589" t="str">
            <v>IF-CNG/APPALACH</v>
          </cell>
        </row>
        <row r="590">
          <cell r="D590">
            <v>0</v>
          </cell>
          <cell r="E590">
            <v>5</v>
          </cell>
          <cell r="F590" t="str">
            <v>5IF-TENN/LA</v>
          </cell>
        </row>
        <row r="590">
          <cell r="K590" t="str">
            <v>IF-TENN/LA</v>
          </cell>
        </row>
        <row r="591">
          <cell r="D591">
            <v>0</v>
          </cell>
          <cell r="E591">
            <v>5</v>
          </cell>
          <cell r="F591" t="str">
            <v>5IF-CNG/APPALACH</v>
          </cell>
        </row>
        <row r="591">
          <cell r="K591" t="str">
            <v>IF-CNG/APPALACH</v>
          </cell>
        </row>
        <row r="592">
          <cell r="D592">
            <v>0</v>
          </cell>
          <cell r="E592">
            <v>5</v>
          </cell>
          <cell r="F592" t="str">
            <v>5IF-TENN/LA</v>
          </cell>
        </row>
        <row r="592">
          <cell r="K592" t="str">
            <v>IF-TENN/LA</v>
          </cell>
        </row>
        <row r="593">
          <cell r="D593">
            <v>0</v>
          </cell>
          <cell r="E593">
            <v>5</v>
          </cell>
          <cell r="F593" t="str">
            <v>5IF-CNG/APPALACH</v>
          </cell>
        </row>
        <row r="593">
          <cell r="K593" t="str">
            <v>IF-CNG/APPALACH</v>
          </cell>
        </row>
        <row r="594">
          <cell r="D594">
            <v>0</v>
          </cell>
          <cell r="E594">
            <v>5</v>
          </cell>
          <cell r="F594" t="str">
            <v>5IF-TENN/LA</v>
          </cell>
        </row>
        <row r="594">
          <cell r="K594" t="str">
            <v>IF-TENN/LA</v>
          </cell>
        </row>
        <row r="595">
          <cell r="D595">
            <v>0</v>
          </cell>
          <cell r="E595">
            <v>5</v>
          </cell>
          <cell r="F595" t="str">
            <v>5IF-CNG/APPALACH</v>
          </cell>
        </row>
        <row r="595">
          <cell r="K595" t="str">
            <v>IF-CNG/APPALACH</v>
          </cell>
        </row>
        <row r="596">
          <cell r="D596">
            <v>0</v>
          </cell>
          <cell r="E596">
            <v>5</v>
          </cell>
          <cell r="F596" t="str">
            <v>5IF-TENN/LA</v>
          </cell>
        </row>
        <row r="596">
          <cell r="K596" t="str">
            <v>IF-TENN/LA</v>
          </cell>
        </row>
        <row r="597">
          <cell r="D597">
            <v>0</v>
          </cell>
          <cell r="E597">
            <v>5</v>
          </cell>
          <cell r="F597" t="str">
            <v>5IF-CNG/APPALACH</v>
          </cell>
        </row>
        <row r="597">
          <cell r="K597" t="str">
            <v>IF-CNG/APPALACH</v>
          </cell>
        </row>
        <row r="598">
          <cell r="D598">
            <v>0</v>
          </cell>
          <cell r="E598">
            <v>1</v>
          </cell>
          <cell r="F598" t="str">
            <v>1IF-CNG/APPALACH</v>
          </cell>
        </row>
        <row r="598">
          <cell r="K598" t="str">
            <v>IF-CNG/APPALACH</v>
          </cell>
        </row>
        <row r="599">
          <cell r="D599">
            <v>0</v>
          </cell>
          <cell r="E599">
            <v>1</v>
          </cell>
          <cell r="F599" t="str">
            <v>1IF-VNG-CG</v>
          </cell>
        </row>
        <row r="599">
          <cell r="K599" t="str">
            <v>IF-VNG-CG</v>
          </cell>
        </row>
        <row r="600">
          <cell r="D600">
            <v>0</v>
          </cell>
          <cell r="E600">
            <v>2</v>
          </cell>
          <cell r="F600" t="str">
            <v>2IF-CNG/APPALACH</v>
          </cell>
        </row>
        <row r="600">
          <cell r="K600" t="str">
            <v>IF-CNG/APPALACH</v>
          </cell>
        </row>
        <row r="601">
          <cell r="D601">
            <v>0</v>
          </cell>
          <cell r="E601">
            <v>2</v>
          </cell>
          <cell r="F601" t="str">
            <v>2IF-VNG-CG</v>
          </cell>
        </row>
        <row r="601">
          <cell r="K601" t="str">
            <v>IF-VNG-CG</v>
          </cell>
        </row>
        <row r="602">
          <cell r="D602">
            <v>0</v>
          </cell>
          <cell r="E602">
            <v>3</v>
          </cell>
          <cell r="F602" t="str">
            <v>3IF-CNG/APPALACH</v>
          </cell>
        </row>
        <row r="602">
          <cell r="K602" t="str">
            <v>IF-CNG/APPALACH</v>
          </cell>
        </row>
        <row r="603">
          <cell r="D603">
            <v>0</v>
          </cell>
          <cell r="E603">
            <v>3</v>
          </cell>
          <cell r="F603" t="str">
            <v>3IF-VNG-CG</v>
          </cell>
        </row>
        <row r="603">
          <cell r="K603" t="str">
            <v>IF-VNG-CG</v>
          </cell>
        </row>
        <row r="604">
          <cell r="D604">
            <v>0</v>
          </cell>
          <cell r="E604">
            <v>4</v>
          </cell>
          <cell r="F604" t="str">
            <v>4IF-CNG/APPALACH</v>
          </cell>
        </row>
        <row r="604">
          <cell r="K604" t="str">
            <v>IF-CNG/APPALACH</v>
          </cell>
        </row>
        <row r="605">
          <cell r="D605">
            <v>0</v>
          </cell>
          <cell r="E605">
            <v>4</v>
          </cell>
          <cell r="F605" t="str">
            <v>4IF-VNG-CG</v>
          </cell>
        </row>
        <row r="605">
          <cell r="K605" t="str">
            <v>IF-VNG-CG</v>
          </cell>
        </row>
        <row r="606">
          <cell r="D606">
            <v>0</v>
          </cell>
          <cell r="E606">
            <v>4</v>
          </cell>
          <cell r="F606" t="str">
            <v>4IF-CNG/APPALACH</v>
          </cell>
        </row>
        <row r="606">
          <cell r="K606" t="str">
            <v>IF-CNG/APPALACH</v>
          </cell>
        </row>
        <row r="607">
          <cell r="D607">
            <v>0</v>
          </cell>
          <cell r="E607">
            <v>4</v>
          </cell>
          <cell r="F607" t="str">
            <v>4IF-VNG-CG</v>
          </cell>
        </row>
        <row r="607">
          <cell r="K607" t="str">
            <v>IF-VNG-CG</v>
          </cell>
        </row>
        <row r="608">
          <cell r="D608">
            <v>0</v>
          </cell>
          <cell r="E608">
            <v>4</v>
          </cell>
          <cell r="F608" t="str">
            <v>4IF-CNG/APPALACH</v>
          </cell>
        </row>
        <row r="608">
          <cell r="K608" t="str">
            <v>IF-CNG/APPALACH</v>
          </cell>
        </row>
        <row r="609">
          <cell r="D609">
            <v>0</v>
          </cell>
          <cell r="E609">
            <v>4</v>
          </cell>
          <cell r="F609" t="str">
            <v>4IF-VNG-CG</v>
          </cell>
        </row>
        <row r="609">
          <cell r="K609" t="str">
            <v>IF-VNG-CG</v>
          </cell>
        </row>
        <row r="610">
          <cell r="D610">
            <v>0</v>
          </cell>
          <cell r="E610">
            <v>4</v>
          </cell>
          <cell r="F610" t="str">
            <v>4IF-CNG/APPALACH</v>
          </cell>
        </row>
        <row r="610">
          <cell r="K610" t="str">
            <v>IF-CNG/APPALACH</v>
          </cell>
        </row>
        <row r="611">
          <cell r="D611">
            <v>0</v>
          </cell>
          <cell r="E611">
            <v>4</v>
          </cell>
          <cell r="F611" t="str">
            <v>4IF-VNG-CG</v>
          </cell>
        </row>
        <row r="611">
          <cell r="K611" t="str">
            <v>IF-VNG-CG</v>
          </cell>
        </row>
        <row r="612">
          <cell r="D612">
            <v>0</v>
          </cell>
          <cell r="E612">
            <v>4</v>
          </cell>
          <cell r="F612" t="str">
            <v>4IF-CNG/APPALACH</v>
          </cell>
        </row>
        <row r="612">
          <cell r="K612" t="str">
            <v>IF-CNG/APPALACH</v>
          </cell>
        </row>
        <row r="613">
          <cell r="D613">
            <v>0</v>
          </cell>
          <cell r="E613">
            <v>4</v>
          </cell>
          <cell r="F613" t="str">
            <v>4IF-VNG-CG</v>
          </cell>
        </row>
        <row r="613">
          <cell r="K613" t="str">
            <v>IF-VNG-CG</v>
          </cell>
        </row>
        <row r="614">
          <cell r="D614">
            <v>0</v>
          </cell>
          <cell r="E614">
            <v>4</v>
          </cell>
          <cell r="F614" t="str">
            <v>4IF-CNG/APPALACH</v>
          </cell>
        </row>
        <row r="614">
          <cell r="K614" t="str">
            <v>IF-CNG/APPALACH</v>
          </cell>
        </row>
        <row r="615">
          <cell r="D615">
            <v>0</v>
          </cell>
          <cell r="E615">
            <v>4</v>
          </cell>
          <cell r="F615" t="str">
            <v>4IF-VNG-CG</v>
          </cell>
        </row>
        <row r="615">
          <cell r="K615" t="str">
            <v>IF-VNG-CG</v>
          </cell>
        </row>
        <row r="616">
          <cell r="D616">
            <v>0</v>
          </cell>
          <cell r="E616">
            <v>4</v>
          </cell>
          <cell r="F616" t="str">
            <v>4IF-CNG/APPALACH</v>
          </cell>
        </row>
        <row r="616">
          <cell r="K616" t="str">
            <v>IF-CNG/APPALACH</v>
          </cell>
        </row>
        <row r="617">
          <cell r="D617">
            <v>0</v>
          </cell>
          <cell r="E617">
            <v>4</v>
          </cell>
          <cell r="F617" t="str">
            <v>4IF-VNG-CG</v>
          </cell>
        </row>
        <row r="617">
          <cell r="K617" t="str">
            <v>IF-VNG-CG</v>
          </cell>
        </row>
        <row r="618">
          <cell r="D618">
            <v>0</v>
          </cell>
          <cell r="E618">
            <v>5</v>
          </cell>
          <cell r="F618" t="str">
            <v>5IF-CNG/APPALACH</v>
          </cell>
        </row>
        <row r="618">
          <cell r="K618" t="str">
            <v>IF-CNG/APPALACH</v>
          </cell>
        </row>
        <row r="619">
          <cell r="D619">
            <v>0</v>
          </cell>
          <cell r="E619">
            <v>5</v>
          </cell>
          <cell r="F619" t="str">
            <v>5IF-VNG-CG</v>
          </cell>
        </row>
        <row r="619">
          <cell r="K619" t="str">
            <v>IF-VNG-CG</v>
          </cell>
        </row>
        <row r="620">
          <cell r="D620">
            <v>0</v>
          </cell>
          <cell r="E620">
            <v>5</v>
          </cell>
          <cell r="F620" t="str">
            <v>5IF-CNG/APPALACH</v>
          </cell>
        </row>
        <row r="620">
          <cell r="K620" t="str">
            <v>IF-CNG/APPALACH</v>
          </cell>
        </row>
        <row r="621">
          <cell r="D621">
            <v>0</v>
          </cell>
          <cell r="E621">
            <v>5</v>
          </cell>
          <cell r="F621" t="str">
            <v>5IF-VNG-CG</v>
          </cell>
        </row>
        <row r="621">
          <cell r="K621" t="str">
            <v>IF-VNG-CG</v>
          </cell>
        </row>
        <row r="622">
          <cell r="D622">
            <v>0</v>
          </cell>
          <cell r="E622">
            <v>5</v>
          </cell>
          <cell r="F622" t="str">
            <v>5IF-CNG/APPALACH</v>
          </cell>
        </row>
        <row r="622">
          <cell r="K622" t="str">
            <v>IF-CNG/APPALACH</v>
          </cell>
        </row>
        <row r="623">
          <cell r="D623">
            <v>0</v>
          </cell>
          <cell r="E623">
            <v>5</v>
          </cell>
          <cell r="F623" t="str">
            <v>5IF-VNG-CG</v>
          </cell>
        </row>
        <row r="623">
          <cell r="K623" t="str">
            <v>IF-VNG-CG</v>
          </cell>
        </row>
        <row r="624">
          <cell r="D624">
            <v>0</v>
          </cell>
          <cell r="E624">
            <v>5</v>
          </cell>
          <cell r="F624" t="str">
            <v>5IF-CNG/APPALACH</v>
          </cell>
        </row>
        <row r="624">
          <cell r="K624" t="str">
            <v>IF-CNG/APPALACH</v>
          </cell>
        </row>
        <row r="625">
          <cell r="D625">
            <v>0</v>
          </cell>
          <cell r="E625">
            <v>5</v>
          </cell>
          <cell r="F625" t="str">
            <v>5IF-VNG-CG</v>
          </cell>
        </row>
        <row r="625">
          <cell r="K625" t="str">
            <v>IF-VNG-CG</v>
          </cell>
        </row>
        <row r="626">
          <cell r="D626">
            <v>0</v>
          </cell>
          <cell r="E626">
            <v>5</v>
          </cell>
          <cell r="F626" t="str">
            <v>5IF-CNG/APPALACH</v>
          </cell>
        </row>
        <row r="626">
          <cell r="K626" t="str">
            <v>IF-CNG/APPALACH</v>
          </cell>
        </row>
        <row r="627">
          <cell r="D627">
            <v>0</v>
          </cell>
          <cell r="E627">
            <v>5</v>
          </cell>
          <cell r="F627" t="str">
            <v>5IF-VNG-CG</v>
          </cell>
        </row>
        <row r="627">
          <cell r="K627" t="str">
            <v>IF-VNG-CG</v>
          </cell>
        </row>
        <row r="628">
          <cell r="D628">
            <v>0</v>
          </cell>
          <cell r="E628">
            <v>5</v>
          </cell>
          <cell r="F628" t="str">
            <v>5IF-CNG/APPALACH</v>
          </cell>
        </row>
        <row r="628">
          <cell r="K628" t="str">
            <v>IF-CNG/APPALACH</v>
          </cell>
        </row>
        <row r="629">
          <cell r="D629">
            <v>0</v>
          </cell>
          <cell r="E629">
            <v>5</v>
          </cell>
          <cell r="F629" t="str">
            <v>5IF-VNG-CG</v>
          </cell>
        </row>
        <row r="629">
          <cell r="K629" t="str">
            <v>IF-VNG-CG</v>
          </cell>
        </row>
        <row r="630">
          <cell r="D630">
            <v>0</v>
          </cell>
          <cell r="E630">
            <v>5</v>
          </cell>
          <cell r="F630" t="str">
            <v>5IF-CNG/APPALACH</v>
          </cell>
        </row>
        <row r="630">
          <cell r="K630" t="str">
            <v>IF-CNG/APPALACH</v>
          </cell>
        </row>
        <row r="631">
          <cell r="D631">
            <v>0</v>
          </cell>
          <cell r="E631">
            <v>5</v>
          </cell>
          <cell r="F631" t="str">
            <v>5IF-VNG-CG</v>
          </cell>
        </row>
        <row r="631">
          <cell r="K631" t="str">
            <v>IF-VNG-CG</v>
          </cell>
        </row>
        <row r="632">
          <cell r="D632">
            <v>0</v>
          </cell>
          <cell r="E632">
            <v>5</v>
          </cell>
          <cell r="F632" t="str">
            <v>5IF-CNG/APPALACH</v>
          </cell>
        </row>
        <row r="632">
          <cell r="K632" t="str">
            <v>IF-CNG/APPALACH</v>
          </cell>
        </row>
        <row r="633">
          <cell r="D633">
            <v>0</v>
          </cell>
          <cell r="E633">
            <v>5</v>
          </cell>
          <cell r="F633" t="str">
            <v>5IF-VNG-CG</v>
          </cell>
        </row>
        <row r="633">
          <cell r="K633" t="str">
            <v>IF-VNG-CG</v>
          </cell>
        </row>
        <row r="634">
          <cell r="D634">
            <v>0</v>
          </cell>
          <cell r="E634">
            <v>5</v>
          </cell>
          <cell r="F634" t="str">
            <v>5IF-CNG/APPALACH</v>
          </cell>
        </row>
        <row r="634">
          <cell r="K634" t="str">
            <v>IF-CNG/APPALACH</v>
          </cell>
        </row>
        <row r="635">
          <cell r="D635">
            <v>0</v>
          </cell>
          <cell r="E635">
            <v>5</v>
          </cell>
          <cell r="F635" t="str">
            <v>5IF-VNG-CG</v>
          </cell>
        </row>
        <row r="635">
          <cell r="K635" t="str">
            <v>IF-VNG-CG</v>
          </cell>
        </row>
        <row r="636">
          <cell r="D636">
            <v>0</v>
          </cell>
          <cell r="E636">
            <v>5</v>
          </cell>
          <cell r="F636" t="str">
            <v>5IF-CNG/APPALACH</v>
          </cell>
        </row>
        <row r="636">
          <cell r="K636" t="str">
            <v>IF-CNG/APPALACH</v>
          </cell>
        </row>
        <row r="637">
          <cell r="D637">
            <v>0</v>
          </cell>
          <cell r="E637">
            <v>5</v>
          </cell>
          <cell r="F637" t="str">
            <v>5IF-VNG-CG</v>
          </cell>
        </row>
        <row r="637">
          <cell r="K637" t="str">
            <v>IF-VNG-CG</v>
          </cell>
        </row>
        <row r="638">
          <cell r="D638">
            <v>0</v>
          </cell>
          <cell r="E638">
            <v>5</v>
          </cell>
          <cell r="F638" t="str">
            <v>5IF-CNG/APPALACH</v>
          </cell>
        </row>
        <row r="638">
          <cell r="K638" t="str">
            <v>IF-CNG/APPALACH</v>
          </cell>
        </row>
        <row r="639">
          <cell r="D639">
            <v>0</v>
          </cell>
          <cell r="E639">
            <v>5</v>
          </cell>
          <cell r="F639" t="str">
            <v>5IF-VNG-CG</v>
          </cell>
        </row>
        <row r="639">
          <cell r="K639" t="str">
            <v>IF-VNG-CG</v>
          </cell>
        </row>
        <row r="640">
          <cell r="D640">
            <v>0</v>
          </cell>
          <cell r="E640">
            <v>5</v>
          </cell>
          <cell r="F640" t="str">
            <v>5IF-CNG/APPALACH</v>
          </cell>
        </row>
        <row r="640">
          <cell r="K640" t="str">
            <v>IF-CNG/APPALACH</v>
          </cell>
        </row>
        <row r="641">
          <cell r="D641">
            <v>0</v>
          </cell>
          <cell r="E641">
            <v>5</v>
          </cell>
          <cell r="F641" t="str">
            <v>5IF-VNG-CG</v>
          </cell>
        </row>
        <row r="641">
          <cell r="K641" t="str">
            <v>IF-VNG-CG</v>
          </cell>
        </row>
        <row r="642">
          <cell r="D642">
            <v>0</v>
          </cell>
          <cell r="E642">
            <v>5</v>
          </cell>
          <cell r="F642" t="str">
            <v>5IF-CNG/APPALACH</v>
          </cell>
        </row>
        <row r="642">
          <cell r="K642" t="str">
            <v>IF-CNG/APPALACH</v>
          </cell>
        </row>
        <row r="643">
          <cell r="D643">
            <v>0</v>
          </cell>
          <cell r="E643">
            <v>5</v>
          </cell>
          <cell r="F643" t="str">
            <v>5IF-VNG-CG</v>
          </cell>
        </row>
        <row r="643">
          <cell r="K643" t="str">
            <v>IF-VNG-CG</v>
          </cell>
        </row>
        <row r="644">
          <cell r="D644">
            <v>0</v>
          </cell>
          <cell r="E644">
            <v>5</v>
          </cell>
          <cell r="F644" t="str">
            <v>5IF-CNG/APPALACH</v>
          </cell>
        </row>
        <row r="644">
          <cell r="K644" t="str">
            <v>IF-CNG/APPALACH</v>
          </cell>
        </row>
        <row r="645">
          <cell r="D645">
            <v>0</v>
          </cell>
          <cell r="E645">
            <v>5</v>
          </cell>
          <cell r="F645" t="str">
            <v>5IF-VNG-CG</v>
          </cell>
        </row>
        <row r="645">
          <cell r="K645" t="str">
            <v>IF-VNG-CG</v>
          </cell>
        </row>
        <row r="646">
          <cell r="D646">
            <v>0</v>
          </cell>
          <cell r="E646">
            <v>5</v>
          </cell>
          <cell r="F646" t="str">
            <v>5IF-CNG/APPALACH</v>
          </cell>
        </row>
        <row r="646">
          <cell r="K646" t="str">
            <v>IF-CNG/APPALACH</v>
          </cell>
        </row>
        <row r="647">
          <cell r="D647">
            <v>0</v>
          </cell>
          <cell r="E647">
            <v>5</v>
          </cell>
          <cell r="F647" t="str">
            <v>5IF-VNG-CG</v>
          </cell>
        </row>
        <row r="647">
          <cell r="K647" t="str">
            <v>IF-VNG-CG</v>
          </cell>
        </row>
        <row r="648">
          <cell r="D648">
            <v>0</v>
          </cell>
          <cell r="E648">
            <v>5</v>
          </cell>
          <cell r="F648" t="str">
            <v>5IF-CNG/APPALACH</v>
          </cell>
        </row>
        <row r="648">
          <cell r="K648" t="str">
            <v>IF-CNG/APPALACH</v>
          </cell>
        </row>
        <row r="649">
          <cell r="D649">
            <v>0</v>
          </cell>
          <cell r="E649">
            <v>5</v>
          </cell>
          <cell r="F649" t="str">
            <v>5IF-VNG-CG</v>
          </cell>
        </row>
        <row r="649">
          <cell r="K649" t="str">
            <v>IF-VNG-CG</v>
          </cell>
        </row>
        <row r="650">
          <cell r="D650">
            <v>0</v>
          </cell>
          <cell r="E650">
            <v>5</v>
          </cell>
          <cell r="F650" t="str">
            <v>5IF-CNG/APPALACH</v>
          </cell>
        </row>
        <row r="650">
          <cell r="K650" t="str">
            <v>IF-CNG/APPALACH</v>
          </cell>
        </row>
        <row r="651">
          <cell r="D651">
            <v>0</v>
          </cell>
          <cell r="E651">
            <v>5</v>
          </cell>
          <cell r="F651" t="str">
            <v>5IF-VNG-CG</v>
          </cell>
        </row>
        <row r="651">
          <cell r="K651" t="str">
            <v>IF-VNG-CG</v>
          </cell>
        </row>
        <row r="652">
          <cell r="D652">
            <v>0</v>
          </cell>
          <cell r="E652">
            <v>5</v>
          </cell>
          <cell r="F652" t="str">
            <v>5IF-CNG/APPALACH</v>
          </cell>
        </row>
        <row r="652">
          <cell r="K652" t="str">
            <v>IF-CNG/APPALACH</v>
          </cell>
        </row>
        <row r="653">
          <cell r="D653">
            <v>0</v>
          </cell>
          <cell r="E653">
            <v>5</v>
          </cell>
          <cell r="F653" t="str">
            <v>5IF-VNG-CG</v>
          </cell>
        </row>
        <row r="653">
          <cell r="K653" t="str">
            <v>IF-VNG-CG</v>
          </cell>
        </row>
        <row r="654">
          <cell r="D654">
            <v>0</v>
          </cell>
          <cell r="E654">
            <v>5</v>
          </cell>
          <cell r="F654" t="str">
            <v>5IF-CNG/APPALACH</v>
          </cell>
        </row>
        <row r="654">
          <cell r="K654" t="str">
            <v>IF-CNG/APPALACH</v>
          </cell>
        </row>
        <row r="655">
          <cell r="D655">
            <v>0</v>
          </cell>
          <cell r="E655">
            <v>5</v>
          </cell>
          <cell r="F655" t="str">
            <v>5IF-VNG-CG</v>
          </cell>
        </row>
        <row r="655">
          <cell r="K655" t="str">
            <v>IF-VNG-CG</v>
          </cell>
        </row>
        <row r="656">
          <cell r="D656">
            <v>0</v>
          </cell>
          <cell r="E656">
            <v>5</v>
          </cell>
          <cell r="F656" t="str">
            <v>5IF-CNG/APPALACH</v>
          </cell>
        </row>
        <row r="656">
          <cell r="K656" t="str">
            <v>IF-CNG/APPALACH</v>
          </cell>
        </row>
        <row r="657">
          <cell r="D657">
            <v>0</v>
          </cell>
          <cell r="E657">
            <v>5</v>
          </cell>
          <cell r="F657" t="str">
            <v>5IF-VNG-CG</v>
          </cell>
        </row>
        <row r="657">
          <cell r="K657" t="str">
            <v>IF-VNG-CG</v>
          </cell>
        </row>
        <row r="658">
          <cell r="D658">
            <v>0</v>
          </cell>
          <cell r="E658">
            <v>5</v>
          </cell>
          <cell r="F658" t="str">
            <v>5IF-CNG/APPALACH</v>
          </cell>
        </row>
        <row r="658">
          <cell r="K658" t="str">
            <v>IF-CNG/APPALACH</v>
          </cell>
        </row>
        <row r="659">
          <cell r="D659">
            <v>0</v>
          </cell>
          <cell r="E659">
            <v>5</v>
          </cell>
          <cell r="F659" t="str">
            <v>5IF-VNG-CG</v>
          </cell>
        </row>
        <row r="659">
          <cell r="K659" t="str">
            <v>IF-VNG-CG</v>
          </cell>
        </row>
        <row r="660">
          <cell r="D660">
            <v>0</v>
          </cell>
          <cell r="E660">
            <v>5</v>
          </cell>
          <cell r="F660" t="str">
            <v>5IF-CNG/APPALACH</v>
          </cell>
        </row>
        <row r="660">
          <cell r="K660" t="str">
            <v>IF-CNG/APPALACH</v>
          </cell>
        </row>
        <row r="661">
          <cell r="D661">
            <v>0</v>
          </cell>
          <cell r="E661">
            <v>5</v>
          </cell>
          <cell r="F661" t="str">
            <v>5IF-VNG-CG</v>
          </cell>
        </row>
        <row r="661">
          <cell r="K661" t="str">
            <v>IF-VNG-CG</v>
          </cell>
        </row>
        <row r="662">
          <cell r="D662">
            <v>0</v>
          </cell>
          <cell r="E662">
            <v>5</v>
          </cell>
          <cell r="F662" t="str">
            <v>5IF-CNG/APPALACH</v>
          </cell>
        </row>
        <row r="662">
          <cell r="K662" t="str">
            <v>IF-CNG/APPALACH</v>
          </cell>
        </row>
        <row r="663">
          <cell r="D663">
            <v>0</v>
          </cell>
          <cell r="E663">
            <v>5</v>
          </cell>
          <cell r="F663" t="str">
            <v>5IF-VNG-CG</v>
          </cell>
        </row>
        <row r="663">
          <cell r="K663" t="str">
            <v>IF-VNG-CG</v>
          </cell>
        </row>
        <row r="664">
          <cell r="D664">
            <v>0</v>
          </cell>
          <cell r="E664">
            <v>5</v>
          </cell>
          <cell r="F664" t="str">
            <v>5IF-CNG/APPALACH</v>
          </cell>
        </row>
        <row r="664">
          <cell r="K664" t="str">
            <v>IF-CNG/APPALACH</v>
          </cell>
        </row>
        <row r="665">
          <cell r="D665">
            <v>0</v>
          </cell>
          <cell r="E665">
            <v>5</v>
          </cell>
          <cell r="F665" t="str">
            <v>5IF-VNG-CG</v>
          </cell>
        </row>
        <row r="665">
          <cell r="K665" t="str">
            <v>IF-VNG-CG</v>
          </cell>
        </row>
        <row r="666">
          <cell r="D666">
            <v>0</v>
          </cell>
          <cell r="E666">
            <v>5</v>
          </cell>
          <cell r="F666" t="str">
            <v>5IF-CNG/APPALACH</v>
          </cell>
        </row>
        <row r="666">
          <cell r="K666" t="str">
            <v>IF-CNG/APPALACH</v>
          </cell>
        </row>
        <row r="667">
          <cell r="D667">
            <v>0</v>
          </cell>
          <cell r="E667">
            <v>5</v>
          </cell>
          <cell r="F667" t="str">
            <v>5IF-VNG-CG</v>
          </cell>
        </row>
        <row r="667">
          <cell r="K667" t="str">
            <v>IF-VNG-CG</v>
          </cell>
        </row>
        <row r="668">
          <cell r="D668">
            <v>0</v>
          </cell>
          <cell r="E668">
            <v>5</v>
          </cell>
          <cell r="F668" t="str">
            <v>5IF-CNG/APPALACH</v>
          </cell>
        </row>
        <row r="668">
          <cell r="K668" t="str">
            <v>IF-CNG/APPALACH</v>
          </cell>
        </row>
        <row r="669">
          <cell r="D669">
            <v>0</v>
          </cell>
          <cell r="E669">
            <v>5</v>
          </cell>
          <cell r="F669" t="str">
            <v>5IF-VNG-CG</v>
          </cell>
        </row>
        <row r="669">
          <cell r="K669" t="str">
            <v>IF-VNG-CG</v>
          </cell>
        </row>
        <row r="670">
          <cell r="D670">
            <v>0</v>
          </cell>
          <cell r="E670">
            <v>5</v>
          </cell>
          <cell r="F670" t="str">
            <v>5IF-CNG/APPALACH</v>
          </cell>
        </row>
        <row r="670">
          <cell r="K670" t="str">
            <v>IF-CNG/APPALACH</v>
          </cell>
        </row>
        <row r="671">
          <cell r="D671">
            <v>0</v>
          </cell>
          <cell r="E671">
            <v>5</v>
          </cell>
          <cell r="F671" t="str">
            <v>5IF-VNG-CG</v>
          </cell>
        </row>
        <row r="671">
          <cell r="K671" t="str">
            <v>IF-VNG-CG</v>
          </cell>
        </row>
        <row r="672">
          <cell r="D672">
            <v>0</v>
          </cell>
          <cell r="E672">
            <v>5</v>
          </cell>
          <cell r="F672" t="str">
            <v>5IF-CNG/APPALACH</v>
          </cell>
        </row>
        <row r="672">
          <cell r="K672" t="str">
            <v>IF-CNG/APPALACH</v>
          </cell>
        </row>
        <row r="673">
          <cell r="D673">
            <v>0</v>
          </cell>
          <cell r="E673">
            <v>5</v>
          </cell>
          <cell r="F673" t="str">
            <v>5IF-VNG-CG</v>
          </cell>
        </row>
        <row r="673">
          <cell r="K673" t="str">
            <v>IF-VNG-CG</v>
          </cell>
        </row>
        <row r="674">
          <cell r="D674">
            <v>0</v>
          </cell>
          <cell r="E674">
            <v>5</v>
          </cell>
          <cell r="F674" t="str">
            <v>5IF-CNG/APPALACH</v>
          </cell>
        </row>
        <row r="674">
          <cell r="K674" t="str">
            <v>IF-CNG/APPALACH</v>
          </cell>
        </row>
        <row r="675">
          <cell r="D675">
            <v>0</v>
          </cell>
          <cell r="E675">
            <v>5</v>
          </cell>
          <cell r="F675" t="str">
            <v>5IF-VNG-CG</v>
          </cell>
        </row>
        <row r="675">
          <cell r="K675" t="str">
            <v>IF-VNG-CG</v>
          </cell>
        </row>
        <row r="676">
          <cell r="D676">
            <v>0</v>
          </cell>
          <cell r="E676">
            <v>5</v>
          </cell>
          <cell r="F676" t="str">
            <v>5IF-CNG/APPALACH</v>
          </cell>
        </row>
        <row r="676">
          <cell r="K676" t="str">
            <v>IF-CNG/APPALACH</v>
          </cell>
        </row>
        <row r="677">
          <cell r="D677">
            <v>0</v>
          </cell>
          <cell r="E677">
            <v>5</v>
          </cell>
          <cell r="F677" t="str">
            <v>5IF-VNG-CG</v>
          </cell>
        </row>
        <row r="677">
          <cell r="K677" t="str">
            <v>IF-VNG-CG</v>
          </cell>
        </row>
        <row r="678">
          <cell r="D678">
            <v>0</v>
          </cell>
          <cell r="E678">
            <v>5</v>
          </cell>
          <cell r="F678" t="str">
            <v>5IF-CNG/APPALACH</v>
          </cell>
        </row>
        <row r="678">
          <cell r="K678" t="str">
            <v>IF-CNG/APPALACH</v>
          </cell>
        </row>
        <row r="679">
          <cell r="D679">
            <v>0</v>
          </cell>
          <cell r="E679">
            <v>5</v>
          </cell>
          <cell r="F679" t="str">
            <v>5IF-VNG-CG</v>
          </cell>
        </row>
        <row r="679">
          <cell r="K679" t="str">
            <v>IF-VNG-CG</v>
          </cell>
        </row>
        <row r="680">
          <cell r="D680">
            <v>0</v>
          </cell>
          <cell r="E680">
            <v>5</v>
          </cell>
          <cell r="F680" t="str">
            <v>5IF-CNG/APPALACH</v>
          </cell>
        </row>
        <row r="680">
          <cell r="K680" t="str">
            <v>IF-CNG/APPALACH</v>
          </cell>
        </row>
        <row r="681">
          <cell r="D681">
            <v>0</v>
          </cell>
          <cell r="E681">
            <v>5</v>
          </cell>
          <cell r="F681" t="str">
            <v>5IF-VNG-CG</v>
          </cell>
        </row>
        <row r="681">
          <cell r="K681" t="str">
            <v>IF-VNG-CG</v>
          </cell>
        </row>
        <row r="682">
          <cell r="D682">
            <v>0</v>
          </cell>
          <cell r="E682">
            <v>5</v>
          </cell>
          <cell r="F682" t="str">
            <v>5IF-CNG/APPALACH</v>
          </cell>
        </row>
        <row r="682">
          <cell r="K682" t="str">
            <v>IF-CNG/APPALACH</v>
          </cell>
        </row>
        <row r="683">
          <cell r="D683">
            <v>0</v>
          </cell>
          <cell r="E683">
            <v>5</v>
          </cell>
          <cell r="F683" t="str">
            <v>5IF-VNG-CG</v>
          </cell>
        </row>
        <row r="683">
          <cell r="K683" t="str">
            <v>IF-VNG-CG</v>
          </cell>
        </row>
        <row r="684">
          <cell r="D684">
            <v>0</v>
          </cell>
          <cell r="E684">
            <v>5</v>
          </cell>
          <cell r="F684" t="str">
            <v>5IF-CNG/APPALACH</v>
          </cell>
        </row>
        <row r="684">
          <cell r="K684" t="str">
            <v>IF-CNG/APPALACH</v>
          </cell>
        </row>
        <row r="685">
          <cell r="D685">
            <v>0</v>
          </cell>
          <cell r="E685">
            <v>5</v>
          </cell>
          <cell r="F685" t="str">
            <v>5IF-VNG-CG</v>
          </cell>
        </row>
        <row r="685">
          <cell r="K685" t="str">
            <v>IF-VNG-CG</v>
          </cell>
        </row>
        <row r="686">
          <cell r="D686">
            <v>0</v>
          </cell>
          <cell r="E686">
            <v>5</v>
          </cell>
          <cell r="F686" t="str">
            <v>5IF-CNG/APPALACH</v>
          </cell>
        </row>
        <row r="686">
          <cell r="K686" t="str">
            <v>IF-CNG/APPALACH</v>
          </cell>
        </row>
        <row r="687">
          <cell r="D687">
            <v>0</v>
          </cell>
          <cell r="E687">
            <v>5</v>
          </cell>
          <cell r="F687" t="str">
            <v>5IF-VNG-CG</v>
          </cell>
        </row>
        <row r="687">
          <cell r="K687" t="str">
            <v>IF-VNG-CG</v>
          </cell>
        </row>
        <row r="688">
          <cell r="D688">
            <v>0</v>
          </cell>
          <cell r="E688">
            <v>1</v>
          </cell>
          <cell r="F688" t="str">
            <v>1IF-CGT/APPALAC</v>
          </cell>
        </row>
        <row r="688">
          <cell r="K688" t="str">
            <v>IF-CGT/APPALAC</v>
          </cell>
        </row>
        <row r="689">
          <cell r="D689">
            <v>0</v>
          </cell>
          <cell r="E689">
            <v>1</v>
          </cell>
          <cell r="F689" t="str">
            <v>1IF-VNG-CG</v>
          </cell>
        </row>
        <row r="689">
          <cell r="K689" t="str">
            <v>IF-VNG-CG</v>
          </cell>
        </row>
        <row r="690">
          <cell r="D690">
            <v>0</v>
          </cell>
          <cell r="E690">
            <v>2</v>
          </cell>
          <cell r="F690" t="str">
            <v>2IF-CGT/APPALAC</v>
          </cell>
        </row>
        <row r="690">
          <cell r="K690" t="str">
            <v>IF-CGT/APPALAC</v>
          </cell>
        </row>
        <row r="691">
          <cell r="D691">
            <v>0</v>
          </cell>
          <cell r="E691">
            <v>2</v>
          </cell>
          <cell r="F691" t="str">
            <v>2IF-VNG-CG</v>
          </cell>
        </row>
        <row r="691">
          <cell r="K691" t="str">
            <v>IF-VNG-CG</v>
          </cell>
        </row>
        <row r="692">
          <cell r="D692">
            <v>0</v>
          </cell>
          <cell r="E692">
            <v>3</v>
          </cell>
          <cell r="F692" t="str">
            <v>3IF-CGT/APPALAC</v>
          </cell>
        </row>
        <row r="692">
          <cell r="K692" t="str">
            <v>IF-CGT/APPALAC</v>
          </cell>
        </row>
        <row r="693">
          <cell r="D693">
            <v>0</v>
          </cell>
          <cell r="E693">
            <v>3</v>
          </cell>
          <cell r="F693" t="str">
            <v>3IF-VNG-CG</v>
          </cell>
        </row>
        <row r="693">
          <cell r="K693" t="str">
            <v>IF-VNG-CG</v>
          </cell>
        </row>
        <row r="694">
          <cell r="D694">
            <v>0</v>
          </cell>
          <cell r="E694">
            <v>4</v>
          </cell>
          <cell r="F694" t="str">
            <v>4IF-CGT/APPALAC</v>
          </cell>
        </row>
        <row r="694">
          <cell r="K694" t="str">
            <v>IF-CGT/APPALAC</v>
          </cell>
        </row>
        <row r="695">
          <cell r="D695">
            <v>0</v>
          </cell>
          <cell r="E695">
            <v>4</v>
          </cell>
          <cell r="F695" t="str">
            <v>4IF-VNG-CG</v>
          </cell>
        </row>
        <row r="695">
          <cell r="K695" t="str">
            <v>IF-VNG-CG</v>
          </cell>
        </row>
        <row r="696">
          <cell r="D696">
            <v>0</v>
          </cell>
          <cell r="E696">
            <v>4</v>
          </cell>
          <cell r="F696" t="str">
            <v>4IF-CGT/APPALAC</v>
          </cell>
        </row>
        <row r="696">
          <cell r="K696" t="str">
            <v>IF-CGT/APPALAC</v>
          </cell>
        </row>
        <row r="697">
          <cell r="D697">
            <v>0</v>
          </cell>
          <cell r="E697">
            <v>4</v>
          </cell>
          <cell r="F697" t="str">
            <v>4IF-VNG-CG</v>
          </cell>
        </row>
        <row r="697">
          <cell r="K697" t="str">
            <v>IF-VNG-CG</v>
          </cell>
        </row>
        <row r="698">
          <cell r="D698">
            <v>0</v>
          </cell>
          <cell r="E698">
            <v>4</v>
          </cell>
          <cell r="F698" t="str">
            <v>4IF-CGT/APPALAC</v>
          </cell>
        </row>
        <row r="698">
          <cell r="K698" t="str">
            <v>IF-CGT/APPALAC</v>
          </cell>
        </row>
        <row r="699">
          <cell r="D699">
            <v>0</v>
          </cell>
          <cell r="E699">
            <v>4</v>
          </cell>
          <cell r="F699" t="str">
            <v>4IF-VNG-CG</v>
          </cell>
        </row>
        <row r="699">
          <cell r="K699" t="str">
            <v>IF-VNG-CG</v>
          </cell>
        </row>
        <row r="700">
          <cell r="D700">
            <v>0</v>
          </cell>
          <cell r="E700">
            <v>4</v>
          </cell>
          <cell r="F700" t="str">
            <v>4IF-CGT/APPALAC</v>
          </cell>
        </row>
        <row r="700">
          <cell r="K700" t="str">
            <v>IF-CGT/APPALAC</v>
          </cell>
        </row>
        <row r="701">
          <cell r="D701">
            <v>0</v>
          </cell>
          <cell r="E701">
            <v>4</v>
          </cell>
          <cell r="F701" t="str">
            <v>4IF-VNG-CG</v>
          </cell>
        </row>
        <row r="701">
          <cell r="K701" t="str">
            <v>IF-VNG-CG</v>
          </cell>
        </row>
        <row r="702">
          <cell r="D702">
            <v>0</v>
          </cell>
          <cell r="E702">
            <v>4</v>
          </cell>
          <cell r="F702" t="str">
            <v>4IF-CGT/APPALAC</v>
          </cell>
        </row>
        <row r="702">
          <cell r="K702" t="str">
            <v>IF-CGT/APPALAC</v>
          </cell>
        </row>
        <row r="703">
          <cell r="D703">
            <v>0</v>
          </cell>
          <cell r="E703">
            <v>4</v>
          </cell>
          <cell r="F703" t="str">
            <v>4IF-VNG-CG</v>
          </cell>
        </row>
        <row r="703">
          <cell r="K703" t="str">
            <v>IF-VNG-CG</v>
          </cell>
        </row>
        <row r="704">
          <cell r="D704">
            <v>0</v>
          </cell>
          <cell r="E704">
            <v>4</v>
          </cell>
          <cell r="F704" t="str">
            <v>4IF-CGT/APPALAC</v>
          </cell>
        </row>
        <row r="704">
          <cell r="K704" t="str">
            <v>IF-CGT/APPALAC</v>
          </cell>
        </row>
        <row r="705">
          <cell r="D705">
            <v>0</v>
          </cell>
          <cell r="E705">
            <v>4</v>
          </cell>
          <cell r="F705" t="str">
            <v>4IF-VNG-CG</v>
          </cell>
        </row>
        <row r="705">
          <cell r="K705" t="str">
            <v>IF-VNG-CG</v>
          </cell>
        </row>
        <row r="706">
          <cell r="D706">
            <v>0</v>
          </cell>
          <cell r="E706">
            <v>4</v>
          </cell>
          <cell r="F706" t="str">
            <v>4IF-CGT/APPALAC</v>
          </cell>
        </row>
        <row r="706">
          <cell r="K706" t="str">
            <v>IF-CGT/APPALAC</v>
          </cell>
        </row>
        <row r="707">
          <cell r="D707">
            <v>0</v>
          </cell>
          <cell r="E707">
            <v>4</v>
          </cell>
          <cell r="F707" t="str">
            <v>4IF-VNG-CG</v>
          </cell>
        </row>
        <row r="707">
          <cell r="K707" t="str">
            <v>IF-VNG-CG</v>
          </cell>
        </row>
        <row r="708">
          <cell r="D708">
            <v>0</v>
          </cell>
          <cell r="E708">
            <v>5</v>
          </cell>
          <cell r="F708" t="str">
            <v>5IF-CGT/APPALAC</v>
          </cell>
        </row>
        <row r="708">
          <cell r="K708" t="str">
            <v>IF-CGT/APPALAC</v>
          </cell>
        </row>
        <row r="709">
          <cell r="D709">
            <v>0</v>
          </cell>
          <cell r="E709">
            <v>5</v>
          </cell>
          <cell r="F709" t="str">
            <v>5IF-VNG-CG</v>
          </cell>
        </row>
        <row r="709">
          <cell r="K709" t="str">
            <v>IF-VNG-CG</v>
          </cell>
        </row>
        <row r="710">
          <cell r="D710">
            <v>0</v>
          </cell>
          <cell r="E710">
            <v>5</v>
          </cell>
          <cell r="F710" t="str">
            <v>5IF-CGT/APPALAC</v>
          </cell>
        </row>
        <row r="710">
          <cell r="K710" t="str">
            <v>IF-CGT/APPALAC</v>
          </cell>
        </row>
        <row r="711">
          <cell r="D711">
            <v>0</v>
          </cell>
          <cell r="E711">
            <v>5</v>
          </cell>
          <cell r="F711" t="str">
            <v>5IF-VNG-CG</v>
          </cell>
        </row>
        <row r="711">
          <cell r="K711" t="str">
            <v>IF-VNG-CG</v>
          </cell>
        </row>
        <row r="712">
          <cell r="D712">
            <v>0</v>
          </cell>
          <cell r="E712">
            <v>5</v>
          </cell>
          <cell r="F712" t="str">
            <v>5IF-CGT/APPALAC</v>
          </cell>
        </row>
        <row r="712">
          <cell r="K712" t="str">
            <v>IF-CGT/APPALAC</v>
          </cell>
        </row>
        <row r="713">
          <cell r="D713">
            <v>0</v>
          </cell>
          <cell r="E713">
            <v>5</v>
          </cell>
          <cell r="F713" t="str">
            <v>5IF-VNG-CG</v>
          </cell>
        </row>
        <row r="713">
          <cell r="K713" t="str">
            <v>IF-VNG-CG</v>
          </cell>
        </row>
        <row r="714">
          <cell r="D714">
            <v>0</v>
          </cell>
          <cell r="E714">
            <v>5</v>
          </cell>
          <cell r="F714" t="str">
            <v>5IF-CGT/APPALAC</v>
          </cell>
        </row>
        <row r="714">
          <cell r="K714" t="str">
            <v>IF-CGT/APPALAC</v>
          </cell>
        </row>
        <row r="715">
          <cell r="D715">
            <v>0</v>
          </cell>
          <cell r="E715">
            <v>5</v>
          </cell>
          <cell r="F715" t="str">
            <v>5IF-VNG-CG</v>
          </cell>
        </row>
        <row r="715">
          <cell r="K715" t="str">
            <v>IF-VNG-CG</v>
          </cell>
        </row>
        <row r="716">
          <cell r="D716">
            <v>0</v>
          </cell>
          <cell r="E716">
            <v>5</v>
          </cell>
          <cell r="F716" t="str">
            <v>5IF-CGT/APPALAC</v>
          </cell>
        </row>
        <row r="716">
          <cell r="K716" t="str">
            <v>IF-CGT/APPALAC</v>
          </cell>
        </row>
        <row r="717">
          <cell r="D717">
            <v>0</v>
          </cell>
          <cell r="E717">
            <v>5</v>
          </cell>
          <cell r="F717" t="str">
            <v>5IF-VNG-CG</v>
          </cell>
        </row>
        <row r="717">
          <cell r="K717" t="str">
            <v>IF-VNG-CG</v>
          </cell>
        </row>
        <row r="718">
          <cell r="D718">
            <v>0</v>
          </cell>
          <cell r="E718">
            <v>5</v>
          </cell>
          <cell r="F718" t="str">
            <v>5IF-CGT/APPALAC</v>
          </cell>
        </row>
        <row r="718">
          <cell r="K718" t="str">
            <v>IF-CGT/APPALAC</v>
          </cell>
        </row>
        <row r="719">
          <cell r="D719">
            <v>0</v>
          </cell>
          <cell r="E719">
            <v>5</v>
          </cell>
          <cell r="F719" t="str">
            <v>5IF-VNG-CG</v>
          </cell>
        </row>
        <row r="719">
          <cell r="K719" t="str">
            <v>IF-VNG-CG</v>
          </cell>
        </row>
        <row r="720">
          <cell r="D720">
            <v>0</v>
          </cell>
          <cell r="E720">
            <v>5</v>
          </cell>
          <cell r="F720" t="str">
            <v>5IF-CGT/APPALAC</v>
          </cell>
        </row>
        <row r="720">
          <cell r="K720" t="str">
            <v>IF-CGT/APPALAC</v>
          </cell>
        </row>
        <row r="721">
          <cell r="D721">
            <v>0</v>
          </cell>
          <cell r="E721">
            <v>5</v>
          </cell>
          <cell r="F721" t="str">
            <v>5IF-VNG-CG</v>
          </cell>
        </row>
        <row r="721">
          <cell r="K721" t="str">
            <v>IF-VNG-CG</v>
          </cell>
        </row>
        <row r="722">
          <cell r="D722">
            <v>0</v>
          </cell>
          <cell r="E722">
            <v>5</v>
          </cell>
          <cell r="F722" t="str">
            <v>5IF-CGT/APPALAC</v>
          </cell>
        </row>
        <row r="722">
          <cell r="K722" t="str">
            <v>IF-CGT/APPALAC</v>
          </cell>
        </row>
        <row r="723">
          <cell r="D723">
            <v>0</v>
          </cell>
          <cell r="E723">
            <v>5</v>
          </cell>
          <cell r="F723" t="str">
            <v>5IF-VNG-CG</v>
          </cell>
        </row>
        <row r="723">
          <cell r="K723" t="str">
            <v>IF-VNG-CG</v>
          </cell>
        </row>
        <row r="724">
          <cell r="D724">
            <v>0</v>
          </cell>
          <cell r="E724">
            <v>5</v>
          </cell>
          <cell r="F724" t="str">
            <v>5IF-CGT/APPALAC</v>
          </cell>
        </row>
        <row r="724">
          <cell r="K724" t="str">
            <v>IF-CGT/APPALAC</v>
          </cell>
        </row>
        <row r="725">
          <cell r="D725">
            <v>0</v>
          </cell>
          <cell r="E725">
            <v>5</v>
          </cell>
          <cell r="F725" t="str">
            <v>5IF-VNG-CG</v>
          </cell>
        </row>
        <row r="725">
          <cell r="K725" t="str">
            <v>IF-VNG-CG</v>
          </cell>
        </row>
        <row r="726">
          <cell r="D726">
            <v>0</v>
          </cell>
          <cell r="E726">
            <v>5</v>
          </cell>
          <cell r="F726" t="str">
            <v>5IF-CGT/APPALAC</v>
          </cell>
        </row>
        <row r="726">
          <cell r="K726" t="str">
            <v>IF-CGT/APPALAC</v>
          </cell>
        </row>
        <row r="727">
          <cell r="D727">
            <v>0</v>
          </cell>
          <cell r="E727">
            <v>5</v>
          </cell>
          <cell r="F727" t="str">
            <v>5IF-VNG-CG</v>
          </cell>
        </row>
        <row r="727">
          <cell r="K727" t="str">
            <v>IF-VNG-CG</v>
          </cell>
        </row>
        <row r="728">
          <cell r="D728">
            <v>0</v>
          </cell>
          <cell r="E728">
            <v>5</v>
          </cell>
          <cell r="F728" t="str">
            <v>5IF-CGT/APPALAC</v>
          </cell>
        </row>
        <row r="728">
          <cell r="K728" t="str">
            <v>IF-CGT/APPALAC</v>
          </cell>
        </row>
        <row r="729">
          <cell r="D729">
            <v>0</v>
          </cell>
          <cell r="E729">
            <v>5</v>
          </cell>
          <cell r="F729" t="str">
            <v>5IF-VNG-CG</v>
          </cell>
        </row>
        <row r="729">
          <cell r="K729" t="str">
            <v>IF-VNG-CG</v>
          </cell>
        </row>
        <row r="730">
          <cell r="D730">
            <v>0</v>
          </cell>
          <cell r="E730">
            <v>5</v>
          </cell>
          <cell r="F730" t="str">
            <v>5IF-CGT/APPALAC</v>
          </cell>
        </row>
        <row r="730">
          <cell r="K730" t="str">
            <v>IF-CGT/APPALAC</v>
          </cell>
        </row>
        <row r="731">
          <cell r="D731">
            <v>0</v>
          </cell>
          <cell r="E731">
            <v>5</v>
          </cell>
          <cell r="F731" t="str">
            <v>5IF-VNG-CG</v>
          </cell>
        </row>
        <row r="731">
          <cell r="K731" t="str">
            <v>IF-VNG-CG</v>
          </cell>
        </row>
        <row r="732">
          <cell r="D732">
            <v>0</v>
          </cell>
          <cell r="E732">
            <v>5</v>
          </cell>
          <cell r="F732" t="str">
            <v>5IF-CGT/APPALAC</v>
          </cell>
        </row>
        <row r="732">
          <cell r="K732" t="str">
            <v>IF-CGT/APPALAC</v>
          </cell>
        </row>
        <row r="733">
          <cell r="D733">
            <v>0</v>
          </cell>
          <cell r="E733">
            <v>5</v>
          </cell>
          <cell r="F733" t="str">
            <v>5IF-VNG-CG</v>
          </cell>
        </row>
        <row r="733">
          <cell r="K733" t="str">
            <v>IF-VNG-CG</v>
          </cell>
        </row>
        <row r="734">
          <cell r="D734">
            <v>0</v>
          </cell>
          <cell r="E734">
            <v>5</v>
          </cell>
          <cell r="F734" t="str">
            <v>5IF-CGT/APPALAC</v>
          </cell>
        </row>
        <row r="734">
          <cell r="K734" t="str">
            <v>IF-CGT/APPALAC</v>
          </cell>
        </row>
        <row r="735">
          <cell r="D735">
            <v>0</v>
          </cell>
          <cell r="E735">
            <v>5</v>
          </cell>
          <cell r="F735" t="str">
            <v>5IF-VNG-CG</v>
          </cell>
        </row>
        <row r="735">
          <cell r="K735" t="str">
            <v>IF-VNG-CG</v>
          </cell>
        </row>
        <row r="736">
          <cell r="D736">
            <v>0</v>
          </cell>
          <cell r="E736">
            <v>5</v>
          </cell>
          <cell r="F736" t="str">
            <v>5IF-CGT/APPALAC</v>
          </cell>
        </row>
        <row r="736">
          <cell r="K736" t="str">
            <v>IF-CGT/APPALAC</v>
          </cell>
        </row>
        <row r="737">
          <cell r="D737">
            <v>0</v>
          </cell>
          <cell r="E737">
            <v>5</v>
          </cell>
          <cell r="F737" t="str">
            <v>5IF-VNG-CG</v>
          </cell>
        </row>
        <row r="737">
          <cell r="K737" t="str">
            <v>IF-VNG-CG</v>
          </cell>
        </row>
        <row r="738">
          <cell r="D738">
            <v>0</v>
          </cell>
          <cell r="E738">
            <v>5</v>
          </cell>
          <cell r="F738" t="str">
            <v>5IF-CGT/APPALAC</v>
          </cell>
        </row>
        <row r="738">
          <cell r="K738" t="str">
            <v>IF-CGT/APPALAC</v>
          </cell>
        </row>
        <row r="739">
          <cell r="D739">
            <v>0</v>
          </cell>
          <cell r="E739">
            <v>5</v>
          </cell>
          <cell r="F739" t="str">
            <v>5IF-VNG-CG</v>
          </cell>
        </row>
        <row r="739">
          <cell r="K739" t="str">
            <v>IF-VNG-CG</v>
          </cell>
        </row>
        <row r="740">
          <cell r="D740">
            <v>0</v>
          </cell>
          <cell r="E740">
            <v>1</v>
          </cell>
          <cell r="F740" t="str">
            <v>1IF-CGT/APPALAC</v>
          </cell>
        </row>
        <row r="740">
          <cell r="K740" t="str">
            <v>IF-CGT/APPALAC</v>
          </cell>
        </row>
        <row r="741">
          <cell r="D741">
            <v>0</v>
          </cell>
          <cell r="E741">
            <v>1</v>
          </cell>
          <cell r="F741" t="str">
            <v>1IF-VNG-CG</v>
          </cell>
        </row>
        <row r="741">
          <cell r="K741" t="str">
            <v>IF-VNG-CG</v>
          </cell>
        </row>
        <row r="742">
          <cell r="D742">
            <v>0</v>
          </cell>
          <cell r="E742">
            <v>2</v>
          </cell>
          <cell r="F742" t="str">
            <v>2IF-CGT/APPALAC</v>
          </cell>
        </row>
        <row r="742">
          <cell r="K742" t="str">
            <v>IF-CGT/APPALAC</v>
          </cell>
        </row>
        <row r="743">
          <cell r="D743">
            <v>0</v>
          </cell>
          <cell r="E743">
            <v>2</v>
          </cell>
          <cell r="F743" t="str">
            <v>2IF-VNG-CG</v>
          </cell>
        </row>
        <row r="743">
          <cell r="K743" t="str">
            <v>IF-VNG-CG</v>
          </cell>
        </row>
        <row r="744">
          <cell r="D744">
            <v>0</v>
          </cell>
          <cell r="E744">
            <v>3</v>
          </cell>
          <cell r="F744" t="str">
            <v>3IF-CGT/APPALAC</v>
          </cell>
        </row>
        <row r="744">
          <cell r="K744" t="str">
            <v>IF-CGT/APPALAC</v>
          </cell>
        </row>
        <row r="745">
          <cell r="D745">
            <v>0</v>
          </cell>
          <cell r="E745">
            <v>3</v>
          </cell>
          <cell r="F745" t="str">
            <v>3IF-VNG-CG</v>
          </cell>
        </row>
        <row r="745">
          <cell r="K745" t="str">
            <v>IF-VNG-CG</v>
          </cell>
        </row>
        <row r="746">
          <cell r="D746">
            <v>0</v>
          </cell>
          <cell r="E746">
            <v>4</v>
          </cell>
          <cell r="F746" t="str">
            <v>4IF-CGT/APPALAC</v>
          </cell>
        </row>
        <row r="746">
          <cell r="K746" t="str">
            <v>IF-CGT/APPALAC</v>
          </cell>
        </row>
        <row r="747">
          <cell r="D747">
            <v>0</v>
          </cell>
          <cell r="E747">
            <v>4</v>
          </cell>
          <cell r="F747" t="str">
            <v>4IF-VNG-CG</v>
          </cell>
        </row>
        <row r="747">
          <cell r="K747" t="str">
            <v>IF-VNG-CG</v>
          </cell>
        </row>
        <row r="748">
          <cell r="D748">
            <v>0</v>
          </cell>
          <cell r="E748">
            <v>4</v>
          </cell>
          <cell r="F748" t="str">
            <v>4IF-CGT/APPALAC</v>
          </cell>
        </row>
        <row r="748">
          <cell r="K748" t="str">
            <v>IF-CGT/APPALAC</v>
          </cell>
        </row>
        <row r="749">
          <cell r="D749">
            <v>0</v>
          </cell>
          <cell r="E749">
            <v>4</v>
          </cell>
          <cell r="F749" t="str">
            <v>4IF-VNG-CG</v>
          </cell>
        </row>
        <row r="749">
          <cell r="K749" t="str">
            <v>IF-VNG-CG</v>
          </cell>
        </row>
        <row r="750">
          <cell r="D750">
            <v>0</v>
          </cell>
          <cell r="E750">
            <v>4</v>
          </cell>
          <cell r="F750" t="str">
            <v>4IF-CGT/APPALAC</v>
          </cell>
        </row>
        <row r="750">
          <cell r="K750" t="str">
            <v>IF-CGT/APPALAC</v>
          </cell>
        </row>
        <row r="751">
          <cell r="D751">
            <v>0</v>
          </cell>
          <cell r="E751">
            <v>4</v>
          </cell>
          <cell r="F751" t="str">
            <v>4IF-VNG-CG</v>
          </cell>
        </row>
        <row r="751">
          <cell r="K751" t="str">
            <v>IF-VNG-CG</v>
          </cell>
        </row>
        <row r="752">
          <cell r="D752">
            <v>0</v>
          </cell>
          <cell r="E752">
            <v>4</v>
          </cell>
          <cell r="F752" t="str">
            <v>4IF-CGT/APPALAC</v>
          </cell>
        </row>
        <row r="752">
          <cell r="K752" t="str">
            <v>IF-CGT/APPALAC</v>
          </cell>
        </row>
        <row r="753">
          <cell r="D753">
            <v>0</v>
          </cell>
          <cell r="E753">
            <v>4</v>
          </cell>
          <cell r="F753" t="str">
            <v>4IF-VNG-CG</v>
          </cell>
        </row>
        <row r="753">
          <cell r="K753" t="str">
            <v>IF-VNG-CG</v>
          </cell>
        </row>
        <row r="754">
          <cell r="D754">
            <v>0</v>
          </cell>
          <cell r="E754">
            <v>4</v>
          </cell>
          <cell r="F754" t="str">
            <v>4IF-CGT/APPALAC</v>
          </cell>
        </row>
        <row r="754">
          <cell r="K754" t="str">
            <v>IF-CGT/APPALAC</v>
          </cell>
        </row>
        <row r="755">
          <cell r="D755">
            <v>0</v>
          </cell>
          <cell r="E755">
            <v>4</v>
          </cell>
          <cell r="F755" t="str">
            <v>4IF-VNG-CG</v>
          </cell>
        </row>
        <row r="755">
          <cell r="K755" t="str">
            <v>IF-VNG-CG</v>
          </cell>
        </row>
        <row r="756">
          <cell r="D756">
            <v>0</v>
          </cell>
          <cell r="E756">
            <v>4</v>
          </cell>
          <cell r="F756" t="str">
            <v>4IF-CGT/APPALAC</v>
          </cell>
        </row>
        <row r="756">
          <cell r="K756" t="str">
            <v>IF-CGT/APPALAC</v>
          </cell>
        </row>
        <row r="757">
          <cell r="D757">
            <v>0</v>
          </cell>
          <cell r="E757">
            <v>4</v>
          </cell>
          <cell r="F757" t="str">
            <v>4IF-VNG-CG</v>
          </cell>
        </row>
        <row r="757">
          <cell r="K757" t="str">
            <v>IF-VNG-CG</v>
          </cell>
        </row>
        <row r="758">
          <cell r="D758">
            <v>0</v>
          </cell>
          <cell r="E758">
            <v>4</v>
          </cell>
          <cell r="F758" t="str">
            <v>4IF-CGT/APPALAC</v>
          </cell>
        </row>
        <row r="758">
          <cell r="K758" t="str">
            <v>IF-CGT/APPALAC</v>
          </cell>
        </row>
        <row r="759">
          <cell r="D759">
            <v>0</v>
          </cell>
          <cell r="E759">
            <v>4</v>
          </cell>
          <cell r="F759" t="str">
            <v>4IF-VNG-CG</v>
          </cell>
        </row>
        <row r="759">
          <cell r="K759" t="str">
            <v>IF-VNG-CG</v>
          </cell>
        </row>
        <row r="760">
          <cell r="D760">
            <v>0</v>
          </cell>
          <cell r="E760">
            <v>5</v>
          </cell>
          <cell r="F760" t="str">
            <v>5IF-CGT/APPALAC</v>
          </cell>
        </row>
        <row r="760">
          <cell r="K760" t="str">
            <v>IF-CGT/APPALAC</v>
          </cell>
        </row>
        <row r="761">
          <cell r="D761">
            <v>0</v>
          </cell>
          <cell r="E761">
            <v>5</v>
          </cell>
          <cell r="F761" t="str">
            <v>5IF-VNG-CG</v>
          </cell>
        </row>
        <row r="761">
          <cell r="K761" t="str">
            <v>IF-VNG-CG</v>
          </cell>
        </row>
        <row r="762">
          <cell r="D762">
            <v>0</v>
          </cell>
          <cell r="E762">
            <v>5</v>
          </cell>
          <cell r="F762" t="str">
            <v>5IF-CGT/APPALAC</v>
          </cell>
        </row>
        <row r="762">
          <cell r="K762" t="str">
            <v>IF-CGT/APPALAC</v>
          </cell>
        </row>
        <row r="763">
          <cell r="D763">
            <v>0</v>
          </cell>
          <cell r="E763">
            <v>5</v>
          </cell>
          <cell r="F763" t="str">
            <v>5IF-VNG-CG</v>
          </cell>
        </row>
        <row r="763">
          <cell r="K763" t="str">
            <v>IF-VNG-CG</v>
          </cell>
        </row>
        <row r="764">
          <cell r="D764">
            <v>0</v>
          </cell>
          <cell r="E764">
            <v>5</v>
          </cell>
          <cell r="F764" t="str">
            <v>5IF-CGT/APPALAC</v>
          </cell>
        </row>
        <row r="764">
          <cell r="K764" t="str">
            <v>IF-CGT/APPALAC</v>
          </cell>
        </row>
        <row r="765">
          <cell r="D765">
            <v>0</v>
          </cell>
          <cell r="E765">
            <v>5</v>
          </cell>
          <cell r="F765" t="str">
            <v>5IF-VNG-CG</v>
          </cell>
        </row>
        <row r="765">
          <cell r="K765" t="str">
            <v>IF-VNG-CG</v>
          </cell>
        </row>
        <row r="766">
          <cell r="D766">
            <v>0</v>
          </cell>
          <cell r="E766">
            <v>5</v>
          </cell>
          <cell r="F766" t="str">
            <v>5IF-CGT/APPALAC</v>
          </cell>
        </row>
        <row r="766">
          <cell r="K766" t="str">
            <v>IF-CGT/APPALAC</v>
          </cell>
        </row>
        <row r="767">
          <cell r="D767">
            <v>0</v>
          </cell>
          <cell r="E767">
            <v>5</v>
          </cell>
          <cell r="F767" t="str">
            <v>5IF-VNG-CG</v>
          </cell>
        </row>
        <row r="767">
          <cell r="K767" t="str">
            <v>IF-VNG-CG</v>
          </cell>
        </row>
        <row r="768">
          <cell r="D768">
            <v>0</v>
          </cell>
          <cell r="E768">
            <v>5</v>
          </cell>
          <cell r="F768" t="str">
            <v>5IF-CGT/APPALAC</v>
          </cell>
        </row>
        <row r="768">
          <cell r="K768" t="str">
            <v>IF-CGT/APPALAC</v>
          </cell>
        </row>
        <row r="769">
          <cell r="D769">
            <v>0</v>
          </cell>
          <cell r="E769">
            <v>5</v>
          </cell>
          <cell r="F769" t="str">
            <v>5IF-VNG-CG</v>
          </cell>
        </row>
        <row r="769">
          <cell r="K769" t="str">
            <v>IF-VNG-CG</v>
          </cell>
        </row>
        <row r="770">
          <cell r="D770">
            <v>0</v>
          </cell>
          <cell r="E770">
            <v>5</v>
          </cell>
          <cell r="F770" t="str">
            <v>5IF-CGT/APPALAC</v>
          </cell>
        </row>
        <row r="770">
          <cell r="K770" t="str">
            <v>IF-CGT/APPALAC</v>
          </cell>
        </row>
        <row r="771">
          <cell r="D771">
            <v>0</v>
          </cell>
          <cell r="E771">
            <v>5</v>
          </cell>
          <cell r="F771" t="str">
            <v>5IF-VNG-CG</v>
          </cell>
        </row>
        <row r="771">
          <cell r="K771" t="str">
            <v>IF-VNG-CG</v>
          </cell>
        </row>
        <row r="772">
          <cell r="D772">
            <v>0</v>
          </cell>
          <cell r="E772">
            <v>5</v>
          </cell>
          <cell r="F772" t="str">
            <v>5IF-CGT/APPALAC</v>
          </cell>
        </row>
        <row r="772">
          <cell r="K772" t="str">
            <v>IF-CGT/APPALAC</v>
          </cell>
        </row>
        <row r="773">
          <cell r="D773">
            <v>0</v>
          </cell>
          <cell r="E773">
            <v>5</v>
          </cell>
          <cell r="F773" t="str">
            <v>5IF-VNG-CG</v>
          </cell>
        </row>
        <row r="773">
          <cell r="K773" t="str">
            <v>IF-VNG-CG</v>
          </cell>
        </row>
        <row r="774">
          <cell r="D774">
            <v>0</v>
          </cell>
          <cell r="E774">
            <v>5</v>
          </cell>
          <cell r="F774" t="str">
            <v>5IF-CGT/APPALAC</v>
          </cell>
        </row>
        <row r="774">
          <cell r="K774" t="str">
            <v>IF-CGT/APPALAC</v>
          </cell>
        </row>
        <row r="775">
          <cell r="D775">
            <v>0</v>
          </cell>
          <cell r="E775">
            <v>5</v>
          </cell>
          <cell r="F775" t="str">
            <v>5IF-VNG-CG</v>
          </cell>
        </row>
        <row r="775">
          <cell r="K775" t="str">
            <v>IF-VNG-CG</v>
          </cell>
        </row>
        <row r="776">
          <cell r="D776">
            <v>0</v>
          </cell>
          <cell r="E776">
            <v>5</v>
          </cell>
          <cell r="F776" t="str">
            <v>5IF-CGT/APPALAC</v>
          </cell>
        </row>
        <row r="776">
          <cell r="K776" t="str">
            <v>IF-CGT/APPALAC</v>
          </cell>
        </row>
        <row r="777">
          <cell r="D777">
            <v>0</v>
          </cell>
          <cell r="E777">
            <v>5</v>
          </cell>
          <cell r="F777" t="str">
            <v>5IF-VNG-CG</v>
          </cell>
        </row>
        <row r="777">
          <cell r="K777" t="str">
            <v>IF-VNG-CG</v>
          </cell>
        </row>
        <row r="778">
          <cell r="D778">
            <v>0</v>
          </cell>
          <cell r="E778">
            <v>5</v>
          </cell>
          <cell r="F778" t="str">
            <v>5IF-CGT/APPALAC</v>
          </cell>
        </row>
        <row r="778">
          <cell r="K778" t="str">
            <v>IF-CGT/APPALAC</v>
          </cell>
        </row>
        <row r="779">
          <cell r="D779">
            <v>0</v>
          </cell>
          <cell r="E779">
            <v>5</v>
          </cell>
          <cell r="F779" t="str">
            <v>5IF-VNG-CG</v>
          </cell>
        </row>
        <row r="779">
          <cell r="K779" t="str">
            <v>IF-VNG-CG</v>
          </cell>
        </row>
        <row r="780">
          <cell r="D780">
            <v>0</v>
          </cell>
          <cell r="E780">
            <v>5</v>
          </cell>
          <cell r="F780" t="str">
            <v>5IF-CGT/APPALAC</v>
          </cell>
        </row>
        <row r="780">
          <cell r="K780" t="str">
            <v>IF-CGT/APPALAC</v>
          </cell>
        </row>
        <row r="781">
          <cell r="D781">
            <v>0</v>
          </cell>
          <cell r="E781">
            <v>5</v>
          </cell>
          <cell r="F781" t="str">
            <v>5IF-VNG-CG</v>
          </cell>
        </row>
        <row r="781">
          <cell r="K781" t="str">
            <v>IF-VNG-CG</v>
          </cell>
        </row>
        <row r="782">
          <cell r="D782">
            <v>0</v>
          </cell>
          <cell r="E782">
            <v>5</v>
          </cell>
          <cell r="F782" t="str">
            <v>5IF-CGT/APPALAC</v>
          </cell>
        </row>
        <row r="782">
          <cell r="K782" t="str">
            <v>IF-CGT/APPALAC</v>
          </cell>
        </row>
        <row r="783">
          <cell r="D783">
            <v>0</v>
          </cell>
          <cell r="E783">
            <v>5</v>
          </cell>
          <cell r="F783" t="str">
            <v>5IF-VNG-CG</v>
          </cell>
        </row>
        <row r="783">
          <cell r="K783" t="str">
            <v>IF-VNG-CG</v>
          </cell>
        </row>
        <row r="784">
          <cell r="D784">
            <v>0</v>
          </cell>
          <cell r="E784">
            <v>5</v>
          </cell>
          <cell r="F784" t="str">
            <v>5IF-CGT/APPALAC</v>
          </cell>
        </row>
        <row r="784">
          <cell r="K784" t="str">
            <v>IF-CGT/APPALAC</v>
          </cell>
        </row>
        <row r="785">
          <cell r="D785">
            <v>0</v>
          </cell>
          <cell r="E785">
            <v>5</v>
          </cell>
          <cell r="F785" t="str">
            <v>5IF-VNG-CG</v>
          </cell>
        </row>
        <row r="785">
          <cell r="K785" t="str">
            <v>IF-VNG-CG</v>
          </cell>
        </row>
        <row r="786">
          <cell r="D786">
            <v>0</v>
          </cell>
          <cell r="E786">
            <v>5</v>
          </cell>
          <cell r="F786" t="str">
            <v>5IF-CGT/APPALAC</v>
          </cell>
        </row>
        <row r="786">
          <cell r="K786" t="str">
            <v>IF-CGT/APPALAC</v>
          </cell>
        </row>
        <row r="787">
          <cell r="D787">
            <v>0</v>
          </cell>
          <cell r="E787">
            <v>5</v>
          </cell>
          <cell r="F787" t="str">
            <v>5IF-VNG-CG</v>
          </cell>
        </row>
        <row r="787">
          <cell r="K787" t="str">
            <v>IF-VNG-CG</v>
          </cell>
        </row>
        <row r="788">
          <cell r="D788">
            <v>0</v>
          </cell>
          <cell r="E788">
            <v>1</v>
          </cell>
          <cell r="F788" t="str">
            <v>1IF-CNG/APPALACH</v>
          </cell>
        </row>
        <row r="788">
          <cell r="K788" t="str">
            <v>IF-CNG/APPALACH</v>
          </cell>
        </row>
        <row r="789">
          <cell r="D789">
            <v>0</v>
          </cell>
          <cell r="E789">
            <v>1</v>
          </cell>
          <cell r="F789" t="str">
            <v>1IF-VNG-CG</v>
          </cell>
        </row>
        <row r="789">
          <cell r="K789" t="str">
            <v>IF-VNG-CG</v>
          </cell>
        </row>
        <row r="790">
          <cell r="D790">
            <v>0</v>
          </cell>
          <cell r="E790">
            <v>2</v>
          </cell>
          <cell r="F790" t="str">
            <v>2IF-CNG/APPALACH</v>
          </cell>
        </row>
        <row r="790">
          <cell r="K790" t="str">
            <v>IF-CNG/APPALACH</v>
          </cell>
        </row>
        <row r="791">
          <cell r="D791">
            <v>0</v>
          </cell>
          <cell r="E791">
            <v>2</v>
          </cell>
          <cell r="F791" t="str">
            <v>2IF-VNG-CG</v>
          </cell>
        </row>
        <row r="791">
          <cell r="K791" t="str">
            <v>IF-VNG-CG</v>
          </cell>
        </row>
        <row r="792">
          <cell r="D792">
            <v>0</v>
          </cell>
          <cell r="E792">
            <v>3</v>
          </cell>
          <cell r="F792" t="str">
            <v>3IF-CNG/APPALACH</v>
          </cell>
        </row>
        <row r="792">
          <cell r="K792" t="str">
            <v>IF-CNG/APPALACH</v>
          </cell>
        </row>
        <row r="793">
          <cell r="D793">
            <v>0</v>
          </cell>
          <cell r="E793">
            <v>3</v>
          </cell>
          <cell r="F793" t="str">
            <v>3IF-VNG-CG</v>
          </cell>
        </row>
        <row r="793">
          <cell r="K793" t="str">
            <v>IF-VNG-CG</v>
          </cell>
        </row>
        <row r="794">
          <cell r="D794">
            <v>0</v>
          </cell>
          <cell r="E794">
            <v>4</v>
          </cell>
          <cell r="F794" t="str">
            <v>4IF-CNG/APPALACH</v>
          </cell>
        </row>
        <row r="794">
          <cell r="K794" t="str">
            <v>IF-CNG/APPALACH</v>
          </cell>
        </row>
        <row r="795">
          <cell r="D795">
            <v>0</v>
          </cell>
          <cell r="E795">
            <v>4</v>
          </cell>
          <cell r="F795" t="str">
            <v>4IF-VNG-CG</v>
          </cell>
        </row>
        <row r="795">
          <cell r="K795" t="str">
            <v>IF-VNG-CG</v>
          </cell>
        </row>
        <row r="796">
          <cell r="D796">
            <v>0</v>
          </cell>
          <cell r="E796">
            <v>4</v>
          </cell>
          <cell r="F796" t="str">
            <v>4IF-CNG/APPALACH</v>
          </cell>
        </row>
        <row r="796">
          <cell r="K796" t="str">
            <v>IF-CNG/APPALACH</v>
          </cell>
        </row>
        <row r="797">
          <cell r="D797">
            <v>0</v>
          </cell>
          <cell r="E797">
            <v>4</v>
          </cell>
          <cell r="F797" t="str">
            <v>4IF-VNG-CG</v>
          </cell>
        </row>
        <row r="797">
          <cell r="K797" t="str">
            <v>IF-VNG-CG</v>
          </cell>
        </row>
        <row r="798">
          <cell r="D798">
            <v>0</v>
          </cell>
          <cell r="E798">
            <v>4</v>
          </cell>
          <cell r="F798" t="str">
            <v>4IF-CNG/APPALACH</v>
          </cell>
        </row>
        <row r="798">
          <cell r="K798" t="str">
            <v>IF-CNG/APPALACH</v>
          </cell>
        </row>
        <row r="799">
          <cell r="D799">
            <v>0</v>
          </cell>
          <cell r="E799">
            <v>4</v>
          </cell>
          <cell r="F799" t="str">
            <v>4IF-VNG-CG</v>
          </cell>
        </row>
        <row r="799">
          <cell r="K799" t="str">
            <v>IF-VNG-CG</v>
          </cell>
        </row>
        <row r="800">
          <cell r="D800">
            <v>0</v>
          </cell>
          <cell r="E800">
            <v>4</v>
          </cell>
          <cell r="F800" t="str">
            <v>4IF-CNG/APPALACH</v>
          </cell>
        </row>
        <row r="800">
          <cell r="K800" t="str">
            <v>IF-CNG/APPALACH</v>
          </cell>
        </row>
        <row r="801">
          <cell r="D801">
            <v>0</v>
          </cell>
          <cell r="E801">
            <v>4</v>
          </cell>
          <cell r="F801" t="str">
            <v>4IF-VNG-CG</v>
          </cell>
        </row>
        <row r="801">
          <cell r="K801" t="str">
            <v>IF-VNG-CG</v>
          </cell>
        </row>
        <row r="802">
          <cell r="D802">
            <v>0</v>
          </cell>
          <cell r="E802">
            <v>4</v>
          </cell>
          <cell r="F802" t="str">
            <v>4IF-CNG/APPALACH</v>
          </cell>
        </row>
        <row r="802">
          <cell r="K802" t="str">
            <v>IF-CNG/APPALACH</v>
          </cell>
        </row>
        <row r="803">
          <cell r="D803">
            <v>0</v>
          </cell>
          <cell r="E803">
            <v>4</v>
          </cell>
          <cell r="F803" t="str">
            <v>4IF-VNG-CG</v>
          </cell>
        </row>
        <row r="803">
          <cell r="K803" t="str">
            <v>IF-VNG-CG</v>
          </cell>
        </row>
        <row r="804">
          <cell r="D804">
            <v>0</v>
          </cell>
          <cell r="E804">
            <v>4</v>
          </cell>
          <cell r="F804" t="str">
            <v>4IF-CNG/APPALACH</v>
          </cell>
        </row>
        <row r="804">
          <cell r="K804" t="str">
            <v>IF-CNG/APPALACH</v>
          </cell>
        </row>
        <row r="805">
          <cell r="D805">
            <v>0</v>
          </cell>
          <cell r="E805">
            <v>4</v>
          </cell>
          <cell r="F805" t="str">
            <v>4IF-VNG-CG</v>
          </cell>
        </row>
        <row r="805">
          <cell r="K805" t="str">
            <v>IF-VNG-CG</v>
          </cell>
        </row>
        <row r="806">
          <cell r="D806">
            <v>0</v>
          </cell>
          <cell r="E806">
            <v>4</v>
          </cell>
          <cell r="F806" t="str">
            <v>4IF-CNG/APPALACH</v>
          </cell>
        </row>
        <row r="806">
          <cell r="K806" t="str">
            <v>IF-CNG/APPALACH</v>
          </cell>
        </row>
        <row r="807">
          <cell r="D807">
            <v>0</v>
          </cell>
          <cell r="E807">
            <v>4</v>
          </cell>
          <cell r="F807" t="str">
            <v>4IF-VNG-CG</v>
          </cell>
        </row>
        <row r="807">
          <cell r="K807" t="str">
            <v>IF-VNG-CG</v>
          </cell>
        </row>
        <row r="808">
          <cell r="D808">
            <v>0</v>
          </cell>
          <cell r="E808">
            <v>5</v>
          </cell>
          <cell r="F808" t="str">
            <v>5IF-CNG/APPALACH</v>
          </cell>
        </row>
        <row r="808">
          <cell r="K808" t="str">
            <v>IF-CNG/APPALACH</v>
          </cell>
        </row>
        <row r="809">
          <cell r="D809">
            <v>0</v>
          </cell>
          <cell r="E809">
            <v>5</v>
          </cell>
          <cell r="F809" t="str">
            <v>5IF-VNG-CG</v>
          </cell>
        </row>
        <row r="809">
          <cell r="K809" t="str">
            <v>IF-VNG-CG</v>
          </cell>
        </row>
        <row r="810">
          <cell r="D810">
            <v>0</v>
          </cell>
          <cell r="E810">
            <v>5</v>
          </cell>
          <cell r="F810" t="str">
            <v>5IF-CNG/APPALACH</v>
          </cell>
        </row>
        <row r="810">
          <cell r="K810" t="str">
            <v>IF-CNG/APPALACH</v>
          </cell>
        </row>
        <row r="811">
          <cell r="D811">
            <v>0</v>
          </cell>
          <cell r="E811">
            <v>5</v>
          </cell>
          <cell r="F811" t="str">
            <v>5IF-VNG-CG</v>
          </cell>
        </row>
        <row r="811">
          <cell r="K811" t="str">
            <v>IF-VNG-CG</v>
          </cell>
        </row>
        <row r="812">
          <cell r="D812">
            <v>0</v>
          </cell>
          <cell r="E812">
            <v>5</v>
          </cell>
          <cell r="F812" t="str">
            <v>5IF-CNG/APPALACH</v>
          </cell>
        </row>
        <row r="812">
          <cell r="K812" t="str">
            <v>IF-CNG/APPALACH</v>
          </cell>
        </row>
        <row r="813">
          <cell r="D813">
            <v>0</v>
          </cell>
          <cell r="E813">
            <v>5</v>
          </cell>
          <cell r="F813" t="str">
            <v>5IF-VNG-CG</v>
          </cell>
        </row>
        <row r="813">
          <cell r="K813" t="str">
            <v>IF-VNG-CG</v>
          </cell>
        </row>
        <row r="814">
          <cell r="D814">
            <v>0</v>
          </cell>
          <cell r="E814">
            <v>5</v>
          </cell>
          <cell r="F814" t="str">
            <v>5IF-CNG/APPALACH</v>
          </cell>
        </row>
        <row r="814">
          <cell r="K814" t="str">
            <v>IF-CNG/APPALACH</v>
          </cell>
        </row>
        <row r="815">
          <cell r="D815">
            <v>0</v>
          </cell>
          <cell r="E815">
            <v>5</v>
          </cell>
          <cell r="F815" t="str">
            <v>5IF-VNG-CG</v>
          </cell>
        </row>
        <row r="815">
          <cell r="K815" t="str">
            <v>IF-VNG-CG</v>
          </cell>
        </row>
        <row r="816">
          <cell r="D816">
            <v>0</v>
          </cell>
          <cell r="E816">
            <v>5</v>
          </cell>
          <cell r="F816" t="str">
            <v>5IF-CNG/APPALACH</v>
          </cell>
        </row>
        <row r="816">
          <cell r="K816" t="str">
            <v>IF-CNG/APPALACH</v>
          </cell>
        </row>
        <row r="817">
          <cell r="D817">
            <v>0</v>
          </cell>
          <cell r="E817">
            <v>5</v>
          </cell>
          <cell r="F817" t="str">
            <v>5IF-VNG-CG</v>
          </cell>
        </row>
        <row r="817">
          <cell r="K817" t="str">
            <v>IF-VNG-CG</v>
          </cell>
        </row>
        <row r="818">
          <cell r="D818">
            <v>0</v>
          </cell>
          <cell r="E818">
            <v>5</v>
          </cell>
          <cell r="F818" t="str">
            <v>5IF-CNG/APPALACH</v>
          </cell>
        </row>
        <row r="818">
          <cell r="K818" t="str">
            <v>IF-CNG/APPALACH</v>
          </cell>
        </row>
        <row r="819">
          <cell r="D819">
            <v>0</v>
          </cell>
          <cell r="E819">
            <v>5</v>
          </cell>
          <cell r="F819" t="str">
            <v>5IF-VNG-CG</v>
          </cell>
        </row>
        <row r="819">
          <cell r="K819" t="str">
            <v>IF-VNG-CG</v>
          </cell>
        </row>
        <row r="820">
          <cell r="D820">
            <v>0</v>
          </cell>
          <cell r="E820">
            <v>5</v>
          </cell>
          <cell r="F820" t="str">
            <v>5IF-CNG/APPALACH</v>
          </cell>
        </row>
        <row r="820">
          <cell r="K820" t="str">
            <v>IF-CNG/APPALACH</v>
          </cell>
        </row>
        <row r="821">
          <cell r="D821">
            <v>0</v>
          </cell>
          <cell r="E821">
            <v>5</v>
          </cell>
          <cell r="F821" t="str">
            <v>5IF-VNG-CG</v>
          </cell>
        </row>
        <row r="821">
          <cell r="K821" t="str">
            <v>IF-VNG-CG</v>
          </cell>
        </row>
        <row r="822">
          <cell r="D822">
            <v>0</v>
          </cell>
          <cell r="E822">
            <v>5</v>
          </cell>
          <cell r="F822" t="str">
            <v>5IF-CNG/APPALACH</v>
          </cell>
        </row>
        <row r="822">
          <cell r="K822" t="str">
            <v>IF-CNG/APPALACH</v>
          </cell>
        </row>
        <row r="823">
          <cell r="D823">
            <v>0</v>
          </cell>
          <cell r="E823">
            <v>5</v>
          </cell>
          <cell r="F823" t="str">
            <v>5IF-VNG-CG</v>
          </cell>
        </row>
        <row r="823">
          <cell r="K823" t="str">
            <v>IF-VNG-CG</v>
          </cell>
        </row>
        <row r="824">
          <cell r="D824">
            <v>0</v>
          </cell>
          <cell r="E824">
            <v>5</v>
          </cell>
          <cell r="F824" t="str">
            <v>5IF-CNG/APPALACH</v>
          </cell>
        </row>
        <row r="824">
          <cell r="K824" t="str">
            <v>IF-CNG/APPALACH</v>
          </cell>
        </row>
        <row r="825">
          <cell r="D825">
            <v>0</v>
          </cell>
          <cell r="E825">
            <v>5</v>
          </cell>
          <cell r="F825" t="str">
            <v>5IF-VNG-CG</v>
          </cell>
        </row>
        <row r="825">
          <cell r="K825" t="str">
            <v>IF-VNG-CG</v>
          </cell>
        </row>
        <row r="826">
          <cell r="D826">
            <v>0</v>
          </cell>
          <cell r="E826">
            <v>5</v>
          </cell>
          <cell r="F826" t="str">
            <v>5IF-CNG/APPALACH</v>
          </cell>
        </row>
        <row r="826">
          <cell r="K826" t="str">
            <v>IF-CNG/APPALACH</v>
          </cell>
        </row>
        <row r="827">
          <cell r="D827">
            <v>0</v>
          </cell>
          <cell r="E827">
            <v>5</v>
          </cell>
          <cell r="F827" t="str">
            <v>5IF-VNG-CG</v>
          </cell>
        </row>
        <row r="827">
          <cell r="K827" t="str">
            <v>IF-VNG-CG</v>
          </cell>
        </row>
        <row r="828">
          <cell r="D828">
            <v>0</v>
          </cell>
          <cell r="E828">
            <v>5</v>
          </cell>
          <cell r="F828" t="str">
            <v>5IF-CNG/APPALACH</v>
          </cell>
        </row>
        <row r="828">
          <cell r="K828" t="str">
            <v>IF-CNG/APPALACH</v>
          </cell>
        </row>
        <row r="829">
          <cell r="D829">
            <v>0</v>
          </cell>
          <cell r="E829">
            <v>5</v>
          </cell>
          <cell r="F829" t="str">
            <v>5IF-VNG-CG</v>
          </cell>
        </row>
        <row r="829">
          <cell r="K829" t="str">
            <v>IF-VNG-CG</v>
          </cell>
        </row>
        <row r="830">
          <cell r="D830">
            <v>0</v>
          </cell>
          <cell r="E830">
            <v>5</v>
          </cell>
          <cell r="F830" t="str">
            <v>5IF-CNG/APPALACH</v>
          </cell>
        </row>
        <row r="830">
          <cell r="K830" t="str">
            <v>IF-CNG/APPALACH</v>
          </cell>
        </row>
        <row r="831">
          <cell r="D831">
            <v>0</v>
          </cell>
          <cell r="E831">
            <v>5</v>
          </cell>
          <cell r="F831" t="str">
            <v>5IF-VNG-CG</v>
          </cell>
        </row>
        <row r="831">
          <cell r="K831" t="str">
            <v>IF-VNG-CG</v>
          </cell>
        </row>
        <row r="832">
          <cell r="D832">
            <v>0</v>
          </cell>
          <cell r="E832">
            <v>5</v>
          </cell>
          <cell r="F832" t="str">
            <v>5IF-CNG/APPALACH</v>
          </cell>
        </row>
        <row r="832">
          <cell r="K832" t="str">
            <v>IF-CNG/APPALACH</v>
          </cell>
        </row>
        <row r="833">
          <cell r="D833">
            <v>0</v>
          </cell>
          <cell r="E833">
            <v>5</v>
          </cell>
          <cell r="F833" t="str">
            <v>5IF-VNG-CG</v>
          </cell>
        </row>
        <row r="833">
          <cell r="K833" t="str">
            <v>IF-VNG-CG</v>
          </cell>
        </row>
        <row r="834">
          <cell r="D834">
            <v>0</v>
          </cell>
          <cell r="E834">
            <v>5</v>
          </cell>
          <cell r="F834" t="str">
            <v>5IF-CNG/APPALACH</v>
          </cell>
        </row>
        <row r="834">
          <cell r="K834" t="str">
            <v>IF-CNG/APPALACH</v>
          </cell>
        </row>
        <row r="835">
          <cell r="D835">
            <v>0</v>
          </cell>
          <cell r="E835">
            <v>5</v>
          </cell>
          <cell r="F835" t="str">
            <v>5IF-VNG-CG</v>
          </cell>
        </row>
        <row r="835">
          <cell r="K835" t="str">
            <v>IF-VNG-CG</v>
          </cell>
        </row>
        <row r="836">
          <cell r="D836">
            <v>0</v>
          </cell>
          <cell r="E836">
            <v>5</v>
          </cell>
          <cell r="F836" t="str">
            <v>5IF-CNG/APPALACH</v>
          </cell>
        </row>
        <row r="836">
          <cell r="K836" t="str">
            <v>IF-CNG/APPALACH</v>
          </cell>
        </row>
        <row r="837">
          <cell r="D837">
            <v>0</v>
          </cell>
          <cell r="E837">
            <v>5</v>
          </cell>
          <cell r="F837" t="str">
            <v>5IF-VNG-CG</v>
          </cell>
        </row>
        <row r="837">
          <cell r="K837" t="str">
            <v>IF-VNG-CG</v>
          </cell>
        </row>
        <row r="838">
          <cell r="D838">
            <v>0</v>
          </cell>
          <cell r="E838">
            <v>5</v>
          </cell>
          <cell r="F838" t="str">
            <v>5IF-CNG/APPALACH</v>
          </cell>
        </row>
        <row r="838">
          <cell r="K838" t="str">
            <v>IF-CNG/APPALACH</v>
          </cell>
        </row>
        <row r="839">
          <cell r="D839">
            <v>0</v>
          </cell>
          <cell r="E839">
            <v>5</v>
          </cell>
          <cell r="F839" t="str">
            <v>5IF-VNG-CG</v>
          </cell>
        </row>
        <row r="839">
          <cell r="K839" t="str">
            <v>IF-VNG-CG</v>
          </cell>
        </row>
        <row r="840">
          <cell r="D840">
            <v>0</v>
          </cell>
          <cell r="E840">
            <v>1</v>
          </cell>
          <cell r="F840" t="str">
            <v>1IF-CNG/NORTH</v>
          </cell>
        </row>
        <row r="840">
          <cell r="K840" t="str">
            <v>IF-CNG/NORTH</v>
          </cell>
        </row>
        <row r="841">
          <cell r="D841">
            <v>0</v>
          </cell>
          <cell r="E841">
            <v>1</v>
          </cell>
          <cell r="F841" t="str">
            <v>1IF-VNG-CG</v>
          </cell>
        </row>
        <row r="841">
          <cell r="K841" t="str">
            <v>IF-VNG-CG</v>
          </cell>
        </row>
        <row r="842">
          <cell r="D842">
            <v>0</v>
          </cell>
          <cell r="E842">
            <v>2</v>
          </cell>
          <cell r="F842" t="str">
            <v>2IF-CNG/NORTH</v>
          </cell>
        </row>
        <row r="842">
          <cell r="K842" t="str">
            <v>IF-CNG/NORTH</v>
          </cell>
        </row>
        <row r="843">
          <cell r="D843">
            <v>0</v>
          </cell>
          <cell r="E843">
            <v>2</v>
          </cell>
          <cell r="F843" t="str">
            <v>2IF-VNG-CG</v>
          </cell>
        </row>
        <row r="843">
          <cell r="K843" t="str">
            <v>IF-VNG-CG</v>
          </cell>
        </row>
        <row r="844">
          <cell r="D844">
            <v>0</v>
          </cell>
          <cell r="E844">
            <v>3</v>
          </cell>
          <cell r="F844" t="str">
            <v>3IF-CNG/NORTH</v>
          </cell>
        </row>
        <row r="844">
          <cell r="K844" t="str">
            <v>IF-CNG/NORTH</v>
          </cell>
        </row>
        <row r="845">
          <cell r="D845">
            <v>0</v>
          </cell>
          <cell r="E845">
            <v>3</v>
          </cell>
          <cell r="F845" t="str">
            <v>3IF-VNG-CG</v>
          </cell>
        </row>
        <row r="845">
          <cell r="K845" t="str">
            <v>IF-VNG-CG</v>
          </cell>
        </row>
        <row r="846">
          <cell r="D846">
            <v>0</v>
          </cell>
          <cell r="E846">
            <v>4</v>
          </cell>
          <cell r="F846" t="str">
            <v>4IF-CNG/NORTH</v>
          </cell>
        </row>
        <row r="846">
          <cell r="K846" t="str">
            <v>IF-CNG/NORTH</v>
          </cell>
        </row>
        <row r="847">
          <cell r="D847">
            <v>0</v>
          </cell>
          <cell r="E847">
            <v>4</v>
          </cell>
          <cell r="F847" t="str">
            <v>4IF-VNG-CG</v>
          </cell>
        </row>
        <row r="847">
          <cell r="K847" t="str">
            <v>IF-VNG-CG</v>
          </cell>
        </row>
        <row r="848">
          <cell r="D848">
            <v>0</v>
          </cell>
          <cell r="E848">
            <v>4</v>
          </cell>
          <cell r="F848" t="str">
            <v>4IF-CNG/NORTH</v>
          </cell>
        </row>
        <row r="848">
          <cell r="K848" t="str">
            <v>IF-CNG/NORTH</v>
          </cell>
        </row>
        <row r="849">
          <cell r="D849">
            <v>0</v>
          </cell>
          <cell r="E849">
            <v>4</v>
          </cell>
          <cell r="F849" t="str">
            <v>4IF-VNG-CG</v>
          </cell>
        </row>
        <row r="849">
          <cell r="K849" t="str">
            <v>IF-VNG-CG</v>
          </cell>
        </row>
        <row r="850">
          <cell r="D850">
            <v>0</v>
          </cell>
          <cell r="E850">
            <v>4</v>
          </cell>
          <cell r="F850" t="str">
            <v>4IF-CNG/NORTH</v>
          </cell>
        </row>
        <row r="850">
          <cell r="K850" t="str">
            <v>IF-CNG/NORTH</v>
          </cell>
        </row>
        <row r="851">
          <cell r="D851">
            <v>0</v>
          </cell>
          <cell r="E851">
            <v>4</v>
          </cell>
          <cell r="F851" t="str">
            <v>4IF-VNG-CG</v>
          </cell>
        </row>
        <row r="851">
          <cell r="K851" t="str">
            <v>IF-VNG-CG</v>
          </cell>
        </row>
        <row r="852">
          <cell r="D852">
            <v>0</v>
          </cell>
          <cell r="E852">
            <v>4</v>
          </cell>
          <cell r="F852" t="str">
            <v>4IF-CNG/NORTH</v>
          </cell>
        </row>
        <row r="852">
          <cell r="K852" t="str">
            <v>IF-CNG/NORTH</v>
          </cell>
        </row>
        <row r="853">
          <cell r="D853">
            <v>0</v>
          </cell>
          <cell r="E853">
            <v>4</v>
          </cell>
          <cell r="F853" t="str">
            <v>4IF-VNG-CG</v>
          </cell>
        </row>
        <row r="853">
          <cell r="K853" t="str">
            <v>IF-VNG-CG</v>
          </cell>
        </row>
        <row r="854">
          <cell r="D854">
            <v>0</v>
          </cell>
          <cell r="E854">
            <v>4</v>
          </cell>
          <cell r="F854" t="str">
            <v>4IF-CNG/NORTH</v>
          </cell>
        </row>
        <row r="854">
          <cell r="K854" t="str">
            <v>IF-CNG/NORTH</v>
          </cell>
        </row>
        <row r="855">
          <cell r="D855">
            <v>0</v>
          </cell>
          <cell r="E855">
            <v>4</v>
          </cell>
          <cell r="F855" t="str">
            <v>4IF-VNG-CG</v>
          </cell>
        </row>
        <row r="855">
          <cell r="K855" t="str">
            <v>IF-VNG-CG</v>
          </cell>
        </row>
        <row r="856">
          <cell r="D856">
            <v>0</v>
          </cell>
          <cell r="E856">
            <v>4</v>
          </cell>
          <cell r="F856" t="str">
            <v>4IF-CNG/NORTH</v>
          </cell>
        </row>
        <row r="856">
          <cell r="K856" t="str">
            <v>IF-CNG/NORTH</v>
          </cell>
        </row>
        <row r="857">
          <cell r="D857">
            <v>0</v>
          </cell>
          <cell r="E857">
            <v>4</v>
          </cell>
          <cell r="F857" t="str">
            <v>4IF-VNG-CG</v>
          </cell>
        </row>
        <row r="857">
          <cell r="K857" t="str">
            <v>IF-VNG-CG</v>
          </cell>
        </row>
        <row r="858">
          <cell r="D858">
            <v>0</v>
          </cell>
          <cell r="E858">
            <v>4</v>
          </cell>
          <cell r="F858" t="str">
            <v>4IF-CNG/NORTH</v>
          </cell>
        </row>
        <row r="858">
          <cell r="K858" t="str">
            <v>IF-CNG/NORTH</v>
          </cell>
        </row>
        <row r="859">
          <cell r="D859">
            <v>0</v>
          </cell>
          <cell r="E859">
            <v>4</v>
          </cell>
          <cell r="F859" t="str">
            <v>4IF-VNG-CG</v>
          </cell>
        </row>
        <row r="859">
          <cell r="K859" t="str">
            <v>IF-VNG-CG</v>
          </cell>
        </row>
        <row r="860">
          <cell r="D860">
            <v>0</v>
          </cell>
          <cell r="E860">
            <v>5</v>
          </cell>
          <cell r="F860" t="str">
            <v>5IF-CNG/NORTH</v>
          </cell>
        </row>
        <row r="860">
          <cell r="K860" t="str">
            <v>IF-CNG/NORTH</v>
          </cell>
        </row>
        <row r="861">
          <cell r="D861">
            <v>0</v>
          </cell>
          <cell r="E861">
            <v>5</v>
          </cell>
          <cell r="F861" t="str">
            <v>5IF-VNG-CG</v>
          </cell>
        </row>
        <row r="861">
          <cell r="K861" t="str">
            <v>IF-VNG-CG</v>
          </cell>
        </row>
        <row r="862">
          <cell r="D862">
            <v>0</v>
          </cell>
          <cell r="E862">
            <v>5</v>
          </cell>
          <cell r="F862" t="str">
            <v>5IF-CNG/NORTH</v>
          </cell>
        </row>
        <row r="862">
          <cell r="K862" t="str">
            <v>IF-CNG/NORTH</v>
          </cell>
        </row>
        <row r="863">
          <cell r="D863">
            <v>0</v>
          </cell>
          <cell r="E863">
            <v>5</v>
          </cell>
          <cell r="F863" t="str">
            <v>5IF-VNG-CG</v>
          </cell>
        </row>
        <row r="863">
          <cell r="K863" t="str">
            <v>IF-VNG-CG</v>
          </cell>
        </row>
        <row r="864">
          <cell r="D864">
            <v>0</v>
          </cell>
          <cell r="E864">
            <v>5</v>
          </cell>
          <cell r="F864" t="str">
            <v>5IF-CNG/NORTH</v>
          </cell>
        </row>
        <row r="864">
          <cell r="K864" t="str">
            <v>IF-CNG/NORTH</v>
          </cell>
        </row>
        <row r="865">
          <cell r="D865">
            <v>0</v>
          </cell>
          <cell r="E865">
            <v>5</v>
          </cell>
          <cell r="F865" t="str">
            <v>5IF-VNG-CG</v>
          </cell>
        </row>
        <row r="865">
          <cell r="K865" t="str">
            <v>IF-VNG-CG</v>
          </cell>
        </row>
        <row r="866">
          <cell r="D866">
            <v>0</v>
          </cell>
          <cell r="E866">
            <v>5</v>
          </cell>
          <cell r="F866" t="str">
            <v>5IF-CNG/NORTH</v>
          </cell>
        </row>
        <row r="866">
          <cell r="K866" t="str">
            <v>IF-CNG/NORTH</v>
          </cell>
        </row>
        <row r="867">
          <cell r="D867">
            <v>0</v>
          </cell>
          <cell r="E867">
            <v>5</v>
          </cell>
          <cell r="F867" t="str">
            <v>5IF-VNG-CG</v>
          </cell>
        </row>
        <row r="867">
          <cell r="K867" t="str">
            <v>IF-VNG-CG</v>
          </cell>
        </row>
        <row r="868">
          <cell r="D868">
            <v>0</v>
          </cell>
          <cell r="E868">
            <v>5</v>
          </cell>
          <cell r="F868" t="str">
            <v>5IF-CNG/NORTH</v>
          </cell>
        </row>
        <row r="868">
          <cell r="K868" t="str">
            <v>IF-CNG/NORTH</v>
          </cell>
        </row>
        <row r="869">
          <cell r="D869">
            <v>0</v>
          </cell>
          <cell r="E869">
            <v>5</v>
          </cell>
          <cell r="F869" t="str">
            <v>5IF-VNG-CG</v>
          </cell>
        </row>
        <row r="869">
          <cell r="K869" t="str">
            <v>IF-VNG-CG</v>
          </cell>
        </row>
        <row r="870">
          <cell r="D870">
            <v>0</v>
          </cell>
          <cell r="E870">
            <v>5</v>
          </cell>
          <cell r="F870" t="str">
            <v>5IF-CNG/NORTH</v>
          </cell>
        </row>
        <row r="870">
          <cell r="K870" t="str">
            <v>IF-CNG/NORTH</v>
          </cell>
        </row>
        <row r="871">
          <cell r="D871">
            <v>0</v>
          </cell>
          <cell r="E871">
            <v>5</v>
          </cell>
          <cell r="F871" t="str">
            <v>5IF-VNG-CG</v>
          </cell>
        </row>
        <row r="871">
          <cell r="K871" t="str">
            <v>IF-VNG-CG</v>
          </cell>
        </row>
        <row r="872">
          <cell r="D872">
            <v>0</v>
          </cell>
          <cell r="E872">
            <v>5</v>
          </cell>
          <cell r="F872" t="str">
            <v>5IF-CNG/NORTH</v>
          </cell>
        </row>
        <row r="872">
          <cell r="K872" t="str">
            <v>IF-CNG/NORTH</v>
          </cell>
        </row>
        <row r="873">
          <cell r="D873">
            <v>0</v>
          </cell>
          <cell r="E873">
            <v>5</v>
          </cell>
          <cell r="F873" t="str">
            <v>5IF-VNG-CG</v>
          </cell>
        </row>
        <row r="873">
          <cell r="K873" t="str">
            <v>IF-VNG-CG</v>
          </cell>
        </row>
        <row r="874">
          <cell r="D874">
            <v>0</v>
          </cell>
          <cell r="E874">
            <v>5</v>
          </cell>
          <cell r="F874" t="str">
            <v>5IF-CNG/NORTH</v>
          </cell>
        </row>
        <row r="874">
          <cell r="K874" t="str">
            <v>IF-CNG/NORTH</v>
          </cell>
        </row>
        <row r="875">
          <cell r="D875">
            <v>0</v>
          </cell>
          <cell r="E875">
            <v>5</v>
          </cell>
          <cell r="F875" t="str">
            <v>5IF-VNG-CG</v>
          </cell>
        </row>
        <row r="875">
          <cell r="K875" t="str">
            <v>IF-VNG-CG</v>
          </cell>
        </row>
        <row r="876">
          <cell r="D876">
            <v>0</v>
          </cell>
          <cell r="E876">
            <v>5</v>
          </cell>
          <cell r="F876" t="str">
            <v>5IF-CNG/NORTH</v>
          </cell>
        </row>
        <row r="876">
          <cell r="K876" t="str">
            <v>IF-CNG/NORTH</v>
          </cell>
        </row>
        <row r="877">
          <cell r="D877">
            <v>0</v>
          </cell>
          <cell r="E877">
            <v>5</v>
          </cell>
          <cell r="F877" t="str">
            <v>5IF-VNG-CG</v>
          </cell>
        </row>
        <row r="877">
          <cell r="K877" t="str">
            <v>IF-VNG-CG</v>
          </cell>
        </row>
        <row r="878">
          <cell r="D878">
            <v>0</v>
          </cell>
          <cell r="E878">
            <v>5</v>
          </cell>
          <cell r="F878" t="str">
            <v>5IF-CNG/NORTH</v>
          </cell>
        </row>
        <row r="878">
          <cell r="K878" t="str">
            <v>IF-CNG/NORTH</v>
          </cell>
        </row>
        <row r="879">
          <cell r="D879">
            <v>0</v>
          </cell>
          <cell r="E879">
            <v>5</v>
          </cell>
          <cell r="F879" t="str">
            <v>5IF-VNG-CG</v>
          </cell>
        </row>
        <row r="879">
          <cell r="K879" t="str">
            <v>IF-VNG-CG</v>
          </cell>
        </row>
        <row r="880">
          <cell r="D880">
            <v>0</v>
          </cell>
          <cell r="E880">
            <v>5</v>
          </cell>
          <cell r="F880" t="str">
            <v>5IF-CNG/NORTH</v>
          </cell>
        </row>
        <row r="880">
          <cell r="K880" t="str">
            <v>IF-CNG/NORTH</v>
          </cell>
        </row>
        <row r="881">
          <cell r="D881">
            <v>0</v>
          </cell>
          <cell r="E881">
            <v>5</v>
          </cell>
          <cell r="F881" t="str">
            <v>5IF-VNG-CG</v>
          </cell>
        </row>
        <row r="881">
          <cell r="K881" t="str">
            <v>IF-VNG-CG</v>
          </cell>
        </row>
        <row r="882">
          <cell r="D882">
            <v>0</v>
          </cell>
          <cell r="E882">
            <v>5</v>
          </cell>
          <cell r="F882" t="str">
            <v>5IF-CNG/NORTH</v>
          </cell>
        </row>
        <row r="882">
          <cell r="K882" t="str">
            <v>IF-CNG/NORTH</v>
          </cell>
        </row>
        <row r="883">
          <cell r="D883">
            <v>0</v>
          </cell>
          <cell r="E883">
            <v>5</v>
          </cell>
          <cell r="F883" t="str">
            <v>5IF-VNG-CG</v>
          </cell>
        </row>
        <row r="883">
          <cell r="K883" t="str">
            <v>IF-VNG-CG</v>
          </cell>
        </row>
        <row r="884">
          <cell r="D884">
            <v>0</v>
          </cell>
          <cell r="E884">
            <v>5</v>
          </cell>
          <cell r="F884" t="str">
            <v>5IF-CNG/NORTH</v>
          </cell>
        </row>
        <row r="884">
          <cell r="K884" t="str">
            <v>IF-CNG/NORTH</v>
          </cell>
        </row>
        <row r="885">
          <cell r="D885">
            <v>0</v>
          </cell>
          <cell r="E885">
            <v>5</v>
          </cell>
          <cell r="F885" t="str">
            <v>5IF-VNG-CG</v>
          </cell>
        </row>
        <row r="885">
          <cell r="K885" t="str">
            <v>IF-VNG-CG</v>
          </cell>
        </row>
        <row r="886">
          <cell r="D886">
            <v>0</v>
          </cell>
          <cell r="E886">
            <v>5</v>
          </cell>
          <cell r="F886" t="str">
            <v>5IF-CNG/NORTH</v>
          </cell>
        </row>
        <row r="886">
          <cell r="K886" t="str">
            <v>IF-CNG/NORTH</v>
          </cell>
        </row>
        <row r="887">
          <cell r="D887">
            <v>0</v>
          </cell>
          <cell r="E887">
            <v>5</v>
          </cell>
          <cell r="F887" t="str">
            <v>5IF-VNG-CG</v>
          </cell>
        </row>
        <row r="887">
          <cell r="K887" t="str">
            <v>IF-VNG-CG</v>
          </cell>
        </row>
        <row r="888">
          <cell r="D888">
            <v>0</v>
          </cell>
          <cell r="E888">
            <v>5</v>
          </cell>
          <cell r="F888" t="str">
            <v>5IF-CNG/NORTH</v>
          </cell>
        </row>
        <row r="888">
          <cell r="K888" t="str">
            <v>IF-CNG/NORTH</v>
          </cell>
        </row>
        <row r="889">
          <cell r="D889">
            <v>0</v>
          </cell>
          <cell r="E889">
            <v>5</v>
          </cell>
          <cell r="F889" t="str">
            <v>5IF-VNG-CG</v>
          </cell>
        </row>
        <row r="889">
          <cell r="K889" t="str">
            <v>IF-VNG-CG</v>
          </cell>
        </row>
        <row r="890">
          <cell r="D890">
            <v>0</v>
          </cell>
          <cell r="E890">
            <v>5</v>
          </cell>
          <cell r="F890" t="str">
            <v>5IF-CNG/NORTH</v>
          </cell>
        </row>
        <row r="890">
          <cell r="K890" t="str">
            <v>IF-CNG/NORTH</v>
          </cell>
        </row>
        <row r="891">
          <cell r="D891">
            <v>0</v>
          </cell>
          <cell r="E891">
            <v>5</v>
          </cell>
          <cell r="F891" t="str">
            <v>5IF-VNG-CG</v>
          </cell>
        </row>
        <row r="891">
          <cell r="K891" t="str">
            <v>IF-VNG-CG</v>
          </cell>
        </row>
        <row r="892">
          <cell r="D892">
            <v>0</v>
          </cell>
          <cell r="E892">
            <v>5</v>
          </cell>
          <cell r="F892" t="str">
            <v>5IF-CNG/NORTH</v>
          </cell>
        </row>
        <row r="892">
          <cell r="K892" t="str">
            <v>IF-CNG/NORTH</v>
          </cell>
        </row>
        <row r="893">
          <cell r="D893">
            <v>0</v>
          </cell>
          <cell r="E893">
            <v>5</v>
          </cell>
          <cell r="F893" t="str">
            <v>5IF-VNG-CG</v>
          </cell>
        </row>
        <row r="893">
          <cell r="K893" t="str">
            <v>IF-VNG-CG</v>
          </cell>
        </row>
        <row r="894">
          <cell r="D894">
            <v>0</v>
          </cell>
          <cell r="E894">
            <v>5</v>
          </cell>
          <cell r="F894" t="str">
            <v>5IF-CNG/NORTH</v>
          </cell>
        </row>
        <row r="894">
          <cell r="K894" t="str">
            <v>IF-CNG/NORTH</v>
          </cell>
        </row>
        <row r="895">
          <cell r="D895">
            <v>0</v>
          </cell>
          <cell r="E895">
            <v>5</v>
          </cell>
          <cell r="F895" t="str">
            <v>5IF-VNG-CG</v>
          </cell>
        </row>
        <row r="895">
          <cell r="K895" t="str">
            <v>IF-VNG-CG</v>
          </cell>
        </row>
        <row r="896">
          <cell r="D896">
            <v>0</v>
          </cell>
          <cell r="E896">
            <v>5</v>
          </cell>
          <cell r="F896" t="str">
            <v>5IF-CNG/NORTH</v>
          </cell>
        </row>
        <row r="896">
          <cell r="K896" t="str">
            <v>IF-CNG/NORTH</v>
          </cell>
        </row>
        <row r="897">
          <cell r="D897">
            <v>0</v>
          </cell>
          <cell r="E897">
            <v>5</v>
          </cell>
          <cell r="F897" t="str">
            <v>5IF-VNG-CG</v>
          </cell>
        </row>
        <row r="897">
          <cell r="K897" t="str">
            <v>IF-VNG-CG</v>
          </cell>
        </row>
        <row r="898">
          <cell r="D898">
            <v>0</v>
          </cell>
          <cell r="E898">
            <v>5</v>
          </cell>
          <cell r="F898" t="str">
            <v>5IF-CNG/NORTH</v>
          </cell>
        </row>
        <row r="898">
          <cell r="K898" t="str">
            <v>IF-CNG/NORTH</v>
          </cell>
        </row>
        <row r="899">
          <cell r="D899">
            <v>0</v>
          </cell>
          <cell r="E899">
            <v>5</v>
          </cell>
          <cell r="F899" t="str">
            <v>5IF-VNG-CG</v>
          </cell>
        </row>
        <row r="899">
          <cell r="K899" t="str">
            <v>IF-VNG-CG</v>
          </cell>
        </row>
        <row r="900">
          <cell r="D900">
            <v>0</v>
          </cell>
          <cell r="E900">
            <v>1</v>
          </cell>
          <cell r="F900" t="str">
            <v>1IF-TRANSCO/Z2</v>
          </cell>
        </row>
        <row r="900">
          <cell r="K900" t="str">
            <v>IF-TRANSCO/Z2</v>
          </cell>
        </row>
        <row r="901">
          <cell r="D901">
            <v>0</v>
          </cell>
          <cell r="E901">
            <v>1</v>
          </cell>
          <cell r="F901" t="str">
            <v>1IF-CNG/APPALACH</v>
          </cell>
        </row>
        <row r="901">
          <cell r="K901" t="str">
            <v>IF-CNG/APPALACH</v>
          </cell>
        </row>
        <row r="902">
          <cell r="D902">
            <v>0</v>
          </cell>
          <cell r="E902">
            <v>2</v>
          </cell>
          <cell r="F902" t="str">
            <v>2IF-TRANSCO/Z2</v>
          </cell>
        </row>
        <row r="902">
          <cell r="K902" t="str">
            <v>IF-TRANSCO/Z2</v>
          </cell>
        </row>
        <row r="903">
          <cell r="D903">
            <v>0</v>
          </cell>
          <cell r="E903">
            <v>2</v>
          </cell>
          <cell r="F903" t="str">
            <v>2IF-CNG/APPALACH</v>
          </cell>
        </row>
        <row r="903">
          <cell r="K903" t="str">
            <v>IF-CNG/APPALACH</v>
          </cell>
        </row>
        <row r="904">
          <cell r="D904">
            <v>0</v>
          </cell>
          <cell r="E904">
            <v>3</v>
          </cell>
          <cell r="F904" t="str">
            <v>3IF-TRANSCO/Z2</v>
          </cell>
        </row>
        <row r="904">
          <cell r="K904" t="str">
            <v>IF-TRANSCO/Z2</v>
          </cell>
        </row>
        <row r="905">
          <cell r="D905">
            <v>0</v>
          </cell>
          <cell r="E905">
            <v>3</v>
          </cell>
          <cell r="F905" t="str">
            <v>3IF-CNG/APPALACH</v>
          </cell>
        </row>
        <row r="905">
          <cell r="K905" t="str">
            <v>IF-CNG/APPALACH</v>
          </cell>
        </row>
        <row r="906">
          <cell r="D906">
            <v>0</v>
          </cell>
          <cell r="E906">
            <v>4</v>
          </cell>
          <cell r="F906" t="str">
            <v>4IF-TRANSCO/Z2</v>
          </cell>
        </row>
        <row r="906">
          <cell r="K906" t="str">
            <v>IF-TRANSCO/Z2</v>
          </cell>
        </row>
        <row r="907">
          <cell r="D907">
            <v>0</v>
          </cell>
          <cell r="E907">
            <v>4</v>
          </cell>
          <cell r="F907" t="str">
            <v>4IF-CNG/APPALACH</v>
          </cell>
        </row>
        <row r="907">
          <cell r="K907" t="str">
            <v>IF-CNG/APPALACH</v>
          </cell>
        </row>
        <row r="908">
          <cell r="D908">
            <v>0</v>
          </cell>
          <cell r="E908">
            <v>4</v>
          </cell>
          <cell r="F908" t="str">
            <v>4IF-TRANSCO/Z2</v>
          </cell>
        </row>
        <row r="908">
          <cell r="K908" t="str">
            <v>IF-TRANSCO/Z2</v>
          </cell>
        </row>
        <row r="909">
          <cell r="D909">
            <v>0</v>
          </cell>
          <cell r="E909">
            <v>4</v>
          </cell>
          <cell r="F909" t="str">
            <v>4IF-CNG/APPALACH</v>
          </cell>
        </row>
        <row r="909">
          <cell r="K909" t="str">
            <v>IF-CNG/APPALACH</v>
          </cell>
        </row>
        <row r="910">
          <cell r="D910">
            <v>0</v>
          </cell>
          <cell r="E910">
            <v>4</v>
          </cell>
          <cell r="F910" t="str">
            <v>4IF-TRANSCO/Z2</v>
          </cell>
        </row>
        <row r="910">
          <cell r="K910" t="str">
            <v>IF-TRANSCO/Z2</v>
          </cell>
        </row>
        <row r="911">
          <cell r="D911">
            <v>0</v>
          </cell>
          <cell r="E911">
            <v>4</v>
          </cell>
          <cell r="F911" t="str">
            <v>4IF-CNG/APPALACH</v>
          </cell>
        </row>
        <row r="911">
          <cell r="K911" t="str">
            <v>IF-CNG/APPALACH</v>
          </cell>
        </row>
        <row r="912">
          <cell r="D912">
            <v>0</v>
          </cell>
          <cell r="E912">
            <v>4</v>
          </cell>
          <cell r="F912" t="str">
            <v>4IF-TRANSCO/Z2</v>
          </cell>
        </row>
        <row r="912">
          <cell r="K912" t="str">
            <v>IF-TRANSCO/Z2</v>
          </cell>
        </row>
        <row r="913">
          <cell r="D913">
            <v>0</v>
          </cell>
          <cell r="E913">
            <v>4</v>
          </cell>
          <cell r="F913" t="str">
            <v>4IF-CNG/APPALACH</v>
          </cell>
        </row>
        <row r="913">
          <cell r="K913" t="str">
            <v>IF-CNG/APPALACH</v>
          </cell>
        </row>
        <row r="914">
          <cell r="D914">
            <v>0</v>
          </cell>
          <cell r="E914">
            <v>4</v>
          </cell>
          <cell r="F914" t="str">
            <v>4IF-TRANSCO/Z2</v>
          </cell>
        </row>
        <row r="914">
          <cell r="K914" t="str">
            <v>IF-TRANSCO/Z2</v>
          </cell>
        </row>
        <row r="915">
          <cell r="D915">
            <v>0</v>
          </cell>
          <cell r="E915">
            <v>4</v>
          </cell>
          <cell r="F915" t="str">
            <v>4IF-CNG/APPALACH</v>
          </cell>
        </row>
        <row r="915">
          <cell r="K915" t="str">
            <v>IF-CNG/APPALACH</v>
          </cell>
        </row>
        <row r="916">
          <cell r="D916">
            <v>0</v>
          </cell>
          <cell r="E916">
            <v>4</v>
          </cell>
          <cell r="F916" t="str">
            <v>4IF-TRANSCO/Z2</v>
          </cell>
        </row>
        <row r="916">
          <cell r="K916" t="str">
            <v>IF-TRANSCO/Z2</v>
          </cell>
        </row>
        <row r="917">
          <cell r="D917">
            <v>0</v>
          </cell>
          <cell r="E917">
            <v>4</v>
          </cell>
          <cell r="F917" t="str">
            <v>4IF-CNG/APPALACH</v>
          </cell>
        </row>
        <row r="917">
          <cell r="K917" t="str">
            <v>IF-CNG/APPALACH</v>
          </cell>
        </row>
        <row r="918">
          <cell r="D918">
            <v>0</v>
          </cell>
          <cell r="E918">
            <v>4</v>
          </cell>
          <cell r="F918" t="str">
            <v>4IF-TRANSCO/Z2</v>
          </cell>
        </row>
        <row r="918">
          <cell r="K918" t="str">
            <v>IF-TRANSCO/Z2</v>
          </cell>
        </row>
        <row r="919">
          <cell r="D919">
            <v>0</v>
          </cell>
          <cell r="E919">
            <v>4</v>
          </cell>
          <cell r="F919" t="str">
            <v>4IF-CNG/APPALACH</v>
          </cell>
        </row>
        <row r="919">
          <cell r="K919" t="str">
            <v>IF-CNG/APPALACH</v>
          </cell>
        </row>
        <row r="920">
          <cell r="D920">
            <v>0</v>
          </cell>
          <cell r="E920">
            <v>5</v>
          </cell>
          <cell r="F920" t="str">
            <v>5IF-TRANSCO/Z2</v>
          </cell>
        </row>
        <row r="920">
          <cell r="K920" t="str">
            <v>IF-TRANSCO/Z2</v>
          </cell>
        </row>
        <row r="921">
          <cell r="D921">
            <v>0</v>
          </cell>
          <cell r="E921">
            <v>5</v>
          </cell>
          <cell r="F921" t="str">
            <v>5IF-CNG/APPALACH</v>
          </cell>
        </row>
        <row r="921">
          <cell r="K921" t="str">
            <v>IF-CNG/APPALACH</v>
          </cell>
        </row>
        <row r="922">
          <cell r="D922">
            <v>0</v>
          </cell>
          <cell r="E922">
            <v>5</v>
          </cell>
          <cell r="F922" t="str">
            <v>5IF-TRANSCO/Z2</v>
          </cell>
        </row>
        <row r="922">
          <cell r="K922" t="str">
            <v>IF-TRANSCO/Z2</v>
          </cell>
        </row>
        <row r="923">
          <cell r="D923">
            <v>0</v>
          </cell>
          <cell r="E923">
            <v>5</v>
          </cell>
          <cell r="F923" t="str">
            <v>5IF-CNG/APPALACH</v>
          </cell>
        </row>
        <row r="923">
          <cell r="K923" t="str">
            <v>IF-CNG/APPALACH</v>
          </cell>
        </row>
        <row r="924">
          <cell r="D924">
            <v>0</v>
          </cell>
          <cell r="E924">
            <v>5</v>
          </cell>
          <cell r="F924" t="str">
            <v>5IF-TRANSCO/Z2</v>
          </cell>
        </row>
        <row r="924">
          <cell r="K924" t="str">
            <v>IF-TRANSCO/Z2</v>
          </cell>
        </row>
        <row r="925">
          <cell r="D925">
            <v>0</v>
          </cell>
          <cell r="E925">
            <v>5</v>
          </cell>
          <cell r="F925" t="str">
            <v>5IF-CNG/APPALACH</v>
          </cell>
        </row>
        <row r="925">
          <cell r="K925" t="str">
            <v>IF-CNG/APPALACH</v>
          </cell>
        </row>
        <row r="926">
          <cell r="D926">
            <v>0</v>
          </cell>
          <cell r="E926">
            <v>5</v>
          </cell>
          <cell r="F926" t="str">
            <v>5IF-TRANSCO/Z2</v>
          </cell>
        </row>
        <row r="926">
          <cell r="K926" t="str">
            <v>IF-TRANSCO/Z2</v>
          </cell>
        </row>
        <row r="927">
          <cell r="D927">
            <v>0</v>
          </cell>
          <cell r="E927">
            <v>5</v>
          </cell>
          <cell r="F927" t="str">
            <v>5IF-CNG/APPALACH</v>
          </cell>
        </row>
        <row r="927">
          <cell r="K927" t="str">
            <v>IF-CNG/APPALACH</v>
          </cell>
        </row>
        <row r="928">
          <cell r="D928">
            <v>0</v>
          </cell>
          <cell r="E928">
            <v>5</v>
          </cell>
          <cell r="F928" t="str">
            <v>5IF-TRANSCO/Z2</v>
          </cell>
        </row>
        <row r="928">
          <cell r="K928" t="str">
            <v>IF-TRANSCO/Z2</v>
          </cell>
        </row>
        <row r="929">
          <cell r="D929">
            <v>0</v>
          </cell>
          <cell r="E929">
            <v>5</v>
          </cell>
          <cell r="F929" t="str">
            <v>5IF-CNG/APPALACH</v>
          </cell>
        </row>
        <row r="929">
          <cell r="K929" t="str">
            <v>IF-CNG/APPALACH</v>
          </cell>
        </row>
        <row r="930">
          <cell r="D930">
            <v>0</v>
          </cell>
          <cell r="E930">
            <v>5</v>
          </cell>
          <cell r="F930" t="str">
            <v>5IF-TRANSCO/Z2</v>
          </cell>
        </row>
        <row r="930">
          <cell r="K930" t="str">
            <v>IF-TRANSCO/Z2</v>
          </cell>
        </row>
        <row r="931">
          <cell r="D931">
            <v>0</v>
          </cell>
          <cell r="E931">
            <v>5</v>
          </cell>
          <cell r="F931" t="str">
            <v>5IF-CNG/APPALACH</v>
          </cell>
        </row>
        <row r="931">
          <cell r="K931" t="str">
            <v>IF-CNG/APPALACH</v>
          </cell>
        </row>
        <row r="932">
          <cell r="D932">
            <v>0</v>
          </cell>
          <cell r="E932">
            <v>5</v>
          </cell>
          <cell r="F932" t="str">
            <v>5IF-TRANSCO/Z2</v>
          </cell>
        </row>
        <row r="932">
          <cell r="K932" t="str">
            <v>IF-TRANSCO/Z2</v>
          </cell>
        </row>
        <row r="933">
          <cell r="D933">
            <v>0</v>
          </cell>
          <cell r="E933">
            <v>5</v>
          </cell>
          <cell r="F933" t="str">
            <v>5IF-CNG/APPALACH</v>
          </cell>
        </row>
        <row r="933">
          <cell r="K933" t="str">
            <v>IF-CNG/APPALACH</v>
          </cell>
        </row>
        <row r="934">
          <cell r="D934">
            <v>0</v>
          </cell>
          <cell r="E934">
            <v>5</v>
          </cell>
          <cell r="F934" t="str">
            <v>5IF-TRANSCO/Z2</v>
          </cell>
        </row>
        <row r="934">
          <cell r="K934" t="str">
            <v>IF-TRANSCO/Z2</v>
          </cell>
        </row>
        <row r="935">
          <cell r="D935">
            <v>0</v>
          </cell>
          <cell r="E935">
            <v>5</v>
          </cell>
          <cell r="F935" t="str">
            <v>5IF-CNG/APPALACH</v>
          </cell>
        </row>
        <row r="935">
          <cell r="K935" t="str">
            <v>IF-CNG/APPALACH</v>
          </cell>
        </row>
        <row r="936">
          <cell r="D936">
            <v>0</v>
          </cell>
          <cell r="E936">
            <v>5</v>
          </cell>
          <cell r="F936" t="str">
            <v>5IF-TRANSCO/Z2</v>
          </cell>
        </row>
        <row r="936">
          <cell r="K936" t="str">
            <v>IF-TRANSCO/Z2</v>
          </cell>
        </row>
        <row r="937">
          <cell r="D937">
            <v>0</v>
          </cell>
          <cell r="E937">
            <v>5</v>
          </cell>
          <cell r="F937" t="str">
            <v>5IF-CNG/APPALACH</v>
          </cell>
        </row>
        <row r="937">
          <cell r="K937" t="str">
            <v>IF-CNG/APPALACH</v>
          </cell>
        </row>
        <row r="938">
          <cell r="D938">
            <v>0</v>
          </cell>
          <cell r="E938">
            <v>5</v>
          </cell>
          <cell r="F938" t="str">
            <v>5IF-TRANSCO/Z2</v>
          </cell>
        </row>
        <row r="938">
          <cell r="K938" t="str">
            <v>IF-TRANSCO/Z2</v>
          </cell>
        </row>
        <row r="939">
          <cell r="D939">
            <v>0</v>
          </cell>
          <cell r="E939">
            <v>5</v>
          </cell>
          <cell r="F939" t="str">
            <v>5IF-CNG/APPALACH</v>
          </cell>
        </row>
        <row r="939">
          <cell r="K939" t="str">
            <v>IF-CNG/APPALACH</v>
          </cell>
        </row>
        <row r="940">
          <cell r="D940">
            <v>0</v>
          </cell>
          <cell r="E940">
            <v>5</v>
          </cell>
          <cell r="F940" t="str">
            <v>5IF-TRANSCO/Z2</v>
          </cell>
        </row>
        <row r="940">
          <cell r="K940" t="str">
            <v>IF-TRANSCO/Z2</v>
          </cell>
        </row>
        <row r="941">
          <cell r="D941">
            <v>0</v>
          </cell>
          <cell r="E941">
            <v>5</v>
          </cell>
          <cell r="F941" t="str">
            <v>5IF-CNG/APPALACH</v>
          </cell>
        </row>
        <row r="941">
          <cell r="K941" t="str">
            <v>IF-CNG/APPALACH</v>
          </cell>
        </row>
        <row r="942">
          <cell r="D942">
            <v>0</v>
          </cell>
          <cell r="E942">
            <v>5</v>
          </cell>
          <cell r="F942" t="str">
            <v>5IF-TRANSCO/Z2</v>
          </cell>
        </row>
        <row r="942">
          <cell r="K942" t="str">
            <v>IF-TRANSCO/Z2</v>
          </cell>
        </row>
        <row r="943">
          <cell r="D943">
            <v>0</v>
          </cell>
          <cell r="E943">
            <v>5</v>
          </cell>
          <cell r="F943" t="str">
            <v>5IF-CNG/APPALACH</v>
          </cell>
        </row>
        <row r="943">
          <cell r="K943" t="str">
            <v>IF-CNG/APPALACH</v>
          </cell>
        </row>
        <row r="944">
          <cell r="D944">
            <v>0</v>
          </cell>
          <cell r="E944">
            <v>5</v>
          </cell>
          <cell r="F944" t="str">
            <v>5IF-TRANSCO/Z2</v>
          </cell>
        </row>
        <row r="944">
          <cell r="K944" t="str">
            <v>IF-TRANSCO/Z2</v>
          </cell>
        </row>
        <row r="945">
          <cell r="D945">
            <v>0</v>
          </cell>
          <cell r="E945">
            <v>5</v>
          </cell>
          <cell r="F945" t="str">
            <v>5IF-CNG/APPALACH</v>
          </cell>
        </row>
        <row r="945">
          <cell r="K945" t="str">
            <v>IF-CNG/APPALACH</v>
          </cell>
        </row>
        <row r="946">
          <cell r="D946">
            <v>0</v>
          </cell>
          <cell r="E946">
            <v>5</v>
          </cell>
          <cell r="F946" t="str">
            <v>5IF-TRANSCO/Z2</v>
          </cell>
        </row>
        <row r="946">
          <cell r="K946" t="str">
            <v>IF-TRANSCO/Z2</v>
          </cell>
        </row>
        <row r="947">
          <cell r="D947">
            <v>0</v>
          </cell>
          <cell r="E947">
            <v>5</v>
          </cell>
          <cell r="F947" t="str">
            <v>5IF-CNG/APPALACH</v>
          </cell>
        </row>
        <row r="947">
          <cell r="K947" t="str">
            <v>IF-CNG/APPALACH</v>
          </cell>
        </row>
        <row r="948">
          <cell r="D948">
            <v>0</v>
          </cell>
          <cell r="E948">
            <v>5</v>
          </cell>
          <cell r="F948" t="str">
            <v>5IF-TRANSCO/Z2</v>
          </cell>
        </row>
        <row r="948">
          <cell r="K948" t="str">
            <v>IF-TRANSCO/Z2</v>
          </cell>
        </row>
        <row r="949">
          <cell r="D949">
            <v>0</v>
          </cell>
          <cell r="E949">
            <v>5</v>
          </cell>
          <cell r="F949" t="str">
            <v>5IF-CNG/APPALACH</v>
          </cell>
        </row>
        <row r="949">
          <cell r="K949" t="str">
            <v>IF-CNG/APPALACH</v>
          </cell>
        </row>
        <row r="950">
          <cell r="D950">
            <v>0</v>
          </cell>
          <cell r="E950">
            <v>5</v>
          </cell>
          <cell r="F950" t="str">
            <v>5IF-TRANSCO/Z2</v>
          </cell>
        </row>
        <row r="950">
          <cell r="K950" t="str">
            <v>IF-TRANSCO/Z2</v>
          </cell>
        </row>
        <row r="951">
          <cell r="D951">
            <v>0</v>
          </cell>
          <cell r="E951">
            <v>5</v>
          </cell>
          <cell r="F951" t="str">
            <v>5IF-CNG/APPALACH</v>
          </cell>
        </row>
        <row r="951">
          <cell r="K951" t="str">
            <v>IF-CNG/APPALACH</v>
          </cell>
        </row>
        <row r="952">
          <cell r="D952">
            <v>0</v>
          </cell>
          <cell r="E952">
            <v>5</v>
          </cell>
          <cell r="F952" t="str">
            <v>5IF-TRANSCO/Z2</v>
          </cell>
        </row>
        <row r="952">
          <cell r="K952" t="str">
            <v>IF-TRANSCO/Z2</v>
          </cell>
        </row>
        <row r="953">
          <cell r="D953">
            <v>0</v>
          </cell>
          <cell r="E953">
            <v>5</v>
          </cell>
          <cell r="F953" t="str">
            <v>5IF-CNG/APPALACH</v>
          </cell>
        </row>
        <row r="953">
          <cell r="K953" t="str">
            <v>IF-CNG/APPALACH</v>
          </cell>
        </row>
        <row r="954">
          <cell r="D954">
            <v>0</v>
          </cell>
          <cell r="E954">
            <v>5</v>
          </cell>
          <cell r="F954" t="str">
            <v>5IF-TRANSCO/Z2</v>
          </cell>
        </row>
        <row r="954">
          <cell r="K954" t="str">
            <v>IF-TRANSCO/Z2</v>
          </cell>
        </row>
        <row r="955">
          <cell r="D955">
            <v>0</v>
          </cell>
          <cell r="E955">
            <v>5</v>
          </cell>
          <cell r="F955" t="str">
            <v>5IF-CNG/APPALACH</v>
          </cell>
        </row>
        <row r="955">
          <cell r="K955" t="str">
            <v>IF-CNG/APPALACH</v>
          </cell>
        </row>
        <row r="956">
          <cell r="D956">
            <v>0</v>
          </cell>
          <cell r="E956">
            <v>5</v>
          </cell>
          <cell r="F956" t="str">
            <v>5IF-TRANSCO/Z2</v>
          </cell>
        </row>
        <row r="956">
          <cell r="K956" t="str">
            <v>IF-TRANSCO/Z2</v>
          </cell>
        </row>
        <row r="957">
          <cell r="D957">
            <v>0</v>
          </cell>
          <cell r="E957">
            <v>5</v>
          </cell>
          <cell r="F957" t="str">
            <v>5IF-CNG/APPALACH</v>
          </cell>
        </row>
        <row r="957">
          <cell r="K957" t="str">
            <v>IF-CNG/APPALACH</v>
          </cell>
        </row>
        <row r="958">
          <cell r="D958">
            <v>0</v>
          </cell>
          <cell r="E958">
            <v>5</v>
          </cell>
          <cell r="F958" t="str">
            <v>5IF-TRANSCO/Z2</v>
          </cell>
        </row>
        <row r="958">
          <cell r="K958" t="str">
            <v>IF-TRANSCO/Z2</v>
          </cell>
        </row>
        <row r="959">
          <cell r="D959">
            <v>0</v>
          </cell>
          <cell r="E959">
            <v>5</v>
          </cell>
          <cell r="F959" t="str">
            <v>5IF-CNG/APPALACH</v>
          </cell>
        </row>
        <row r="959">
          <cell r="K959" t="str">
            <v>IF-CNG/APPALACH</v>
          </cell>
        </row>
        <row r="960">
          <cell r="D960">
            <v>0</v>
          </cell>
          <cell r="E960">
            <v>5</v>
          </cell>
          <cell r="F960" t="str">
            <v>5IF-TRANSCO/Z2</v>
          </cell>
        </row>
        <row r="960">
          <cell r="K960" t="str">
            <v>IF-TRANSCO/Z2</v>
          </cell>
        </row>
        <row r="961">
          <cell r="D961">
            <v>0</v>
          </cell>
          <cell r="E961">
            <v>5</v>
          </cell>
          <cell r="F961" t="str">
            <v>5IF-CNG/APPALACH</v>
          </cell>
        </row>
        <row r="961">
          <cell r="K961" t="str">
            <v>IF-CNG/APPALACH</v>
          </cell>
        </row>
        <row r="962">
          <cell r="D962">
            <v>0</v>
          </cell>
          <cell r="E962">
            <v>5</v>
          </cell>
          <cell r="F962" t="str">
            <v>5IF-TRANSCO/Z2</v>
          </cell>
        </row>
        <row r="962">
          <cell r="K962" t="str">
            <v>IF-TRANSCO/Z2</v>
          </cell>
        </row>
        <row r="963">
          <cell r="D963">
            <v>0</v>
          </cell>
          <cell r="E963">
            <v>5</v>
          </cell>
          <cell r="F963" t="str">
            <v>5IF-CNG/APPALACH</v>
          </cell>
        </row>
        <row r="963">
          <cell r="K963" t="str">
            <v>IF-CNG/APPALACH</v>
          </cell>
        </row>
        <row r="964">
          <cell r="D964">
            <v>0</v>
          </cell>
          <cell r="E964">
            <v>5</v>
          </cell>
          <cell r="F964" t="str">
            <v>5IF-TRANSCO/Z2</v>
          </cell>
        </row>
        <row r="964">
          <cell r="K964" t="str">
            <v>IF-TRANSCO/Z2</v>
          </cell>
        </row>
        <row r="965">
          <cell r="D965">
            <v>0</v>
          </cell>
          <cell r="E965">
            <v>5</v>
          </cell>
          <cell r="F965" t="str">
            <v>5IF-CNG/APPALACH</v>
          </cell>
        </row>
        <row r="965">
          <cell r="K965" t="str">
            <v>IF-CNG/APPALACH</v>
          </cell>
        </row>
        <row r="966">
          <cell r="D966">
            <v>0</v>
          </cell>
          <cell r="E966">
            <v>5</v>
          </cell>
          <cell r="F966" t="str">
            <v>5IF-TRANSCO/Z2</v>
          </cell>
        </row>
        <row r="966">
          <cell r="K966" t="str">
            <v>IF-TRANSCO/Z2</v>
          </cell>
        </row>
        <row r="967">
          <cell r="D967">
            <v>0</v>
          </cell>
          <cell r="E967">
            <v>5</v>
          </cell>
          <cell r="F967" t="str">
            <v>5IF-CNG/APPALACH</v>
          </cell>
        </row>
        <row r="967">
          <cell r="K967" t="str">
            <v>IF-CNG/APPALACH</v>
          </cell>
        </row>
        <row r="968">
          <cell r="D968">
            <v>0</v>
          </cell>
          <cell r="E968">
            <v>1</v>
          </cell>
          <cell r="F968" t="str">
            <v>1IF-CNG/APPALACH</v>
          </cell>
        </row>
        <row r="968">
          <cell r="K968" t="str">
            <v>IF-CNG/APPALACH</v>
          </cell>
        </row>
        <row r="969">
          <cell r="D969">
            <v>0</v>
          </cell>
          <cell r="E969">
            <v>1</v>
          </cell>
          <cell r="F969" t="str">
            <v>1IF-VNG-CG</v>
          </cell>
        </row>
        <row r="969">
          <cell r="K969" t="str">
            <v>IF-VNG-CG</v>
          </cell>
        </row>
        <row r="970">
          <cell r="D970">
            <v>0</v>
          </cell>
          <cell r="E970">
            <v>2</v>
          </cell>
          <cell r="F970" t="str">
            <v>2IF-CNG/APPALACH</v>
          </cell>
        </row>
        <row r="970">
          <cell r="K970" t="str">
            <v>IF-CNG/APPALACH</v>
          </cell>
        </row>
        <row r="971">
          <cell r="D971">
            <v>0</v>
          </cell>
          <cell r="E971">
            <v>2</v>
          </cell>
          <cell r="F971" t="str">
            <v>2IF-VNG-CG</v>
          </cell>
        </row>
        <row r="971">
          <cell r="K971" t="str">
            <v>IF-VNG-CG</v>
          </cell>
        </row>
        <row r="972">
          <cell r="D972">
            <v>0</v>
          </cell>
          <cell r="E972">
            <v>3</v>
          </cell>
          <cell r="F972" t="str">
            <v>3IF-CNG/APPALACH</v>
          </cell>
        </row>
        <row r="972">
          <cell r="K972" t="str">
            <v>IF-CNG/APPALACH</v>
          </cell>
        </row>
        <row r="973">
          <cell r="D973">
            <v>0</v>
          </cell>
          <cell r="E973">
            <v>3</v>
          </cell>
          <cell r="F973" t="str">
            <v>3IF-VNG-CG</v>
          </cell>
        </row>
        <row r="973">
          <cell r="K973" t="str">
            <v>IF-VNG-CG</v>
          </cell>
        </row>
        <row r="974">
          <cell r="D974">
            <v>0</v>
          </cell>
          <cell r="E974">
            <v>4</v>
          </cell>
          <cell r="F974" t="str">
            <v>4IF-CNG/APPALACH</v>
          </cell>
        </row>
        <row r="974">
          <cell r="K974" t="str">
            <v>IF-CNG/APPALACH</v>
          </cell>
        </row>
        <row r="975">
          <cell r="D975">
            <v>0</v>
          </cell>
          <cell r="E975">
            <v>4</v>
          </cell>
          <cell r="F975" t="str">
            <v>4IF-VNG-CG</v>
          </cell>
        </row>
        <row r="975">
          <cell r="K975" t="str">
            <v>IF-VNG-CG</v>
          </cell>
        </row>
        <row r="976">
          <cell r="D976">
            <v>0</v>
          </cell>
          <cell r="E976">
            <v>4</v>
          </cell>
          <cell r="F976" t="str">
            <v>4IF-CNG/APPALACH</v>
          </cell>
        </row>
        <row r="976">
          <cell r="K976" t="str">
            <v>IF-CNG/APPALACH</v>
          </cell>
        </row>
        <row r="977">
          <cell r="D977">
            <v>0</v>
          </cell>
          <cell r="E977">
            <v>4</v>
          </cell>
          <cell r="F977" t="str">
            <v>4IF-VNG-CG</v>
          </cell>
        </row>
        <row r="977">
          <cell r="K977" t="str">
            <v>IF-VNG-CG</v>
          </cell>
        </row>
        <row r="978">
          <cell r="D978">
            <v>0</v>
          </cell>
          <cell r="E978">
            <v>4</v>
          </cell>
          <cell r="F978" t="str">
            <v>4IF-CNG/APPALACH</v>
          </cell>
        </row>
        <row r="978">
          <cell r="K978" t="str">
            <v>IF-CNG/APPALACH</v>
          </cell>
        </row>
        <row r="979">
          <cell r="D979">
            <v>0</v>
          </cell>
          <cell r="E979">
            <v>4</v>
          </cell>
          <cell r="F979" t="str">
            <v>4IF-VNG-CG</v>
          </cell>
        </row>
        <row r="979">
          <cell r="K979" t="str">
            <v>IF-VNG-CG</v>
          </cell>
        </row>
        <row r="980">
          <cell r="D980">
            <v>0</v>
          </cell>
          <cell r="E980">
            <v>4</v>
          </cell>
          <cell r="F980" t="str">
            <v>4IF-CNG/APPALACH</v>
          </cell>
        </row>
        <row r="980">
          <cell r="K980" t="str">
            <v>IF-CNG/APPALACH</v>
          </cell>
        </row>
        <row r="981">
          <cell r="D981">
            <v>0</v>
          </cell>
          <cell r="E981">
            <v>4</v>
          </cell>
          <cell r="F981" t="str">
            <v>4IF-VNG-CG</v>
          </cell>
        </row>
        <row r="981">
          <cell r="K981" t="str">
            <v>IF-VNG-CG</v>
          </cell>
        </row>
        <row r="982">
          <cell r="D982">
            <v>0</v>
          </cell>
          <cell r="E982">
            <v>4</v>
          </cell>
          <cell r="F982" t="str">
            <v>4IF-CNG/APPALACH</v>
          </cell>
        </row>
        <row r="982">
          <cell r="K982" t="str">
            <v>IF-CNG/APPALACH</v>
          </cell>
        </row>
        <row r="983">
          <cell r="D983">
            <v>0</v>
          </cell>
          <cell r="E983">
            <v>4</v>
          </cell>
          <cell r="F983" t="str">
            <v>4IF-VNG-CG</v>
          </cell>
        </row>
        <row r="983">
          <cell r="K983" t="str">
            <v>IF-VNG-CG</v>
          </cell>
        </row>
        <row r="984">
          <cell r="D984">
            <v>0</v>
          </cell>
          <cell r="E984">
            <v>4</v>
          </cell>
          <cell r="F984" t="str">
            <v>4IF-CNG/APPALACH</v>
          </cell>
        </row>
        <row r="984">
          <cell r="K984" t="str">
            <v>IF-CNG/APPALACH</v>
          </cell>
        </row>
        <row r="985">
          <cell r="D985">
            <v>0</v>
          </cell>
          <cell r="E985">
            <v>4</v>
          </cell>
          <cell r="F985" t="str">
            <v>4IF-VNG-CG</v>
          </cell>
        </row>
        <row r="985">
          <cell r="K985" t="str">
            <v>IF-VNG-CG</v>
          </cell>
        </row>
        <row r="986">
          <cell r="D986">
            <v>0</v>
          </cell>
          <cell r="E986">
            <v>4</v>
          </cell>
          <cell r="F986" t="str">
            <v>4IF-CNG/APPALACH</v>
          </cell>
        </row>
        <row r="986">
          <cell r="K986" t="str">
            <v>IF-CNG/APPALACH</v>
          </cell>
        </row>
        <row r="987">
          <cell r="D987">
            <v>0</v>
          </cell>
          <cell r="E987">
            <v>4</v>
          </cell>
          <cell r="F987" t="str">
            <v>4IF-VNG-CG</v>
          </cell>
        </row>
        <row r="987">
          <cell r="K987" t="str">
            <v>IF-VNG-CG</v>
          </cell>
        </row>
        <row r="988">
          <cell r="D988">
            <v>0</v>
          </cell>
          <cell r="E988">
            <v>5</v>
          </cell>
          <cell r="F988" t="str">
            <v>5IF-CNG/APPALACH</v>
          </cell>
        </row>
        <row r="988">
          <cell r="K988" t="str">
            <v>IF-CNG/APPALACH</v>
          </cell>
        </row>
        <row r="989">
          <cell r="D989">
            <v>0</v>
          </cell>
          <cell r="E989">
            <v>5</v>
          </cell>
          <cell r="F989" t="str">
            <v>5IF-VNG-CG</v>
          </cell>
        </row>
        <row r="989">
          <cell r="K989" t="str">
            <v>IF-VNG-CG</v>
          </cell>
        </row>
        <row r="990">
          <cell r="D990">
            <v>0</v>
          </cell>
          <cell r="E990">
            <v>5</v>
          </cell>
          <cell r="F990" t="str">
            <v>5IF-CNG/APPALACH</v>
          </cell>
        </row>
        <row r="990">
          <cell r="K990" t="str">
            <v>IF-CNG/APPALACH</v>
          </cell>
        </row>
        <row r="991">
          <cell r="D991">
            <v>0</v>
          </cell>
          <cell r="E991">
            <v>5</v>
          </cell>
          <cell r="F991" t="str">
            <v>5IF-VNG-CG</v>
          </cell>
        </row>
        <row r="991">
          <cell r="K991" t="str">
            <v>IF-VNG-CG</v>
          </cell>
        </row>
        <row r="992">
          <cell r="D992">
            <v>0</v>
          </cell>
          <cell r="E992">
            <v>5</v>
          </cell>
          <cell r="F992" t="str">
            <v>5IF-CNG/APPALACH</v>
          </cell>
        </row>
        <row r="992">
          <cell r="K992" t="str">
            <v>IF-CNG/APPALACH</v>
          </cell>
        </row>
        <row r="993">
          <cell r="D993">
            <v>0</v>
          </cell>
          <cell r="E993">
            <v>5</v>
          </cell>
          <cell r="F993" t="str">
            <v>5IF-VNG-CG</v>
          </cell>
        </row>
        <row r="993">
          <cell r="K993" t="str">
            <v>IF-VNG-CG</v>
          </cell>
        </row>
        <row r="994">
          <cell r="D994">
            <v>0</v>
          </cell>
          <cell r="E994">
            <v>5</v>
          </cell>
          <cell r="F994" t="str">
            <v>5IF-CNG/APPALACH</v>
          </cell>
        </row>
        <row r="994">
          <cell r="K994" t="str">
            <v>IF-CNG/APPALACH</v>
          </cell>
        </row>
        <row r="995">
          <cell r="D995">
            <v>0</v>
          </cell>
          <cell r="E995">
            <v>5</v>
          </cell>
          <cell r="F995" t="str">
            <v>5IF-VNG-CG</v>
          </cell>
        </row>
        <row r="995">
          <cell r="K995" t="str">
            <v>IF-VNG-CG</v>
          </cell>
        </row>
        <row r="996">
          <cell r="D996">
            <v>0</v>
          </cell>
          <cell r="E996">
            <v>5</v>
          </cell>
          <cell r="F996" t="str">
            <v>5IF-CNG/APPALACH</v>
          </cell>
        </row>
        <row r="996">
          <cell r="K996" t="str">
            <v>IF-CNG/APPALACH</v>
          </cell>
        </row>
        <row r="997">
          <cell r="D997">
            <v>0</v>
          </cell>
          <cell r="E997">
            <v>5</v>
          </cell>
          <cell r="F997" t="str">
            <v>5IF-VNG-CG</v>
          </cell>
        </row>
        <row r="997">
          <cell r="K997" t="str">
            <v>IF-VNG-CG</v>
          </cell>
        </row>
        <row r="998">
          <cell r="D998">
            <v>0</v>
          </cell>
          <cell r="E998">
            <v>5</v>
          </cell>
          <cell r="F998" t="str">
            <v>5IF-CNG/APPALACH</v>
          </cell>
        </row>
        <row r="998">
          <cell r="K998" t="str">
            <v>IF-CNG/APPALACH</v>
          </cell>
        </row>
        <row r="999">
          <cell r="D999">
            <v>0</v>
          </cell>
          <cell r="E999">
            <v>5</v>
          </cell>
          <cell r="F999" t="str">
            <v>5IF-VNG-CG</v>
          </cell>
        </row>
        <row r="999">
          <cell r="K999" t="str">
            <v>IF-VNG-CG</v>
          </cell>
        </row>
        <row r="1000">
          <cell r="D1000">
            <v>0</v>
          </cell>
          <cell r="E1000">
            <v>5</v>
          </cell>
          <cell r="F1000" t="str">
            <v>5IF-CNG/APPALACH</v>
          </cell>
        </row>
        <row r="1000">
          <cell r="K1000" t="str">
            <v>IF-CNG/APPALACH</v>
          </cell>
        </row>
        <row r="1001">
          <cell r="D1001">
            <v>0</v>
          </cell>
          <cell r="E1001">
            <v>5</v>
          </cell>
          <cell r="F1001" t="str">
            <v>5IF-VNG-CG</v>
          </cell>
        </row>
        <row r="1001">
          <cell r="K1001" t="str">
            <v>IF-VNG-CG</v>
          </cell>
        </row>
        <row r="1002">
          <cell r="D1002">
            <v>0</v>
          </cell>
          <cell r="E1002">
            <v>5</v>
          </cell>
          <cell r="F1002" t="str">
            <v>5IF-CNG/APPALACH</v>
          </cell>
        </row>
        <row r="1002">
          <cell r="K1002" t="str">
            <v>IF-CNG/APPALACH</v>
          </cell>
        </row>
        <row r="1003">
          <cell r="D1003">
            <v>0</v>
          </cell>
          <cell r="E1003">
            <v>5</v>
          </cell>
          <cell r="F1003" t="str">
            <v>5IF-VNG-CG</v>
          </cell>
        </row>
        <row r="1003">
          <cell r="K1003" t="str">
            <v>IF-VNG-CG</v>
          </cell>
        </row>
        <row r="1004">
          <cell r="D1004">
            <v>0</v>
          </cell>
          <cell r="E1004">
            <v>5</v>
          </cell>
          <cell r="F1004" t="str">
            <v>5IF-CNG/APPALACH</v>
          </cell>
        </row>
        <row r="1004">
          <cell r="K1004" t="str">
            <v>IF-CNG/APPALACH</v>
          </cell>
        </row>
        <row r="1005">
          <cell r="D1005">
            <v>0</v>
          </cell>
          <cell r="E1005">
            <v>5</v>
          </cell>
          <cell r="F1005" t="str">
            <v>5IF-VNG-CG</v>
          </cell>
        </row>
        <row r="1005">
          <cell r="K1005" t="str">
            <v>IF-VNG-CG</v>
          </cell>
        </row>
        <row r="1006">
          <cell r="D1006">
            <v>0</v>
          </cell>
          <cell r="E1006">
            <v>5</v>
          </cell>
          <cell r="F1006" t="str">
            <v>5IF-CNG/APPALACH</v>
          </cell>
        </row>
        <row r="1006">
          <cell r="K1006" t="str">
            <v>IF-CNG/APPALACH</v>
          </cell>
        </row>
        <row r="1007">
          <cell r="D1007">
            <v>0</v>
          </cell>
          <cell r="E1007">
            <v>5</v>
          </cell>
          <cell r="F1007" t="str">
            <v>5IF-VNG-CG</v>
          </cell>
        </row>
        <row r="1007">
          <cell r="K1007" t="str">
            <v>IF-VNG-CG</v>
          </cell>
        </row>
        <row r="1008">
          <cell r="D1008">
            <v>0</v>
          </cell>
          <cell r="E1008">
            <v>5</v>
          </cell>
          <cell r="F1008" t="str">
            <v>5IF-CNG/APPALACH</v>
          </cell>
        </row>
        <row r="1008">
          <cell r="K1008" t="str">
            <v>IF-CNG/APPALACH</v>
          </cell>
        </row>
        <row r="1009">
          <cell r="D1009">
            <v>0</v>
          </cell>
          <cell r="E1009">
            <v>5</v>
          </cell>
          <cell r="F1009" t="str">
            <v>5IF-VNG-CG</v>
          </cell>
        </row>
        <row r="1009">
          <cell r="K1009" t="str">
            <v>IF-VNG-CG</v>
          </cell>
        </row>
        <row r="1010">
          <cell r="D1010">
            <v>0</v>
          </cell>
          <cell r="E1010">
            <v>5</v>
          </cell>
          <cell r="F1010" t="str">
            <v>5IF-CNG/APPALACH</v>
          </cell>
        </row>
        <row r="1010">
          <cell r="K1010" t="str">
            <v>IF-CNG/APPALACH</v>
          </cell>
        </row>
        <row r="1011">
          <cell r="D1011">
            <v>0</v>
          </cell>
          <cell r="E1011">
            <v>5</v>
          </cell>
          <cell r="F1011" t="str">
            <v>5IF-VNG-CG</v>
          </cell>
        </row>
        <row r="1011">
          <cell r="K1011" t="str">
            <v>IF-VNG-CG</v>
          </cell>
        </row>
        <row r="1012">
          <cell r="D1012">
            <v>0</v>
          </cell>
          <cell r="E1012">
            <v>5</v>
          </cell>
          <cell r="F1012" t="str">
            <v>5IF-CNG/APPALACH</v>
          </cell>
        </row>
        <row r="1012">
          <cell r="K1012" t="str">
            <v>IF-CNG/APPALACH</v>
          </cell>
        </row>
        <row r="1013">
          <cell r="D1013">
            <v>0</v>
          </cell>
          <cell r="E1013">
            <v>5</v>
          </cell>
          <cell r="F1013" t="str">
            <v>5IF-VNG-CG</v>
          </cell>
        </row>
        <row r="1013">
          <cell r="K1013" t="str">
            <v>IF-VNG-CG</v>
          </cell>
        </row>
        <row r="1014">
          <cell r="D1014">
            <v>0</v>
          </cell>
          <cell r="E1014">
            <v>5</v>
          </cell>
          <cell r="F1014" t="str">
            <v>5IF-CNG/APPALACH</v>
          </cell>
        </row>
        <row r="1014">
          <cell r="K1014" t="str">
            <v>IF-CNG/APPALACH</v>
          </cell>
        </row>
        <row r="1015">
          <cell r="D1015">
            <v>0</v>
          </cell>
          <cell r="E1015">
            <v>5</v>
          </cell>
          <cell r="F1015" t="str">
            <v>5IF-VNG-CG</v>
          </cell>
        </row>
        <row r="1015">
          <cell r="K1015" t="str">
            <v>IF-VNG-CG</v>
          </cell>
        </row>
        <row r="1016">
          <cell r="D1016">
            <v>0</v>
          </cell>
          <cell r="E1016">
            <v>5</v>
          </cell>
          <cell r="F1016" t="str">
            <v>5IF-CNG/APPALACH</v>
          </cell>
        </row>
        <row r="1016">
          <cell r="K1016" t="str">
            <v>IF-CNG/APPALACH</v>
          </cell>
        </row>
        <row r="1017">
          <cell r="D1017">
            <v>0</v>
          </cell>
          <cell r="E1017">
            <v>5</v>
          </cell>
          <cell r="F1017" t="str">
            <v>5IF-VNG-CG</v>
          </cell>
        </row>
        <row r="1017">
          <cell r="K1017" t="str">
            <v>IF-VNG-CG</v>
          </cell>
        </row>
        <row r="1018">
          <cell r="D1018">
            <v>0</v>
          </cell>
          <cell r="E1018">
            <v>5</v>
          </cell>
          <cell r="F1018" t="str">
            <v>5IF-CNG/APPALACH</v>
          </cell>
        </row>
        <row r="1018">
          <cell r="K1018" t="str">
            <v>IF-CNG/APPALACH</v>
          </cell>
        </row>
        <row r="1019">
          <cell r="D1019">
            <v>0</v>
          </cell>
          <cell r="E1019">
            <v>5</v>
          </cell>
          <cell r="F1019" t="str">
            <v>5IF-VNG-CG</v>
          </cell>
        </row>
        <row r="1019">
          <cell r="K1019" t="str">
            <v>IF-VNG-CG</v>
          </cell>
        </row>
        <row r="1020">
          <cell r="D1020">
            <v>0</v>
          </cell>
          <cell r="E1020">
            <v>5</v>
          </cell>
          <cell r="F1020" t="str">
            <v>5IF-CNG/APPALACH</v>
          </cell>
        </row>
        <row r="1020">
          <cell r="K1020" t="str">
            <v>IF-CNG/APPALACH</v>
          </cell>
        </row>
        <row r="1021">
          <cell r="D1021">
            <v>0</v>
          </cell>
          <cell r="E1021">
            <v>5</v>
          </cell>
          <cell r="F1021" t="str">
            <v>5IF-VNG-CG</v>
          </cell>
        </row>
        <row r="1021">
          <cell r="K1021" t="str">
            <v>IF-VNG-CG</v>
          </cell>
        </row>
        <row r="1022">
          <cell r="D1022">
            <v>0</v>
          </cell>
          <cell r="E1022">
            <v>5</v>
          </cell>
          <cell r="F1022" t="str">
            <v>5IF-CNG/APPALACH</v>
          </cell>
        </row>
        <row r="1022">
          <cell r="K1022" t="str">
            <v>IF-CNG/APPALACH</v>
          </cell>
        </row>
        <row r="1023">
          <cell r="D1023">
            <v>0</v>
          </cell>
          <cell r="E1023">
            <v>5</v>
          </cell>
          <cell r="F1023" t="str">
            <v>5IF-VNG-CG</v>
          </cell>
        </row>
        <row r="1023">
          <cell r="K1023" t="str">
            <v>IF-VNG-CG</v>
          </cell>
        </row>
        <row r="1024">
          <cell r="D1024">
            <v>0</v>
          </cell>
          <cell r="E1024">
            <v>5</v>
          </cell>
          <cell r="F1024" t="str">
            <v>5IF-CNG/APPALACH</v>
          </cell>
        </row>
        <row r="1024">
          <cell r="K1024" t="str">
            <v>IF-CNG/APPALACH</v>
          </cell>
        </row>
        <row r="1025">
          <cell r="D1025">
            <v>0</v>
          </cell>
          <cell r="E1025">
            <v>5</v>
          </cell>
          <cell r="F1025" t="str">
            <v>5IF-VNG-CG</v>
          </cell>
        </row>
        <row r="1025">
          <cell r="K1025" t="str">
            <v>IF-VNG-CG</v>
          </cell>
        </row>
        <row r="1026">
          <cell r="D1026">
            <v>0</v>
          </cell>
          <cell r="E1026">
            <v>5</v>
          </cell>
          <cell r="F1026" t="str">
            <v>5IF-CNG/APPALACH</v>
          </cell>
        </row>
        <row r="1026">
          <cell r="K1026" t="str">
            <v>IF-CNG/APPALACH</v>
          </cell>
        </row>
        <row r="1027">
          <cell r="D1027">
            <v>0</v>
          </cell>
          <cell r="E1027">
            <v>5</v>
          </cell>
          <cell r="F1027" t="str">
            <v>5IF-VNG-CG</v>
          </cell>
        </row>
        <row r="1027">
          <cell r="K1027" t="str">
            <v>IF-VNG-CG</v>
          </cell>
        </row>
        <row r="1028">
          <cell r="D1028">
            <v>0</v>
          </cell>
          <cell r="E1028">
            <v>5</v>
          </cell>
          <cell r="F1028" t="str">
            <v>5IF-CNG/APPALACH</v>
          </cell>
        </row>
        <row r="1028">
          <cell r="K1028" t="str">
            <v>IF-CNG/APPALACH</v>
          </cell>
        </row>
        <row r="1029">
          <cell r="D1029">
            <v>0</v>
          </cell>
          <cell r="E1029">
            <v>5</v>
          </cell>
          <cell r="F1029" t="str">
            <v>5IF-VNG-CG</v>
          </cell>
        </row>
        <row r="1029">
          <cell r="K1029" t="str">
            <v>IF-VNG-CG</v>
          </cell>
        </row>
        <row r="1030">
          <cell r="D1030">
            <v>0</v>
          </cell>
          <cell r="E1030">
            <v>5</v>
          </cell>
          <cell r="F1030" t="str">
            <v>5IF-CNG/APPALACH</v>
          </cell>
        </row>
        <row r="1030">
          <cell r="K1030" t="str">
            <v>IF-CNG/APPALACH</v>
          </cell>
        </row>
        <row r="1031">
          <cell r="D1031">
            <v>0</v>
          </cell>
          <cell r="E1031">
            <v>5</v>
          </cell>
          <cell r="F1031" t="str">
            <v>5IF-VNG-CG</v>
          </cell>
        </row>
        <row r="1031">
          <cell r="K1031" t="str">
            <v>IF-VNG-CG</v>
          </cell>
        </row>
        <row r="1032">
          <cell r="D1032">
            <v>0</v>
          </cell>
          <cell r="E1032">
            <v>5</v>
          </cell>
          <cell r="F1032" t="str">
            <v>5IF-CNG/APPALACH</v>
          </cell>
        </row>
        <row r="1032">
          <cell r="K1032" t="str">
            <v>IF-CNG/APPALACH</v>
          </cell>
        </row>
        <row r="1033">
          <cell r="D1033">
            <v>0</v>
          </cell>
          <cell r="E1033">
            <v>5</v>
          </cell>
          <cell r="F1033" t="str">
            <v>5IF-VNG-CG</v>
          </cell>
        </row>
        <row r="1033">
          <cell r="K1033" t="str">
            <v>IF-VNG-CG</v>
          </cell>
        </row>
        <row r="1034">
          <cell r="D1034">
            <v>0</v>
          </cell>
          <cell r="E1034">
            <v>5</v>
          </cell>
          <cell r="F1034" t="str">
            <v>5IF-CNG/APPALACH</v>
          </cell>
        </row>
        <row r="1034">
          <cell r="K1034" t="str">
            <v>IF-CNG/APPALACH</v>
          </cell>
        </row>
        <row r="1035">
          <cell r="D1035">
            <v>0</v>
          </cell>
          <cell r="E1035">
            <v>5</v>
          </cell>
          <cell r="F1035" t="str">
            <v>5IF-VNG-CG</v>
          </cell>
        </row>
        <row r="1035">
          <cell r="K1035" t="str">
            <v>IF-VNG-CG</v>
          </cell>
        </row>
        <row r="1036">
          <cell r="D1036">
            <v>0</v>
          </cell>
          <cell r="E1036">
            <v>5</v>
          </cell>
          <cell r="F1036" t="str">
            <v>5IF-CNG/APPALACH</v>
          </cell>
        </row>
        <row r="1036">
          <cell r="K1036" t="str">
            <v>IF-CNG/APPALACH</v>
          </cell>
        </row>
        <row r="1037">
          <cell r="D1037">
            <v>0</v>
          </cell>
          <cell r="E1037">
            <v>5</v>
          </cell>
          <cell r="F1037" t="str">
            <v>5IF-VNG-CG</v>
          </cell>
        </row>
        <row r="1037">
          <cell r="K1037" t="str">
            <v>IF-VNG-CG</v>
          </cell>
        </row>
        <row r="1038">
          <cell r="D1038">
            <v>0</v>
          </cell>
          <cell r="E1038">
            <v>5</v>
          </cell>
          <cell r="F1038" t="str">
            <v>5IF-CNG/APPALACH</v>
          </cell>
        </row>
        <row r="1038">
          <cell r="K1038" t="str">
            <v>IF-CNG/APPALACH</v>
          </cell>
        </row>
        <row r="1039">
          <cell r="D1039">
            <v>0</v>
          </cell>
          <cell r="E1039">
            <v>5</v>
          </cell>
          <cell r="F1039" t="str">
            <v>5IF-VNG-CG</v>
          </cell>
        </row>
        <row r="1039">
          <cell r="K1039" t="str">
            <v>IF-VNG-CG</v>
          </cell>
        </row>
        <row r="1040">
          <cell r="D1040">
            <v>0</v>
          </cell>
          <cell r="E1040">
            <v>5</v>
          </cell>
          <cell r="F1040" t="str">
            <v>5IF-CNG/APPALACH</v>
          </cell>
        </row>
        <row r="1040">
          <cell r="K1040" t="str">
            <v>IF-CNG/APPALACH</v>
          </cell>
        </row>
        <row r="1041">
          <cell r="D1041">
            <v>0</v>
          </cell>
          <cell r="E1041">
            <v>5</v>
          </cell>
          <cell r="F1041" t="str">
            <v>5IF-VNG-CG</v>
          </cell>
        </row>
        <row r="1041">
          <cell r="K1041" t="str">
            <v>IF-VNG-CG</v>
          </cell>
        </row>
        <row r="1042">
          <cell r="D1042">
            <v>0</v>
          </cell>
          <cell r="E1042">
            <v>5</v>
          </cell>
          <cell r="F1042" t="str">
            <v>5IF-CNG/APPALACH</v>
          </cell>
        </row>
        <row r="1042">
          <cell r="K1042" t="str">
            <v>IF-CNG/APPALACH</v>
          </cell>
        </row>
        <row r="1043">
          <cell r="D1043">
            <v>0</v>
          </cell>
          <cell r="E1043">
            <v>5</v>
          </cell>
          <cell r="F1043" t="str">
            <v>5IF-VNG-CG</v>
          </cell>
        </row>
        <row r="1043">
          <cell r="K1043" t="str">
            <v>IF-VNG-CG</v>
          </cell>
        </row>
        <row r="1044">
          <cell r="D1044">
            <v>0</v>
          </cell>
          <cell r="E1044">
            <v>5</v>
          </cell>
          <cell r="F1044" t="str">
            <v>5IF-CNG/APPALACH</v>
          </cell>
        </row>
        <row r="1044">
          <cell r="K1044" t="str">
            <v>IF-CNG/APPALACH</v>
          </cell>
        </row>
        <row r="1045">
          <cell r="D1045">
            <v>0</v>
          </cell>
          <cell r="E1045">
            <v>5</v>
          </cell>
          <cell r="F1045" t="str">
            <v>5IF-VNG-CG</v>
          </cell>
        </row>
        <row r="1045">
          <cell r="K1045" t="str">
            <v>IF-VNG-CG</v>
          </cell>
        </row>
        <row r="1046">
          <cell r="D1046">
            <v>0</v>
          </cell>
          <cell r="E1046">
            <v>5</v>
          </cell>
          <cell r="F1046" t="str">
            <v>5IF-CNG/APPALACH</v>
          </cell>
        </row>
        <row r="1046">
          <cell r="K1046" t="str">
            <v>IF-CNG/APPALACH</v>
          </cell>
        </row>
        <row r="1047">
          <cell r="D1047">
            <v>0</v>
          </cell>
          <cell r="E1047">
            <v>5</v>
          </cell>
          <cell r="F1047" t="str">
            <v>5IF-VNG-CG</v>
          </cell>
        </row>
        <row r="1047">
          <cell r="K1047" t="str">
            <v>IF-VNG-CG</v>
          </cell>
        </row>
        <row r="1048">
          <cell r="D1048">
            <v>0</v>
          </cell>
          <cell r="E1048">
            <v>5</v>
          </cell>
          <cell r="F1048" t="str">
            <v>5IF-CNG/APPALACH</v>
          </cell>
        </row>
        <row r="1048">
          <cell r="K1048" t="str">
            <v>IF-CNG/APPALACH</v>
          </cell>
        </row>
        <row r="1049">
          <cell r="D1049">
            <v>0</v>
          </cell>
          <cell r="E1049">
            <v>5</v>
          </cell>
          <cell r="F1049" t="str">
            <v>5IF-VNG-CG</v>
          </cell>
        </row>
        <row r="1049">
          <cell r="K1049" t="str">
            <v>IF-VNG-CG</v>
          </cell>
        </row>
        <row r="1050">
          <cell r="D1050">
            <v>0</v>
          </cell>
          <cell r="E1050">
            <v>1</v>
          </cell>
          <cell r="F1050" t="str">
            <v>1IF-TRANSCO/Z3</v>
          </cell>
        </row>
        <row r="1050">
          <cell r="K1050" t="str">
            <v>IF-TRANSCO/Z3</v>
          </cell>
        </row>
        <row r="1051">
          <cell r="D1051">
            <v>0</v>
          </cell>
          <cell r="E1051">
            <v>1</v>
          </cell>
          <cell r="F1051" t="str">
            <v>1IF-CNG/APPALACH</v>
          </cell>
        </row>
        <row r="1051">
          <cell r="K1051" t="str">
            <v>IF-CNG/APPALACH</v>
          </cell>
        </row>
        <row r="1052">
          <cell r="D1052">
            <v>0</v>
          </cell>
          <cell r="E1052">
            <v>2</v>
          </cell>
          <cell r="F1052" t="str">
            <v>2IF-TRANSCO/Z3</v>
          </cell>
        </row>
        <row r="1052">
          <cell r="K1052" t="str">
            <v>IF-TRANSCO/Z3</v>
          </cell>
        </row>
        <row r="1053">
          <cell r="D1053">
            <v>0</v>
          </cell>
          <cell r="E1053">
            <v>2</v>
          </cell>
          <cell r="F1053" t="str">
            <v>2IF-CNG/APPALACH</v>
          </cell>
        </row>
        <row r="1053">
          <cell r="K1053" t="str">
            <v>IF-CNG/APPALACH</v>
          </cell>
        </row>
        <row r="1054">
          <cell r="D1054">
            <v>0</v>
          </cell>
          <cell r="E1054">
            <v>3</v>
          </cell>
          <cell r="F1054" t="str">
            <v>3IF-TRANSCO/Z3</v>
          </cell>
        </row>
        <row r="1054">
          <cell r="K1054" t="str">
            <v>IF-TRANSCO/Z3</v>
          </cell>
        </row>
        <row r="1055">
          <cell r="D1055">
            <v>0</v>
          </cell>
          <cell r="E1055">
            <v>3</v>
          </cell>
          <cell r="F1055" t="str">
            <v>3IF-CNG/APPALACH</v>
          </cell>
        </row>
        <row r="1055">
          <cell r="K1055" t="str">
            <v>IF-CNG/APPALACH</v>
          </cell>
        </row>
        <row r="1056">
          <cell r="D1056">
            <v>0</v>
          </cell>
          <cell r="E1056">
            <v>4</v>
          </cell>
          <cell r="F1056" t="str">
            <v>4IF-TRANSCO/Z3</v>
          </cell>
        </row>
        <row r="1056">
          <cell r="K1056" t="str">
            <v>IF-TRANSCO/Z3</v>
          </cell>
        </row>
        <row r="1057">
          <cell r="D1057">
            <v>0</v>
          </cell>
          <cell r="E1057">
            <v>4</v>
          </cell>
          <cell r="F1057" t="str">
            <v>4IF-CNG/APPALACH</v>
          </cell>
        </row>
        <row r="1057">
          <cell r="K1057" t="str">
            <v>IF-CNG/APPALACH</v>
          </cell>
        </row>
        <row r="1058">
          <cell r="D1058">
            <v>0</v>
          </cell>
          <cell r="E1058">
            <v>4</v>
          </cell>
          <cell r="F1058" t="str">
            <v>4IF-TRANSCO/Z3</v>
          </cell>
        </row>
        <row r="1058">
          <cell r="K1058" t="str">
            <v>IF-TRANSCO/Z3</v>
          </cell>
        </row>
        <row r="1059">
          <cell r="D1059">
            <v>0</v>
          </cell>
          <cell r="E1059">
            <v>4</v>
          </cell>
          <cell r="F1059" t="str">
            <v>4IF-CNG/APPALACH</v>
          </cell>
        </row>
        <row r="1059">
          <cell r="K1059" t="str">
            <v>IF-CNG/APPALACH</v>
          </cell>
        </row>
        <row r="1060">
          <cell r="D1060">
            <v>0</v>
          </cell>
          <cell r="E1060">
            <v>4</v>
          </cell>
          <cell r="F1060" t="str">
            <v>4IF-TRANSCO/Z3</v>
          </cell>
        </row>
        <row r="1060">
          <cell r="K1060" t="str">
            <v>IF-TRANSCO/Z3</v>
          </cell>
        </row>
        <row r="1061">
          <cell r="D1061">
            <v>0</v>
          </cell>
          <cell r="E1061">
            <v>4</v>
          </cell>
          <cell r="F1061" t="str">
            <v>4IF-CNG/APPALACH</v>
          </cell>
        </row>
        <row r="1061">
          <cell r="K1061" t="str">
            <v>IF-CNG/APPALACH</v>
          </cell>
        </row>
        <row r="1062">
          <cell r="D1062">
            <v>0</v>
          </cell>
          <cell r="E1062">
            <v>4</v>
          </cell>
          <cell r="F1062" t="str">
            <v>4IF-TRANSCO/Z3</v>
          </cell>
        </row>
        <row r="1062">
          <cell r="K1062" t="str">
            <v>IF-TRANSCO/Z3</v>
          </cell>
        </row>
        <row r="1063">
          <cell r="D1063">
            <v>0</v>
          </cell>
          <cell r="E1063">
            <v>4</v>
          </cell>
          <cell r="F1063" t="str">
            <v>4IF-CNG/APPALACH</v>
          </cell>
        </row>
        <row r="1063">
          <cell r="K1063" t="str">
            <v>IF-CNG/APPALACH</v>
          </cell>
        </row>
        <row r="1064">
          <cell r="D1064">
            <v>0</v>
          </cell>
          <cell r="E1064">
            <v>4</v>
          </cell>
          <cell r="F1064" t="str">
            <v>4IF-TRANSCO/Z3</v>
          </cell>
        </row>
        <row r="1064">
          <cell r="K1064" t="str">
            <v>IF-TRANSCO/Z3</v>
          </cell>
        </row>
        <row r="1065">
          <cell r="D1065">
            <v>0</v>
          </cell>
          <cell r="E1065">
            <v>4</v>
          </cell>
          <cell r="F1065" t="str">
            <v>4IF-CNG/APPALACH</v>
          </cell>
        </row>
        <row r="1065">
          <cell r="K1065" t="str">
            <v>IF-CNG/APPALACH</v>
          </cell>
        </row>
        <row r="1066">
          <cell r="D1066">
            <v>0</v>
          </cell>
          <cell r="E1066">
            <v>4</v>
          </cell>
          <cell r="F1066" t="str">
            <v>4IF-TRANSCO/Z3</v>
          </cell>
        </row>
        <row r="1066">
          <cell r="K1066" t="str">
            <v>IF-TRANSCO/Z3</v>
          </cell>
        </row>
        <row r="1067">
          <cell r="D1067">
            <v>0</v>
          </cell>
          <cell r="E1067">
            <v>4</v>
          </cell>
          <cell r="F1067" t="str">
            <v>4IF-CNG/APPALACH</v>
          </cell>
        </row>
        <row r="1067">
          <cell r="K1067" t="str">
            <v>IF-CNG/APPALACH</v>
          </cell>
        </row>
        <row r="1068">
          <cell r="D1068">
            <v>0</v>
          </cell>
          <cell r="E1068">
            <v>4</v>
          </cell>
          <cell r="F1068" t="str">
            <v>4IF-TRANSCO/Z3</v>
          </cell>
        </row>
        <row r="1068">
          <cell r="K1068" t="str">
            <v>IF-TRANSCO/Z3</v>
          </cell>
        </row>
        <row r="1069">
          <cell r="D1069">
            <v>0</v>
          </cell>
          <cell r="E1069">
            <v>4</v>
          </cell>
          <cell r="F1069" t="str">
            <v>4IF-CNG/APPALACH</v>
          </cell>
        </row>
        <row r="1069">
          <cell r="K1069" t="str">
            <v>IF-CNG/APPALACH</v>
          </cell>
        </row>
        <row r="1070">
          <cell r="D1070">
            <v>0</v>
          </cell>
          <cell r="E1070">
            <v>5</v>
          </cell>
          <cell r="F1070" t="str">
            <v>5IF-TRANSCO/Z3</v>
          </cell>
        </row>
        <row r="1070">
          <cell r="K1070" t="str">
            <v>IF-TRANSCO/Z3</v>
          </cell>
        </row>
        <row r="1071">
          <cell r="D1071">
            <v>0</v>
          </cell>
          <cell r="E1071">
            <v>5</v>
          </cell>
          <cell r="F1071" t="str">
            <v>5IF-CNG/APPALACH</v>
          </cell>
        </row>
        <row r="1071">
          <cell r="K1071" t="str">
            <v>IF-CNG/APPALACH</v>
          </cell>
        </row>
        <row r="1072">
          <cell r="D1072">
            <v>0</v>
          </cell>
          <cell r="E1072">
            <v>5</v>
          </cell>
          <cell r="F1072" t="str">
            <v>5IF-TRANSCO/Z3</v>
          </cell>
        </row>
        <row r="1072">
          <cell r="K1072" t="str">
            <v>IF-TRANSCO/Z3</v>
          </cell>
        </row>
        <row r="1073">
          <cell r="D1073">
            <v>0</v>
          </cell>
          <cell r="E1073">
            <v>5</v>
          </cell>
          <cell r="F1073" t="str">
            <v>5IF-CNG/APPALACH</v>
          </cell>
        </row>
        <row r="1073">
          <cell r="K1073" t="str">
            <v>IF-CNG/APPALACH</v>
          </cell>
        </row>
        <row r="1074">
          <cell r="D1074">
            <v>0</v>
          </cell>
          <cell r="E1074">
            <v>5</v>
          </cell>
          <cell r="F1074" t="str">
            <v>5IF-TRANSCO/Z3</v>
          </cell>
        </row>
        <row r="1074">
          <cell r="K1074" t="str">
            <v>IF-TRANSCO/Z3</v>
          </cell>
        </row>
        <row r="1075">
          <cell r="D1075">
            <v>0</v>
          </cell>
          <cell r="E1075">
            <v>5</v>
          </cell>
          <cell r="F1075" t="str">
            <v>5IF-CNG/APPALACH</v>
          </cell>
        </row>
        <row r="1075">
          <cell r="K1075" t="str">
            <v>IF-CNG/APPALACH</v>
          </cell>
        </row>
        <row r="1076">
          <cell r="D1076">
            <v>0</v>
          </cell>
          <cell r="E1076">
            <v>5</v>
          </cell>
          <cell r="F1076" t="str">
            <v>5IF-TRANSCO/Z3</v>
          </cell>
        </row>
        <row r="1076">
          <cell r="K1076" t="str">
            <v>IF-TRANSCO/Z3</v>
          </cell>
        </row>
        <row r="1077">
          <cell r="D1077">
            <v>0</v>
          </cell>
          <cell r="E1077">
            <v>5</v>
          </cell>
          <cell r="F1077" t="str">
            <v>5IF-CNG/APPALACH</v>
          </cell>
        </row>
        <row r="1077">
          <cell r="K1077" t="str">
            <v>IF-CNG/APPALACH</v>
          </cell>
        </row>
        <row r="1078">
          <cell r="D1078">
            <v>0</v>
          </cell>
          <cell r="E1078">
            <v>5</v>
          </cell>
          <cell r="F1078" t="str">
            <v>5IF-TRANSCO/Z3</v>
          </cell>
        </row>
        <row r="1078">
          <cell r="K1078" t="str">
            <v>IF-TRANSCO/Z3</v>
          </cell>
        </row>
        <row r="1079">
          <cell r="D1079">
            <v>0</v>
          </cell>
          <cell r="E1079">
            <v>5</v>
          </cell>
          <cell r="F1079" t="str">
            <v>5IF-CNG/APPALACH</v>
          </cell>
        </row>
        <row r="1079">
          <cell r="K1079" t="str">
            <v>IF-CNG/APPALACH</v>
          </cell>
        </row>
        <row r="1080">
          <cell r="D1080">
            <v>0</v>
          </cell>
          <cell r="E1080">
            <v>5</v>
          </cell>
          <cell r="F1080" t="str">
            <v>5IF-TRANSCO/Z3</v>
          </cell>
        </row>
        <row r="1080">
          <cell r="K1080" t="str">
            <v>IF-TRANSCO/Z3</v>
          </cell>
        </row>
        <row r="1081">
          <cell r="D1081">
            <v>0</v>
          </cell>
          <cell r="E1081">
            <v>5</v>
          </cell>
          <cell r="F1081" t="str">
            <v>5IF-CNG/APPALACH</v>
          </cell>
        </row>
        <row r="1081">
          <cell r="K1081" t="str">
            <v>IF-CNG/APPALACH</v>
          </cell>
        </row>
        <row r="1082">
          <cell r="D1082">
            <v>0</v>
          </cell>
          <cell r="E1082">
            <v>5</v>
          </cell>
          <cell r="F1082" t="str">
            <v>5IF-TRANSCO/Z3</v>
          </cell>
        </row>
        <row r="1082">
          <cell r="K1082" t="str">
            <v>IF-TRANSCO/Z3</v>
          </cell>
        </row>
        <row r="1083">
          <cell r="D1083">
            <v>0</v>
          </cell>
          <cell r="E1083">
            <v>5</v>
          </cell>
          <cell r="F1083" t="str">
            <v>5IF-CNG/APPALACH</v>
          </cell>
        </row>
        <row r="1083">
          <cell r="K1083" t="str">
            <v>IF-CNG/APPALACH</v>
          </cell>
        </row>
        <row r="1084">
          <cell r="D1084">
            <v>0</v>
          </cell>
          <cell r="E1084">
            <v>5</v>
          </cell>
          <cell r="F1084" t="str">
            <v>5IF-TRANSCO/Z3</v>
          </cell>
        </row>
        <row r="1084">
          <cell r="K1084" t="str">
            <v>IF-TRANSCO/Z3</v>
          </cell>
        </row>
        <row r="1085">
          <cell r="D1085">
            <v>0</v>
          </cell>
          <cell r="E1085">
            <v>5</v>
          </cell>
          <cell r="F1085" t="str">
            <v>5IF-CNG/APPALACH</v>
          </cell>
        </row>
        <row r="1085">
          <cell r="K1085" t="str">
            <v>IF-CNG/APPALACH</v>
          </cell>
        </row>
        <row r="1086">
          <cell r="D1086">
            <v>0</v>
          </cell>
          <cell r="E1086">
            <v>5</v>
          </cell>
          <cell r="F1086" t="str">
            <v>5IF-TRANSCO/Z3</v>
          </cell>
        </row>
        <row r="1086">
          <cell r="K1086" t="str">
            <v>IF-TRANSCO/Z3</v>
          </cell>
        </row>
        <row r="1087">
          <cell r="D1087">
            <v>0</v>
          </cell>
          <cell r="E1087">
            <v>5</v>
          </cell>
          <cell r="F1087" t="str">
            <v>5IF-CNG/APPALACH</v>
          </cell>
        </row>
        <row r="1087">
          <cell r="K1087" t="str">
            <v>IF-CNG/APPALACH</v>
          </cell>
        </row>
        <row r="1088">
          <cell r="D1088">
            <v>0</v>
          </cell>
          <cell r="E1088">
            <v>5</v>
          </cell>
          <cell r="F1088" t="str">
            <v>5IF-TRANSCO/Z3</v>
          </cell>
        </row>
        <row r="1088">
          <cell r="K1088" t="str">
            <v>IF-TRANSCO/Z3</v>
          </cell>
        </row>
        <row r="1089">
          <cell r="D1089">
            <v>0</v>
          </cell>
          <cell r="E1089">
            <v>5</v>
          </cell>
          <cell r="F1089" t="str">
            <v>5IF-CNG/APPALACH</v>
          </cell>
        </row>
        <row r="1089">
          <cell r="K1089" t="str">
            <v>IF-CNG/APPALACH</v>
          </cell>
        </row>
        <row r="1090">
          <cell r="D1090">
            <v>0</v>
          </cell>
          <cell r="E1090">
            <v>5</v>
          </cell>
          <cell r="F1090" t="str">
            <v>5IF-TRANSCO/Z3</v>
          </cell>
        </row>
        <row r="1090">
          <cell r="K1090" t="str">
            <v>IF-TRANSCO/Z3</v>
          </cell>
        </row>
        <row r="1091">
          <cell r="D1091">
            <v>0</v>
          </cell>
          <cell r="E1091">
            <v>5</v>
          </cell>
          <cell r="F1091" t="str">
            <v>5IF-CNG/APPALACH</v>
          </cell>
        </row>
        <row r="1091">
          <cell r="K1091" t="str">
            <v>IF-CNG/APPALACH</v>
          </cell>
        </row>
        <row r="1092">
          <cell r="D1092">
            <v>0</v>
          </cell>
          <cell r="E1092">
            <v>5</v>
          </cell>
          <cell r="F1092" t="str">
            <v>5IF-TRANSCO/Z3</v>
          </cell>
        </row>
        <row r="1092">
          <cell r="K1092" t="str">
            <v>IF-TRANSCO/Z3</v>
          </cell>
        </row>
        <row r="1093">
          <cell r="D1093">
            <v>0</v>
          </cell>
          <cell r="E1093">
            <v>5</v>
          </cell>
          <cell r="F1093" t="str">
            <v>5IF-CNG/APPALACH</v>
          </cell>
        </row>
        <row r="1093">
          <cell r="K1093" t="str">
            <v>IF-CNG/APPALACH</v>
          </cell>
        </row>
        <row r="1094">
          <cell r="D1094">
            <v>0</v>
          </cell>
          <cell r="E1094">
            <v>5</v>
          </cell>
          <cell r="F1094" t="str">
            <v>5IF-TRANSCO/Z3</v>
          </cell>
        </row>
        <row r="1094">
          <cell r="K1094" t="str">
            <v>IF-TRANSCO/Z3</v>
          </cell>
        </row>
        <row r="1095">
          <cell r="D1095">
            <v>0</v>
          </cell>
          <cell r="E1095">
            <v>5</v>
          </cell>
          <cell r="F1095" t="str">
            <v>5IF-CNG/APPALACH</v>
          </cell>
        </row>
        <row r="1095">
          <cell r="K1095" t="str">
            <v>IF-CNG/APPALACH</v>
          </cell>
        </row>
        <row r="1096">
          <cell r="D1096">
            <v>0</v>
          </cell>
          <cell r="E1096">
            <v>5</v>
          </cell>
          <cell r="F1096" t="str">
            <v>5IF-TRANSCO/Z3</v>
          </cell>
        </row>
        <row r="1096">
          <cell r="K1096" t="str">
            <v>IF-TRANSCO/Z3</v>
          </cell>
        </row>
        <row r="1097">
          <cell r="D1097">
            <v>0</v>
          </cell>
          <cell r="E1097">
            <v>5</v>
          </cell>
          <cell r="F1097" t="str">
            <v>5IF-CNG/APPALACH</v>
          </cell>
        </row>
        <row r="1097">
          <cell r="K1097" t="str">
            <v>IF-CNG/APPALACH</v>
          </cell>
        </row>
        <row r="1098">
          <cell r="D1098">
            <v>0</v>
          </cell>
          <cell r="E1098">
            <v>5</v>
          </cell>
          <cell r="F1098" t="str">
            <v>5IF-TRANSCO/Z3</v>
          </cell>
        </row>
        <row r="1098">
          <cell r="K1098" t="str">
            <v>IF-TRANSCO/Z3</v>
          </cell>
        </row>
        <row r="1099">
          <cell r="D1099">
            <v>0</v>
          </cell>
          <cell r="E1099">
            <v>5</v>
          </cell>
          <cell r="F1099" t="str">
            <v>5IF-CNG/APPALACH</v>
          </cell>
        </row>
        <row r="1099">
          <cell r="K1099" t="str">
            <v>IF-CNG/APPALACH</v>
          </cell>
        </row>
        <row r="1100">
          <cell r="D1100">
            <v>0</v>
          </cell>
          <cell r="E1100">
            <v>5</v>
          </cell>
          <cell r="F1100" t="str">
            <v>5IF-TRANSCO/Z3</v>
          </cell>
        </row>
        <row r="1100">
          <cell r="K1100" t="str">
            <v>IF-TRANSCO/Z3</v>
          </cell>
        </row>
        <row r="1101">
          <cell r="D1101">
            <v>0</v>
          </cell>
          <cell r="E1101">
            <v>5</v>
          </cell>
          <cell r="F1101" t="str">
            <v>5IF-CNG/APPALACH</v>
          </cell>
        </row>
        <row r="1101">
          <cell r="K1101" t="str">
            <v>IF-CNG/APPALACH</v>
          </cell>
        </row>
        <row r="1102">
          <cell r="D1102">
            <v>0</v>
          </cell>
          <cell r="E1102">
            <v>5</v>
          </cell>
          <cell r="F1102" t="str">
            <v>5IF-TRANSCO/Z3</v>
          </cell>
        </row>
        <row r="1102">
          <cell r="K1102" t="str">
            <v>IF-TRANSCO/Z3</v>
          </cell>
        </row>
        <row r="1103">
          <cell r="D1103">
            <v>0</v>
          </cell>
          <cell r="E1103">
            <v>5</v>
          </cell>
          <cell r="F1103" t="str">
            <v>5IF-CNG/APPALACH</v>
          </cell>
        </row>
        <row r="1103">
          <cell r="K1103" t="str">
            <v>IF-CNG/APPALACH</v>
          </cell>
        </row>
        <row r="1104">
          <cell r="D1104">
            <v>0</v>
          </cell>
          <cell r="E1104">
            <v>5</v>
          </cell>
          <cell r="F1104" t="str">
            <v>5IF-TRANSCO/Z3</v>
          </cell>
        </row>
        <row r="1104">
          <cell r="K1104" t="str">
            <v>IF-TRANSCO/Z3</v>
          </cell>
        </row>
        <row r="1105">
          <cell r="D1105">
            <v>0</v>
          </cell>
          <cell r="E1105">
            <v>5</v>
          </cell>
          <cell r="F1105" t="str">
            <v>5IF-CNG/APPALACH</v>
          </cell>
        </row>
        <row r="1105">
          <cell r="K1105" t="str">
            <v>IF-CNG/APPALACH</v>
          </cell>
        </row>
        <row r="1106">
          <cell r="D1106">
            <v>0</v>
          </cell>
          <cell r="E1106">
            <v>5</v>
          </cell>
          <cell r="F1106" t="str">
            <v>5IF-TRANSCO/Z3</v>
          </cell>
        </row>
        <row r="1106">
          <cell r="K1106" t="str">
            <v>IF-TRANSCO/Z3</v>
          </cell>
        </row>
        <row r="1107">
          <cell r="D1107">
            <v>0</v>
          </cell>
          <cell r="E1107">
            <v>5</v>
          </cell>
          <cell r="F1107" t="str">
            <v>5IF-CNG/APPALACH</v>
          </cell>
        </row>
        <row r="1107">
          <cell r="K1107" t="str">
            <v>IF-CNG/APPALACH</v>
          </cell>
        </row>
        <row r="1108">
          <cell r="D1108">
            <v>0</v>
          </cell>
          <cell r="E1108">
            <v>5</v>
          </cell>
          <cell r="F1108" t="str">
            <v>5IF-TRANSCO/Z3</v>
          </cell>
        </row>
        <row r="1108">
          <cell r="K1108" t="str">
            <v>IF-TRANSCO/Z3</v>
          </cell>
        </row>
        <row r="1109">
          <cell r="D1109">
            <v>0</v>
          </cell>
          <cell r="E1109">
            <v>5</v>
          </cell>
          <cell r="F1109" t="str">
            <v>5IF-CNG/APPALACH</v>
          </cell>
        </row>
        <row r="1109">
          <cell r="K1109" t="str">
            <v>IF-CNG/APPALACH</v>
          </cell>
        </row>
        <row r="1110">
          <cell r="D1110">
            <v>0</v>
          </cell>
          <cell r="E1110">
            <v>5</v>
          </cell>
          <cell r="F1110" t="str">
            <v>5IF-TRANSCO/Z3</v>
          </cell>
        </row>
        <row r="1110">
          <cell r="K1110" t="str">
            <v>IF-TRANSCO/Z3</v>
          </cell>
        </row>
        <row r="1111">
          <cell r="D1111">
            <v>0</v>
          </cell>
          <cell r="E1111">
            <v>5</v>
          </cell>
          <cell r="F1111" t="str">
            <v>5IF-CNG/APPALACH</v>
          </cell>
        </row>
        <row r="1111">
          <cell r="K1111" t="str">
            <v>IF-CNG/APPALACH</v>
          </cell>
        </row>
        <row r="1112">
          <cell r="D1112">
            <v>0</v>
          </cell>
          <cell r="E1112">
            <v>5</v>
          </cell>
          <cell r="F1112" t="str">
            <v>5IF-TRANSCO/Z3</v>
          </cell>
        </row>
        <row r="1112">
          <cell r="K1112" t="str">
            <v>IF-TRANSCO/Z3</v>
          </cell>
        </row>
        <row r="1113">
          <cell r="D1113">
            <v>0</v>
          </cell>
          <cell r="E1113">
            <v>5</v>
          </cell>
          <cell r="F1113" t="str">
            <v>5IF-CNG/APPALACH</v>
          </cell>
        </row>
        <row r="1113">
          <cell r="K1113" t="str">
            <v>IF-CNG/APPALACH</v>
          </cell>
        </row>
        <row r="1114">
          <cell r="D1114">
            <v>0</v>
          </cell>
          <cell r="E1114">
            <v>5</v>
          </cell>
          <cell r="F1114" t="str">
            <v>5IF-TRANSCO/Z3</v>
          </cell>
        </row>
        <row r="1114">
          <cell r="K1114" t="str">
            <v>IF-TRANSCO/Z3</v>
          </cell>
        </row>
        <row r="1115">
          <cell r="D1115">
            <v>0</v>
          </cell>
          <cell r="E1115">
            <v>5</v>
          </cell>
          <cell r="F1115" t="str">
            <v>5IF-CNG/APPALACH</v>
          </cell>
        </row>
        <row r="1115">
          <cell r="K1115" t="str">
            <v>IF-CNG/APPALACH</v>
          </cell>
        </row>
        <row r="1116">
          <cell r="D1116">
            <v>0</v>
          </cell>
          <cell r="E1116">
            <v>5</v>
          </cell>
          <cell r="F1116" t="str">
            <v>5IF-TRANSCO/Z3</v>
          </cell>
        </row>
        <row r="1116">
          <cell r="K1116" t="str">
            <v>IF-TRANSCO/Z3</v>
          </cell>
        </row>
        <row r="1117">
          <cell r="D1117">
            <v>0</v>
          </cell>
          <cell r="E1117">
            <v>5</v>
          </cell>
          <cell r="F1117" t="str">
            <v>5IF-CNG/APPALACH</v>
          </cell>
        </row>
        <row r="1117">
          <cell r="K1117" t="str">
            <v>IF-CNG/APPALACH</v>
          </cell>
        </row>
        <row r="1118">
          <cell r="D1118">
            <v>0</v>
          </cell>
          <cell r="E1118">
            <v>5</v>
          </cell>
          <cell r="F1118" t="str">
            <v>5IF-TRANSCO/Z3</v>
          </cell>
        </row>
        <row r="1118">
          <cell r="K1118" t="str">
            <v>IF-TRANSCO/Z3</v>
          </cell>
        </row>
        <row r="1119">
          <cell r="D1119">
            <v>0</v>
          </cell>
          <cell r="E1119">
            <v>5</v>
          </cell>
          <cell r="F1119" t="str">
            <v>5IF-CNG/APPALACH</v>
          </cell>
        </row>
        <row r="1119">
          <cell r="K1119" t="str">
            <v>IF-CNG/APPALACH</v>
          </cell>
        </row>
        <row r="1120">
          <cell r="D1120">
            <v>0</v>
          </cell>
          <cell r="E1120">
            <v>5</v>
          </cell>
          <cell r="F1120" t="str">
            <v>5IF-TRANSCO/Z3</v>
          </cell>
        </row>
        <row r="1120">
          <cell r="K1120" t="str">
            <v>IF-TRANSCO/Z3</v>
          </cell>
        </row>
        <row r="1121">
          <cell r="D1121">
            <v>0</v>
          </cell>
          <cell r="E1121">
            <v>5</v>
          </cell>
          <cell r="F1121" t="str">
            <v>5IF-CNG/APPALACH</v>
          </cell>
        </row>
        <row r="1121">
          <cell r="K1121" t="str">
            <v>IF-CNG/APPALACH</v>
          </cell>
        </row>
        <row r="1122">
          <cell r="D1122">
            <v>0</v>
          </cell>
          <cell r="E1122">
            <v>5</v>
          </cell>
          <cell r="F1122" t="str">
            <v>5IF-TRANSCO/Z3</v>
          </cell>
        </row>
        <row r="1122">
          <cell r="K1122" t="str">
            <v>IF-TRANSCO/Z3</v>
          </cell>
        </row>
        <row r="1123">
          <cell r="D1123">
            <v>0</v>
          </cell>
          <cell r="E1123">
            <v>5</v>
          </cell>
          <cell r="F1123" t="str">
            <v>5IF-CNG/APPALACH</v>
          </cell>
        </row>
        <row r="1123">
          <cell r="K1123" t="str">
            <v>IF-CNG/APPALACH</v>
          </cell>
        </row>
        <row r="1124">
          <cell r="D1124">
            <v>0</v>
          </cell>
          <cell r="E1124">
            <v>5</v>
          </cell>
          <cell r="F1124" t="str">
            <v>5IF-TRANSCO/Z3</v>
          </cell>
        </row>
        <row r="1124">
          <cell r="K1124" t="str">
            <v>IF-TRANSCO/Z3</v>
          </cell>
        </row>
        <row r="1125">
          <cell r="D1125">
            <v>0</v>
          </cell>
          <cell r="E1125">
            <v>5</v>
          </cell>
          <cell r="F1125" t="str">
            <v>5IF-CNG/APPALACH</v>
          </cell>
        </row>
        <row r="1125">
          <cell r="K1125" t="str">
            <v>IF-CNG/APPALACH</v>
          </cell>
        </row>
        <row r="1126">
          <cell r="D1126">
            <v>0</v>
          </cell>
          <cell r="E1126">
            <v>5</v>
          </cell>
          <cell r="F1126" t="str">
            <v>5IF-TRANSCO/Z3</v>
          </cell>
        </row>
        <row r="1126">
          <cell r="K1126" t="str">
            <v>IF-TRANSCO/Z3</v>
          </cell>
        </row>
        <row r="1127">
          <cell r="D1127">
            <v>0</v>
          </cell>
          <cell r="E1127">
            <v>5</v>
          </cell>
          <cell r="F1127" t="str">
            <v>5IF-CNG/APPALACH</v>
          </cell>
        </row>
        <row r="1127">
          <cell r="K1127" t="str">
            <v>IF-CNG/APPALACH</v>
          </cell>
        </row>
        <row r="1128">
          <cell r="D1128">
            <v>0</v>
          </cell>
          <cell r="E1128">
            <v>5</v>
          </cell>
          <cell r="F1128" t="str">
            <v>5IF-TRANSCO/Z3</v>
          </cell>
        </row>
        <row r="1128">
          <cell r="K1128" t="str">
            <v>IF-TRANSCO/Z3</v>
          </cell>
        </row>
        <row r="1129">
          <cell r="D1129">
            <v>0</v>
          </cell>
          <cell r="E1129">
            <v>5</v>
          </cell>
          <cell r="F1129" t="str">
            <v>5IF-CNG/APPALACH</v>
          </cell>
        </row>
        <row r="1129">
          <cell r="K1129" t="str">
            <v>IF-CNG/APPALACH</v>
          </cell>
        </row>
        <row r="1130">
          <cell r="D1130">
            <v>0</v>
          </cell>
          <cell r="E1130">
            <v>5</v>
          </cell>
          <cell r="F1130" t="str">
            <v>5IF-TRANSCO/Z3</v>
          </cell>
        </row>
        <row r="1130">
          <cell r="K1130" t="str">
            <v>IF-TRANSCO/Z3</v>
          </cell>
        </row>
        <row r="1131">
          <cell r="D1131">
            <v>0</v>
          </cell>
          <cell r="E1131">
            <v>5</v>
          </cell>
          <cell r="F1131" t="str">
            <v>5IF-CNG/APPALACH</v>
          </cell>
        </row>
        <row r="1131">
          <cell r="K1131" t="str">
            <v>IF-CNG/APPALACH</v>
          </cell>
        </row>
        <row r="1132">
          <cell r="D1132">
            <v>0</v>
          </cell>
          <cell r="E1132">
            <v>5</v>
          </cell>
          <cell r="F1132" t="str">
            <v>5IF-TRANSCO/Z3</v>
          </cell>
        </row>
        <row r="1132">
          <cell r="K1132" t="str">
            <v>IF-TRANSCO/Z3</v>
          </cell>
        </row>
        <row r="1133">
          <cell r="D1133">
            <v>0</v>
          </cell>
          <cell r="E1133">
            <v>5</v>
          </cell>
          <cell r="F1133" t="str">
            <v>5IF-CNG/APPALACH</v>
          </cell>
        </row>
        <row r="1133">
          <cell r="K1133" t="str">
            <v>IF-CNG/APPALACH</v>
          </cell>
        </row>
        <row r="1134">
          <cell r="D1134">
            <v>0</v>
          </cell>
          <cell r="E1134">
            <v>5</v>
          </cell>
          <cell r="F1134" t="str">
            <v>5IF-TRANSCO/Z3</v>
          </cell>
        </row>
        <row r="1134">
          <cell r="K1134" t="str">
            <v>IF-TRANSCO/Z3</v>
          </cell>
        </row>
        <row r="1135">
          <cell r="D1135">
            <v>0</v>
          </cell>
          <cell r="E1135">
            <v>5</v>
          </cell>
          <cell r="F1135" t="str">
            <v>5IF-CNG/APPALACH</v>
          </cell>
        </row>
        <row r="1135">
          <cell r="K1135" t="str">
            <v>IF-CNG/APPALACH</v>
          </cell>
        </row>
        <row r="1136">
          <cell r="D1136">
            <v>0</v>
          </cell>
          <cell r="E1136">
            <v>5</v>
          </cell>
          <cell r="F1136" t="str">
            <v>5IF-TRANSCO/Z3</v>
          </cell>
        </row>
        <row r="1136">
          <cell r="K1136" t="str">
            <v>IF-TRANSCO/Z3</v>
          </cell>
        </row>
        <row r="1137">
          <cell r="D1137">
            <v>0</v>
          </cell>
          <cell r="E1137">
            <v>5</v>
          </cell>
          <cell r="F1137" t="str">
            <v>5IF-CNG/APPALACH</v>
          </cell>
        </row>
        <row r="1137">
          <cell r="K1137" t="str">
            <v>IF-CNG/APPALACH</v>
          </cell>
        </row>
        <row r="1138">
          <cell r="D1138">
            <v>0</v>
          </cell>
          <cell r="E1138">
            <v>5</v>
          </cell>
          <cell r="F1138" t="str">
            <v>5IF-TRANSCO/Z3</v>
          </cell>
        </row>
        <row r="1138">
          <cell r="K1138" t="str">
            <v>IF-TRANSCO/Z3</v>
          </cell>
        </row>
        <row r="1139">
          <cell r="D1139">
            <v>0</v>
          </cell>
          <cell r="E1139">
            <v>5</v>
          </cell>
          <cell r="F1139" t="str">
            <v>5IF-CNG/APPALACH</v>
          </cell>
        </row>
        <row r="1139">
          <cell r="K1139" t="str">
            <v>IF-CNG/APPALACH</v>
          </cell>
        </row>
        <row r="1140">
          <cell r="D1140">
            <v>0</v>
          </cell>
          <cell r="E1140">
            <v>5</v>
          </cell>
          <cell r="F1140" t="str">
            <v>5IF-TRANSCO/Z3</v>
          </cell>
        </row>
        <row r="1140">
          <cell r="K1140" t="str">
            <v>IF-TRANSCO/Z3</v>
          </cell>
        </row>
        <row r="1141">
          <cell r="D1141">
            <v>0</v>
          </cell>
          <cell r="E1141">
            <v>5</v>
          </cell>
          <cell r="F1141" t="str">
            <v>5IF-CNG/APPALACH</v>
          </cell>
        </row>
        <row r="1141">
          <cell r="K1141" t="str">
            <v>IF-CNG/APPALACH</v>
          </cell>
        </row>
        <row r="1142">
          <cell r="D1142">
            <v>0</v>
          </cell>
          <cell r="E1142">
            <v>5</v>
          </cell>
          <cell r="F1142" t="str">
            <v>5IF-TRANSCO/Z3</v>
          </cell>
        </row>
        <row r="1142">
          <cell r="K1142" t="str">
            <v>IF-TRANSCO/Z3</v>
          </cell>
        </row>
        <row r="1143">
          <cell r="D1143">
            <v>0</v>
          </cell>
          <cell r="E1143">
            <v>5</v>
          </cell>
          <cell r="F1143" t="str">
            <v>5IF-CNG/APPALACH</v>
          </cell>
        </row>
        <row r="1143">
          <cell r="K1143" t="str">
            <v>IF-CNG/APPALACH</v>
          </cell>
        </row>
        <row r="1144">
          <cell r="D1144">
            <v>0</v>
          </cell>
          <cell r="E1144">
            <v>1</v>
          </cell>
          <cell r="F1144" t="str">
            <v>1IF-CNG/APPALACH</v>
          </cell>
        </row>
        <row r="1144">
          <cell r="K1144" t="str">
            <v>IF-CNG/APPALACH</v>
          </cell>
        </row>
        <row r="1145">
          <cell r="D1145">
            <v>0</v>
          </cell>
          <cell r="E1145">
            <v>1</v>
          </cell>
          <cell r="F1145" t="str">
            <v>1IF-VNG-CG</v>
          </cell>
        </row>
        <row r="1145">
          <cell r="K1145" t="str">
            <v>IF-VNG-CG</v>
          </cell>
        </row>
        <row r="1146">
          <cell r="D1146">
            <v>0</v>
          </cell>
          <cell r="E1146">
            <v>2</v>
          </cell>
          <cell r="F1146" t="str">
            <v>2IF-CNG/APPALACH</v>
          </cell>
        </row>
        <row r="1146">
          <cell r="K1146" t="str">
            <v>IF-CNG/APPALACH</v>
          </cell>
        </row>
        <row r="1147">
          <cell r="D1147">
            <v>0</v>
          </cell>
          <cell r="E1147">
            <v>2</v>
          </cell>
          <cell r="F1147" t="str">
            <v>2IF-VNG-CG</v>
          </cell>
        </row>
        <row r="1147">
          <cell r="K1147" t="str">
            <v>IF-VNG-CG</v>
          </cell>
        </row>
        <row r="1148">
          <cell r="D1148">
            <v>0</v>
          </cell>
          <cell r="E1148">
            <v>3</v>
          </cell>
          <cell r="F1148" t="str">
            <v>3IF-CNG/APPALACH</v>
          </cell>
        </row>
        <row r="1148">
          <cell r="K1148" t="str">
            <v>IF-CNG/APPALACH</v>
          </cell>
        </row>
        <row r="1149">
          <cell r="D1149">
            <v>0</v>
          </cell>
          <cell r="E1149">
            <v>3</v>
          </cell>
          <cell r="F1149" t="str">
            <v>3IF-VNG-CG</v>
          </cell>
        </row>
        <row r="1149">
          <cell r="K1149" t="str">
            <v>IF-VNG-CG</v>
          </cell>
        </row>
        <row r="1150">
          <cell r="D1150">
            <v>0</v>
          </cell>
          <cell r="E1150">
            <v>4</v>
          </cell>
          <cell r="F1150" t="str">
            <v>4IF-CNG/APPALACH</v>
          </cell>
        </row>
        <row r="1150">
          <cell r="K1150" t="str">
            <v>IF-CNG/APPALACH</v>
          </cell>
        </row>
        <row r="1151">
          <cell r="D1151">
            <v>0</v>
          </cell>
          <cell r="E1151">
            <v>4</v>
          </cell>
          <cell r="F1151" t="str">
            <v>4IF-VNG-CG</v>
          </cell>
        </row>
        <row r="1151">
          <cell r="K1151" t="str">
            <v>IF-VNG-CG</v>
          </cell>
        </row>
        <row r="1152">
          <cell r="D1152">
            <v>0</v>
          </cell>
          <cell r="E1152">
            <v>4</v>
          </cell>
          <cell r="F1152" t="str">
            <v>4IF-CNG/APPALACH</v>
          </cell>
        </row>
        <row r="1152">
          <cell r="K1152" t="str">
            <v>IF-CNG/APPALACH</v>
          </cell>
        </row>
        <row r="1153">
          <cell r="D1153">
            <v>0</v>
          </cell>
          <cell r="E1153">
            <v>4</v>
          </cell>
          <cell r="F1153" t="str">
            <v>4IF-VNG-CG</v>
          </cell>
        </row>
        <row r="1153">
          <cell r="K1153" t="str">
            <v>IF-VNG-CG</v>
          </cell>
        </row>
        <row r="1154">
          <cell r="D1154">
            <v>0</v>
          </cell>
          <cell r="E1154">
            <v>4</v>
          </cell>
          <cell r="F1154" t="str">
            <v>4IF-CNG/APPALACH</v>
          </cell>
        </row>
        <row r="1154">
          <cell r="K1154" t="str">
            <v>IF-CNG/APPALACH</v>
          </cell>
        </row>
        <row r="1155">
          <cell r="D1155">
            <v>0</v>
          </cell>
          <cell r="E1155">
            <v>4</v>
          </cell>
          <cell r="F1155" t="str">
            <v>4IF-VNG-CG</v>
          </cell>
        </row>
        <row r="1155">
          <cell r="K1155" t="str">
            <v>IF-VNG-CG</v>
          </cell>
        </row>
        <row r="1156">
          <cell r="D1156">
            <v>0</v>
          </cell>
          <cell r="E1156">
            <v>4</v>
          </cell>
          <cell r="F1156" t="str">
            <v>4IF-CNG/APPALACH</v>
          </cell>
        </row>
        <row r="1156">
          <cell r="K1156" t="str">
            <v>IF-CNG/APPALACH</v>
          </cell>
        </row>
        <row r="1157">
          <cell r="D1157">
            <v>0</v>
          </cell>
          <cell r="E1157">
            <v>4</v>
          </cell>
          <cell r="F1157" t="str">
            <v>4IF-VNG-CG</v>
          </cell>
        </row>
        <row r="1157">
          <cell r="K1157" t="str">
            <v>IF-VNG-CG</v>
          </cell>
        </row>
        <row r="1158">
          <cell r="D1158">
            <v>0</v>
          </cell>
          <cell r="E1158">
            <v>4</v>
          </cell>
          <cell r="F1158" t="str">
            <v>4IF-CNG/APPALACH</v>
          </cell>
        </row>
        <row r="1158">
          <cell r="K1158" t="str">
            <v>IF-CNG/APPALACH</v>
          </cell>
        </row>
        <row r="1159">
          <cell r="D1159">
            <v>0</v>
          </cell>
          <cell r="E1159">
            <v>4</v>
          </cell>
          <cell r="F1159" t="str">
            <v>4IF-VNG-CG</v>
          </cell>
        </row>
        <row r="1159">
          <cell r="K1159" t="str">
            <v>IF-VNG-CG</v>
          </cell>
        </row>
        <row r="1160">
          <cell r="D1160">
            <v>0</v>
          </cell>
          <cell r="E1160">
            <v>4</v>
          </cell>
          <cell r="F1160" t="str">
            <v>4IF-CNG/APPALACH</v>
          </cell>
        </row>
        <row r="1160">
          <cell r="K1160" t="str">
            <v>IF-CNG/APPALACH</v>
          </cell>
        </row>
        <row r="1161">
          <cell r="D1161">
            <v>0</v>
          </cell>
          <cell r="E1161">
            <v>4</v>
          </cell>
          <cell r="F1161" t="str">
            <v>4IF-VNG-CG</v>
          </cell>
        </row>
        <row r="1161">
          <cell r="K1161" t="str">
            <v>IF-VNG-CG</v>
          </cell>
        </row>
        <row r="1162">
          <cell r="D1162">
            <v>0</v>
          </cell>
          <cell r="E1162">
            <v>4</v>
          </cell>
          <cell r="F1162" t="str">
            <v>4IF-CNG/APPALACH</v>
          </cell>
        </row>
        <row r="1162">
          <cell r="K1162" t="str">
            <v>IF-CNG/APPALACH</v>
          </cell>
        </row>
        <row r="1163">
          <cell r="D1163">
            <v>0</v>
          </cell>
          <cell r="E1163">
            <v>4</v>
          </cell>
          <cell r="F1163" t="str">
            <v>4IF-VNG-CG</v>
          </cell>
        </row>
        <row r="1163">
          <cell r="K1163" t="str">
            <v>IF-VNG-CG</v>
          </cell>
        </row>
        <row r="1164">
          <cell r="D1164">
            <v>0</v>
          </cell>
          <cell r="E1164">
            <v>5</v>
          </cell>
          <cell r="F1164" t="str">
            <v>5IF-CNG/APPALACH</v>
          </cell>
        </row>
        <row r="1164">
          <cell r="K1164" t="str">
            <v>IF-CNG/APPALACH</v>
          </cell>
        </row>
        <row r="1165">
          <cell r="D1165">
            <v>0</v>
          </cell>
          <cell r="E1165">
            <v>5</v>
          </cell>
          <cell r="F1165" t="str">
            <v>5IF-VNG-CG</v>
          </cell>
        </row>
        <row r="1165">
          <cell r="K1165" t="str">
            <v>IF-VNG-CG</v>
          </cell>
        </row>
        <row r="1166">
          <cell r="D1166">
            <v>0</v>
          </cell>
          <cell r="E1166">
            <v>5</v>
          </cell>
          <cell r="F1166" t="str">
            <v>5IF-CNG/APPALACH</v>
          </cell>
        </row>
        <row r="1166">
          <cell r="K1166" t="str">
            <v>IF-CNG/APPALACH</v>
          </cell>
        </row>
        <row r="1167">
          <cell r="D1167">
            <v>0</v>
          </cell>
          <cell r="E1167">
            <v>5</v>
          </cell>
          <cell r="F1167" t="str">
            <v>5IF-VNG-CG</v>
          </cell>
        </row>
        <row r="1167">
          <cell r="K1167" t="str">
            <v>IF-VNG-CG</v>
          </cell>
        </row>
        <row r="1168">
          <cell r="D1168">
            <v>0</v>
          </cell>
          <cell r="E1168">
            <v>5</v>
          </cell>
          <cell r="F1168" t="str">
            <v>5IF-CNG/APPALACH</v>
          </cell>
        </row>
        <row r="1168">
          <cell r="K1168" t="str">
            <v>IF-CNG/APPALACH</v>
          </cell>
        </row>
        <row r="1169">
          <cell r="D1169">
            <v>0</v>
          </cell>
          <cell r="E1169">
            <v>5</v>
          </cell>
          <cell r="F1169" t="str">
            <v>5IF-VNG-CG</v>
          </cell>
        </row>
        <row r="1169">
          <cell r="K1169" t="str">
            <v>IF-VNG-CG</v>
          </cell>
        </row>
        <row r="1170">
          <cell r="D1170">
            <v>0</v>
          </cell>
          <cell r="E1170">
            <v>5</v>
          </cell>
          <cell r="F1170" t="str">
            <v>5IF-CNG/APPALACH</v>
          </cell>
        </row>
        <row r="1170">
          <cell r="K1170" t="str">
            <v>IF-CNG/APPALACH</v>
          </cell>
        </row>
        <row r="1171">
          <cell r="D1171">
            <v>0</v>
          </cell>
          <cell r="E1171">
            <v>5</v>
          </cell>
          <cell r="F1171" t="str">
            <v>5IF-VNG-CG</v>
          </cell>
        </row>
        <row r="1171">
          <cell r="K1171" t="str">
            <v>IF-VNG-CG</v>
          </cell>
        </row>
        <row r="1172">
          <cell r="D1172">
            <v>0</v>
          </cell>
          <cell r="E1172">
            <v>5</v>
          </cell>
          <cell r="F1172" t="str">
            <v>5IF-CNG/APPALACH</v>
          </cell>
        </row>
        <row r="1172">
          <cell r="K1172" t="str">
            <v>IF-CNG/APPALACH</v>
          </cell>
        </row>
        <row r="1173">
          <cell r="D1173">
            <v>0</v>
          </cell>
          <cell r="E1173">
            <v>5</v>
          </cell>
          <cell r="F1173" t="str">
            <v>5IF-VNG-CG</v>
          </cell>
        </row>
        <row r="1173">
          <cell r="K1173" t="str">
            <v>IF-VNG-CG</v>
          </cell>
        </row>
        <row r="1174">
          <cell r="D1174">
            <v>0</v>
          </cell>
          <cell r="E1174">
            <v>5</v>
          </cell>
          <cell r="F1174" t="str">
            <v>5IF-CNG/APPALACH</v>
          </cell>
        </row>
        <row r="1174">
          <cell r="K1174" t="str">
            <v>IF-CNG/APPALACH</v>
          </cell>
        </row>
        <row r="1175">
          <cell r="D1175">
            <v>0</v>
          </cell>
          <cell r="E1175">
            <v>5</v>
          </cell>
          <cell r="F1175" t="str">
            <v>5IF-VNG-CG</v>
          </cell>
        </row>
        <row r="1175">
          <cell r="K1175" t="str">
            <v>IF-VNG-CG</v>
          </cell>
        </row>
        <row r="1176">
          <cell r="D1176">
            <v>0</v>
          </cell>
          <cell r="E1176">
            <v>5</v>
          </cell>
          <cell r="F1176" t="str">
            <v>5IF-CNG/APPALACH</v>
          </cell>
        </row>
        <row r="1176">
          <cell r="K1176" t="str">
            <v>IF-CNG/APPALACH</v>
          </cell>
        </row>
        <row r="1177">
          <cell r="D1177">
            <v>0</v>
          </cell>
          <cell r="E1177">
            <v>5</v>
          </cell>
          <cell r="F1177" t="str">
            <v>5IF-VNG-CG</v>
          </cell>
        </row>
        <row r="1177">
          <cell r="K1177" t="str">
            <v>IF-VNG-CG</v>
          </cell>
        </row>
        <row r="1178">
          <cell r="D1178">
            <v>0</v>
          </cell>
          <cell r="E1178">
            <v>5</v>
          </cell>
          <cell r="F1178" t="str">
            <v>5IF-CNG/APPALACH</v>
          </cell>
        </row>
        <row r="1178">
          <cell r="K1178" t="str">
            <v>IF-CNG/APPALACH</v>
          </cell>
        </row>
        <row r="1179">
          <cell r="D1179">
            <v>0</v>
          </cell>
          <cell r="E1179">
            <v>5</v>
          </cell>
          <cell r="F1179" t="str">
            <v>5IF-VNG-CG</v>
          </cell>
        </row>
        <row r="1179">
          <cell r="K1179" t="str">
            <v>IF-VNG-CG</v>
          </cell>
        </row>
        <row r="1180">
          <cell r="D1180">
            <v>0</v>
          </cell>
          <cell r="E1180">
            <v>5</v>
          </cell>
          <cell r="F1180" t="str">
            <v>5IF-CNG/APPALACH</v>
          </cell>
        </row>
        <row r="1180">
          <cell r="K1180" t="str">
            <v>IF-CNG/APPALACH</v>
          </cell>
        </row>
        <row r="1181">
          <cell r="D1181">
            <v>0</v>
          </cell>
          <cell r="E1181">
            <v>5</v>
          </cell>
          <cell r="F1181" t="str">
            <v>5IF-VNG-CG</v>
          </cell>
        </row>
        <row r="1181">
          <cell r="K1181" t="str">
            <v>IF-VNG-CG</v>
          </cell>
        </row>
        <row r="1182">
          <cell r="D1182">
            <v>0</v>
          </cell>
          <cell r="E1182">
            <v>5</v>
          </cell>
          <cell r="F1182" t="str">
            <v>5IF-CNG/APPALACH</v>
          </cell>
        </row>
        <row r="1182">
          <cell r="K1182" t="str">
            <v>IF-CNG/APPALACH</v>
          </cell>
        </row>
        <row r="1183">
          <cell r="D1183">
            <v>0</v>
          </cell>
          <cell r="E1183">
            <v>5</v>
          </cell>
          <cell r="F1183" t="str">
            <v>5IF-VNG-CG</v>
          </cell>
        </row>
        <row r="1183">
          <cell r="K1183" t="str">
            <v>IF-VNG-CG</v>
          </cell>
        </row>
        <row r="1184">
          <cell r="D1184">
            <v>0</v>
          </cell>
          <cell r="E1184">
            <v>5</v>
          </cell>
          <cell r="F1184" t="str">
            <v>5IF-CNG/APPALACH</v>
          </cell>
        </row>
        <row r="1184">
          <cell r="K1184" t="str">
            <v>IF-CNG/APPALACH</v>
          </cell>
        </row>
        <row r="1185">
          <cell r="D1185">
            <v>0</v>
          </cell>
          <cell r="E1185">
            <v>5</v>
          </cell>
          <cell r="F1185" t="str">
            <v>5IF-VNG-CG</v>
          </cell>
        </row>
        <row r="1185">
          <cell r="K1185" t="str">
            <v>IF-VNG-CG</v>
          </cell>
        </row>
        <row r="1186">
          <cell r="D1186">
            <v>0</v>
          </cell>
          <cell r="E1186">
            <v>5</v>
          </cell>
          <cell r="F1186" t="str">
            <v>5IF-CNG/APPALACH</v>
          </cell>
        </row>
        <row r="1186">
          <cell r="K1186" t="str">
            <v>IF-CNG/APPALACH</v>
          </cell>
        </row>
        <row r="1187">
          <cell r="D1187">
            <v>0</v>
          </cell>
          <cell r="E1187">
            <v>5</v>
          </cell>
          <cell r="F1187" t="str">
            <v>5IF-VNG-CG</v>
          </cell>
        </row>
        <row r="1187">
          <cell r="K1187" t="str">
            <v>IF-VNG-CG</v>
          </cell>
        </row>
        <row r="1188">
          <cell r="D1188">
            <v>0</v>
          </cell>
          <cell r="E1188">
            <v>5</v>
          </cell>
          <cell r="F1188" t="str">
            <v>5IF-CNG/APPALACH</v>
          </cell>
        </row>
        <row r="1188">
          <cell r="K1188" t="str">
            <v>IF-CNG/APPALACH</v>
          </cell>
        </row>
        <row r="1189">
          <cell r="D1189">
            <v>0</v>
          </cell>
          <cell r="E1189">
            <v>5</v>
          </cell>
          <cell r="F1189" t="str">
            <v>5IF-VNG-CG</v>
          </cell>
        </row>
        <row r="1189">
          <cell r="K1189" t="str">
            <v>IF-VNG-CG</v>
          </cell>
        </row>
        <row r="1190">
          <cell r="D1190">
            <v>0</v>
          </cell>
          <cell r="E1190">
            <v>5</v>
          </cell>
          <cell r="F1190" t="str">
            <v>5IF-CNG/APPALACH</v>
          </cell>
        </row>
        <row r="1190">
          <cell r="K1190" t="str">
            <v>IF-CNG/APPALACH</v>
          </cell>
        </row>
        <row r="1191">
          <cell r="D1191">
            <v>0</v>
          </cell>
          <cell r="E1191">
            <v>5</v>
          </cell>
          <cell r="F1191" t="str">
            <v>5IF-VNG-CG</v>
          </cell>
        </row>
        <row r="1191">
          <cell r="K1191" t="str">
            <v>IF-VNG-CG</v>
          </cell>
        </row>
        <row r="1192">
          <cell r="D1192">
            <v>0</v>
          </cell>
          <cell r="E1192">
            <v>5</v>
          </cell>
          <cell r="F1192" t="str">
            <v>5IF-CNG/APPALACH</v>
          </cell>
        </row>
        <row r="1192">
          <cell r="K1192" t="str">
            <v>IF-CNG/APPALACH</v>
          </cell>
        </row>
        <row r="1193">
          <cell r="D1193">
            <v>0</v>
          </cell>
          <cell r="E1193">
            <v>5</v>
          </cell>
          <cell r="F1193" t="str">
            <v>5IF-VNG-CG</v>
          </cell>
        </row>
        <row r="1193">
          <cell r="K1193" t="str">
            <v>IF-VNG-CG</v>
          </cell>
        </row>
        <row r="1194">
          <cell r="D1194">
            <v>0</v>
          </cell>
          <cell r="E1194">
            <v>5</v>
          </cell>
          <cell r="F1194" t="str">
            <v>5IF-CNG/APPALACH</v>
          </cell>
        </row>
        <row r="1194">
          <cell r="K1194" t="str">
            <v>IF-CNG/APPALACH</v>
          </cell>
        </row>
        <row r="1195">
          <cell r="D1195">
            <v>0</v>
          </cell>
          <cell r="E1195">
            <v>5</v>
          </cell>
          <cell r="F1195" t="str">
            <v>5IF-VNG-CG</v>
          </cell>
        </row>
        <row r="1195">
          <cell r="K1195" t="str">
            <v>IF-VNG-CG</v>
          </cell>
        </row>
        <row r="1196">
          <cell r="D1196">
            <v>0</v>
          </cell>
          <cell r="E1196">
            <v>1</v>
          </cell>
          <cell r="F1196" t="str">
            <v>1IF-COLGUL/RAYNE</v>
          </cell>
        </row>
        <row r="1196">
          <cell r="K1196" t="str">
            <v>IF-COLGUL/RAYNE</v>
          </cell>
        </row>
        <row r="1197">
          <cell r="D1197">
            <v>0</v>
          </cell>
          <cell r="E1197">
            <v>1</v>
          </cell>
          <cell r="F1197" t="str">
            <v>1IF-CGT/APPALAC</v>
          </cell>
        </row>
        <row r="1197">
          <cell r="K1197" t="str">
            <v>IF-CGT/APPALAC</v>
          </cell>
        </row>
        <row r="1198">
          <cell r="D1198">
            <v>0</v>
          </cell>
          <cell r="E1198">
            <v>2</v>
          </cell>
          <cell r="F1198" t="str">
            <v>2IF-COLGUL/RAYNE</v>
          </cell>
        </row>
        <row r="1198">
          <cell r="K1198" t="str">
            <v>IF-COLGUL/RAYNE</v>
          </cell>
        </row>
        <row r="1199">
          <cell r="D1199">
            <v>0</v>
          </cell>
          <cell r="E1199">
            <v>2</v>
          </cell>
          <cell r="F1199" t="str">
            <v>2IF-CGT/APPALAC</v>
          </cell>
        </row>
        <row r="1199">
          <cell r="K1199" t="str">
            <v>IF-CGT/APPALAC</v>
          </cell>
        </row>
        <row r="1200">
          <cell r="D1200">
            <v>0</v>
          </cell>
          <cell r="E1200">
            <v>3</v>
          </cell>
          <cell r="F1200" t="str">
            <v>3IF-COLGUL/RAYNE</v>
          </cell>
        </row>
        <row r="1200">
          <cell r="K1200" t="str">
            <v>IF-COLGUL/RAYNE</v>
          </cell>
        </row>
        <row r="1201">
          <cell r="D1201">
            <v>0</v>
          </cell>
          <cell r="E1201">
            <v>3</v>
          </cell>
          <cell r="F1201" t="str">
            <v>3IF-CGT/APPALAC</v>
          </cell>
        </row>
        <row r="1201">
          <cell r="K1201" t="str">
            <v>IF-CGT/APPALAC</v>
          </cell>
        </row>
        <row r="1202">
          <cell r="D1202">
            <v>0</v>
          </cell>
          <cell r="E1202">
            <v>4</v>
          </cell>
          <cell r="F1202" t="str">
            <v>4IF-COLGUL/RAYNE</v>
          </cell>
        </row>
        <row r="1202">
          <cell r="K1202" t="str">
            <v>IF-COLGUL/RAYNE</v>
          </cell>
        </row>
        <row r="1203">
          <cell r="D1203">
            <v>0</v>
          </cell>
          <cell r="E1203">
            <v>4</v>
          </cell>
          <cell r="F1203" t="str">
            <v>4IF-CGT/APPALAC</v>
          </cell>
        </row>
        <row r="1203">
          <cell r="K1203" t="str">
            <v>IF-CGT/APPALAC</v>
          </cell>
        </row>
        <row r="1204">
          <cell r="D1204">
            <v>0</v>
          </cell>
          <cell r="E1204">
            <v>4</v>
          </cell>
          <cell r="F1204" t="str">
            <v>4IF-COLGUL/RAYNE</v>
          </cell>
        </row>
        <row r="1204">
          <cell r="K1204" t="str">
            <v>IF-COLGUL/RAYNE</v>
          </cell>
        </row>
        <row r="1205">
          <cell r="D1205">
            <v>0</v>
          </cell>
          <cell r="E1205">
            <v>4</v>
          </cell>
          <cell r="F1205" t="str">
            <v>4IF-CGT/APPALAC</v>
          </cell>
        </row>
        <row r="1205">
          <cell r="K1205" t="str">
            <v>IF-CGT/APPALAC</v>
          </cell>
        </row>
        <row r="1206">
          <cell r="D1206">
            <v>0</v>
          </cell>
          <cell r="E1206">
            <v>4</v>
          </cell>
          <cell r="F1206" t="str">
            <v>4IF-COLGUL/RAYNE</v>
          </cell>
        </row>
        <row r="1206">
          <cell r="K1206" t="str">
            <v>IF-COLGUL/RAYNE</v>
          </cell>
        </row>
        <row r="1207">
          <cell r="D1207">
            <v>0</v>
          </cell>
          <cell r="E1207">
            <v>4</v>
          </cell>
          <cell r="F1207" t="str">
            <v>4IF-CGT/APPALAC</v>
          </cell>
        </row>
        <row r="1207">
          <cell r="K1207" t="str">
            <v>IF-CGT/APPALAC</v>
          </cell>
        </row>
        <row r="1208">
          <cell r="D1208">
            <v>0</v>
          </cell>
          <cell r="E1208">
            <v>4</v>
          </cell>
          <cell r="F1208" t="str">
            <v>4IF-COLGUL/RAYNE</v>
          </cell>
        </row>
        <row r="1208">
          <cell r="K1208" t="str">
            <v>IF-COLGUL/RAYNE</v>
          </cell>
        </row>
        <row r="1209">
          <cell r="D1209">
            <v>0</v>
          </cell>
          <cell r="E1209">
            <v>4</v>
          </cell>
          <cell r="F1209" t="str">
            <v>4IF-CGT/APPALAC</v>
          </cell>
        </row>
        <row r="1209">
          <cell r="K1209" t="str">
            <v>IF-CGT/APPALAC</v>
          </cell>
        </row>
        <row r="1210">
          <cell r="D1210">
            <v>0</v>
          </cell>
          <cell r="E1210">
            <v>4</v>
          </cell>
          <cell r="F1210" t="str">
            <v>4IF-COLGUL/RAYNE</v>
          </cell>
        </row>
        <row r="1210">
          <cell r="K1210" t="str">
            <v>IF-COLGUL/RAYNE</v>
          </cell>
        </row>
        <row r="1211">
          <cell r="D1211">
            <v>0</v>
          </cell>
          <cell r="E1211">
            <v>4</v>
          </cell>
          <cell r="F1211" t="str">
            <v>4IF-CGT/APPALAC</v>
          </cell>
        </row>
        <row r="1211">
          <cell r="K1211" t="str">
            <v>IF-CGT/APPALAC</v>
          </cell>
        </row>
        <row r="1212">
          <cell r="D1212">
            <v>0</v>
          </cell>
          <cell r="E1212">
            <v>4</v>
          </cell>
          <cell r="F1212" t="str">
            <v>4IF-COLGUL/RAYNE</v>
          </cell>
        </row>
        <row r="1212">
          <cell r="K1212" t="str">
            <v>IF-COLGUL/RAYNE</v>
          </cell>
        </row>
        <row r="1213">
          <cell r="D1213">
            <v>0</v>
          </cell>
          <cell r="E1213">
            <v>4</v>
          </cell>
          <cell r="F1213" t="str">
            <v>4IF-CGT/APPALAC</v>
          </cell>
        </row>
        <row r="1213">
          <cell r="K1213" t="str">
            <v>IF-CGT/APPALAC</v>
          </cell>
        </row>
        <row r="1214">
          <cell r="D1214">
            <v>0</v>
          </cell>
          <cell r="E1214">
            <v>4</v>
          </cell>
          <cell r="F1214" t="str">
            <v>4IF-COLGUL/RAYNE</v>
          </cell>
        </row>
        <row r="1214">
          <cell r="K1214" t="str">
            <v>IF-COLGUL/RAYNE</v>
          </cell>
        </row>
        <row r="1215">
          <cell r="D1215">
            <v>0</v>
          </cell>
          <cell r="E1215">
            <v>4</v>
          </cell>
          <cell r="F1215" t="str">
            <v>4IF-CGT/APPALAC</v>
          </cell>
        </row>
        <row r="1215">
          <cell r="K1215" t="str">
            <v>IF-CGT/APPALAC</v>
          </cell>
        </row>
        <row r="1216">
          <cell r="D1216">
            <v>0</v>
          </cell>
          <cell r="E1216">
            <v>5</v>
          </cell>
          <cell r="F1216" t="str">
            <v>5IF-COLGUL/RAYNE</v>
          </cell>
        </row>
        <row r="1216">
          <cell r="K1216" t="str">
            <v>IF-COLGUL/RAYNE</v>
          </cell>
        </row>
        <row r="1217">
          <cell r="D1217">
            <v>0</v>
          </cell>
          <cell r="E1217">
            <v>5</v>
          </cell>
          <cell r="F1217" t="str">
            <v>5IF-CGT/APPALAC</v>
          </cell>
        </row>
        <row r="1217">
          <cell r="K1217" t="str">
            <v>IF-CGT/APPALAC</v>
          </cell>
        </row>
        <row r="1218">
          <cell r="D1218">
            <v>0</v>
          </cell>
          <cell r="E1218">
            <v>5</v>
          </cell>
          <cell r="F1218" t="str">
            <v>5IF-COLGUL/RAYNE</v>
          </cell>
        </row>
        <row r="1218">
          <cell r="K1218" t="str">
            <v>IF-COLGUL/RAYNE</v>
          </cell>
        </row>
        <row r="1219">
          <cell r="D1219">
            <v>0</v>
          </cell>
          <cell r="E1219">
            <v>5</v>
          </cell>
          <cell r="F1219" t="str">
            <v>5IF-CGT/APPALAC</v>
          </cell>
        </row>
        <row r="1219">
          <cell r="K1219" t="str">
            <v>IF-CGT/APPALAC</v>
          </cell>
        </row>
        <row r="1220">
          <cell r="D1220">
            <v>0</v>
          </cell>
          <cell r="E1220">
            <v>5</v>
          </cell>
          <cell r="F1220" t="str">
            <v>5IF-COLGUL/RAYNE</v>
          </cell>
        </row>
        <row r="1220">
          <cell r="K1220" t="str">
            <v>IF-COLGUL/RAYNE</v>
          </cell>
        </row>
        <row r="1221">
          <cell r="D1221">
            <v>0</v>
          </cell>
          <cell r="E1221">
            <v>5</v>
          </cell>
          <cell r="F1221" t="str">
            <v>5IF-CGT/APPALAC</v>
          </cell>
        </row>
        <row r="1221">
          <cell r="K1221" t="str">
            <v>IF-CGT/APPALAC</v>
          </cell>
        </row>
        <row r="1222">
          <cell r="D1222">
            <v>0</v>
          </cell>
          <cell r="E1222">
            <v>5</v>
          </cell>
          <cell r="F1222" t="str">
            <v>5IF-COLGUL/RAYNE</v>
          </cell>
        </row>
        <row r="1222">
          <cell r="K1222" t="str">
            <v>IF-COLGUL/RAYNE</v>
          </cell>
        </row>
        <row r="1223">
          <cell r="D1223">
            <v>0</v>
          </cell>
          <cell r="E1223">
            <v>5</v>
          </cell>
          <cell r="F1223" t="str">
            <v>5IF-CGT/APPALAC</v>
          </cell>
        </row>
        <row r="1223">
          <cell r="K1223" t="str">
            <v>IF-CGT/APPALAC</v>
          </cell>
        </row>
        <row r="1224">
          <cell r="D1224">
            <v>0</v>
          </cell>
          <cell r="E1224">
            <v>5</v>
          </cell>
          <cell r="F1224" t="str">
            <v>5IF-COLGUL/RAYNE</v>
          </cell>
        </row>
        <row r="1224">
          <cell r="K1224" t="str">
            <v>IF-COLGUL/RAYNE</v>
          </cell>
        </row>
        <row r="1225">
          <cell r="D1225">
            <v>0</v>
          </cell>
          <cell r="E1225">
            <v>5</v>
          </cell>
          <cell r="F1225" t="str">
            <v>5IF-CGT/APPALAC</v>
          </cell>
        </row>
        <row r="1225">
          <cell r="K1225" t="str">
            <v>IF-CGT/APPALAC</v>
          </cell>
        </row>
        <row r="1226">
          <cell r="D1226">
            <v>0</v>
          </cell>
          <cell r="E1226">
            <v>5</v>
          </cell>
          <cell r="F1226" t="str">
            <v>5IF-COLGUL/RAYNE</v>
          </cell>
        </row>
        <row r="1226">
          <cell r="K1226" t="str">
            <v>IF-COLGUL/RAYNE</v>
          </cell>
        </row>
        <row r="1227">
          <cell r="D1227">
            <v>0</v>
          </cell>
          <cell r="E1227">
            <v>5</v>
          </cell>
          <cell r="F1227" t="str">
            <v>5IF-CGT/APPALAC</v>
          </cell>
        </row>
        <row r="1227">
          <cell r="K1227" t="str">
            <v>IF-CGT/APPALAC</v>
          </cell>
        </row>
        <row r="1228">
          <cell r="D1228">
            <v>0</v>
          </cell>
          <cell r="E1228">
            <v>5</v>
          </cell>
          <cell r="F1228" t="str">
            <v>5IF-COLGUL/RAYNE</v>
          </cell>
        </row>
        <row r="1228">
          <cell r="K1228" t="str">
            <v>IF-COLGUL/RAYNE</v>
          </cell>
        </row>
        <row r="1229">
          <cell r="D1229">
            <v>0</v>
          </cell>
          <cell r="E1229">
            <v>5</v>
          </cell>
          <cell r="F1229" t="str">
            <v>5IF-CGT/APPALAC</v>
          </cell>
        </row>
        <row r="1229">
          <cell r="K1229" t="str">
            <v>IF-CGT/APPALAC</v>
          </cell>
        </row>
        <row r="1230">
          <cell r="D1230">
            <v>0</v>
          </cell>
          <cell r="E1230">
            <v>5</v>
          </cell>
          <cell r="F1230" t="str">
            <v>5IF-COLGUL/RAYNE</v>
          </cell>
        </row>
        <row r="1230">
          <cell r="K1230" t="str">
            <v>IF-COLGUL/RAYNE</v>
          </cell>
        </row>
        <row r="1231">
          <cell r="D1231">
            <v>0</v>
          </cell>
          <cell r="E1231">
            <v>5</v>
          </cell>
          <cell r="F1231" t="str">
            <v>5IF-CGT/APPALAC</v>
          </cell>
        </row>
        <row r="1231">
          <cell r="K1231" t="str">
            <v>IF-CGT/APPALAC</v>
          </cell>
        </row>
        <row r="1232">
          <cell r="D1232">
            <v>0</v>
          </cell>
          <cell r="E1232">
            <v>5</v>
          </cell>
          <cell r="F1232" t="str">
            <v>5IF-COLGUL/RAYNE</v>
          </cell>
        </row>
        <row r="1232">
          <cell r="K1232" t="str">
            <v>IF-COLGUL/RAYNE</v>
          </cell>
        </row>
        <row r="1233">
          <cell r="D1233">
            <v>0</v>
          </cell>
          <cell r="E1233">
            <v>5</v>
          </cell>
          <cell r="F1233" t="str">
            <v>5IF-CGT/APPALAC</v>
          </cell>
        </row>
        <row r="1233">
          <cell r="K1233" t="str">
            <v>IF-CGT/APPALAC</v>
          </cell>
        </row>
        <row r="1234">
          <cell r="D1234">
            <v>0</v>
          </cell>
          <cell r="E1234">
            <v>5</v>
          </cell>
          <cell r="F1234" t="str">
            <v>5IF-COLGUL/RAYNE</v>
          </cell>
        </row>
        <row r="1234">
          <cell r="K1234" t="str">
            <v>IF-COLGUL/RAYNE</v>
          </cell>
        </row>
        <row r="1235">
          <cell r="D1235">
            <v>0</v>
          </cell>
          <cell r="E1235">
            <v>5</v>
          </cell>
          <cell r="F1235" t="str">
            <v>5IF-CGT/APPALAC</v>
          </cell>
        </row>
        <row r="1235">
          <cell r="K1235" t="str">
            <v>IF-CGT/APPALAC</v>
          </cell>
        </row>
        <row r="1236">
          <cell r="D1236">
            <v>0</v>
          </cell>
          <cell r="E1236">
            <v>5</v>
          </cell>
          <cell r="F1236" t="str">
            <v>5IF-COLGUL/RAYNE</v>
          </cell>
        </row>
        <row r="1236">
          <cell r="K1236" t="str">
            <v>IF-COLGUL/RAYNE</v>
          </cell>
        </row>
        <row r="1237">
          <cell r="D1237">
            <v>0</v>
          </cell>
          <cell r="E1237">
            <v>5</v>
          </cell>
          <cell r="F1237" t="str">
            <v>5IF-CGT/APPALAC</v>
          </cell>
        </row>
        <row r="1237">
          <cell r="K1237" t="str">
            <v>IF-CGT/APPALAC</v>
          </cell>
        </row>
        <row r="1238">
          <cell r="D1238">
            <v>0</v>
          </cell>
          <cell r="E1238">
            <v>5</v>
          </cell>
          <cell r="F1238" t="str">
            <v>5IF-COLGUL/RAYNE</v>
          </cell>
        </row>
        <row r="1238">
          <cell r="K1238" t="str">
            <v>IF-COLGUL/RAYNE</v>
          </cell>
        </row>
        <row r="1239">
          <cell r="D1239">
            <v>0</v>
          </cell>
          <cell r="E1239">
            <v>5</v>
          </cell>
          <cell r="F1239" t="str">
            <v>5IF-CGT/APPALAC</v>
          </cell>
        </row>
        <row r="1239">
          <cell r="K1239" t="str">
            <v>IF-CGT/APPALAC</v>
          </cell>
        </row>
        <row r="1240">
          <cell r="D1240">
            <v>0</v>
          </cell>
          <cell r="E1240">
            <v>5</v>
          </cell>
          <cell r="F1240" t="str">
            <v>5IF-COLGUL/RAYNE</v>
          </cell>
        </row>
        <row r="1240">
          <cell r="K1240" t="str">
            <v>IF-COLGUL/RAYNE</v>
          </cell>
        </row>
        <row r="1241">
          <cell r="D1241">
            <v>0</v>
          </cell>
          <cell r="E1241">
            <v>5</v>
          </cell>
          <cell r="F1241" t="str">
            <v>5IF-CGT/APPALAC</v>
          </cell>
        </row>
        <row r="1241">
          <cell r="K1241" t="str">
            <v>IF-CGT/APPALAC</v>
          </cell>
        </row>
        <row r="1242">
          <cell r="D1242">
            <v>0</v>
          </cell>
          <cell r="E1242">
            <v>5</v>
          </cell>
          <cell r="F1242" t="str">
            <v>5IF-COLGUL/RAYNE</v>
          </cell>
        </row>
        <row r="1242">
          <cell r="K1242" t="str">
            <v>IF-COLGUL/RAYNE</v>
          </cell>
        </row>
        <row r="1243">
          <cell r="D1243">
            <v>0</v>
          </cell>
          <cell r="E1243">
            <v>5</v>
          </cell>
          <cell r="F1243" t="str">
            <v>5IF-CGT/APPALAC</v>
          </cell>
        </row>
        <row r="1243">
          <cell r="K1243" t="str">
            <v>IF-CGT/APPALAC</v>
          </cell>
        </row>
        <row r="1244">
          <cell r="D1244">
            <v>0</v>
          </cell>
          <cell r="E1244">
            <v>5</v>
          </cell>
          <cell r="F1244" t="str">
            <v>5IF-COLGUL/RAYNE</v>
          </cell>
        </row>
        <row r="1244">
          <cell r="K1244" t="str">
            <v>IF-COLGUL/RAYNE</v>
          </cell>
        </row>
        <row r="1245">
          <cell r="D1245">
            <v>0</v>
          </cell>
          <cell r="E1245">
            <v>5</v>
          </cell>
          <cell r="F1245" t="str">
            <v>5IF-CGT/APPALAC</v>
          </cell>
        </row>
        <row r="1245">
          <cell r="K1245" t="str">
            <v>IF-CGT/APPALAC</v>
          </cell>
        </row>
        <row r="1246">
          <cell r="D1246">
            <v>0</v>
          </cell>
          <cell r="E1246">
            <v>5</v>
          </cell>
          <cell r="F1246" t="str">
            <v>5IF-COLGUL/RAYNE</v>
          </cell>
        </row>
        <row r="1246">
          <cell r="K1246" t="str">
            <v>IF-COLGUL/RAYNE</v>
          </cell>
        </row>
        <row r="1247">
          <cell r="D1247">
            <v>0</v>
          </cell>
          <cell r="E1247">
            <v>5</v>
          </cell>
          <cell r="F1247" t="str">
            <v>5IF-CGT/APPALAC</v>
          </cell>
        </row>
        <row r="1247">
          <cell r="K1247" t="str">
            <v>IF-CGT/APPALAC</v>
          </cell>
        </row>
        <row r="1248">
          <cell r="D1248">
            <v>0</v>
          </cell>
          <cell r="E1248">
            <v>5</v>
          </cell>
          <cell r="F1248" t="str">
            <v>5IF-COLGUL/RAYNE</v>
          </cell>
        </row>
        <row r="1248">
          <cell r="K1248" t="str">
            <v>IF-COLGUL/RAYNE</v>
          </cell>
        </row>
        <row r="1249">
          <cell r="D1249">
            <v>0</v>
          </cell>
          <cell r="E1249">
            <v>5</v>
          </cell>
          <cell r="F1249" t="str">
            <v>5IF-CGT/APPALAC</v>
          </cell>
        </row>
        <row r="1249">
          <cell r="K1249" t="str">
            <v>IF-CGT/APPALAC</v>
          </cell>
        </row>
        <row r="1250">
          <cell r="D1250">
            <v>0</v>
          </cell>
          <cell r="E1250">
            <v>5</v>
          </cell>
          <cell r="F1250" t="str">
            <v>5IF-COLGUL/RAYNE</v>
          </cell>
        </row>
        <row r="1250">
          <cell r="K1250" t="str">
            <v>IF-COLGUL/RAYNE</v>
          </cell>
        </row>
        <row r="1251">
          <cell r="D1251">
            <v>0</v>
          </cell>
          <cell r="E1251">
            <v>5</v>
          </cell>
          <cell r="F1251" t="str">
            <v>5IF-CGT/APPALAC</v>
          </cell>
        </row>
        <row r="1251">
          <cell r="K1251" t="str">
            <v>IF-CGT/APPALAC</v>
          </cell>
        </row>
        <row r="1252">
          <cell r="D1252">
            <v>0</v>
          </cell>
          <cell r="E1252">
            <v>5</v>
          </cell>
          <cell r="F1252" t="str">
            <v>5IF-COLGUL/RAYNE</v>
          </cell>
        </row>
        <row r="1252">
          <cell r="K1252" t="str">
            <v>IF-COLGUL/RAYNE</v>
          </cell>
        </row>
        <row r="1253">
          <cell r="D1253">
            <v>0</v>
          </cell>
          <cell r="E1253">
            <v>5</v>
          </cell>
          <cell r="F1253" t="str">
            <v>5IF-CGT/APPALAC</v>
          </cell>
        </row>
        <row r="1253">
          <cell r="K1253" t="str">
            <v>IF-CGT/APPALAC</v>
          </cell>
        </row>
        <row r="1254">
          <cell r="D1254">
            <v>0</v>
          </cell>
          <cell r="E1254">
            <v>5</v>
          </cell>
          <cell r="F1254" t="str">
            <v>5IF-COLGUL/RAYNE</v>
          </cell>
        </row>
        <row r="1254">
          <cell r="K1254" t="str">
            <v>IF-COLGUL/RAYNE</v>
          </cell>
        </row>
        <row r="1255">
          <cell r="D1255">
            <v>0</v>
          </cell>
          <cell r="E1255">
            <v>5</v>
          </cell>
          <cell r="F1255" t="str">
            <v>5IF-CGT/APPALAC</v>
          </cell>
        </row>
        <row r="1255">
          <cell r="K1255" t="str">
            <v>IF-CGT/APPALAC</v>
          </cell>
        </row>
        <row r="1256">
          <cell r="D1256">
            <v>0</v>
          </cell>
          <cell r="E1256">
            <v>5</v>
          </cell>
          <cell r="F1256" t="str">
            <v>5IF-COLGUL/RAYNE</v>
          </cell>
        </row>
        <row r="1256">
          <cell r="K1256" t="str">
            <v>IF-COLGUL/RAYNE</v>
          </cell>
        </row>
        <row r="1257">
          <cell r="D1257">
            <v>0</v>
          </cell>
          <cell r="E1257">
            <v>5</v>
          </cell>
          <cell r="F1257" t="str">
            <v>5IF-CGT/APPALAC</v>
          </cell>
        </row>
        <row r="1257">
          <cell r="K1257" t="str">
            <v>IF-CGT/APPALAC</v>
          </cell>
        </row>
        <row r="1258">
          <cell r="D1258">
            <v>0</v>
          </cell>
          <cell r="E1258">
            <v>5</v>
          </cell>
          <cell r="F1258" t="str">
            <v>5IF-COLGUL/RAYNE</v>
          </cell>
        </row>
        <row r="1258">
          <cell r="K1258" t="str">
            <v>IF-COLGUL/RAYNE</v>
          </cell>
        </row>
        <row r="1259">
          <cell r="D1259">
            <v>0</v>
          </cell>
          <cell r="E1259">
            <v>5</v>
          </cell>
          <cell r="F1259" t="str">
            <v>5IF-CGT/APPALAC</v>
          </cell>
        </row>
        <row r="1259">
          <cell r="K1259" t="str">
            <v>IF-CGT/APPALAC</v>
          </cell>
        </row>
        <row r="1260">
          <cell r="D1260">
            <v>0</v>
          </cell>
          <cell r="E1260">
            <v>5</v>
          </cell>
          <cell r="F1260" t="str">
            <v>5IF-COLGUL/RAYNE</v>
          </cell>
        </row>
        <row r="1260">
          <cell r="K1260" t="str">
            <v>IF-COLGUL/RAYNE</v>
          </cell>
        </row>
        <row r="1261">
          <cell r="D1261">
            <v>0</v>
          </cell>
          <cell r="E1261">
            <v>5</v>
          </cell>
          <cell r="F1261" t="str">
            <v>5IF-CGT/APPALAC</v>
          </cell>
        </row>
        <row r="1261">
          <cell r="K1261" t="str">
            <v>IF-CGT/APPALAC</v>
          </cell>
        </row>
        <row r="1262">
          <cell r="D1262">
            <v>0</v>
          </cell>
          <cell r="E1262">
            <v>5</v>
          </cell>
          <cell r="F1262" t="str">
            <v>5IF-COLGUL/RAYNE</v>
          </cell>
        </row>
        <row r="1262">
          <cell r="K1262" t="str">
            <v>IF-COLGUL/RAYNE</v>
          </cell>
        </row>
        <row r="1263">
          <cell r="D1263">
            <v>0</v>
          </cell>
          <cell r="E1263">
            <v>5</v>
          </cell>
          <cell r="F1263" t="str">
            <v>5IF-CGT/APPALAC</v>
          </cell>
        </row>
        <row r="1263">
          <cell r="K1263" t="str">
            <v>IF-CGT/APPALAC</v>
          </cell>
        </row>
        <row r="1264">
          <cell r="D1264">
            <v>0</v>
          </cell>
          <cell r="E1264">
            <v>5</v>
          </cell>
          <cell r="F1264" t="str">
            <v>5IF-COLGUL/RAYNE</v>
          </cell>
        </row>
        <row r="1264">
          <cell r="K1264" t="str">
            <v>IF-COLGUL/RAYNE</v>
          </cell>
        </row>
        <row r="1265">
          <cell r="D1265">
            <v>0</v>
          </cell>
          <cell r="E1265">
            <v>5</v>
          </cell>
          <cell r="F1265" t="str">
            <v>5IF-CGT/APPALAC</v>
          </cell>
        </row>
        <row r="1265">
          <cell r="K1265" t="str">
            <v>IF-CGT/APPALAC</v>
          </cell>
        </row>
        <row r="1266">
          <cell r="D1266">
            <v>0</v>
          </cell>
          <cell r="E1266">
            <v>5</v>
          </cell>
          <cell r="F1266" t="str">
            <v>5IF-COLGUL/RAYNE</v>
          </cell>
        </row>
        <row r="1266">
          <cell r="K1266" t="str">
            <v>IF-COLGUL/RAYNE</v>
          </cell>
        </row>
        <row r="1267">
          <cell r="D1267">
            <v>0</v>
          </cell>
          <cell r="E1267">
            <v>5</v>
          </cell>
          <cell r="F1267" t="str">
            <v>5IF-CGT/APPALAC</v>
          </cell>
        </row>
        <row r="1267">
          <cell r="K1267" t="str">
            <v>IF-CGT/APPALAC</v>
          </cell>
        </row>
        <row r="1268">
          <cell r="D1268">
            <v>0</v>
          </cell>
          <cell r="E1268">
            <v>5</v>
          </cell>
          <cell r="F1268" t="str">
            <v>5IF-COLGUL/RAYNE</v>
          </cell>
        </row>
        <row r="1268">
          <cell r="K1268" t="str">
            <v>IF-COLGUL/RAYNE</v>
          </cell>
        </row>
        <row r="1269">
          <cell r="D1269">
            <v>0</v>
          </cell>
          <cell r="E1269">
            <v>5</v>
          </cell>
          <cell r="F1269" t="str">
            <v>5IF-CGT/APPALAC</v>
          </cell>
        </row>
        <row r="1269">
          <cell r="K1269" t="str">
            <v>IF-CGT/APPALAC</v>
          </cell>
        </row>
        <row r="1270">
          <cell r="D1270">
            <v>0</v>
          </cell>
          <cell r="E1270">
            <v>5</v>
          </cell>
          <cell r="F1270" t="str">
            <v>5IF-COLGUL/RAYNE</v>
          </cell>
        </row>
        <row r="1270">
          <cell r="K1270" t="str">
            <v>IF-COLGUL/RAYNE</v>
          </cell>
        </row>
        <row r="1271">
          <cell r="D1271">
            <v>0</v>
          </cell>
          <cell r="E1271">
            <v>5</v>
          </cell>
          <cell r="F1271" t="str">
            <v>5IF-CGT/APPALAC</v>
          </cell>
        </row>
        <row r="1271">
          <cell r="K1271" t="str">
            <v>IF-CGT/APPALAC</v>
          </cell>
        </row>
        <row r="1272">
          <cell r="D1272">
            <v>0</v>
          </cell>
          <cell r="E1272">
            <v>5</v>
          </cell>
          <cell r="F1272" t="str">
            <v>5IF-COLGUL/RAYNE</v>
          </cell>
        </row>
        <row r="1272">
          <cell r="K1272" t="str">
            <v>IF-COLGUL/RAYNE</v>
          </cell>
        </row>
        <row r="1273">
          <cell r="D1273">
            <v>0</v>
          </cell>
          <cell r="E1273">
            <v>5</v>
          </cell>
          <cell r="F1273" t="str">
            <v>5IF-CGT/APPALAC</v>
          </cell>
        </row>
        <row r="1273">
          <cell r="K1273" t="str">
            <v>IF-CGT/APPALAC</v>
          </cell>
        </row>
        <row r="1274">
          <cell r="D1274">
            <v>0</v>
          </cell>
          <cell r="E1274">
            <v>5</v>
          </cell>
          <cell r="F1274" t="str">
            <v>5IF-COLGUL/RAYNE</v>
          </cell>
        </row>
        <row r="1274">
          <cell r="K1274" t="str">
            <v>IF-COLGUL/RAYNE</v>
          </cell>
        </row>
        <row r="1275">
          <cell r="D1275">
            <v>0</v>
          </cell>
          <cell r="E1275">
            <v>5</v>
          </cell>
          <cell r="F1275" t="str">
            <v>5IF-CGT/APPALAC</v>
          </cell>
        </row>
        <row r="1275">
          <cell r="K1275" t="str">
            <v>IF-CGT/APPALAC</v>
          </cell>
        </row>
        <row r="1276">
          <cell r="D1276">
            <v>0</v>
          </cell>
          <cell r="E1276">
            <v>5</v>
          </cell>
          <cell r="F1276" t="str">
            <v>5IF-COLGUL/RAYNE</v>
          </cell>
        </row>
        <row r="1276">
          <cell r="K1276" t="str">
            <v>IF-COLGUL/RAYNE</v>
          </cell>
        </row>
        <row r="1277">
          <cell r="D1277">
            <v>0</v>
          </cell>
          <cell r="E1277">
            <v>5</v>
          </cell>
          <cell r="F1277" t="str">
            <v>5IF-CGT/APPALAC</v>
          </cell>
        </row>
        <row r="1277">
          <cell r="K1277" t="str">
            <v>IF-CGT/APPALAC</v>
          </cell>
        </row>
        <row r="1278">
          <cell r="D1278">
            <v>0</v>
          </cell>
          <cell r="E1278">
            <v>5</v>
          </cell>
          <cell r="F1278" t="str">
            <v>5IF-COLGUL/RAYNE</v>
          </cell>
        </row>
        <row r="1278">
          <cell r="K1278" t="str">
            <v>IF-COLGUL/RAYNE</v>
          </cell>
        </row>
        <row r="1279">
          <cell r="D1279">
            <v>0</v>
          </cell>
          <cell r="E1279">
            <v>5</v>
          </cell>
          <cell r="F1279" t="str">
            <v>5IF-CGT/APPALAC</v>
          </cell>
        </row>
        <row r="1279">
          <cell r="K1279" t="str">
            <v>IF-CGT/APPALAC</v>
          </cell>
        </row>
        <row r="1280">
          <cell r="D1280">
            <v>0</v>
          </cell>
          <cell r="E1280">
            <v>5</v>
          </cell>
          <cell r="F1280" t="str">
            <v>5IF-COLGUL/RAYNE</v>
          </cell>
        </row>
        <row r="1280">
          <cell r="K1280" t="str">
            <v>IF-COLGUL/RAYNE</v>
          </cell>
        </row>
        <row r="1281">
          <cell r="D1281">
            <v>0</v>
          </cell>
          <cell r="E1281">
            <v>5</v>
          </cell>
          <cell r="F1281" t="str">
            <v>5IF-CGT/APPALAC</v>
          </cell>
        </row>
        <row r="1281">
          <cell r="K1281" t="str">
            <v>IF-CGT/APPALAC</v>
          </cell>
        </row>
        <row r="1282">
          <cell r="D1282">
            <v>0</v>
          </cell>
          <cell r="E1282">
            <v>5</v>
          </cell>
          <cell r="F1282" t="str">
            <v>5IF-COLGUL/RAYNE</v>
          </cell>
        </row>
        <row r="1282">
          <cell r="K1282" t="str">
            <v>IF-COLGUL/RAYNE</v>
          </cell>
        </row>
        <row r="1283">
          <cell r="D1283">
            <v>0</v>
          </cell>
          <cell r="E1283">
            <v>5</v>
          </cell>
          <cell r="F1283" t="str">
            <v>5IF-CGT/APPALAC</v>
          </cell>
        </row>
        <row r="1283">
          <cell r="K1283" t="str">
            <v>IF-CGT/APPALAC</v>
          </cell>
        </row>
        <row r="1284">
          <cell r="D1284">
            <v>0</v>
          </cell>
          <cell r="E1284">
            <v>1</v>
          </cell>
          <cell r="F1284" t="str">
            <v>1IF-CGT/APPALAC</v>
          </cell>
        </row>
        <row r="1284">
          <cell r="K1284" t="str">
            <v>IF-CGT/APPALAC</v>
          </cell>
        </row>
        <row r="1285">
          <cell r="D1285">
            <v>0</v>
          </cell>
          <cell r="E1285">
            <v>1</v>
          </cell>
          <cell r="F1285" t="str">
            <v>1IF-VNG-CG</v>
          </cell>
        </row>
        <row r="1285">
          <cell r="K1285" t="str">
            <v>IF-VNG-CG</v>
          </cell>
        </row>
        <row r="1286">
          <cell r="D1286">
            <v>0</v>
          </cell>
          <cell r="E1286">
            <v>2</v>
          </cell>
          <cell r="F1286" t="str">
            <v>2IF-CGT/APPALAC</v>
          </cell>
        </row>
        <row r="1286">
          <cell r="K1286" t="str">
            <v>IF-CGT/APPALAC</v>
          </cell>
        </row>
        <row r="1287">
          <cell r="D1287">
            <v>0</v>
          </cell>
          <cell r="E1287">
            <v>2</v>
          </cell>
          <cell r="F1287" t="str">
            <v>2IF-VNG-CG</v>
          </cell>
        </row>
        <row r="1287">
          <cell r="K1287" t="str">
            <v>IF-VNG-CG</v>
          </cell>
        </row>
        <row r="1288">
          <cell r="D1288">
            <v>0</v>
          </cell>
          <cell r="E1288">
            <v>3</v>
          </cell>
          <cell r="F1288" t="str">
            <v>3IF-CGT/APPALAC</v>
          </cell>
        </row>
        <row r="1288">
          <cell r="K1288" t="str">
            <v>IF-CGT/APPALAC</v>
          </cell>
        </row>
        <row r="1289">
          <cell r="D1289">
            <v>0</v>
          </cell>
          <cell r="E1289">
            <v>3</v>
          </cell>
          <cell r="F1289" t="str">
            <v>3IF-VNG-CG</v>
          </cell>
        </row>
        <row r="1289">
          <cell r="K1289" t="str">
            <v>IF-VNG-CG</v>
          </cell>
        </row>
        <row r="1290">
          <cell r="D1290">
            <v>0</v>
          </cell>
          <cell r="E1290">
            <v>4</v>
          </cell>
          <cell r="F1290" t="str">
            <v>4IF-CGT/APPALAC</v>
          </cell>
        </row>
        <row r="1290">
          <cell r="K1290" t="str">
            <v>IF-CGT/APPALAC</v>
          </cell>
        </row>
        <row r="1291">
          <cell r="D1291">
            <v>0</v>
          </cell>
          <cell r="E1291">
            <v>4</v>
          </cell>
          <cell r="F1291" t="str">
            <v>4IF-VNG-CG</v>
          </cell>
        </row>
        <row r="1291">
          <cell r="K1291" t="str">
            <v>IF-VNG-CG</v>
          </cell>
        </row>
        <row r="1292">
          <cell r="D1292">
            <v>0</v>
          </cell>
          <cell r="E1292">
            <v>4</v>
          </cell>
          <cell r="F1292" t="str">
            <v>4IF-CGT/APPALAC</v>
          </cell>
        </row>
        <row r="1292">
          <cell r="K1292" t="str">
            <v>IF-CGT/APPALAC</v>
          </cell>
        </row>
        <row r="1293">
          <cell r="D1293">
            <v>0</v>
          </cell>
          <cell r="E1293">
            <v>4</v>
          </cell>
          <cell r="F1293" t="str">
            <v>4IF-VNG-CG</v>
          </cell>
        </row>
        <row r="1293">
          <cell r="K1293" t="str">
            <v>IF-VNG-CG</v>
          </cell>
        </row>
        <row r="1294">
          <cell r="D1294">
            <v>0</v>
          </cell>
          <cell r="E1294">
            <v>4</v>
          </cell>
          <cell r="F1294" t="str">
            <v>4IF-CGT/APPALAC</v>
          </cell>
        </row>
        <row r="1294">
          <cell r="K1294" t="str">
            <v>IF-CGT/APPALAC</v>
          </cell>
        </row>
        <row r="1295">
          <cell r="D1295">
            <v>0</v>
          </cell>
          <cell r="E1295">
            <v>4</v>
          </cell>
          <cell r="F1295" t="str">
            <v>4IF-VNG-CG</v>
          </cell>
        </row>
        <row r="1295">
          <cell r="K1295" t="str">
            <v>IF-VNG-CG</v>
          </cell>
        </row>
        <row r="1296">
          <cell r="D1296">
            <v>0</v>
          </cell>
          <cell r="E1296">
            <v>4</v>
          </cell>
          <cell r="F1296" t="str">
            <v>4IF-CGT/APPALAC</v>
          </cell>
        </row>
        <row r="1296">
          <cell r="K1296" t="str">
            <v>IF-CGT/APPALAC</v>
          </cell>
        </row>
        <row r="1297">
          <cell r="D1297">
            <v>0</v>
          </cell>
          <cell r="E1297">
            <v>4</v>
          </cell>
          <cell r="F1297" t="str">
            <v>4IF-VNG-CG</v>
          </cell>
        </row>
        <row r="1297">
          <cell r="K1297" t="str">
            <v>IF-VNG-CG</v>
          </cell>
        </row>
        <row r="1298">
          <cell r="D1298">
            <v>0</v>
          </cell>
          <cell r="E1298">
            <v>4</v>
          </cell>
          <cell r="F1298" t="str">
            <v>4IF-CGT/APPALAC</v>
          </cell>
        </row>
        <row r="1298">
          <cell r="K1298" t="str">
            <v>IF-CGT/APPALAC</v>
          </cell>
        </row>
        <row r="1299">
          <cell r="D1299">
            <v>0</v>
          </cell>
          <cell r="E1299">
            <v>4</v>
          </cell>
          <cell r="F1299" t="str">
            <v>4IF-VNG-CG</v>
          </cell>
        </row>
        <row r="1299">
          <cell r="K1299" t="str">
            <v>IF-VNG-CG</v>
          </cell>
        </row>
        <row r="1300">
          <cell r="D1300">
            <v>0</v>
          </cell>
          <cell r="E1300">
            <v>4</v>
          </cell>
          <cell r="F1300" t="str">
            <v>4IF-CGT/APPALAC</v>
          </cell>
        </row>
        <row r="1300">
          <cell r="K1300" t="str">
            <v>IF-CGT/APPALAC</v>
          </cell>
        </row>
        <row r="1301">
          <cell r="D1301">
            <v>0</v>
          </cell>
          <cell r="E1301">
            <v>4</v>
          </cell>
          <cell r="F1301" t="str">
            <v>4IF-VNG-CG</v>
          </cell>
        </row>
        <row r="1301">
          <cell r="K1301" t="str">
            <v>IF-VNG-CG</v>
          </cell>
        </row>
        <row r="1302">
          <cell r="D1302">
            <v>0</v>
          </cell>
          <cell r="E1302">
            <v>4</v>
          </cell>
          <cell r="F1302" t="str">
            <v>4IF-CGT/APPALAC</v>
          </cell>
        </row>
        <row r="1302">
          <cell r="K1302" t="str">
            <v>IF-CGT/APPALAC</v>
          </cell>
        </row>
        <row r="1303">
          <cell r="D1303">
            <v>0</v>
          </cell>
          <cell r="E1303">
            <v>4</v>
          </cell>
          <cell r="F1303" t="str">
            <v>4IF-VNG-CG</v>
          </cell>
        </row>
        <row r="1303">
          <cell r="K1303" t="str">
            <v>IF-VNG-CG</v>
          </cell>
        </row>
        <row r="1304">
          <cell r="D1304">
            <v>0</v>
          </cell>
          <cell r="E1304">
            <v>5</v>
          </cell>
          <cell r="F1304" t="str">
            <v>5IF-CGT/APPALAC</v>
          </cell>
        </row>
        <row r="1304">
          <cell r="K1304" t="str">
            <v>IF-CGT/APPALAC</v>
          </cell>
        </row>
        <row r="1305">
          <cell r="D1305">
            <v>0</v>
          </cell>
          <cell r="E1305">
            <v>5</v>
          </cell>
          <cell r="F1305" t="str">
            <v>5IF-VNG-CG</v>
          </cell>
        </row>
        <row r="1305">
          <cell r="K1305" t="str">
            <v>IF-VNG-CG</v>
          </cell>
        </row>
        <row r="1306">
          <cell r="D1306">
            <v>0</v>
          </cell>
          <cell r="E1306">
            <v>5</v>
          </cell>
          <cell r="F1306" t="str">
            <v>5IF-CGT/APPALAC</v>
          </cell>
        </row>
        <row r="1306">
          <cell r="K1306" t="str">
            <v>IF-CGT/APPALAC</v>
          </cell>
        </row>
        <row r="1307">
          <cell r="D1307">
            <v>0</v>
          </cell>
          <cell r="E1307">
            <v>5</v>
          </cell>
          <cell r="F1307" t="str">
            <v>5IF-VNG-CG</v>
          </cell>
        </row>
        <row r="1307">
          <cell r="K1307" t="str">
            <v>IF-VNG-CG</v>
          </cell>
        </row>
        <row r="1308">
          <cell r="D1308">
            <v>0</v>
          </cell>
          <cell r="E1308">
            <v>5</v>
          </cell>
          <cell r="F1308" t="str">
            <v>5IF-CGT/APPALAC</v>
          </cell>
        </row>
        <row r="1308">
          <cell r="K1308" t="str">
            <v>IF-CGT/APPALAC</v>
          </cell>
        </row>
        <row r="1309">
          <cell r="D1309">
            <v>0</v>
          </cell>
          <cell r="E1309">
            <v>5</v>
          </cell>
          <cell r="F1309" t="str">
            <v>5IF-VNG-CG</v>
          </cell>
        </row>
        <row r="1309">
          <cell r="K1309" t="str">
            <v>IF-VNG-CG</v>
          </cell>
        </row>
        <row r="1310">
          <cell r="D1310">
            <v>0</v>
          </cell>
          <cell r="E1310">
            <v>5</v>
          </cell>
          <cell r="F1310" t="str">
            <v>5IF-CGT/APPALAC</v>
          </cell>
        </row>
        <row r="1310">
          <cell r="K1310" t="str">
            <v>IF-CGT/APPALAC</v>
          </cell>
        </row>
        <row r="1311">
          <cell r="D1311">
            <v>0</v>
          </cell>
          <cell r="E1311">
            <v>5</v>
          </cell>
          <cell r="F1311" t="str">
            <v>5IF-VNG-CG</v>
          </cell>
        </row>
        <row r="1311">
          <cell r="K1311" t="str">
            <v>IF-VNG-CG</v>
          </cell>
        </row>
        <row r="1312">
          <cell r="D1312">
            <v>0</v>
          </cell>
          <cell r="E1312">
            <v>5</v>
          </cell>
          <cell r="F1312" t="str">
            <v>5IF-CGT/APPALAC</v>
          </cell>
        </row>
        <row r="1312">
          <cell r="K1312" t="str">
            <v>IF-CGT/APPALAC</v>
          </cell>
        </row>
        <row r="1313">
          <cell r="D1313">
            <v>0</v>
          </cell>
          <cell r="E1313">
            <v>5</v>
          </cell>
          <cell r="F1313" t="str">
            <v>5IF-VNG-CG</v>
          </cell>
        </row>
        <row r="1313">
          <cell r="K1313" t="str">
            <v>IF-VNG-CG</v>
          </cell>
        </row>
        <row r="1314">
          <cell r="D1314">
            <v>0</v>
          </cell>
          <cell r="E1314">
            <v>5</v>
          </cell>
          <cell r="F1314" t="str">
            <v>5IF-CGT/APPALAC</v>
          </cell>
        </row>
        <row r="1314">
          <cell r="K1314" t="str">
            <v>IF-CGT/APPALAC</v>
          </cell>
        </row>
        <row r="1315">
          <cell r="D1315">
            <v>0</v>
          </cell>
          <cell r="E1315">
            <v>5</v>
          </cell>
          <cell r="F1315" t="str">
            <v>5IF-VNG-CG</v>
          </cell>
        </row>
        <row r="1315">
          <cell r="K1315" t="str">
            <v>IF-VNG-CG</v>
          </cell>
        </row>
        <row r="1316">
          <cell r="D1316">
            <v>0</v>
          </cell>
          <cell r="E1316">
            <v>5</v>
          </cell>
          <cell r="F1316" t="str">
            <v>5IF-CGT/APPALAC</v>
          </cell>
        </row>
        <row r="1316">
          <cell r="K1316" t="str">
            <v>IF-CGT/APPALAC</v>
          </cell>
        </row>
        <row r="1317">
          <cell r="D1317">
            <v>0</v>
          </cell>
          <cell r="E1317">
            <v>5</v>
          </cell>
          <cell r="F1317" t="str">
            <v>5IF-VNG-CG</v>
          </cell>
        </row>
        <row r="1317">
          <cell r="K1317" t="str">
            <v>IF-VNG-CG</v>
          </cell>
        </row>
        <row r="1318">
          <cell r="D1318">
            <v>0</v>
          </cell>
          <cell r="E1318">
            <v>5</v>
          </cell>
          <cell r="F1318" t="str">
            <v>5IF-CGT/APPALAC</v>
          </cell>
        </row>
        <row r="1318">
          <cell r="K1318" t="str">
            <v>IF-CGT/APPALAC</v>
          </cell>
        </row>
        <row r="1319">
          <cell r="D1319">
            <v>0</v>
          </cell>
          <cell r="E1319">
            <v>5</v>
          </cell>
          <cell r="F1319" t="str">
            <v>5IF-VNG-CG</v>
          </cell>
        </row>
        <row r="1319">
          <cell r="K1319" t="str">
            <v>IF-VNG-CG</v>
          </cell>
        </row>
        <row r="1320">
          <cell r="D1320">
            <v>0</v>
          </cell>
          <cell r="E1320">
            <v>5</v>
          </cell>
          <cell r="F1320" t="str">
            <v>5IF-CGT/APPALAC</v>
          </cell>
        </row>
        <row r="1320">
          <cell r="K1320" t="str">
            <v>IF-CGT/APPALAC</v>
          </cell>
        </row>
        <row r="1321">
          <cell r="D1321">
            <v>0</v>
          </cell>
          <cell r="E1321">
            <v>5</v>
          </cell>
          <cell r="F1321" t="str">
            <v>5IF-VNG-CG</v>
          </cell>
        </row>
        <row r="1321">
          <cell r="K1321" t="str">
            <v>IF-VNG-CG</v>
          </cell>
        </row>
        <row r="1322">
          <cell r="D1322">
            <v>0</v>
          </cell>
          <cell r="E1322">
            <v>5</v>
          </cell>
          <cell r="F1322" t="str">
            <v>5IF-CGT/APPALAC</v>
          </cell>
        </row>
        <row r="1322">
          <cell r="K1322" t="str">
            <v>IF-CGT/APPALAC</v>
          </cell>
        </row>
        <row r="1323">
          <cell r="D1323">
            <v>0</v>
          </cell>
          <cell r="E1323">
            <v>5</v>
          </cell>
          <cell r="F1323" t="str">
            <v>5IF-VNG-CG</v>
          </cell>
        </row>
        <row r="1323">
          <cell r="K1323" t="str">
            <v>IF-VNG-CG</v>
          </cell>
        </row>
        <row r="1324">
          <cell r="D1324">
            <v>0</v>
          </cell>
          <cell r="E1324">
            <v>5</v>
          </cell>
          <cell r="F1324" t="str">
            <v>5IF-CGT/APPALAC</v>
          </cell>
        </row>
        <row r="1324">
          <cell r="K1324" t="str">
            <v>IF-CGT/APPALAC</v>
          </cell>
        </row>
        <row r="1325">
          <cell r="D1325">
            <v>0</v>
          </cell>
          <cell r="E1325">
            <v>5</v>
          </cell>
          <cell r="F1325" t="str">
            <v>5IF-VNG-CG</v>
          </cell>
        </row>
        <row r="1325">
          <cell r="K1325" t="str">
            <v>IF-VNG-CG</v>
          </cell>
        </row>
        <row r="1326">
          <cell r="D1326">
            <v>0</v>
          </cell>
          <cell r="E1326">
            <v>5</v>
          </cell>
          <cell r="F1326" t="str">
            <v>5IF-CGT/APPALAC</v>
          </cell>
        </row>
        <row r="1326">
          <cell r="K1326" t="str">
            <v>IF-CGT/APPALAC</v>
          </cell>
        </row>
        <row r="1327">
          <cell r="D1327">
            <v>0</v>
          </cell>
          <cell r="E1327">
            <v>5</v>
          </cell>
          <cell r="F1327" t="str">
            <v>5IF-VNG-CG</v>
          </cell>
        </row>
        <row r="1327">
          <cell r="K1327" t="str">
            <v>IF-VNG-CG</v>
          </cell>
        </row>
        <row r="1328">
          <cell r="D1328">
            <v>0</v>
          </cell>
          <cell r="E1328">
            <v>5</v>
          </cell>
          <cell r="F1328" t="str">
            <v>5IF-CGT/APPALAC</v>
          </cell>
        </row>
        <row r="1328">
          <cell r="K1328" t="str">
            <v>IF-CGT/APPALAC</v>
          </cell>
        </row>
        <row r="1329">
          <cell r="D1329">
            <v>0</v>
          </cell>
          <cell r="E1329">
            <v>5</v>
          </cell>
          <cell r="F1329" t="str">
            <v>5IF-VNG-CG</v>
          </cell>
        </row>
        <row r="1329">
          <cell r="K1329" t="str">
            <v>IF-VNG-CG</v>
          </cell>
        </row>
        <row r="1330">
          <cell r="D1330">
            <v>0</v>
          </cell>
          <cell r="E1330">
            <v>5</v>
          </cell>
          <cell r="F1330" t="str">
            <v>5IF-CGT/APPALAC</v>
          </cell>
        </row>
        <row r="1330">
          <cell r="K1330" t="str">
            <v>IF-CGT/APPALAC</v>
          </cell>
        </row>
        <row r="1331">
          <cell r="D1331">
            <v>0</v>
          </cell>
          <cell r="E1331">
            <v>5</v>
          </cell>
          <cell r="F1331" t="str">
            <v>5IF-VNG-CG</v>
          </cell>
        </row>
        <row r="1331">
          <cell r="K1331" t="str">
            <v>IF-VNG-CG</v>
          </cell>
        </row>
        <row r="1332">
          <cell r="D1332">
            <v>0</v>
          </cell>
          <cell r="E1332">
            <v>5</v>
          </cell>
          <cell r="F1332" t="str">
            <v>5IF-CGT/APPALAC</v>
          </cell>
        </row>
        <row r="1332">
          <cell r="K1332" t="str">
            <v>IF-CGT/APPALAC</v>
          </cell>
        </row>
        <row r="1333">
          <cell r="D1333">
            <v>0</v>
          </cell>
          <cell r="E1333">
            <v>5</v>
          </cell>
          <cell r="F1333" t="str">
            <v>5IF-VNG-CG</v>
          </cell>
        </row>
        <row r="1333">
          <cell r="K1333" t="str">
            <v>IF-VNG-CG</v>
          </cell>
        </row>
        <row r="1334">
          <cell r="D1334">
            <v>0</v>
          </cell>
          <cell r="E1334">
            <v>5</v>
          </cell>
          <cell r="F1334" t="str">
            <v>5IF-CGT/APPALAC</v>
          </cell>
        </row>
        <row r="1334">
          <cell r="K1334" t="str">
            <v>IF-CGT/APPALAC</v>
          </cell>
        </row>
        <row r="1335">
          <cell r="D1335">
            <v>0</v>
          </cell>
          <cell r="E1335">
            <v>5</v>
          </cell>
          <cell r="F1335" t="str">
            <v>5IF-VNG-CG</v>
          </cell>
        </row>
        <row r="1335">
          <cell r="K1335" t="str">
            <v>IF-VNG-CG</v>
          </cell>
        </row>
        <row r="1336">
          <cell r="D1336">
            <v>0</v>
          </cell>
          <cell r="E1336">
            <v>5</v>
          </cell>
          <cell r="F1336" t="str">
            <v>5IF-CGT/APPALAC</v>
          </cell>
        </row>
        <row r="1336">
          <cell r="K1336" t="str">
            <v>IF-CGT/APPALAC</v>
          </cell>
        </row>
        <row r="1337">
          <cell r="D1337">
            <v>0</v>
          </cell>
          <cell r="E1337">
            <v>5</v>
          </cell>
          <cell r="F1337" t="str">
            <v>5IF-VNG-CG</v>
          </cell>
        </row>
        <row r="1337">
          <cell r="K1337" t="str">
            <v>IF-VNG-CG</v>
          </cell>
        </row>
        <row r="1338">
          <cell r="D1338">
            <v>0</v>
          </cell>
          <cell r="E1338">
            <v>5</v>
          </cell>
          <cell r="F1338" t="str">
            <v>5IF-CGT/APPALAC</v>
          </cell>
        </row>
        <row r="1338">
          <cell r="K1338" t="str">
            <v>IF-CGT/APPALAC</v>
          </cell>
        </row>
        <row r="1339">
          <cell r="D1339">
            <v>0</v>
          </cell>
          <cell r="E1339">
            <v>5</v>
          </cell>
          <cell r="F1339" t="str">
            <v>5IF-VNG-CG</v>
          </cell>
        </row>
        <row r="1339">
          <cell r="K1339" t="str">
            <v>IF-VNG-CG</v>
          </cell>
        </row>
        <row r="1340">
          <cell r="D1340">
            <v>0</v>
          </cell>
          <cell r="E1340">
            <v>5</v>
          </cell>
          <cell r="F1340" t="str">
            <v>5IF-CGT/APPALAC</v>
          </cell>
        </row>
        <row r="1340">
          <cell r="K1340" t="str">
            <v>IF-CGT/APPALAC</v>
          </cell>
        </row>
        <row r="1341">
          <cell r="D1341">
            <v>0</v>
          </cell>
          <cell r="E1341">
            <v>5</v>
          </cell>
          <cell r="F1341" t="str">
            <v>5IF-VNG-CG</v>
          </cell>
        </row>
        <row r="1341">
          <cell r="K1341" t="str">
            <v>IF-VNG-CG</v>
          </cell>
        </row>
        <row r="1342">
          <cell r="D1342">
            <v>0</v>
          </cell>
          <cell r="E1342">
            <v>5</v>
          </cell>
          <cell r="F1342" t="str">
            <v>5IF-CGT/APPALAC</v>
          </cell>
        </row>
        <row r="1342">
          <cell r="K1342" t="str">
            <v>IF-CGT/APPALAC</v>
          </cell>
        </row>
        <row r="1343">
          <cell r="D1343">
            <v>0</v>
          </cell>
          <cell r="E1343">
            <v>5</v>
          </cell>
          <cell r="F1343" t="str">
            <v>5IF-VNG-CG</v>
          </cell>
        </row>
        <row r="1343">
          <cell r="K1343" t="str">
            <v>IF-VNG-CG</v>
          </cell>
        </row>
        <row r="1344">
          <cell r="D1344">
            <v>0</v>
          </cell>
          <cell r="E1344">
            <v>5</v>
          </cell>
          <cell r="F1344" t="str">
            <v>5IF-CGT/APPALAC</v>
          </cell>
        </row>
        <row r="1344">
          <cell r="K1344" t="str">
            <v>IF-CGT/APPALAC</v>
          </cell>
        </row>
        <row r="1345">
          <cell r="D1345">
            <v>0</v>
          </cell>
          <cell r="E1345">
            <v>5</v>
          </cell>
          <cell r="F1345" t="str">
            <v>5IF-VNG-CG</v>
          </cell>
        </row>
        <row r="1345">
          <cell r="K1345" t="str">
            <v>IF-VNG-CG</v>
          </cell>
        </row>
        <row r="1346">
          <cell r="D1346">
            <v>0</v>
          </cell>
          <cell r="E1346">
            <v>5</v>
          </cell>
          <cell r="F1346" t="str">
            <v>5IF-CGT/APPALAC</v>
          </cell>
        </row>
        <row r="1346">
          <cell r="K1346" t="str">
            <v>IF-CGT/APPALAC</v>
          </cell>
        </row>
        <row r="1347">
          <cell r="D1347">
            <v>0</v>
          </cell>
          <cell r="E1347">
            <v>5</v>
          </cell>
          <cell r="F1347" t="str">
            <v>5IF-VNG-CG</v>
          </cell>
        </row>
        <row r="1347">
          <cell r="K1347" t="str">
            <v>IF-VNG-CG</v>
          </cell>
        </row>
        <row r="1348">
          <cell r="D1348">
            <v>0</v>
          </cell>
          <cell r="E1348">
            <v>5</v>
          </cell>
          <cell r="F1348" t="str">
            <v>5IF-CGT/APPALAC</v>
          </cell>
        </row>
        <row r="1348">
          <cell r="K1348" t="str">
            <v>IF-CGT/APPALAC</v>
          </cell>
        </row>
        <row r="1349">
          <cell r="D1349">
            <v>0</v>
          </cell>
          <cell r="E1349">
            <v>5</v>
          </cell>
          <cell r="F1349" t="str">
            <v>5IF-VNG-CG</v>
          </cell>
        </row>
        <row r="1349">
          <cell r="K1349" t="str">
            <v>IF-VNG-CG</v>
          </cell>
        </row>
        <row r="1350">
          <cell r="D1350">
            <v>0</v>
          </cell>
          <cell r="E1350">
            <v>5</v>
          </cell>
          <cell r="F1350" t="str">
            <v>5IF-CGT/APPALAC</v>
          </cell>
        </row>
        <row r="1350">
          <cell r="K1350" t="str">
            <v>IF-CGT/APPALAC</v>
          </cell>
        </row>
        <row r="1351">
          <cell r="D1351">
            <v>0</v>
          </cell>
          <cell r="E1351">
            <v>5</v>
          </cell>
          <cell r="F1351" t="str">
            <v>5IF-VNG-CG</v>
          </cell>
        </row>
        <row r="1351">
          <cell r="K1351" t="str">
            <v>IF-VNG-CG</v>
          </cell>
        </row>
        <row r="1352">
          <cell r="D1352">
            <v>0</v>
          </cell>
          <cell r="E1352">
            <v>5</v>
          </cell>
          <cell r="F1352" t="str">
            <v>5IF-CGT/APPALAC</v>
          </cell>
        </row>
        <row r="1352">
          <cell r="K1352" t="str">
            <v>IF-CGT/APPALAC</v>
          </cell>
        </row>
        <row r="1353">
          <cell r="D1353">
            <v>0</v>
          </cell>
          <cell r="E1353">
            <v>5</v>
          </cell>
          <cell r="F1353" t="str">
            <v>5IF-VNG-CG</v>
          </cell>
        </row>
        <row r="1353">
          <cell r="K1353" t="str">
            <v>IF-VNG-CG</v>
          </cell>
        </row>
        <row r="1354">
          <cell r="D1354">
            <v>0</v>
          </cell>
          <cell r="E1354">
            <v>5</v>
          </cell>
          <cell r="F1354" t="str">
            <v>5IF-CGT/APPALAC</v>
          </cell>
        </row>
        <row r="1354">
          <cell r="K1354" t="str">
            <v>IF-CGT/APPALAC</v>
          </cell>
        </row>
        <row r="1355">
          <cell r="D1355">
            <v>0</v>
          </cell>
          <cell r="E1355">
            <v>5</v>
          </cell>
          <cell r="F1355" t="str">
            <v>5IF-VNG-CG</v>
          </cell>
        </row>
        <row r="1355">
          <cell r="K1355" t="str">
            <v>IF-VNG-CG</v>
          </cell>
        </row>
        <row r="1356">
          <cell r="D1356">
            <v>0</v>
          </cell>
          <cell r="E1356">
            <v>5</v>
          </cell>
          <cell r="F1356" t="str">
            <v>5IF-CGT/APPALAC</v>
          </cell>
        </row>
        <row r="1356">
          <cell r="K1356" t="str">
            <v>IF-CGT/APPALAC</v>
          </cell>
        </row>
        <row r="1357">
          <cell r="D1357">
            <v>0</v>
          </cell>
          <cell r="E1357">
            <v>5</v>
          </cell>
          <cell r="F1357" t="str">
            <v>5IF-VNG-CG</v>
          </cell>
        </row>
        <row r="1357">
          <cell r="K1357" t="str">
            <v>IF-VNG-CG</v>
          </cell>
        </row>
        <row r="1358">
          <cell r="D1358">
            <v>0</v>
          </cell>
          <cell r="E1358">
            <v>5</v>
          </cell>
          <cell r="F1358" t="str">
            <v>5IF-CGT/APPALAC</v>
          </cell>
        </row>
        <row r="1358">
          <cell r="K1358" t="str">
            <v>IF-CGT/APPALAC</v>
          </cell>
        </row>
        <row r="1359">
          <cell r="D1359">
            <v>0</v>
          </cell>
          <cell r="E1359">
            <v>5</v>
          </cell>
          <cell r="F1359" t="str">
            <v>5IF-VNG-CG</v>
          </cell>
        </row>
        <row r="1359">
          <cell r="K1359" t="str">
            <v>IF-VNG-CG</v>
          </cell>
        </row>
        <row r="1360">
          <cell r="D1360">
            <v>0</v>
          </cell>
          <cell r="E1360">
            <v>5</v>
          </cell>
          <cell r="F1360" t="str">
            <v>5IF-CGT/APPALAC</v>
          </cell>
        </row>
        <row r="1360">
          <cell r="K1360" t="str">
            <v>IF-CGT/APPALAC</v>
          </cell>
        </row>
        <row r="1361">
          <cell r="D1361">
            <v>0</v>
          </cell>
          <cell r="E1361">
            <v>5</v>
          </cell>
          <cell r="F1361" t="str">
            <v>5IF-VNG-CG</v>
          </cell>
        </row>
        <row r="1361">
          <cell r="K1361" t="str">
            <v>IF-VNG-CG</v>
          </cell>
        </row>
        <row r="1362">
          <cell r="D1362">
            <v>0</v>
          </cell>
          <cell r="E1362">
            <v>5</v>
          </cell>
          <cell r="F1362" t="str">
            <v>5IF-CGT/APPALAC</v>
          </cell>
        </row>
        <row r="1362">
          <cell r="K1362" t="str">
            <v>IF-CGT/APPALAC</v>
          </cell>
        </row>
        <row r="1363">
          <cell r="D1363">
            <v>0</v>
          </cell>
          <cell r="E1363">
            <v>5</v>
          </cell>
          <cell r="F1363" t="str">
            <v>5IF-VNG-CG</v>
          </cell>
        </row>
        <row r="1363">
          <cell r="K1363" t="str">
            <v>IF-VNG-CG</v>
          </cell>
        </row>
        <row r="1364">
          <cell r="D1364">
            <v>0</v>
          </cell>
          <cell r="E1364">
            <v>5</v>
          </cell>
          <cell r="F1364" t="str">
            <v>5IF-CGT/APPALAC</v>
          </cell>
        </row>
        <row r="1364">
          <cell r="K1364" t="str">
            <v>IF-CGT/APPALAC</v>
          </cell>
        </row>
        <row r="1365">
          <cell r="D1365">
            <v>0</v>
          </cell>
          <cell r="E1365">
            <v>5</v>
          </cell>
          <cell r="F1365" t="str">
            <v>5IF-VNG-CG</v>
          </cell>
        </row>
        <row r="1365">
          <cell r="K1365" t="str">
            <v>IF-VNG-CG</v>
          </cell>
        </row>
        <row r="1366">
          <cell r="D1366">
            <v>0</v>
          </cell>
          <cell r="E1366">
            <v>5</v>
          </cell>
          <cell r="F1366" t="str">
            <v>5IF-CGT/APPALAC</v>
          </cell>
        </row>
        <row r="1366">
          <cell r="K1366" t="str">
            <v>IF-CGT/APPALAC</v>
          </cell>
        </row>
        <row r="1367">
          <cell r="D1367">
            <v>0</v>
          </cell>
          <cell r="E1367">
            <v>5</v>
          </cell>
          <cell r="F1367" t="str">
            <v>5IF-VNG-CG</v>
          </cell>
        </row>
        <row r="1367">
          <cell r="K1367" t="str">
            <v>IF-VNG-CG</v>
          </cell>
        </row>
        <row r="1368">
          <cell r="D1368">
            <v>0</v>
          </cell>
          <cell r="E1368">
            <v>5</v>
          </cell>
          <cell r="F1368" t="str">
            <v>5IF-CGT/APPALAC</v>
          </cell>
        </row>
        <row r="1368">
          <cell r="K1368" t="str">
            <v>IF-CGT/APPALAC</v>
          </cell>
        </row>
        <row r="1369">
          <cell r="D1369">
            <v>0</v>
          </cell>
          <cell r="E1369">
            <v>5</v>
          </cell>
          <cell r="F1369" t="str">
            <v>5IF-VNG-CG</v>
          </cell>
        </row>
        <row r="1369">
          <cell r="K1369" t="str">
            <v>IF-VNG-CG</v>
          </cell>
        </row>
        <row r="1370">
          <cell r="D1370">
            <v>0</v>
          </cell>
          <cell r="E1370">
            <v>5</v>
          </cell>
          <cell r="F1370" t="str">
            <v>5IF-CGT/APPALAC</v>
          </cell>
        </row>
        <row r="1370">
          <cell r="K1370" t="str">
            <v>IF-CGT/APPALAC</v>
          </cell>
        </row>
        <row r="1371">
          <cell r="D1371">
            <v>0</v>
          </cell>
          <cell r="E1371">
            <v>5</v>
          </cell>
          <cell r="F1371" t="str">
            <v>5IF-VNG-CG</v>
          </cell>
        </row>
        <row r="1371">
          <cell r="K1371" t="str">
            <v>IF-VNG-CG</v>
          </cell>
        </row>
        <row r="1372">
          <cell r="D1372">
            <v>0</v>
          </cell>
          <cell r="E1372">
            <v>5</v>
          </cell>
          <cell r="F1372" t="str">
            <v>5IF-CGT/APPALAC</v>
          </cell>
        </row>
        <row r="1372">
          <cell r="K1372" t="str">
            <v>IF-CGT/APPALAC</v>
          </cell>
        </row>
        <row r="1373">
          <cell r="D1373">
            <v>0</v>
          </cell>
          <cell r="E1373">
            <v>5</v>
          </cell>
          <cell r="F1373" t="str">
            <v>5IF-VNG-CG</v>
          </cell>
        </row>
        <row r="1373">
          <cell r="K1373" t="str">
            <v>IF-VNG-CG</v>
          </cell>
        </row>
        <row r="1374">
          <cell r="D1374">
            <v>0</v>
          </cell>
          <cell r="E1374">
            <v>1</v>
          </cell>
          <cell r="F1374" t="str">
            <v>1IF-COLGUL/RAYNE</v>
          </cell>
        </row>
        <row r="1374">
          <cell r="K1374" t="str">
            <v>IF-COLGUL/RAYNE</v>
          </cell>
        </row>
        <row r="1375">
          <cell r="D1375">
            <v>0</v>
          </cell>
          <cell r="E1375">
            <v>1</v>
          </cell>
          <cell r="F1375" t="str">
            <v>1IF-CGT/APPALAC</v>
          </cell>
        </row>
        <row r="1375">
          <cell r="K1375" t="str">
            <v>IF-CGT/APPALAC</v>
          </cell>
        </row>
        <row r="1376">
          <cell r="D1376">
            <v>0</v>
          </cell>
          <cell r="E1376">
            <v>2</v>
          </cell>
          <cell r="F1376" t="str">
            <v>2IF-COLGUL/RAYNE</v>
          </cell>
        </row>
        <row r="1376">
          <cell r="K1376" t="str">
            <v>IF-COLGUL/RAYNE</v>
          </cell>
        </row>
        <row r="1377">
          <cell r="D1377">
            <v>0</v>
          </cell>
          <cell r="E1377">
            <v>2</v>
          </cell>
          <cell r="F1377" t="str">
            <v>2IF-CGT/APPALAC</v>
          </cell>
        </row>
        <row r="1377">
          <cell r="K1377" t="str">
            <v>IF-CGT/APPALAC</v>
          </cell>
        </row>
        <row r="1378">
          <cell r="D1378">
            <v>0</v>
          </cell>
          <cell r="E1378">
            <v>3</v>
          </cell>
          <cell r="F1378" t="str">
            <v>3IF-COLGUL/RAYNE</v>
          </cell>
        </row>
        <row r="1378">
          <cell r="K1378" t="str">
            <v>IF-COLGUL/RAYNE</v>
          </cell>
        </row>
        <row r="1379">
          <cell r="D1379">
            <v>0</v>
          </cell>
          <cell r="E1379">
            <v>3</v>
          </cell>
          <cell r="F1379" t="str">
            <v>3IF-CGT/APPALAC</v>
          </cell>
        </row>
        <row r="1379">
          <cell r="K1379" t="str">
            <v>IF-CGT/APPALAC</v>
          </cell>
        </row>
        <row r="1380">
          <cell r="D1380">
            <v>0</v>
          </cell>
          <cell r="E1380">
            <v>4</v>
          </cell>
          <cell r="F1380" t="str">
            <v>4IF-COLGUL/RAYNE</v>
          </cell>
        </row>
        <row r="1380">
          <cell r="K1380" t="str">
            <v>IF-COLGUL/RAYNE</v>
          </cell>
        </row>
        <row r="1381">
          <cell r="D1381">
            <v>0</v>
          </cell>
          <cell r="E1381">
            <v>4</v>
          </cell>
          <cell r="F1381" t="str">
            <v>4IF-CGT/APPALAC</v>
          </cell>
        </row>
        <row r="1381">
          <cell r="K1381" t="str">
            <v>IF-CGT/APPALAC</v>
          </cell>
        </row>
        <row r="1382">
          <cell r="D1382">
            <v>0</v>
          </cell>
          <cell r="E1382">
            <v>4</v>
          </cell>
          <cell r="F1382" t="str">
            <v>4IF-COLGUL/RAYNE</v>
          </cell>
        </row>
        <row r="1382">
          <cell r="K1382" t="str">
            <v>IF-COLGUL/RAYNE</v>
          </cell>
        </row>
        <row r="1383">
          <cell r="D1383">
            <v>0</v>
          </cell>
          <cell r="E1383">
            <v>4</v>
          </cell>
          <cell r="F1383" t="str">
            <v>4IF-CGT/APPALAC</v>
          </cell>
        </row>
        <row r="1383">
          <cell r="K1383" t="str">
            <v>IF-CGT/APPALAC</v>
          </cell>
        </row>
        <row r="1384">
          <cell r="D1384">
            <v>0</v>
          </cell>
          <cell r="E1384">
            <v>4</v>
          </cell>
          <cell r="F1384" t="str">
            <v>4IF-COLGUL/RAYNE</v>
          </cell>
        </row>
        <row r="1384">
          <cell r="K1384" t="str">
            <v>IF-COLGUL/RAYNE</v>
          </cell>
        </row>
        <row r="1385">
          <cell r="D1385">
            <v>0</v>
          </cell>
          <cell r="E1385">
            <v>4</v>
          </cell>
          <cell r="F1385" t="str">
            <v>4IF-CGT/APPALAC</v>
          </cell>
        </row>
        <row r="1385">
          <cell r="K1385" t="str">
            <v>IF-CGT/APPALAC</v>
          </cell>
        </row>
        <row r="1386">
          <cell r="D1386">
            <v>0</v>
          </cell>
          <cell r="E1386">
            <v>4</v>
          </cell>
          <cell r="F1386" t="str">
            <v>4IF-COLGUL/RAYNE</v>
          </cell>
        </row>
        <row r="1386">
          <cell r="K1386" t="str">
            <v>IF-COLGUL/RAYNE</v>
          </cell>
        </row>
        <row r="1387">
          <cell r="D1387">
            <v>0</v>
          </cell>
          <cell r="E1387">
            <v>4</v>
          </cell>
          <cell r="F1387" t="str">
            <v>4IF-CGT/APPALAC</v>
          </cell>
        </row>
        <row r="1387">
          <cell r="K1387" t="str">
            <v>IF-CGT/APPALAC</v>
          </cell>
        </row>
        <row r="1388">
          <cell r="D1388">
            <v>0</v>
          </cell>
          <cell r="E1388">
            <v>4</v>
          </cell>
          <cell r="F1388" t="str">
            <v>4IF-COLGUL/RAYNE</v>
          </cell>
        </row>
        <row r="1388">
          <cell r="K1388" t="str">
            <v>IF-COLGUL/RAYNE</v>
          </cell>
        </row>
        <row r="1389">
          <cell r="D1389">
            <v>0</v>
          </cell>
          <cell r="E1389">
            <v>4</v>
          </cell>
          <cell r="F1389" t="str">
            <v>4IF-CGT/APPALAC</v>
          </cell>
        </row>
        <row r="1389">
          <cell r="K1389" t="str">
            <v>IF-CGT/APPALAC</v>
          </cell>
        </row>
        <row r="1390">
          <cell r="D1390">
            <v>0</v>
          </cell>
          <cell r="E1390">
            <v>4</v>
          </cell>
          <cell r="F1390" t="str">
            <v>4IF-COLGUL/RAYNE</v>
          </cell>
        </row>
        <row r="1390">
          <cell r="K1390" t="str">
            <v>IF-COLGUL/RAYNE</v>
          </cell>
        </row>
        <row r="1391">
          <cell r="D1391">
            <v>0</v>
          </cell>
          <cell r="E1391">
            <v>4</v>
          </cell>
          <cell r="F1391" t="str">
            <v>4IF-CGT/APPALAC</v>
          </cell>
        </row>
        <row r="1391">
          <cell r="K1391" t="str">
            <v>IF-CGT/APPALAC</v>
          </cell>
        </row>
        <row r="1392">
          <cell r="D1392">
            <v>0</v>
          </cell>
          <cell r="E1392">
            <v>4</v>
          </cell>
          <cell r="F1392" t="str">
            <v>4IF-COLGUL/RAYNE</v>
          </cell>
        </row>
        <row r="1392">
          <cell r="K1392" t="str">
            <v>IF-COLGUL/RAYNE</v>
          </cell>
        </row>
        <row r="1393">
          <cell r="D1393">
            <v>0</v>
          </cell>
          <cell r="E1393">
            <v>4</v>
          </cell>
          <cell r="F1393" t="str">
            <v>4IF-CGT/APPALAC</v>
          </cell>
        </row>
        <row r="1393">
          <cell r="K1393" t="str">
            <v>IF-CGT/APPALAC</v>
          </cell>
        </row>
        <row r="1394">
          <cell r="D1394">
            <v>0</v>
          </cell>
          <cell r="E1394">
            <v>5</v>
          </cell>
          <cell r="F1394" t="str">
            <v>5IF-COLGUL/RAYNE</v>
          </cell>
        </row>
        <row r="1394">
          <cell r="K1394" t="str">
            <v>IF-COLGUL/RAYNE</v>
          </cell>
        </row>
        <row r="1395">
          <cell r="D1395">
            <v>0</v>
          </cell>
          <cell r="E1395">
            <v>5</v>
          </cell>
          <cell r="F1395" t="str">
            <v>5IF-CGT/APPALAC</v>
          </cell>
        </row>
        <row r="1395">
          <cell r="K1395" t="str">
            <v>IF-CGT/APPALAC</v>
          </cell>
        </row>
        <row r="1396">
          <cell r="D1396">
            <v>0</v>
          </cell>
          <cell r="E1396">
            <v>5</v>
          </cell>
          <cell r="F1396" t="str">
            <v>5IF-COLGUL/RAYNE</v>
          </cell>
        </row>
        <row r="1396">
          <cell r="K1396" t="str">
            <v>IF-COLGUL/RAYNE</v>
          </cell>
        </row>
        <row r="1397">
          <cell r="D1397">
            <v>0</v>
          </cell>
          <cell r="E1397">
            <v>5</v>
          </cell>
          <cell r="F1397" t="str">
            <v>5IF-CGT/APPALAC</v>
          </cell>
        </row>
        <row r="1397">
          <cell r="K1397" t="str">
            <v>IF-CGT/APPALAC</v>
          </cell>
        </row>
        <row r="1398">
          <cell r="D1398">
            <v>0</v>
          </cell>
          <cell r="E1398">
            <v>5</v>
          </cell>
          <cell r="F1398" t="str">
            <v>5IF-COLGUL/RAYNE</v>
          </cell>
        </row>
        <row r="1398">
          <cell r="K1398" t="str">
            <v>IF-COLGUL/RAYNE</v>
          </cell>
        </row>
        <row r="1399">
          <cell r="D1399">
            <v>0</v>
          </cell>
          <cell r="E1399">
            <v>5</v>
          </cell>
          <cell r="F1399" t="str">
            <v>5IF-CGT/APPALAC</v>
          </cell>
        </row>
        <row r="1399">
          <cell r="K1399" t="str">
            <v>IF-CGT/APPALAC</v>
          </cell>
        </row>
        <row r="1400">
          <cell r="D1400">
            <v>0</v>
          </cell>
          <cell r="E1400">
            <v>5</v>
          </cell>
          <cell r="F1400" t="str">
            <v>5IF-COLGUL/RAYNE</v>
          </cell>
        </row>
        <row r="1400">
          <cell r="K1400" t="str">
            <v>IF-COLGUL/RAYNE</v>
          </cell>
        </row>
        <row r="1401">
          <cell r="D1401">
            <v>0</v>
          </cell>
          <cell r="E1401">
            <v>5</v>
          </cell>
          <cell r="F1401" t="str">
            <v>5IF-CGT/APPALAC</v>
          </cell>
        </row>
        <row r="1401">
          <cell r="K1401" t="str">
            <v>IF-CGT/APPALAC</v>
          </cell>
        </row>
        <row r="1402">
          <cell r="D1402">
            <v>0</v>
          </cell>
          <cell r="E1402">
            <v>5</v>
          </cell>
          <cell r="F1402" t="str">
            <v>5IF-COLGUL/RAYNE</v>
          </cell>
        </row>
        <row r="1402">
          <cell r="K1402" t="str">
            <v>IF-COLGUL/RAYNE</v>
          </cell>
        </row>
        <row r="1403">
          <cell r="D1403">
            <v>0</v>
          </cell>
          <cell r="E1403">
            <v>5</v>
          </cell>
          <cell r="F1403" t="str">
            <v>5IF-CGT/APPALAC</v>
          </cell>
        </row>
        <row r="1403">
          <cell r="K1403" t="str">
            <v>IF-CGT/APPALAC</v>
          </cell>
        </row>
        <row r="1404">
          <cell r="D1404">
            <v>0</v>
          </cell>
          <cell r="E1404">
            <v>5</v>
          </cell>
          <cell r="F1404" t="str">
            <v>5IF-COLGUL/RAYNE</v>
          </cell>
        </row>
        <row r="1404">
          <cell r="K1404" t="str">
            <v>IF-COLGUL/RAYNE</v>
          </cell>
        </row>
        <row r="1405">
          <cell r="D1405">
            <v>0</v>
          </cell>
          <cell r="E1405">
            <v>5</v>
          </cell>
          <cell r="F1405" t="str">
            <v>5IF-CGT/APPALAC</v>
          </cell>
        </row>
        <row r="1405">
          <cell r="K1405" t="str">
            <v>IF-CGT/APPALAC</v>
          </cell>
        </row>
        <row r="1406">
          <cell r="D1406">
            <v>0</v>
          </cell>
          <cell r="E1406">
            <v>5</v>
          </cell>
          <cell r="F1406" t="str">
            <v>5IF-COLGUL/RAYNE</v>
          </cell>
        </row>
        <row r="1406">
          <cell r="K1406" t="str">
            <v>IF-COLGUL/RAYNE</v>
          </cell>
        </row>
        <row r="1407">
          <cell r="D1407">
            <v>0</v>
          </cell>
          <cell r="E1407">
            <v>5</v>
          </cell>
          <cell r="F1407" t="str">
            <v>5IF-CGT/APPALAC</v>
          </cell>
        </row>
        <row r="1407">
          <cell r="K1407" t="str">
            <v>IF-CGT/APPALAC</v>
          </cell>
        </row>
        <row r="1408">
          <cell r="D1408">
            <v>0</v>
          </cell>
          <cell r="E1408">
            <v>5</v>
          </cell>
          <cell r="F1408" t="str">
            <v>5IF-COLGUL/RAYNE</v>
          </cell>
        </row>
        <row r="1408">
          <cell r="K1408" t="str">
            <v>IF-COLGUL/RAYNE</v>
          </cell>
        </row>
        <row r="1409">
          <cell r="D1409">
            <v>0</v>
          </cell>
          <cell r="E1409">
            <v>5</v>
          </cell>
          <cell r="F1409" t="str">
            <v>5IF-CGT/APPALAC</v>
          </cell>
        </row>
        <row r="1409">
          <cell r="K1409" t="str">
            <v>IF-CGT/APPALAC</v>
          </cell>
        </row>
        <row r="1410">
          <cell r="D1410">
            <v>0</v>
          </cell>
          <cell r="E1410">
            <v>5</v>
          </cell>
          <cell r="F1410" t="str">
            <v>5IF-COLGUL/RAYNE</v>
          </cell>
        </row>
        <row r="1410">
          <cell r="K1410" t="str">
            <v>IF-COLGUL/RAYNE</v>
          </cell>
        </row>
        <row r="1411">
          <cell r="D1411">
            <v>0</v>
          </cell>
          <cell r="E1411">
            <v>5</v>
          </cell>
          <cell r="F1411" t="str">
            <v>5IF-CGT/APPALAC</v>
          </cell>
        </row>
        <row r="1411">
          <cell r="K1411" t="str">
            <v>IF-CGT/APPALAC</v>
          </cell>
        </row>
        <row r="1412">
          <cell r="D1412">
            <v>0</v>
          </cell>
          <cell r="E1412">
            <v>5</v>
          </cell>
          <cell r="F1412" t="str">
            <v>5IF-COLGUL/RAYNE</v>
          </cell>
        </row>
        <row r="1412">
          <cell r="K1412" t="str">
            <v>IF-COLGUL/RAYNE</v>
          </cell>
        </row>
        <row r="1413">
          <cell r="D1413">
            <v>0</v>
          </cell>
          <cell r="E1413">
            <v>5</v>
          </cell>
          <cell r="F1413" t="str">
            <v>5IF-CGT/APPALAC</v>
          </cell>
        </row>
        <row r="1413">
          <cell r="K1413" t="str">
            <v>IF-CGT/APPALAC</v>
          </cell>
        </row>
        <row r="1414">
          <cell r="D1414">
            <v>0</v>
          </cell>
          <cell r="E1414">
            <v>5</v>
          </cell>
          <cell r="F1414" t="str">
            <v>5IF-COLGUL/RAYNE</v>
          </cell>
        </row>
        <row r="1414">
          <cell r="K1414" t="str">
            <v>IF-COLGUL/RAYNE</v>
          </cell>
        </row>
        <row r="1415">
          <cell r="D1415">
            <v>0</v>
          </cell>
          <cell r="E1415">
            <v>5</v>
          </cell>
          <cell r="F1415" t="str">
            <v>5IF-CGT/APPALAC</v>
          </cell>
        </row>
        <row r="1415">
          <cell r="K1415" t="str">
            <v>IF-CGT/APPALAC</v>
          </cell>
        </row>
        <row r="1416">
          <cell r="D1416">
            <v>0</v>
          </cell>
          <cell r="E1416">
            <v>5</v>
          </cell>
          <cell r="F1416" t="str">
            <v>5IF-COLGUL/RAYNE</v>
          </cell>
        </row>
        <row r="1416">
          <cell r="K1416" t="str">
            <v>IF-COLGUL/RAYNE</v>
          </cell>
        </row>
        <row r="1417">
          <cell r="D1417">
            <v>0</v>
          </cell>
          <cell r="E1417">
            <v>5</v>
          </cell>
          <cell r="F1417" t="str">
            <v>5IF-CGT/APPALAC</v>
          </cell>
        </row>
        <row r="1417">
          <cell r="K1417" t="str">
            <v>IF-CGT/APPALAC</v>
          </cell>
        </row>
        <row r="1418">
          <cell r="D1418">
            <v>0</v>
          </cell>
          <cell r="E1418">
            <v>5</v>
          </cell>
          <cell r="F1418" t="str">
            <v>5IF-COLGUL/RAYNE</v>
          </cell>
        </row>
        <row r="1418">
          <cell r="K1418" t="str">
            <v>IF-COLGUL/RAYNE</v>
          </cell>
        </row>
        <row r="1419">
          <cell r="D1419">
            <v>0</v>
          </cell>
          <cell r="E1419">
            <v>5</v>
          </cell>
          <cell r="F1419" t="str">
            <v>5IF-CGT/APPALAC</v>
          </cell>
        </row>
        <row r="1419">
          <cell r="K1419" t="str">
            <v>IF-CGT/APPALAC</v>
          </cell>
        </row>
        <row r="1420">
          <cell r="D1420">
            <v>0</v>
          </cell>
          <cell r="E1420">
            <v>5</v>
          </cell>
          <cell r="F1420" t="str">
            <v>5IF-COLGUL/RAYNE</v>
          </cell>
        </row>
        <row r="1420">
          <cell r="K1420" t="str">
            <v>IF-COLGUL/RAYNE</v>
          </cell>
        </row>
        <row r="1421">
          <cell r="D1421">
            <v>0</v>
          </cell>
          <cell r="E1421">
            <v>5</v>
          </cell>
          <cell r="F1421" t="str">
            <v>5IF-CGT/APPALAC</v>
          </cell>
        </row>
        <row r="1421">
          <cell r="K1421" t="str">
            <v>IF-CGT/APPALAC</v>
          </cell>
        </row>
        <row r="1422">
          <cell r="D1422">
            <v>0</v>
          </cell>
          <cell r="E1422">
            <v>5</v>
          </cell>
          <cell r="F1422" t="str">
            <v>5IF-COLGUL/RAYNE</v>
          </cell>
        </row>
        <row r="1422">
          <cell r="K1422" t="str">
            <v>IF-COLGUL/RAYNE</v>
          </cell>
        </row>
        <row r="1423">
          <cell r="D1423">
            <v>0</v>
          </cell>
          <cell r="E1423">
            <v>5</v>
          </cell>
          <cell r="F1423" t="str">
            <v>5IF-CGT/APPALAC</v>
          </cell>
        </row>
        <row r="1423">
          <cell r="K1423" t="str">
            <v>IF-CGT/APPALAC</v>
          </cell>
        </row>
        <row r="1424">
          <cell r="D1424">
            <v>0</v>
          </cell>
          <cell r="E1424">
            <v>5</v>
          </cell>
          <cell r="F1424" t="str">
            <v>5IF-COLGUL/RAYNE</v>
          </cell>
        </row>
        <row r="1424">
          <cell r="K1424" t="str">
            <v>IF-COLGUL/RAYNE</v>
          </cell>
        </row>
        <row r="1425">
          <cell r="D1425">
            <v>0</v>
          </cell>
          <cell r="E1425">
            <v>5</v>
          </cell>
          <cell r="F1425" t="str">
            <v>5IF-CGT/APPALAC</v>
          </cell>
        </row>
        <row r="1425">
          <cell r="K1425" t="str">
            <v>IF-CGT/APPALAC</v>
          </cell>
        </row>
        <row r="1426">
          <cell r="D1426">
            <v>0</v>
          </cell>
          <cell r="E1426">
            <v>5</v>
          </cell>
          <cell r="F1426" t="str">
            <v>5IF-COLGUL/RAYNE</v>
          </cell>
        </row>
        <row r="1426">
          <cell r="K1426" t="str">
            <v>IF-COLGUL/RAYNE</v>
          </cell>
        </row>
        <row r="1427">
          <cell r="D1427">
            <v>0</v>
          </cell>
          <cell r="E1427">
            <v>5</v>
          </cell>
          <cell r="F1427" t="str">
            <v>5IF-CGT/APPALAC</v>
          </cell>
        </row>
        <row r="1427">
          <cell r="K1427" t="str">
            <v>IF-CGT/APPALAC</v>
          </cell>
        </row>
        <row r="1428">
          <cell r="D1428">
            <v>0</v>
          </cell>
          <cell r="E1428">
            <v>5</v>
          </cell>
          <cell r="F1428" t="str">
            <v>5IF-COLGUL/RAYNE</v>
          </cell>
        </row>
        <row r="1428">
          <cell r="K1428" t="str">
            <v>IF-COLGUL/RAYNE</v>
          </cell>
        </row>
        <row r="1429">
          <cell r="D1429">
            <v>0</v>
          </cell>
          <cell r="E1429">
            <v>5</v>
          </cell>
          <cell r="F1429" t="str">
            <v>5IF-CGT/APPALAC</v>
          </cell>
        </row>
        <row r="1429">
          <cell r="K1429" t="str">
            <v>IF-CGT/APPALAC</v>
          </cell>
        </row>
        <row r="1430">
          <cell r="D1430">
            <v>0</v>
          </cell>
          <cell r="E1430">
            <v>5</v>
          </cell>
          <cell r="F1430" t="str">
            <v>5IF-COLGUL/RAYNE</v>
          </cell>
        </row>
        <row r="1430">
          <cell r="K1430" t="str">
            <v>IF-COLGUL/RAYNE</v>
          </cell>
        </row>
        <row r="1431">
          <cell r="D1431">
            <v>0</v>
          </cell>
          <cell r="E1431">
            <v>5</v>
          </cell>
          <cell r="F1431" t="str">
            <v>5IF-CGT/APPALAC</v>
          </cell>
        </row>
        <row r="1431">
          <cell r="K1431" t="str">
            <v>IF-CGT/APPALAC</v>
          </cell>
        </row>
        <row r="1432">
          <cell r="D1432">
            <v>0</v>
          </cell>
          <cell r="E1432">
            <v>5</v>
          </cell>
          <cell r="F1432" t="str">
            <v>5IF-COLGUL/RAYNE</v>
          </cell>
        </row>
        <row r="1432">
          <cell r="K1432" t="str">
            <v>IF-COLGUL/RAYNE</v>
          </cell>
        </row>
        <row r="1433">
          <cell r="D1433">
            <v>0</v>
          </cell>
          <cell r="E1433">
            <v>5</v>
          </cell>
          <cell r="F1433" t="str">
            <v>5IF-CGT/APPALAC</v>
          </cell>
        </row>
        <row r="1433">
          <cell r="K1433" t="str">
            <v>IF-CGT/APPALAC</v>
          </cell>
        </row>
        <row r="1434">
          <cell r="D1434">
            <v>0</v>
          </cell>
          <cell r="E1434">
            <v>5</v>
          </cell>
          <cell r="F1434" t="str">
            <v>5IF-COLGUL/RAYNE</v>
          </cell>
        </row>
        <row r="1434">
          <cell r="K1434" t="str">
            <v>IF-COLGUL/RAYNE</v>
          </cell>
        </row>
        <row r="1435">
          <cell r="D1435">
            <v>0</v>
          </cell>
          <cell r="E1435">
            <v>5</v>
          </cell>
          <cell r="F1435" t="str">
            <v>5IF-CGT/APPALAC</v>
          </cell>
        </row>
        <row r="1435">
          <cell r="K1435" t="str">
            <v>IF-CGT/APPALAC</v>
          </cell>
        </row>
        <row r="1436">
          <cell r="D1436">
            <v>0</v>
          </cell>
          <cell r="E1436">
            <v>5</v>
          </cell>
          <cell r="F1436" t="str">
            <v>5IF-COLGUL/RAYNE</v>
          </cell>
        </row>
        <row r="1436">
          <cell r="K1436" t="str">
            <v>IF-COLGUL/RAYNE</v>
          </cell>
        </row>
        <row r="1437">
          <cell r="D1437">
            <v>0</v>
          </cell>
          <cell r="E1437">
            <v>5</v>
          </cell>
          <cell r="F1437" t="str">
            <v>5IF-CGT/APPALAC</v>
          </cell>
        </row>
        <row r="1437">
          <cell r="K1437" t="str">
            <v>IF-CGT/APPALAC</v>
          </cell>
        </row>
        <row r="1438">
          <cell r="D1438">
            <v>0</v>
          </cell>
          <cell r="E1438">
            <v>5</v>
          </cell>
          <cell r="F1438" t="str">
            <v>5IF-COLGUL/RAYNE</v>
          </cell>
        </row>
        <row r="1438">
          <cell r="K1438" t="str">
            <v>IF-COLGUL/RAYNE</v>
          </cell>
        </row>
        <row r="1439">
          <cell r="D1439">
            <v>0</v>
          </cell>
          <cell r="E1439">
            <v>5</v>
          </cell>
          <cell r="F1439" t="str">
            <v>5IF-CGT/APPALAC</v>
          </cell>
        </row>
        <row r="1439">
          <cell r="K1439" t="str">
            <v>IF-CGT/APPALAC</v>
          </cell>
        </row>
        <row r="1440">
          <cell r="D1440">
            <v>0</v>
          </cell>
          <cell r="E1440">
            <v>5</v>
          </cell>
          <cell r="F1440" t="str">
            <v>5IF-COLGUL/RAYNE</v>
          </cell>
        </row>
        <row r="1440">
          <cell r="K1440" t="str">
            <v>IF-COLGUL/RAYNE</v>
          </cell>
        </row>
        <row r="1441">
          <cell r="D1441">
            <v>0</v>
          </cell>
          <cell r="E1441">
            <v>5</v>
          </cell>
          <cell r="F1441" t="str">
            <v>5IF-CGT/APPALAC</v>
          </cell>
        </row>
        <row r="1441">
          <cell r="K1441" t="str">
            <v>IF-CGT/APPALAC</v>
          </cell>
        </row>
        <row r="1442">
          <cell r="D1442">
            <v>0</v>
          </cell>
          <cell r="E1442">
            <v>5</v>
          </cell>
          <cell r="F1442" t="str">
            <v>5IF-COLGUL/RAYNE</v>
          </cell>
        </row>
        <row r="1442">
          <cell r="K1442" t="str">
            <v>IF-COLGUL/RAYNE</v>
          </cell>
        </row>
        <row r="1443">
          <cell r="D1443">
            <v>0</v>
          </cell>
          <cell r="E1443">
            <v>5</v>
          </cell>
          <cell r="F1443" t="str">
            <v>5IF-CGT/APPALAC</v>
          </cell>
        </row>
        <row r="1443">
          <cell r="K1443" t="str">
            <v>IF-CGT/APPALAC</v>
          </cell>
        </row>
        <row r="1444">
          <cell r="D1444">
            <v>0</v>
          </cell>
          <cell r="E1444">
            <v>5</v>
          </cell>
          <cell r="F1444" t="str">
            <v>5IF-COLGUL/RAYNE</v>
          </cell>
        </row>
        <row r="1444">
          <cell r="K1444" t="str">
            <v>IF-COLGUL/RAYNE</v>
          </cell>
        </row>
        <row r="1445">
          <cell r="D1445">
            <v>0</v>
          </cell>
          <cell r="E1445">
            <v>5</v>
          </cell>
          <cell r="F1445" t="str">
            <v>5IF-CGT/APPALAC</v>
          </cell>
        </row>
        <row r="1445">
          <cell r="K1445" t="str">
            <v>IF-CGT/APPALAC</v>
          </cell>
        </row>
        <row r="1446">
          <cell r="D1446">
            <v>0</v>
          </cell>
          <cell r="E1446">
            <v>5</v>
          </cell>
          <cell r="F1446" t="str">
            <v>5IF-COLGUL/RAYNE</v>
          </cell>
        </row>
        <row r="1446">
          <cell r="K1446" t="str">
            <v>IF-COLGUL/RAYNE</v>
          </cell>
        </row>
        <row r="1447">
          <cell r="D1447">
            <v>0</v>
          </cell>
          <cell r="E1447">
            <v>5</v>
          </cell>
          <cell r="F1447" t="str">
            <v>5IF-CGT/APPALAC</v>
          </cell>
        </row>
        <row r="1447">
          <cell r="K1447" t="str">
            <v>IF-CGT/APPALAC</v>
          </cell>
        </row>
        <row r="1448">
          <cell r="D1448">
            <v>0</v>
          </cell>
          <cell r="E1448">
            <v>5</v>
          </cell>
          <cell r="F1448" t="str">
            <v>5IF-COLGUL/RAYNE</v>
          </cell>
        </row>
        <row r="1448">
          <cell r="K1448" t="str">
            <v>IF-COLGUL/RAYNE</v>
          </cell>
        </row>
        <row r="1449">
          <cell r="D1449">
            <v>0</v>
          </cell>
          <cell r="E1449">
            <v>5</v>
          </cell>
          <cell r="F1449" t="str">
            <v>5IF-CGT/APPALAC</v>
          </cell>
        </row>
        <row r="1449">
          <cell r="K1449" t="str">
            <v>IF-CGT/APPALAC</v>
          </cell>
        </row>
        <row r="1450">
          <cell r="D1450">
            <v>0</v>
          </cell>
          <cell r="E1450">
            <v>5</v>
          </cell>
          <cell r="F1450" t="str">
            <v>5IF-COLGUL/RAYNE</v>
          </cell>
        </row>
        <row r="1450">
          <cell r="K1450" t="str">
            <v>IF-COLGUL/RAYNE</v>
          </cell>
        </row>
        <row r="1451">
          <cell r="D1451">
            <v>0</v>
          </cell>
          <cell r="E1451">
            <v>5</v>
          </cell>
          <cell r="F1451" t="str">
            <v>5IF-CGT/APPALAC</v>
          </cell>
        </row>
        <row r="1451">
          <cell r="K1451" t="str">
            <v>IF-CGT/APPALAC</v>
          </cell>
        </row>
        <row r="1452">
          <cell r="D1452">
            <v>0</v>
          </cell>
          <cell r="E1452">
            <v>5</v>
          </cell>
          <cell r="F1452" t="str">
            <v>5IF-COLGUL/RAYNE</v>
          </cell>
        </row>
        <row r="1452">
          <cell r="K1452" t="str">
            <v>IF-COLGUL/RAYNE</v>
          </cell>
        </row>
        <row r="1453">
          <cell r="D1453">
            <v>0</v>
          </cell>
          <cell r="E1453">
            <v>5</v>
          </cell>
          <cell r="F1453" t="str">
            <v>5IF-CGT/APPALAC</v>
          </cell>
        </row>
        <row r="1453">
          <cell r="K1453" t="str">
            <v>IF-CGT/APPALAC</v>
          </cell>
        </row>
        <row r="1454">
          <cell r="D1454">
            <v>0</v>
          </cell>
          <cell r="E1454">
            <v>5</v>
          </cell>
          <cell r="F1454" t="str">
            <v>5IF-COLGUL/RAYNE</v>
          </cell>
        </row>
        <row r="1454">
          <cell r="K1454" t="str">
            <v>IF-COLGUL/RAYNE</v>
          </cell>
        </row>
        <row r="1455">
          <cell r="D1455">
            <v>0</v>
          </cell>
          <cell r="E1455">
            <v>5</v>
          </cell>
          <cell r="F1455" t="str">
            <v>5IF-CGT/APPALAC</v>
          </cell>
        </row>
        <row r="1455">
          <cell r="K1455" t="str">
            <v>IF-CGT/APPALAC</v>
          </cell>
        </row>
        <row r="1456">
          <cell r="D1456">
            <v>0</v>
          </cell>
          <cell r="E1456">
            <v>5</v>
          </cell>
          <cell r="F1456" t="str">
            <v>5IF-COLGUL/RAYNE</v>
          </cell>
        </row>
        <row r="1456">
          <cell r="K1456" t="str">
            <v>IF-COLGUL/RAYNE</v>
          </cell>
        </row>
        <row r="1457">
          <cell r="D1457">
            <v>0</v>
          </cell>
          <cell r="E1457">
            <v>5</v>
          </cell>
          <cell r="F1457" t="str">
            <v>5IF-CGT/APPALAC</v>
          </cell>
        </row>
        <row r="1457">
          <cell r="K1457" t="str">
            <v>IF-CGT/APPALAC</v>
          </cell>
        </row>
        <row r="1458">
          <cell r="D1458">
            <v>0</v>
          </cell>
          <cell r="E1458">
            <v>5</v>
          </cell>
          <cell r="F1458" t="str">
            <v>5IF-COLGUL/RAYNE</v>
          </cell>
        </row>
        <row r="1458">
          <cell r="K1458" t="str">
            <v>IF-COLGUL/RAYNE</v>
          </cell>
        </row>
        <row r="1459">
          <cell r="D1459">
            <v>0</v>
          </cell>
          <cell r="E1459">
            <v>5</v>
          </cell>
          <cell r="F1459" t="str">
            <v>5IF-CGT/APPALAC</v>
          </cell>
        </row>
        <row r="1459">
          <cell r="K1459" t="str">
            <v>IF-CGT/APPALAC</v>
          </cell>
        </row>
        <row r="1460">
          <cell r="D1460">
            <v>0</v>
          </cell>
          <cell r="E1460">
            <v>5</v>
          </cell>
          <cell r="F1460" t="str">
            <v>5IF-COLGUL/RAYNE</v>
          </cell>
        </row>
        <row r="1460">
          <cell r="K1460" t="str">
            <v>IF-COLGUL/RAYNE</v>
          </cell>
        </row>
        <row r="1461">
          <cell r="D1461">
            <v>0</v>
          </cell>
          <cell r="E1461">
            <v>5</v>
          </cell>
          <cell r="F1461" t="str">
            <v>5IF-CGT/APPALAC</v>
          </cell>
        </row>
        <row r="1461">
          <cell r="K1461" t="str">
            <v>IF-CGT/APPALAC</v>
          </cell>
        </row>
        <row r="1462">
          <cell r="D1462">
            <v>0</v>
          </cell>
          <cell r="E1462">
            <v>5</v>
          </cell>
          <cell r="F1462" t="str">
            <v>5IF-COLGUL/RAYNE</v>
          </cell>
        </row>
        <row r="1462">
          <cell r="K1462" t="str">
            <v>IF-COLGUL/RAYNE</v>
          </cell>
        </row>
        <row r="1463">
          <cell r="D1463">
            <v>0</v>
          </cell>
          <cell r="E1463">
            <v>5</v>
          </cell>
          <cell r="F1463" t="str">
            <v>5IF-CGT/APPALAC</v>
          </cell>
        </row>
        <row r="1463">
          <cell r="K1463" t="str">
            <v>IF-CGT/APPALAC</v>
          </cell>
        </row>
        <row r="1464">
          <cell r="D1464">
            <v>0</v>
          </cell>
          <cell r="E1464" t="e">
            <v>#VALUE!</v>
          </cell>
          <cell r="F1464" t="e">
            <v>#VALUE!</v>
          </cell>
        </row>
        <row r="1464">
          <cell r="K1464" t="e">
            <v>#VALUE!</v>
          </cell>
        </row>
        <row r="1465">
          <cell r="D1465">
            <v>0</v>
          </cell>
          <cell r="E1465" t="e">
            <v>#VALUE!</v>
          </cell>
          <cell r="F1465" t="e">
            <v>#VALUE!</v>
          </cell>
        </row>
        <row r="1465">
          <cell r="K1465" t="e">
            <v>#VALUE!</v>
          </cell>
        </row>
        <row r="1466">
          <cell r="D1466">
            <v>0</v>
          </cell>
          <cell r="E1466" t="e">
            <v>#VALUE!</v>
          </cell>
          <cell r="F1466" t="e">
            <v>#VALUE!</v>
          </cell>
        </row>
        <row r="1466">
          <cell r="K1466" t="e">
            <v>#VALUE!</v>
          </cell>
        </row>
        <row r="1467">
          <cell r="D1467">
            <v>0</v>
          </cell>
          <cell r="E1467" t="e">
            <v>#VALUE!</v>
          </cell>
          <cell r="F1467" t="e">
            <v>#VALUE!</v>
          </cell>
        </row>
        <row r="1467">
          <cell r="K1467" t="e">
            <v>#VALUE!</v>
          </cell>
        </row>
        <row r="1468">
          <cell r="D1468">
            <v>0</v>
          </cell>
          <cell r="E1468" t="e">
            <v>#VALUE!</v>
          </cell>
          <cell r="F1468" t="e">
            <v>#VALUE!</v>
          </cell>
        </row>
        <row r="1468">
          <cell r="K1468" t="e">
            <v>#VALUE!</v>
          </cell>
        </row>
        <row r="1469">
          <cell r="D1469">
            <v>0</v>
          </cell>
          <cell r="E1469" t="e">
            <v>#VALUE!</v>
          </cell>
          <cell r="F1469" t="e">
            <v>#VALUE!</v>
          </cell>
        </row>
        <row r="1469">
          <cell r="K1469" t="e">
            <v>#VALUE!</v>
          </cell>
        </row>
        <row r="1470">
          <cell r="D1470">
            <v>0</v>
          </cell>
          <cell r="E1470" t="e">
            <v>#VALUE!</v>
          </cell>
          <cell r="F1470" t="e">
            <v>#VALUE!</v>
          </cell>
        </row>
        <row r="1470">
          <cell r="K1470" t="e">
            <v>#VALUE!</v>
          </cell>
        </row>
        <row r="1471">
          <cell r="D1471">
            <v>0</v>
          </cell>
          <cell r="E1471" t="e">
            <v>#VALUE!</v>
          </cell>
          <cell r="F1471" t="e">
            <v>#VALUE!</v>
          </cell>
        </row>
        <row r="1471">
          <cell r="K1471" t="e">
            <v>#VALUE!</v>
          </cell>
        </row>
        <row r="1472">
          <cell r="D1472">
            <v>0</v>
          </cell>
          <cell r="E1472" t="e">
            <v>#VALUE!</v>
          </cell>
          <cell r="F1472" t="e">
            <v>#VALUE!</v>
          </cell>
        </row>
        <row r="1472">
          <cell r="K1472" t="e">
            <v>#VALUE!</v>
          </cell>
        </row>
        <row r="1473">
          <cell r="D1473">
            <v>0</v>
          </cell>
          <cell r="E1473" t="e">
            <v>#VALUE!</v>
          </cell>
          <cell r="F1473" t="e">
            <v>#VALUE!</v>
          </cell>
        </row>
        <row r="1473">
          <cell r="K1473" t="e">
            <v>#VALUE!</v>
          </cell>
        </row>
        <row r="1474">
          <cell r="D1474">
            <v>0</v>
          </cell>
          <cell r="E1474" t="e">
            <v>#VALUE!</v>
          </cell>
          <cell r="F1474" t="e">
            <v>#VALUE!</v>
          </cell>
        </row>
        <row r="1474">
          <cell r="K1474" t="e">
            <v>#VALUE!</v>
          </cell>
        </row>
        <row r="1475">
          <cell r="D1475">
            <v>0</v>
          </cell>
          <cell r="E1475" t="e">
            <v>#VALUE!</v>
          </cell>
          <cell r="F1475" t="e">
            <v>#VALUE!</v>
          </cell>
        </row>
        <row r="1475">
          <cell r="K1475" t="e">
            <v>#VALUE!</v>
          </cell>
        </row>
        <row r="1476">
          <cell r="D1476">
            <v>0</v>
          </cell>
          <cell r="E1476" t="e">
            <v>#VALUE!</v>
          </cell>
          <cell r="F1476" t="e">
            <v>#VALUE!</v>
          </cell>
        </row>
        <row r="1476">
          <cell r="K1476" t="e">
            <v>#VALUE!</v>
          </cell>
        </row>
        <row r="1477">
          <cell r="D1477">
            <v>0</v>
          </cell>
          <cell r="E1477" t="e">
            <v>#VALUE!</v>
          </cell>
          <cell r="F1477" t="e">
            <v>#VALUE!</v>
          </cell>
        </row>
        <row r="1477">
          <cell r="K1477" t="e">
            <v>#VALUE!</v>
          </cell>
        </row>
        <row r="1478">
          <cell r="D1478">
            <v>0</v>
          </cell>
          <cell r="E1478" t="e">
            <v>#VALUE!</v>
          </cell>
          <cell r="F1478" t="e">
            <v>#VALUE!</v>
          </cell>
        </row>
        <row r="1478">
          <cell r="K1478" t="e">
            <v>#VALUE!</v>
          </cell>
        </row>
        <row r="1479">
          <cell r="D1479">
            <v>0</v>
          </cell>
          <cell r="E1479" t="e">
            <v>#VALUE!</v>
          </cell>
          <cell r="F1479" t="e">
            <v>#VALUE!</v>
          </cell>
        </row>
        <row r="1479">
          <cell r="K1479" t="e">
            <v>#VALUE!</v>
          </cell>
        </row>
        <row r="1480">
          <cell r="D1480">
            <v>0</v>
          </cell>
          <cell r="E1480" t="e">
            <v>#VALUE!</v>
          </cell>
          <cell r="F1480" t="e">
            <v>#VALUE!</v>
          </cell>
        </row>
        <row r="1480">
          <cell r="K1480" t="e">
            <v>#VALUE!</v>
          </cell>
        </row>
        <row r="1481">
          <cell r="D1481">
            <v>0</v>
          </cell>
          <cell r="E1481" t="e">
            <v>#VALUE!</v>
          </cell>
          <cell r="F1481" t="e">
            <v>#VALUE!</v>
          </cell>
        </row>
        <row r="1481">
          <cell r="K1481" t="e">
            <v>#VALUE!</v>
          </cell>
        </row>
        <row r="1482">
          <cell r="D1482">
            <v>0</v>
          </cell>
          <cell r="E1482" t="e">
            <v>#VALUE!</v>
          </cell>
          <cell r="F1482" t="e">
            <v>#VALUE!</v>
          </cell>
        </row>
        <row r="1482">
          <cell r="K1482" t="e">
            <v>#VALUE!</v>
          </cell>
        </row>
        <row r="1483">
          <cell r="D1483">
            <v>0</v>
          </cell>
          <cell r="E1483" t="e">
            <v>#VALUE!</v>
          </cell>
          <cell r="F1483" t="e">
            <v>#VALUE!</v>
          </cell>
        </row>
        <row r="1483">
          <cell r="K1483" t="e">
            <v>#VALUE!</v>
          </cell>
        </row>
        <row r="1484">
          <cell r="D1484">
            <v>0</v>
          </cell>
          <cell r="E1484" t="e">
            <v>#VALUE!</v>
          </cell>
          <cell r="F1484" t="e">
            <v>#VALUE!</v>
          </cell>
        </row>
        <row r="1484">
          <cell r="K1484" t="e">
            <v>#VALUE!</v>
          </cell>
        </row>
        <row r="1485">
          <cell r="D1485">
            <v>0</v>
          </cell>
          <cell r="E1485" t="e">
            <v>#VALUE!</v>
          </cell>
          <cell r="F1485" t="e">
            <v>#VALUE!</v>
          </cell>
        </row>
        <row r="1485">
          <cell r="K1485" t="e">
            <v>#VALUE!</v>
          </cell>
        </row>
        <row r="1486">
          <cell r="D1486">
            <v>0</v>
          </cell>
          <cell r="E1486" t="e">
            <v>#VALUE!</v>
          </cell>
          <cell r="F1486" t="e">
            <v>#VALUE!</v>
          </cell>
        </row>
        <row r="1486">
          <cell r="K1486" t="e">
            <v>#VALUE!</v>
          </cell>
        </row>
        <row r="1487">
          <cell r="D1487">
            <v>0</v>
          </cell>
          <cell r="E1487" t="e">
            <v>#VALUE!</v>
          </cell>
          <cell r="F1487" t="e">
            <v>#VALUE!</v>
          </cell>
        </row>
        <row r="1487">
          <cell r="K1487" t="e">
            <v>#VALUE!</v>
          </cell>
        </row>
        <row r="1488">
          <cell r="D1488">
            <v>0</v>
          </cell>
          <cell r="E1488" t="e">
            <v>#VALUE!</v>
          </cell>
          <cell r="F1488" t="e">
            <v>#VALUE!</v>
          </cell>
        </row>
        <row r="1488">
          <cell r="K1488" t="e">
            <v>#VALUE!</v>
          </cell>
        </row>
        <row r="1489">
          <cell r="D1489">
            <v>0</v>
          </cell>
          <cell r="E1489" t="e">
            <v>#VALUE!</v>
          </cell>
          <cell r="F1489" t="e">
            <v>#VALUE!</v>
          </cell>
        </row>
        <row r="1489">
          <cell r="K1489" t="e">
            <v>#VALUE!</v>
          </cell>
        </row>
        <row r="1490">
          <cell r="D1490">
            <v>0</v>
          </cell>
          <cell r="E1490" t="e">
            <v>#VALUE!</v>
          </cell>
          <cell r="F1490" t="e">
            <v>#VALUE!</v>
          </cell>
        </row>
        <row r="1490">
          <cell r="K1490" t="e">
            <v>#VALUE!</v>
          </cell>
        </row>
        <row r="1491">
          <cell r="D1491">
            <v>0</v>
          </cell>
          <cell r="E1491" t="e">
            <v>#VALUE!</v>
          </cell>
          <cell r="F1491" t="e">
            <v>#VALUE!</v>
          </cell>
        </row>
        <row r="1491">
          <cell r="K1491" t="e">
            <v>#VALUE!</v>
          </cell>
        </row>
        <row r="1492">
          <cell r="D1492">
            <v>0</v>
          </cell>
          <cell r="E1492" t="e">
            <v>#VALUE!</v>
          </cell>
          <cell r="F1492" t="e">
            <v>#VALUE!</v>
          </cell>
        </row>
        <row r="1492">
          <cell r="K1492" t="e">
            <v>#VALUE!</v>
          </cell>
        </row>
        <row r="1493">
          <cell r="D1493">
            <v>0</v>
          </cell>
          <cell r="E1493" t="e">
            <v>#VALUE!</v>
          </cell>
          <cell r="F1493" t="e">
            <v>#VALUE!</v>
          </cell>
        </row>
        <row r="1493">
          <cell r="K1493" t="e">
            <v>#VALUE!</v>
          </cell>
        </row>
        <row r="1494">
          <cell r="D1494">
            <v>0</v>
          </cell>
          <cell r="E1494" t="e">
            <v>#VALUE!</v>
          </cell>
          <cell r="F1494" t="e">
            <v>#VALUE!</v>
          </cell>
        </row>
        <row r="1494">
          <cell r="K1494" t="e">
            <v>#VALUE!</v>
          </cell>
        </row>
        <row r="1495">
          <cell r="D1495">
            <v>0</v>
          </cell>
          <cell r="E1495" t="e">
            <v>#VALUE!</v>
          </cell>
          <cell r="F1495" t="e">
            <v>#VALUE!</v>
          </cell>
        </row>
        <row r="1495">
          <cell r="K1495" t="e">
            <v>#VALUE!</v>
          </cell>
        </row>
        <row r="1496">
          <cell r="D1496">
            <v>0</v>
          </cell>
          <cell r="E1496" t="e">
            <v>#VALUE!</v>
          </cell>
          <cell r="F1496" t="e">
            <v>#VALUE!</v>
          </cell>
        </row>
        <row r="1496">
          <cell r="K1496" t="e">
            <v>#VALUE!</v>
          </cell>
        </row>
        <row r="1497">
          <cell r="D1497">
            <v>0</v>
          </cell>
          <cell r="E1497" t="e">
            <v>#VALUE!</v>
          </cell>
          <cell r="F1497" t="e">
            <v>#VALUE!</v>
          </cell>
        </row>
        <row r="1497">
          <cell r="K1497" t="e">
            <v>#VALUE!</v>
          </cell>
        </row>
        <row r="1498">
          <cell r="D1498">
            <v>0</v>
          </cell>
          <cell r="E1498" t="e">
            <v>#VALUE!</v>
          </cell>
          <cell r="F1498" t="e">
            <v>#VALUE!</v>
          </cell>
        </row>
        <row r="1498">
          <cell r="K1498" t="e">
            <v>#VALUE!</v>
          </cell>
        </row>
        <row r="1499">
          <cell r="D1499">
            <v>0</v>
          </cell>
          <cell r="E1499" t="e">
            <v>#VALUE!</v>
          </cell>
          <cell r="F1499" t="e">
            <v>#VALUE!</v>
          </cell>
        </row>
        <row r="1499">
          <cell r="K1499" t="e">
            <v>#VALUE!</v>
          </cell>
        </row>
        <row r="1500">
          <cell r="D1500">
            <v>0</v>
          </cell>
          <cell r="E1500" t="e">
            <v>#VALUE!</v>
          </cell>
          <cell r="F1500" t="e">
            <v>#VALUE!</v>
          </cell>
        </row>
        <row r="1500">
          <cell r="K1500" t="e">
            <v>#VALUE!</v>
          </cell>
        </row>
        <row r="1501">
          <cell r="D1501">
            <v>0</v>
          </cell>
          <cell r="E1501" t="e">
            <v>#VALUE!</v>
          </cell>
          <cell r="F1501" t="e">
            <v>#VALUE!</v>
          </cell>
        </row>
        <row r="1501">
          <cell r="K1501" t="e">
            <v>#VALUE!</v>
          </cell>
        </row>
        <row r="1502">
          <cell r="D1502">
            <v>0</v>
          </cell>
          <cell r="E1502" t="e">
            <v>#VALUE!</v>
          </cell>
          <cell r="F1502" t="e">
            <v>#VALUE!</v>
          </cell>
        </row>
        <row r="1502">
          <cell r="K1502" t="e">
            <v>#VALUE!</v>
          </cell>
        </row>
        <row r="1503">
          <cell r="D1503">
            <v>0</v>
          </cell>
          <cell r="E1503" t="e">
            <v>#VALUE!</v>
          </cell>
          <cell r="F1503" t="e">
            <v>#VALUE!</v>
          </cell>
        </row>
        <row r="1503">
          <cell r="K1503" t="e">
            <v>#VALUE!</v>
          </cell>
        </row>
        <row r="1504">
          <cell r="D1504">
            <v>0</v>
          </cell>
          <cell r="E1504" t="e">
            <v>#VALUE!</v>
          </cell>
          <cell r="F1504" t="e">
            <v>#VALUE!</v>
          </cell>
        </row>
        <row r="1504">
          <cell r="K1504" t="e">
            <v>#VALUE!</v>
          </cell>
        </row>
        <row r="1505">
          <cell r="D1505">
            <v>0</v>
          </cell>
          <cell r="E1505" t="e">
            <v>#VALUE!</v>
          </cell>
          <cell r="F1505" t="e">
            <v>#VALUE!</v>
          </cell>
        </row>
        <row r="1505">
          <cell r="K1505" t="e">
            <v>#VALUE!</v>
          </cell>
        </row>
        <row r="1506">
          <cell r="D1506">
            <v>0</v>
          </cell>
          <cell r="E1506" t="e">
            <v>#VALUE!</v>
          </cell>
          <cell r="F1506" t="e">
            <v>#VALUE!</v>
          </cell>
        </row>
        <row r="1506">
          <cell r="K1506" t="e">
            <v>#VALUE!</v>
          </cell>
        </row>
        <row r="1507">
          <cell r="D1507">
            <v>0</v>
          </cell>
          <cell r="E1507" t="e">
            <v>#VALUE!</v>
          </cell>
          <cell r="F1507" t="e">
            <v>#VALUE!</v>
          </cell>
        </row>
        <row r="1507">
          <cell r="K1507" t="e">
            <v>#VALUE!</v>
          </cell>
        </row>
        <row r="1508">
          <cell r="D1508">
            <v>0</v>
          </cell>
          <cell r="E1508" t="e">
            <v>#VALUE!</v>
          </cell>
          <cell r="F1508" t="e">
            <v>#VALUE!</v>
          </cell>
        </row>
        <row r="1508">
          <cell r="K1508" t="e">
            <v>#VALUE!</v>
          </cell>
        </row>
        <row r="1509">
          <cell r="D1509">
            <v>0</v>
          </cell>
          <cell r="E1509" t="e">
            <v>#VALUE!</v>
          </cell>
          <cell r="F1509" t="e">
            <v>#VALUE!</v>
          </cell>
        </row>
        <row r="1509">
          <cell r="K1509" t="e">
            <v>#VALUE!</v>
          </cell>
        </row>
        <row r="1510">
          <cell r="D1510">
            <v>0</v>
          </cell>
          <cell r="E1510" t="e">
            <v>#VALUE!</v>
          </cell>
          <cell r="F1510" t="e">
            <v>#VALUE!</v>
          </cell>
        </row>
        <row r="1510">
          <cell r="K1510" t="e">
            <v>#VALUE!</v>
          </cell>
        </row>
        <row r="1511">
          <cell r="D1511">
            <v>0</v>
          </cell>
          <cell r="E1511" t="e">
            <v>#VALUE!</v>
          </cell>
          <cell r="F1511" t="e">
            <v>#VALUE!</v>
          </cell>
        </row>
        <row r="1511">
          <cell r="K1511" t="e">
            <v>#VALUE!</v>
          </cell>
        </row>
        <row r="1512">
          <cell r="D1512">
            <v>0</v>
          </cell>
          <cell r="E1512" t="e">
            <v>#VALUE!</v>
          </cell>
          <cell r="F1512" t="e">
            <v>#VALUE!</v>
          </cell>
        </row>
        <row r="1512">
          <cell r="K1512" t="e">
            <v>#VALUE!</v>
          </cell>
        </row>
        <row r="1513">
          <cell r="D1513">
            <v>0</v>
          </cell>
          <cell r="E1513" t="e">
            <v>#VALUE!</v>
          </cell>
          <cell r="F1513" t="e">
            <v>#VALUE!</v>
          </cell>
        </row>
        <row r="1513">
          <cell r="K1513" t="e">
            <v>#VALUE!</v>
          </cell>
        </row>
        <row r="1514">
          <cell r="D1514">
            <v>0</v>
          </cell>
          <cell r="E1514" t="e">
            <v>#VALUE!</v>
          </cell>
          <cell r="F1514" t="e">
            <v>#VALUE!</v>
          </cell>
        </row>
        <row r="1514">
          <cell r="K1514" t="e">
            <v>#VALUE!</v>
          </cell>
        </row>
        <row r="1515">
          <cell r="D1515">
            <v>0</v>
          </cell>
          <cell r="E1515" t="e">
            <v>#VALUE!</v>
          </cell>
          <cell r="F1515" t="e">
            <v>#VALUE!</v>
          </cell>
        </row>
        <row r="1515">
          <cell r="K1515" t="e">
            <v>#VALUE!</v>
          </cell>
        </row>
        <row r="1516">
          <cell r="D1516">
            <v>0</v>
          </cell>
          <cell r="E1516" t="e">
            <v>#VALUE!</v>
          </cell>
          <cell r="F1516" t="e">
            <v>#VALUE!</v>
          </cell>
        </row>
        <row r="1516">
          <cell r="K1516" t="e">
            <v>#VALUE!</v>
          </cell>
        </row>
        <row r="1517">
          <cell r="D1517">
            <v>0</v>
          </cell>
          <cell r="E1517" t="e">
            <v>#VALUE!</v>
          </cell>
          <cell r="F1517" t="e">
            <v>#VALUE!</v>
          </cell>
        </row>
        <row r="1517">
          <cell r="K1517" t="e">
            <v>#VALUE!</v>
          </cell>
        </row>
        <row r="1518">
          <cell r="D1518">
            <v>0</v>
          </cell>
          <cell r="E1518" t="e">
            <v>#VALUE!</v>
          </cell>
          <cell r="F1518" t="e">
            <v>#VALUE!</v>
          </cell>
        </row>
        <row r="1518">
          <cell r="K1518" t="e">
            <v>#VALUE!</v>
          </cell>
        </row>
        <row r="1519">
          <cell r="D1519">
            <v>0</v>
          </cell>
          <cell r="E1519" t="e">
            <v>#VALUE!</v>
          </cell>
          <cell r="F1519" t="e">
            <v>#VALUE!</v>
          </cell>
        </row>
        <row r="1519">
          <cell r="K1519" t="e">
            <v>#VALUE!</v>
          </cell>
        </row>
        <row r="1520">
          <cell r="D1520">
            <v>0</v>
          </cell>
          <cell r="E1520" t="e">
            <v>#VALUE!</v>
          </cell>
          <cell r="F1520" t="e">
            <v>#VALUE!</v>
          </cell>
        </row>
        <row r="1520">
          <cell r="K1520" t="e">
            <v>#VALUE!</v>
          </cell>
        </row>
        <row r="1521">
          <cell r="D1521">
            <v>0</v>
          </cell>
          <cell r="E1521" t="e">
            <v>#VALUE!</v>
          </cell>
          <cell r="F1521" t="e">
            <v>#VALUE!</v>
          </cell>
        </row>
        <row r="1521">
          <cell r="K1521" t="e">
            <v>#VALUE!</v>
          </cell>
        </row>
        <row r="1522">
          <cell r="D1522">
            <v>0</v>
          </cell>
          <cell r="E1522" t="e">
            <v>#VALUE!</v>
          </cell>
          <cell r="F1522" t="e">
            <v>#VALUE!</v>
          </cell>
        </row>
        <row r="1522">
          <cell r="K1522" t="e">
            <v>#VALUE!</v>
          </cell>
        </row>
        <row r="1523">
          <cell r="D1523">
            <v>0</v>
          </cell>
          <cell r="E1523" t="e">
            <v>#VALUE!</v>
          </cell>
          <cell r="F1523" t="e">
            <v>#VALUE!</v>
          </cell>
        </row>
        <row r="1523">
          <cell r="K1523" t="e">
            <v>#VALUE!</v>
          </cell>
        </row>
        <row r="1524">
          <cell r="D1524">
            <v>0</v>
          </cell>
          <cell r="E1524" t="e">
            <v>#VALUE!</v>
          </cell>
          <cell r="F1524" t="e">
            <v>#VALUE!</v>
          </cell>
        </row>
        <row r="1524">
          <cell r="K1524" t="e">
            <v>#VALUE!</v>
          </cell>
        </row>
        <row r="1525">
          <cell r="D1525">
            <v>0</v>
          </cell>
          <cell r="E1525" t="e">
            <v>#VALUE!</v>
          </cell>
          <cell r="F1525" t="e">
            <v>#VALUE!</v>
          </cell>
        </row>
        <row r="1525">
          <cell r="K1525" t="e">
            <v>#VALUE!</v>
          </cell>
        </row>
        <row r="1526">
          <cell r="D1526">
            <v>0</v>
          </cell>
          <cell r="E1526" t="e">
            <v>#VALUE!</v>
          </cell>
          <cell r="F1526" t="e">
            <v>#VALUE!</v>
          </cell>
        </row>
        <row r="1526">
          <cell r="K1526" t="e">
            <v>#VALUE!</v>
          </cell>
        </row>
        <row r="1527">
          <cell r="D1527">
            <v>0</v>
          </cell>
          <cell r="E1527" t="e">
            <v>#VALUE!</v>
          </cell>
          <cell r="F1527" t="e">
            <v>#VALUE!</v>
          </cell>
        </row>
        <row r="1527">
          <cell r="K1527" t="e">
            <v>#VALUE!</v>
          </cell>
        </row>
        <row r="1528">
          <cell r="D1528">
            <v>0</v>
          </cell>
          <cell r="E1528" t="e">
            <v>#VALUE!</v>
          </cell>
          <cell r="F1528" t="e">
            <v>#VALUE!</v>
          </cell>
        </row>
        <row r="1528">
          <cell r="K1528" t="e">
            <v>#VALUE!</v>
          </cell>
        </row>
        <row r="1529">
          <cell r="D1529">
            <v>0</v>
          </cell>
          <cell r="E1529" t="e">
            <v>#VALUE!</v>
          </cell>
          <cell r="F1529" t="e">
            <v>#VALUE!</v>
          </cell>
        </row>
        <row r="1529">
          <cell r="K1529" t="e">
            <v>#VALUE!</v>
          </cell>
        </row>
        <row r="1530">
          <cell r="D1530">
            <v>0</v>
          </cell>
          <cell r="E1530" t="e">
            <v>#VALUE!</v>
          </cell>
          <cell r="F1530" t="e">
            <v>#VALUE!</v>
          </cell>
        </row>
        <row r="1530">
          <cell r="K1530" t="e">
            <v>#VALUE!</v>
          </cell>
        </row>
        <row r="1531">
          <cell r="D1531">
            <v>0</v>
          </cell>
          <cell r="E1531" t="e">
            <v>#VALUE!</v>
          </cell>
          <cell r="F1531" t="e">
            <v>#VALUE!</v>
          </cell>
        </row>
        <row r="1531">
          <cell r="K1531" t="e">
            <v>#VALUE!</v>
          </cell>
        </row>
        <row r="1532">
          <cell r="D1532">
            <v>0</v>
          </cell>
          <cell r="E1532" t="e">
            <v>#VALUE!</v>
          </cell>
          <cell r="F1532" t="e">
            <v>#VALUE!</v>
          </cell>
        </row>
        <row r="1532">
          <cell r="K1532" t="e">
            <v>#VALUE!</v>
          </cell>
        </row>
        <row r="1533">
          <cell r="D1533">
            <v>0</v>
          </cell>
          <cell r="E1533" t="e">
            <v>#VALUE!</v>
          </cell>
          <cell r="F1533" t="e">
            <v>#VALUE!</v>
          </cell>
        </row>
        <row r="1533">
          <cell r="K1533" t="e">
            <v>#VALUE!</v>
          </cell>
        </row>
        <row r="1534">
          <cell r="D1534">
            <v>0</v>
          </cell>
          <cell r="E1534" t="e">
            <v>#VALUE!</v>
          </cell>
          <cell r="F1534" t="e">
            <v>#VALUE!</v>
          </cell>
        </row>
        <row r="1534">
          <cell r="K1534" t="e">
            <v>#VALUE!</v>
          </cell>
        </row>
        <row r="1535">
          <cell r="D1535">
            <v>0</v>
          </cell>
          <cell r="E1535" t="e">
            <v>#VALUE!</v>
          </cell>
          <cell r="F1535" t="e">
            <v>#VALUE!</v>
          </cell>
        </row>
        <row r="1535">
          <cell r="K1535" t="e">
            <v>#VALUE!</v>
          </cell>
        </row>
        <row r="1536">
          <cell r="D1536">
            <v>0</v>
          </cell>
          <cell r="E1536" t="e">
            <v>#VALUE!</v>
          </cell>
          <cell r="F1536" t="e">
            <v>#VALUE!</v>
          </cell>
        </row>
        <row r="1536">
          <cell r="K1536" t="e">
            <v>#VALUE!</v>
          </cell>
        </row>
        <row r="1537">
          <cell r="D1537">
            <v>0</v>
          </cell>
          <cell r="E1537" t="e">
            <v>#VALUE!</v>
          </cell>
          <cell r="F1537" t="e">
            <v>#VALUE!</v>
          </cell>
        </row>
        <row r="1537">
          <cell r="K1537" t="e">
            <v>#VALUE!</v>
          </cell>
        </row>
        <row r="1538">
          <cell r="D1538">
            <v>0</v>
          </cell>
          <cell r="E1538" t="e">
            <v>#VALUE!</v>
          </cell>
          <cell r="F1538" t="e">
            <v>#VALUE!</v>
          </cell>
        </row>
        <row r="1538">
          <cell r="K1538" t="e">
            <v>#VALUE!</v>
          </cell>
        </row>
        <row r="1539">
          <cell r="D1539">
            <v>0</v>
          </cell>
          <cell r="E1539" t="e">
            <v>#VALUE!</v>
          </cell>
          <cell r="F1539" t="e">
            <v>#VALUE!</v>
          </cell>
        </row>
        <row r="1539">
          <cell r="K1539" t="e">
            <v>#VALUE!</v>
          </cell>
        </row>
        <row r="1540">
          <cell r="D1540">
            <v>0</v>
          </cell>
          <cell r="E1540" t="e">
            <v>#VALUE!</v>
          </cell>
          <cell r="F1540" t="e">
            <v>#VALUE!</v>
          </cell>
        </row>
        <row r="1540">
          <cell r="K1540" t="e">
            <v>#VALUE!</v>
          </cell>
        </row>
        <row r="1541">
          <cell r="D1541">
            <v>0</v>
          </cell>
          <cell r="E1541" t="e">
            <v>#VALUE!</v>
          </cell>
          <cell r="F1541" t="e">
            <v>#VALUE!</v>
          </cell>
        </row>
        <row r="1541">
          <cell r="K1541" t="e">
            <v>#VALUE!</v>
          </cell>
        </row>
        <row r="1542">
          <cell r="D1542">
            <v>0</v>
          </cell>
          <cell r="E1542" t="e">
            <v>#VALUE!</v>
          </cell>
          <cell r="F1542" t="e">
            <v>#VALUE!</v>
          </cell>
        </row>
        <row r="1542">
          <cell r="K1542" t="e">
            <v>#VALUE!</v>
          </cell>
        </row>
        <row r="1543">
          <cell r="D1543">
            <v>0</v>
          </cell>
          <cell r="E1543" t="e">
            <v>#VALUE!</v>
          </cell>
          <cell r="F1543" t="e">
            <v>#VALUE!</v>
          </cell>
        </row>
        <row r="1543">
          <cell r="K1543" t="e">
            <v>#VALUE!</v>
          </cell>
        </row>
        <row r="1544">
          <cell r="D1544">
            <v>0</v>
          </cell>
          <cell r="E1544" t="e">
            <v>#VALUE!</v>
          </cell>
          <cell r="F1544" t="e">
            <v>#VALUE!</v>
          </cell>
        </row>
        <row r="1544">
          <cell r="K1544" t="e">
            <v>#VALUE!</v>
          </cell>
        </row>
        <row r="1545">
          <cell r="D1545">
            <v>0</v>
          </cell>
          <cell r="E1545" t="e">
            <v>#VALUE!</v>
          </cell>
          <cell r="F1545" t="e">
            <v>#VALUE!</v>
          </cell>
        </row>
        <row r="1545">
          <cell r="K1545" t="e">
            <v>#VALUE!</v>
          </cell>
        </row>
        <row r="1546">
          <cell r="D1546">
            <v>0</v>
          </cell>
          <cell r="E1546" t="e">
            <v>#VALUE!</v>
          </cell>
          <cell r="F1546" t="e">
            <v>#VALUE!</v>
          </cell>
        </row>
        <row r="1546">
          <cell r="K1546" t="e">
            <v>#VALUE!</v>
          </cell>
        </row>
        <row r="1547">
          <cell r="D1547">
            <v>0</v>
          </cell>
          <cell r="E1547" t="e">
            <v>#VALUE!</v>
          </cell>
          <cell r="F1547" t="e">
            <v>#VALUE!</v>
          </cell>
        </row>
        <row r="1547">
          <cell r="K1547" t="e">
            <v>#VALUE!</v>
          </cell>
        </row>
        <row r="1548">
          <cell r="D1548">
            <v>0</v>
          </cell>
          <cell r="E1548" t="e">
            <v>#VALUE!</v>
          </cell>
          <cell r="F1548" t="e">
            <v>#VALUE!</v>
          </cell>
        </row>
        <row r="1548">
          <cell r="K1548" t="e">
            <v>#VALUE!</v>
          </cell>
        </row>
        <row r="1549">
          <cell r="D1549">
            <v>0</v>
          </cell>
          <cell r="E1549" t="e">
            <v>#VALUE!</v>
          </cell>
          <cell r="F1549" t="e">
            <v>#VALUE!</v>
          </cell>
        </row>
        <row r="1549">
          <cell r="K1549" t="e">
            <v>#VALUE!</v>
          </cell>
        </row>
        <row r="1550">
          <cell r="D1550">
            <v>0</v>
          </cell>
          <cell r="E1550" t="e">
            <v>#VALUE!</v>
          </cell>
          <cell r="F1550" t="e">
            <v>#VALUE!</v>
          </cell>
        </row>
        <row r="1550">
          <cell r="K1550" t="e">
            <v>#VALUE!</v>
          </cell>
        </row>
        <row r="1551">
          <cell r="D1551">
            <v>0</v>
          </cell>
          <cell r="E1551" t="e">
            <v>#VALUE!</v>
          </cell>
          <cell r="F1551" t="e">
            <v>#VALUE!</v>
          </cell>
        </row>
        <row r="1551">
          <cell r="K1551" t="e">
            <v>#VALUE!</v>
          </cell>
        </row>
        <row r="1552">
          <cell r="D1552">
            <v>0</v>
          </cell>
          <cell r="E1552" t="e">
            <v>#VALUE!</v>
          </cell>
          <cell r="F1552" t="e">
            <v>#VALUE!</v>
          </cell>
        </row>
        <row r="1552">
          <cell r="K1552" t="e">
            <v>#VALUE!</v>
          </cell>
        </row>
        <row r="1553">
          <cell r="D1553">
            <v>0</v>
          </cell>
          <cell r="E1553" t="e">
            <v>#VALUE!</v>
          </cell>
          <cell r="F1553" t="e">
            <v>#VALUE!</v>
          </cell>
        </row>
        <row r="1553">
          <cell r="K1553" t="e">
            <v>#VALUE!</v>
          </cell>
        </row>
        <row r="1554">
          <cell r="D1554">
            <v>0</v>
          </cell>
          <cell r="E1554" t="e">
            <v>#VALUE!</v>
          </cell>
          <cell r="F1554" t="e">
            <v>#VALUE!</v>
          </cell>
        </row>
        <row r="1554">
          <cell r="K1554" t="e">
            <v>#VALUE!</v>
          </cell>
        </row>
        <row r="1555">
          <cell r="D1555">
            <v>0</v>
          </cell>
          <cell r="E1555" t="e">
            <v>#VALUE!</v>
          </cell>
          <cell r="F1555" t="e">
            <v>#VALUE!</v>
          </cell>
        </row>
        <row r="1555">
          <cell r="K1555" t="e">
            <v>#VALUE!</v>
          </cell>
        </row>
        <row r="1556">
          <cell r="D1556">
            <v>0</v>
          </cell>
          <cell r="E1556" t="e">
            <v>#VALUE!</v>
          </cell>
          <cell r="F1556" t="e">
            <v>#VALUE!</v>
          </cell>
        </row>
        <row r="1556">
          <cell r="K1556" t="e">
            <v>#VALUE!</v>
          </cell>
        </row>
        <row r="1557">
          <cell r="D1557">
            <v>0</v>
          </cell>
          <cell r="E1557" t="e">
            <v>#VALUE!</v>
          </cell>
          <cell r="F1557" t="e">
            <v>#VALUE!</v>
          </cell>
        </row>
        <row r="1557">
          <cell r="K1557" t="e">
            <v>#VALUE!</v>
          </cell>
        </row>
        <row r="1558">
          <cell r="D1558">
            <v>0</v>
          </cell>
          <cell r="E1558" t="e">
            <v>#VALUE!</v>
          </cell>
          <cell r="F1558" t="e">
            <v>#VALUE!</v>
          </cell>
        </row>
        <row r="1558">
          <cell r="K1558" t="e">
            <v>#VALUE!</v>
          </cell>
        </row>
        <row r="1559">
          <cell r="D1559">
            <v>0</v>
          </cell>
          <cell r="E1559" t="e">
            <v>#VALUE!</v>
          </cell>
          <cell r="F1559" t="e">
            <v>#VALUE!</v>
          </cell>
        </row>
        <row r="1559">
          <cell r="K1559" t="e">
            <v>#VALUE!</v>
          </cell>
        </row>
        <row r="1560">
          <cell r="D1560">
            <v>0</v>
          </cell>
          <cell r="E1560" t="e">
            <v>#VALUE!</v>
          </cell>
          <cell r="F1560" t="e">
            <v>#VALUE!</v>
          </cell>
        </row>
        <row r="1560">
          <cell r="K1560" t="e">
            <v>#VALUE!</v>
          </cell>
        </row>
        <row r="1561">
          <cell r="D1561">
            <v>0</v>
          </cell>
          <cell r="E1561" t="e">
            <v>#VALUE!</v>
          </cell>
          <cell r="F1561" t="e">
            <v>#VALUE!</v>
          </cell>
        </row>
        <row r="1561">
          <cell r="K1561" t="e">
            <v>#VALUE!</v>
          </cell>
        </row>
        <row r="1562">
          <cell r="D1562">
            <v>0</v>
          </cell>
          <cell r="E1562" t="e">
            <v>#VALUE!</v>
          </cell>
          <cell r="F1562" t="e">
            <v>#VALUE!</v>
          </cell>
        </row>
        <row r="1562">
          <cell r="K1562" t="e">
            <v>#VALUE!</v>
          </cell>
        </row>
        <row r="1563">
          <cell r="D1563">
            <v>0</v>
          </cell>
          <cell r="E1563" t="e">
            <v>#VALUE!</v>
          </cell>
          <cell r="F1563" t="e">
            <v>#VALUE!</v>
          </cell>
        </row>
        <row r="1563">
          <cell r="K1563" t="e">
            <v>#VALUE!</v>
          </cell>
        </row>
        <row r="1564">
          <cell r="D1564">
            <v>0</v>
          </cell>
          <cell r="E1564" t="e">
            <v>#VALUE!</v>
          </cell>
          <cell r="F1564" t="e">
            <v>#VALUE!</v>
          </cell>
        </row>
        <row r="1564">
          <cell r="K1564" t="e">
            <v>#VALUE!</v>
          </cell>
        </row>
        <row r="1565">
          <cell r="D1565">
            <v>0</v>
          </cell>
          <cell r="E1565" t="e">
            <v>#VALUE!</v>
          </cell>
          <cell r="F1565" t="e">
            <v>#VALUE!</v>
          </cell>
        </row>
        <row r="1565">
          <cell r="K1565" t="e">
            <v>#VALUE!</v>
          </cell>
        </row>
        <row r="1566">
          <cell r="D1566">
            <v>0</v>
          </cell>
          <cell r="E1566" t="e">
            <v>#VALUE!</v>
          </cell>
          <cell r="F1566" t="e">
            <v>#VALUE!</v>
          </cell>
        </row>
        <row r="1566">
          <cell r="K1566" t="e">
            <v>#VALUE!</v>
          </cell>
        </row>
        <row r="1567">
          <cell r="D1567">
            <v>0</v>
          </cell>
          <cell r="E1567" t="e">
            <v>#VALUE!</v>
          </cell>
          <cell r="F1567" t="e">
            <v>#VALUE!</v>
          </cell>
        </row>
        <row r="1567">
          <cell r="K1567" t="e">
            <v>#VALUE!</v>
          </cell>
        </row>
        <row r="1568">
          <cell r="D1568">
            <v>0</v>
          </cell>
          <cell r="E1568" t="e">
            <v>#VALUE!</v>
          </cell>
          <cell r="F1568" t="e">
            <v>#VALUE!</v>
          </cell>
        </row>
        <row r="1568">
          <cell r="K1568" t="e">
            <v>#VALUE!</v>
          </cell>
        </row>
        <row r="1569">
          <cell r="D1569">
            <v>0</v>
          </cell>
          <cell r="E1569" t="e">
            <v>#VALUE!</v>
          </cell>
          <cell r="F1569" t="e">
            <v>#VALUE!</v>
          </cell>
        </row>
        <row r="1569">
          <cell r="K1569" t="e">
            <v>#VALUE!</v>
          </cell>
        </row>
        <row r="1570">
          <cell r="D1570">
            <v>0</v>
          </cell>
          <cell r="E1570" t="e">
            <v>#VALUE!</v>
          </cell>
          <cell r="F1570" t="e">
            <v>#VALUE!</v>
          </cell>
        </row>
        <row r="1570">
          <cell r="K1570" t="e">
            <v>#VALUE!</v>
          </cell>
        </row>
        <row r="1571">
          <cell r="D1571">
            <v>0</v>
          </cell>
          <cell r="E1571" t="e">
            <v>#VALUE!</v>
          </cell>
          <cell r="F1571" t="e">
            <v>#VALUE!</v>
          </cell>
        </row>
        <row r="1571">
          <cell r="K1571" t="e">
            <v>#VALUE!</v>
          </cell>
        </row>
        <row r="1572">
          <cell r="D1572">
            <v>0</v>
          </cell>
          <cell r="E1572" t="e">
            <v>#VALUE!</v>
          </cell>
          <cell r="F1572" t="e">
            <v>#VALUE!</v>
          </cell>
        </row>
        <row r="1572">
          <cell r="K1572" t="e">
            <v>#VALUE!</v>
          </cell>
        </row>
        <row r="1573">
          <cell r="D1573">
            <v>0</v>
          </cell>
          <cell r="E1573" t="e">
            <v>#VALUE!</v>
          </cell>
          <cell r="F1573" t="e">
            <v>#VALUE!</v>
          </cell>
        </row>
        <row r="1573">
          <cell r="K1573" t="e">
            <v>#VALUE!</v>
          </cell>
        </row>
        <row r="1574">
          <cell r="D1574">
            <v>0</v>
          </cell>
          <cell r="E1574" t="e">
            <v>#VALUE!</v>
          </cell>
          <cell r="F1574" t="e">
            <v>#VALUE!</v>
          </cell>
        </row>
        <row r="1574">
          <cell r="K1574" t="e">
            <v>#VALUE!</v>
          </cell>
        </row>
        <row r="1575">
          <cell r="D1575">
            <v>0</v>
          </cell>
          <cell r="E1575" t="e">
            <v>#VALUE!</v>
          </cell>
          <cell r="F1575" t="e">
            <v>#VALUE!</v>
          </cell>
        </row>
        <row r="1575">
          <cell r="K1575" t="e">
            <v>#VALUE!</v>
          </cell>
        </row>
        <row r="1576">
          <cell r="D1576">
            <v>0</v>
          </cell>
          <cell r="E1576" t="e">
            <v>#VALUE!</v>
          </cell>
          <cell r="F1576" t="e">
            <v>#VALUE!</v>
          </cell>
        </row>
        <row r="1576">
          <cell r="K1576" t="e">
            <v>#VALUE!</v>
          </cell>
        </row>
        <row r="1577">
          <cell r="D1577">
            <v>0</v>
          </cell>
          <cell r="E1577" t="e">
            <v>#VALUE!</v>
          </cell>
          <cell r="F1577" t="e">
            <v>#VALUE!</v>
          </cell>
        </row>
        <row r="1577">
          <cell r="K1577" t="e">
            <v>#VALUE!</v>
          </cell>
        </row>
        <row r="1578">
          <cell r="D1578">
            <v>0</v>
          </cell>
          <cell r="E1578" t="e">
            <v>#VALUE!</v>
          </cell>
          <cell r="F1578" t="e">
            <v>#VALUE!</v>
          </cell>
        </row>
        <row r="1578">
          <cell r="K1578" t="e">
            <v>#VALUE!</v>
          </cell>
        </row>
        <row r="1579">
          <cell r="D1579">
            <v>0</v>
          </cell>
          <cell r="E1579" t="e">
            <v>#VALUE!</v>
          </cell>
          <cell r="F1579" t="e">
            <v>#VALUE!</v>
          </cell>
        </row>
        <row r="1579">
          <cell r="K1579" t="e">
            <v>#VALUE!</v>
          </cell>
        </row>
        <row r="1580">
          <cell r="D1580">
            <v>0</v>
          </cell>
          <cell r="E1580" t="e">
            <v>#VALUE!</v>
          </cell>
          <cell r="F1580" t="e">
            <v>#VALUE!</v>
          </cell>
        </row>
        <row r="1580">
          <cell r="K1580" t="e">
            <v>#VALUE!</v>
          </cell>
        </row>
        <row r="1581">
          <cell r="D1581">
            <v>0</v>
          </cell>
          <cell r="E1581" t="e">
            <v>#VALUE!</v>
          </cell>
          <cell r="F1581" t="e">
            <v>#VALUE!</v>
          </cell>
        </row>
        <row r="1581">
          <cell r="K1581" t="e">
            <v>#VALUE!</v>
          </cell>
        </row>
        <row r="1582">
          <cell r="D1582">
            <v>0</v>
          </cell>
          <cell r="E1582" t="e">
            <v>#VALUE!</v>
          </cell>
          <cell r="F1582" t="e">
            <v>#VALUE!</v>
          </cell>
        </row>
        <row r="1582">
          <cell r="K1582" t="e">
            <v>#VALUE!</v>
          </cell>
        </row>
        <row r="1583">
          <cell r="D1583">
            <v>0</v>
          </cell>
          <cell r="E1583" t="e">
            <v>#VALUE!</v>
          </cell>
          <cell r="F1583" t="e">
            <v>#VALUE!</v>
          </cell>
        </row>
        <row r="1583">
          <cell r="K1583" t="e">
            <v>#VALUE!</v>
          </cell>
        </row>
        <row r="1584">
          <cell r="D1584">
            <v>0</v>
          </cell>
          <cell r="E1584" t="e">
            <v>#VALUE!</v>
          </cell>
          <cell r="F1584" t="e">
            <v>#VALUE!</v>
          </cell>
        </row>
        <row r="1584">
          <cell r="K1584" t="e">
            <v>#VALUE!</v>
          </cell>
        </row>
        <row r="1585">
          <cell r="D1585">
            <v>0</v>
          </cell>
          <cell r="E1585" t="e">
            <v>#VALUE!</v>
          </cell>
          <cell r="F1585" t="e">
            <v>#VALUE!</v>
          </cell>
        </row>
        <row r="1585">
          <cell r="K1585" t="e">
            <v>#VALUE!</v>
          </cell>
        </row>
        <row r="1586">
          <cell r="D1586">
            <v>0</v>
          </cell>
          <cell r="E1586" t="e">
            <v>#VALUE!</v>
          </cell>
          <cell r="F1586" t="e">
            <v>#VALUE!</v>
          </cell>
        </row>
        <row r="1586">
          <cell r="K1586" t="e">
            <v>#VALUE!</v>
          </cell>
        </row>
        <row r="1587">
          <cell r="D1587">
            <v>0</v>
          </cell>
          <cell r="E1587" t="e">
            <v>#VALUE!</v>
          </cell>
          <cell r="F1587" t="e">
            <v>#VALUE!</v>
          </cell>
        </row>
        <row r="1587">
          <cell r="K1587" t="e">
            <v>#VALUE!</v>
          </cell>
        </row>
        <row r="1588">
          <cell r="D1588">
            <v>0</v>
          </cell>
          <cell r="E1588" t="e">
            <v>#VALUE!</v>
          </cell>
          <cell r="F1588" t="e">
            <v>#VALUE!</v>
          </cell>
        </row>
        <row r="1588">
          <cell r="K1588" t="e">
            <v>#VALUE!</v>
          </cell>
        </row>
        <row r="1589">
          <cell r="D1589">
            <v>0</v>
          </cell>
          <cell r="E1589" t="e">
            <v>#VALUE!</v>
          </cell>
          <cell r="F1589" t="e">
            <v>#VALUE!</v>
          </cell>
        </row>
        <row r="1589">
          <cell r="K1589" t="e">
            <v>#VALUE!</v>
          </cell>
        </row>
        <row r="1590">
          <cell r="D1590">
            <v>0</v>
          </cell>
          <cell r="E1590" t="e">
            <v>#VALUE!</v>
          </cell>
          <cell r="F1590" t="e">
            <v>#VALUE!</v>
          </cell>
        </row>
        <row r="1590">
          <cell r="K1590" t="e">
            <v>#VALUE!</v>
          </cell>
        </row>
        <row r="1591">
          <cell r="D1591">
            <v>0</v>
          </cell>
          <cell r="E1591" t="e">
            <v>#VALUE!</v>
          </cell>
          <cell r="F1591" t="e">
            <v>#VALUE!</v>
          </cell>
        </row>
        <row r="1591">
          <cell r="K1591" t="e">
            <v>#VALUE!</v>
          </cell>
        </row>
        <row r="1592">
          <cell r="D1592">
            <v>0</v>
          </cell>
          <cell r="E1592" t="e">
            <v>#VALUE!</v>
          </cell>
          <cell r="F1592" t="e">
            <v>#VALUE!</v>
          </cell>
        </row>
        <row r="1592">
          <cell r="K1592" t="e">
            <v>#VALUE!</v>
          </cell>
        </row>
        <row r="1593">
          <cell r="D1593">
            <v>0</v>
          </cell>
          <cell r="E1593" t="e">
            <v>#VALUE!</v>
          </cell>
          <cell r="F1593" t="e">
            <v>#VALUE!</v>
          </cell>
        </row>
        <row r="1593">
          <cell r="K1593" t="e">
            <v>#VALUE!</v>
          </cell>
        </row>
        <row r="1594">
          <cell r="D1594">
            <v>0</v>
          </cell>
          <cell r="E1594" t="e">
            <v>#VALUE!</v>
          </cell>
          <cell r="F1594" t="e">
            <v>#VALUE!</v>
          </cell>
        </row>
        <row r="1594">
          <cell r="K1594" t="e">
            <v>#VALUE!</v>
          </cell>
        </row>
        <row r="1595">
          <cell r="D1595">
            <v>0</v>
          </cell>
          <cell r="E1595" t="e">
            <v>#VALUE!</v>
          </cell>
          <cell r="F1595" t="e">
            <v>#VALUE!</v>
          </cell>
        </row>
        <row r="1595">
          <cell r="K1595" t="e">
            <v>#VALUE!</v>
          </cell>
        </row>
        <row r="1596">
          <cell r="D1596">
            <v>0</v>
          </cell>
          <cell r="E1596" t="e">
            <v>#VALUE!</v>
          </cell>
          <cell r="F1596" t="e">
            <v>#VALUE!</v>
          </cell>
        </row>
        <row r="1596">
          <cell r="K1596" t="e">
            <v>#VALUE!</v>
          </cell>
        </row>
        <row r="1597">
          <cell r="D1597">
            <v>0</v>
          </cell>
          <cell r="E1597" t="e">
            <v>#VALUE!</v>
          </cell>
          <cell r="F1597" t="e">
            <v>#VALUE!</v>
          </cell>
        </row>
        <row r="1597">
          <cell r="K1597" t="e">
            <v>#VALUE!</v>
          </cell>
        </row>
        <row r="1598">
          <cell r="D1598">
            <v>0</v>
          </cell>
          <cell r="E1598" t="e">
            <v>#VALUE!</v>
          </cell>
          <cell r="F1598" t="e">
            <v>#VALUE!</v>
          </cell>
        </row>
        <row r="1598">
          <cell r="K1598" t="e">
            <v>#VALUE!</v>
          </cell>
        </row>
        <row r="1599">
          <cell r="D1599">
            <v>0</v>
          </cell>
          <cell r="E1599" t="e">
            <v>#VALUE!</v>
          </cell>
          <cell r="F1599" t="e">
            <v>#VALUE!</v>
          </cell>
        </row>
        <row r="1599">
          <cell r="K1599" t="e">
            <v>#VALUE!</v>
          </cell>
        </row>
        <row r="1600">
          <cell r="D1600">
            <v>0</v>
          </cell>
          <cell r="E1600" t="e">
            <v>#VALUE!</v>
          </cell>
          <cell r="F1600" t="e">
            <v>#VALUE!</v>
          </cell>
        </row>
        <row r="1600">
          <cell r="K1600" t="e">
            <v>#VALUE!</v>
          </cell>
        </row>
        <row r="1601">
          <cell r="D1601">
            <v>0</v>
          </cell>
          <cell r="E1601" t="e">
            <v>#VALUE!</v>
          </cell>
          <cell r="F1601" t="e">
            <v>#VALUE!</v>
          </cell>
        </row>
        <row r="1601">
          <cell r="K1601" t="e">
            <v>#VALUE!</v>
          </cell>
        </row>
        <row r="1602">
          <cell r="D1602">
            <v>0</v>
          </cell>
          <cell r="E1602" t="e">
            <v>#VALUE!</v>
          </cell>
          <cell r="F1602" t="e">
            <v>#VALUE!</v>
          </cell>
        </row>
        <row r="1602">
          <cell r="K1602" t="e">
            <v>#VALUE!</v>
          </cell>
        </row>
        <row r="1603">
          <cell r="D1603">
            <v>0</v>
          </cell>
          <cell r="E1603" t="e">
            <v>#VALUE!</v>
          </cell>
          <cell r="F1603" t="e">
            <v>#VALUE!</v>
          </cell>
        </row>
        <row r="1603">
          <cell r="K1603" t="e">
            <v>#VALUE!</v>
          </cell>
        </row>
        <row r="1604">
          <cell r="D1604">
            <v>0</v>
          </cell>
          <cell r="E1604" t="e">
            <v>#VALUE!</v>
          </cell>
          <cell r="F1604" t="e">
            <v>#VALUE!</v>
          </cell>
        </row>
        <row r="1604">
          <cell r="K1604" t="e">
            <v>#VALUE!</v>
          </cell>
        </row>
        <row r="1605">
          <cell r="D1605">
            <v>0</v>
          </cell>
          <cell r="E1605" t="e">
            <v>#VALUE!</v>
          </cell>
          <cell r="F1605" t="e">
            <v>#VALUE!</v>
          </cell>
        </row>
        <row r="1605">
          <cell r="K1605" t="e">
            <v>#VALUE!</v>
          </cell>
        </row>
        <row r="1606">
          <cell r="D1606">
            <v>0</v>
          </cell>
          <cell r="E1606" t="e">
            <v>#VALUE!</v>
          </cell>
          <cell r="F1606" t="e">
            <v>#VALUE!</v>
          </cell>
        </row>
        <row r="1606">
          <cell r="K1606" t="e">
            <v>#VALUE!</v>
          </cell>
        </row>
        <row r="1607">
          <cell r="D1607">
            <v>0</v>
          </cell>
          <cell r="E1607" t="e">
            <v>#VALUE!</v>
          </cell>
          <cell r="F1607" t="e">
            <v>#VALUE!</v>
          </cell>
        </row>
        <row r="1607">
          <cell r="K1607" t="e">
            <v>#VALUE!</v>
          </cell>
        </row>
        <row r="1608">
          <cell r="D1608">
            <v>0</v>
          </cell>
          <cell r="E1608" t="e">
            <v>#VALUE!</v>
          </cell>
          <cell r="F1608" t="e">
            <v>#VALUE!</v>
          </cell>
        </row>
        <row r="1608">
          <cell r="K1608" t="e">
            <v>#VALUE!</v>
          </cell>
        </row>
        <row r="1609">
          <cell r="D1609">
            <v>0</v>
          </cell>
          <cell r="E1609" t="e">
            <v>#VALUE!</v>
          </cell>
          <cell r="F1609" t="e">
            <v>#VALUE!</v>
          </cell>
        </row>
        <row r="1609">
          <cell r="K1609" t="e">
            <v>#VALUE!</v>
          </cell>
        </row>
        <row r="1610">
          <cell r="D1610">
            <v>0</v>
          </cell>
          <cell r="E1610" t="e">
            <v>#VALUE!</v>
          </cell>
          <cell r="F1610" t="e">
            <v>#VALUE!</v>
          </cell>
        </row>
        <row r="1610">
          <cell r="K1610" t="e">
            <v>#VALUE!</v>
          </cell>
        </row>
        <row r="1611">
          <cell r="D1611">
            <v>0</v>
          </cell>
          <cell r="E1611" t="e">
            <v>#VALUE!</v>
          </cell>
          <cell r="F1611" t="e">
            <v>#VALUE!</v>
          </cell>
        </row>
        <row r="1611">
          <cell r="K1611" t="e">
            <v>#VALUE!</v>
          </cell>
        </row>
        <row r="1612">
          <cell r="D1612">
            <v>0</v>
          </cell>
          <cell r="E1612" t="e">
            <v>#VALUE!</v>
          </cell>
          <cell r="F1612" t="e">
            <v>#VALUE!</v>
          </cell>
        </row>
        <row r="1612">
          <cell r="K1612" t="e">
            <v>#VALUE!</v>
          </cell>
        </row>
        <row r="1613">
          <cell r="D1613">
            <v>0</v>
          </cell>
          <cell r="E1613" t="e">
            <v>#VALUE!</v>
          </cell>
          <cell r="F1613" t="e">
            <v>#VALUE!</v>
          </cell>
        </row>
        <row r="1613">
          <cell r="K1613" t="e">
            <v>#VALUE!</v>
          </cell>
        </row>
        <row r="1614">
          <cell r="D1614">
            <v>0</v>
          </cell>
          <cell r="E1614" t="e">
            <v>#VALUE!</v>
          </cell>
          <cell r="F1614" t="e">
            <v>#VALUE!</v>
          </cell>
        </row>
        <row r="1614">
          <cell r="K1614" t="e">
            <v>#VALUE!</v>
          </cell>
        </row>
        <row r="1615">
          <cell r="D1615">
            <v>0</v>
          </cell>
          <cell r="E1615" t="e">
            <v>#VALUE!</v>
          </cell>
          <cell r="F1615" t="e">
            <v>#VALUE!</v>
          </cell>
        </row>
        <row r="1615">
          <cell r="K1615" t="e">
            <v>#VALUE!</v>
          </cell>
        </row>
        <row r="1616">
          <cell r="D1616">
            <v>0</v>
          </cell>
          <cell r="E1616" t="e">
            <v>#VALUE!</v>
          </cell>
          <cell r="F1616" t="e">
            <v>#VALUE!</v>
          </cell>
        </row>
        <row r="1616">
          <cell r="K1616" t="e">
            <v>#VALUE!</v>
          </cell>
        </row>
        <row r="1617">
          <cell r="D1617">
            <v>0</v>
          </cell>
          <cell r="E1617" t="e">
            <v>#VALUE!</v>
          </cell>
          <cell r="F1617" t="e">
            <v>#VALUE!</v>
          </cell>
        </row>
        <row r="1617">
          <cell r="K1617" t="e">
            <v>#VALUE!</v>
          </cell>
        </row>
        <row r="1618">
          <cell r="D1618">
            <v>0</v>
          </cell>
          <cell r="E1618" t="e">
            <v>#VALUE!</v>
          </cell>
          <cell r="F1618" t="e">
            <v>#VALUE!</v>
          </cell>
        </row>
        <row r="1618">
          <cell r="K1618" t="e">
            <v>#VALUE!</v>
          </cell>
        </row>
        <row r="1619">
          <cell r="D1619">
            <v>0</v>
          </cell>
          <cell r="E1619" t="e">
            <v>#VALUE!</v>
          </cell>
          <cell r="F1619" t="e">
            <v>#VALUE!</v>
          </cell>
        </row>
        <row r="1619">
          <cell r="K1619" t="e">
            <v>#VALUE!</v>
          </cell>
        </row>
        <row r="1620">
          <cell r="D1620">
            <v>0</v>
          </cell>
          <cell r="E1620" t="e">
            <v>#VALUE!</v>
          </cell>
          <cell r="F1620" t="e">
            <v>#VALUE!</v>
          </cell>
        </row>
        <row r="1620">
          <cell r="K1620" t="e">
            <v>#VALUE!</v>
          </cell>
        </row>
        <row r="1621">
          <cell r="D1621">
            <v>0</v>
          </cell>
          <cell r="E1621" t="e">
            <v>#VALUE!</v>
          </cell>
          <cell r="F1621" t="e">
            <v>#VALUE!</v>
          </cell>
        </row>
        <row r="1621">
          <cell r="K1621" t="e">
            <v>#VALUE!</v>
          </cell>
        </row>
        <row r="1622">
          <cell r="D1622">
            <v>0</v>
          </cell>
          <cell r="E1622" t="e">
            <v>#VALUE!</v>
          </cell>
          <cell r="F1622" t="e">
            <v>#VALUE!</v>
          </cell>
        </row>
        <row r="1622">
          <cell r="K1622" t="e">
            <v>#VALUE!</v>
          </cell>
        </row>
        <row r="1623">
          <cell r="D1623">
            <v>0</v>
          </cell>
          <cell r="E1623" t="e">
            <v>#VALUE!</v>
          </cell>
          <cell r="F1623" t="e">
            <v>#VALUE!</v>
          </cell>
        </row>
        <row r="1623">
          <cell r="K1623" t="e">
            <v>#VALUE!</v>
          </cell>
        </row>
        <row r="1624">
          <cell r="D1624">
            <v>0</v>
          </cell>
          <cell r="E1624" t="e">
            <v>#VALUE!</v>
          </cell>
          <cell r="F1624" t="e">
            <v>#VALUE!</v>
          </cell>
        </row>
        <row r="1624">
          <cell r="K1624" t="e">
            <v>#VALUE!</v>
          </cell>
        </row>
        <row r="1625">
          <cell r="D1625">
            <v>0</v>
          </cell>
          <cell r="E1625" t="e">
            <v>#VALUE!</v>
          </cell>
          <cell r="F1625" t="e">
            <v>#VALUE!</v>
          </cell>
        </row>
        <row r="1625">
          <cell r="K1625" t="e">
            <v>#VALUE!</v>
          </cell>
        </row>
        <row r="1626">
          <cell r="D1626">
            <v>0</v>
          </cell>
          <cell r="E1626" t="e">
            <v>#VALUE!</v>
          </cell>
          <cell r="F1626" t="e">
            <v>#VALUE!</v>
          </cell>
        </row>
        <row r="1626">
          <cell r="K1626" t="e">
            <v>#VALUE!</v>
          </cell>
        </row>
        <row r="1627">
          <cell r="D1627">
            <v>0</v>
          </cell>
          <cell r="E1627" t="e">
            <v>#VALUE!</v>
          </cell>
          <cell r="F1627" t="e">
            <v>#VALUE!</v>
          </cell>
        </row>
        <row r="1627">
          <cell r="K1627" t="e">
            <v>#VALUE!</v>
          </cell>
        </row>
        <row r="1628">
          <cell r="D1628">
            <v>0</v>
          </cell>
          <cell r="E1628" t="e">
            <v>#VALUE!</v>
          </cell>
          <cell r="F1628" t="e">
            <v>#VALUE!</v>
          </cell>
        </row>
        <row r="1628">
          <cell r="K1628" t="e">
            <v>#VALUE!</v>
          </cell>
        </row>
        <row r="1629">
          <cell r="D1629">
            <v>0</v>
          </cell>
          <cell r="E1629" t="e">
            <v>#VALUE!</v>
          </cell>
          <cell r="F1629" t="e">
            <v>#VALUE!</v>
          </cell>
        </row>
        <row r="1629">
          <cell r="K1629" t="e">
            <v>#VALUE!</v>
          </cell>
        </row>
        <row r="1630">
          <cell r="D1630">
            <v>0</v>
          </cell>
          <cell r="E1630" t="e">
            <v>#VALUE!</v>
          </cell>
          <cell r="F1630" t="e">
            <v>#VALUE!</v>
          </cell>
        </row>
        <row r="1630">
          <cell r="K1630" t="e">
            <v>#VALUE!</v>
          </cell>
        </row>
        <row r="1631">
          <cell r="D1631">
            <v>0</v>
          </cell>
          <cell r="E1631" t="e">
            <v>#VALUE!</v>
          </cell>
          <cell r="F1631" t="e">
            <v>#VALUE!</v>
          </cell>
        </row>
        <row r="1631">
          <cell r="K1631" t="e">
            <v>#VALUE!</v>
          </cell>
        </row>
        <row r="1632">
          <cell r="D1632">
            <v>0</v>
          </cell>
          <cell r="E1632" t="e">
            <v>#VALUE!</v>
          </cell>
          <cell r="F1632" t="e">
            <v>#VALUE!</v>
          </cell>
        </row>
        <row r="1632">
          <cell r="K1632" t="e">
            <v>#VALUE!</v>
          </cell>
        </row>
        <row r="1633">
          <cell r="D1633">
            <v>0</v>
          </cell>
          <cell r="E1633" t="e">
            <v>#VALUE!</v>
          </cell>
          <cell r="F1633" t="e">
            <v>#VALUE!</v>
          </cell>
        </row>
        <row r="1633">
          <cell r="K1633" t="e">
            <v>#VALUE!</v>
          </cell>
        </row>
        <row r="1634">
          <cell r="D1634">
            <v>0</v>
          </cell>
          <cell r="E1634" t="e">
            <v>#VALUE!</v>
          </cell>
          <cell r="F1634" t="e">
            <v>#VALUE!</v>
          </cell>
        </row>
        <row r="1634">
          <cell r="K1634" t="e">
            <v>#VALUE!</v>
          </cell>
        </row>
        <row r="1635">
          <cell r="D1635">
            <v>0</v>
          </cell>
          <cell r="E1635" t="e">
            <v>#VALUE!</v>
          </cell>
          <cell r="F1635" t="e">
            <v>#VALUE!</v>
          </cell>
        </row>
        <row r="1635">
          <cell r="K1635" t="e">
            <v>#VALUE!</v>
          </cell>
        </row>
        <row r="1636">
          <cell r="D1636">
            <v>0</v>
          </cell>
          <cell r="E1636" t="e">
            <v>#VALUE!</v>
          </cell>
          <cell r="F1636" t="e">
            <v>#VALUE!</v>
          </cell>
        </row>
        <row r="1636">
          <cell r="K1636" t="e">
            <v>#VALUE!</v>
          </cell>
        </row>
        <row r="1637">
          <cell r="D1637">
            <v>0</v>
          </cell>
          <cell r="E1637" t="e">
            <v>#VALUE!</v>
          </cell>
          <cell r="F1637" t="e">
            <v>#VALUE!</v>
          </cell>
        </row>
        <row r="1637">
          <cell r="K1637" t="e">
            <v>#VALUE!</v>
          </cell>
        </row>
        <row r="1638">
          <cell r="D1638">
            <v>0</v>
          </cell>
          <cell r="E1638" t="e">
            <v>#VALUE!</v>
          </cell>
          <cell r="F1638" t="e">
            <v>#VALUE!</v>
          </cell>
        </row>
        <row r="1638">
          <cell r="K1638" t="e">
            <v>#VALUE!</v>
          </cell>
        </row>
        <row r="1639">
          <cell r="D1639">
            <v>0</v>
          </cell>
          <cell r="E1639" t="e">
            <v>#VALUE!</v>
          </cell>
          <cell r="F1639" t="e">
            <v>#VALUE!</v>
          </cell>
        </row>
        <row r="1639">
          <cell r="K1639" t="e">
            <v>#VALUE!</v>
          </cell>
        </row>
        <row r="1640">
          <cell r="D1640">
            <v>0</v>
          </cell>
          <cell r="E1640" t="e">
            <v>#VALUE!</v>
          </cell>
          <cell r="F1640" t="e">
            <v>#VALUE!</v>
          </cell>
        </row>
        <row r="1640">
          <cell r="K1640" t="e">
            <v>#VALUE!</v>
          </cell>
        </row>
        <row r="1641">
          <cell r="D1641">
            <v>0</v>
          </cell>
          <cell r="E1641" t="e">
            <v>#VALUE!</v>
          </cell>
          <cell r="F1641" t="e">
            <v>#VALUE!</v>
          </cell>
        </row>
        <row r="1641">
          <cell r="K1641" t="e">
            <v>#VALUE!</v>
          </cell>
        </row>
        <row r="1642">
          <cell r="D1642">
            <v>0</v>
          </cell>
          <cell r="E1642" t="e">
            <v>#VALUE!</v>
          </cell>
          <cell r="F1642" t="e">
            <v>#VALUE!</v>
          </cell>
        </row>
        <row r="1642">
          <cell r="K1642" t="e">
            <v>#VALUE!</v>
          </cell>
        </row>
        <row r="1643">
          <cell r="D1643">
            <v>0</v>
          </cell>
          <cell r="E1643" t="e">
            <v>#VALUE!</v>
          </cell>
          <cell r="F1643" t="e">
            <v>#VALUE!</v>
          </cell>
        </row>
        <row r="1643">
          <cell r="K1643" t="e">
            <v>#VALUE!</v>
          </cell>
        </row>
        <row r="1644">
          <cell r="D1644">
            <v>0</v>
          </cell>
          <cell r="E1644" t="e">
            <v>#VALUE!</v>
          </cell>
          <cell r="F1644" t="e">
            <v>#VALUE!</v>
          </cell>
        </row>
        <row r="1644">
          <cell r="K1644" t="e">
            <v>#VALUE!</v>
          </cell>
        </row>
        <row r="1645">
          <cell r="D1645">
            <v>0</v>
          </cell>
          <cell r="E1645" t="e">
            <v>#VALUE!</v>
          </cell>
          <cell r="F1645" t="e">
            <v>#VALUE!</v>
          </cell>
        </row>
        <row r="1645">
          <cell r="K1645" t="e">
            <v>#VALUE!</v>
          </cell>
        </row>
        <row r="1646">
          <cell r="D1646">
            <v>0</v>
          </cell>
          <cell r="E1646" t="e">
            <v>#VALUE!</v>
          </cell>
          <cell r="F1646" t="e">
            <v>#VALUE!</v>
          </cell>
        </row>
        <row r="1646">
          <cell r="K1646" t="e">
            <v>#VALUE!</v>
          </cell>
        </row>
        <row r="1647">
          <cell r="D1647">
            <v>0</v>
          </cell>
          <cell r="E1647" t="e">
            <v>#VALUE!</v>
          </cell>
          <cell r="F1647" t="e">
            <v>#VALUE!</v>
          </cell>
        </row>
        <row r="1647">
          <cell r="K1647" t="e">
            <v>#VALUE!</v>
          </cell>
        </row>
        <row r="1648">
          <cell r="D1648">
            <v>0</v>
          </cell>
          <cell r="E1648" t="e">
            <v>#VALUE!</v>
          </cell>
          <cell r="F1648" t="e">
            <v>#VALUE!</v>
          </cell>
        </row>
        <row r="1648">
          <cell r="K1648" t="e">
            <v>#VALUE!</v>
          </cell>
        </row>
        <row r="1649">
          <cell r="D1649">
            <v>0</v>
          </cell>
          <cell r="E1649" t="e">
            <v>#VALUE!</v>
          </cell>
          <cell r="F1649" t="e">
            <v>#VALUE!</v>
          </cell>
        </row>
        <row r="1649">
          <cell r="K1649" t="e">
            <v>#VALUE!</v>
          </cell>
        </row>
        <row r="1650">
          <cell r="D1650">
            <v>0</v>
          </cell>
          <cell r="E1650" t="e">
            <v>#VALUE!</v>
          </cell>
          <cell r="F1650" t="e">
            <v>#VALUE!</v>
          </cell>
        </row>
        <row r="1650">
          <cell r="K1650" t="e">
            <v>#VALUE!</v>
          </cell>
        </row>
        <row r="1651">
          <cell r="D1651">
            <v>0</v>
          </cell>
          <cell r="E1651" t="e">
            <v>#VALUE!</v>
          </cell>
          <cell r="F1651" t="e">
            <v>#VALUE!</v>
          </cell>
        </row>
        <row r="1651">
          <cell r="K1651" t="e">
            <v>#VALUE!</v>
          </cell>
        </row>
        <row r="1652">
          <cell r="D1652">
            <v>0</v>
          </cell>
          <cell r="E1652" t="e">
            <v>#VALUE!</v>
          </cell>
          <cell r="F1652" t="e">
            <v>#VALUE!</v>
          </cell>
        </row>
        <row r="1652">
          <cell r="K1652" t="e">
            <v>#VALUE!</v>
          </cell>
        </row>
        <row r="1653">
          <cell r="D1653">
            <v>0</v>
          </cell>
          <cell r="E1653" t="e">
            <v>#VALUE!</v>
          </cell>
          <cell r="F1653" t="e">
            <v>#VALUE!</v>
          </cell>
        </row>
        <row r="1653">
          <cell r="K1653" t="e">
            <v>#VALUE!</v>
          </cell>
        </row>
        <row r="1654">
          <cell r="D1654">
            <v>0</v>
          </cell>
          <cell r="E1654" t="e">
            <v>#VALUE!</v>
          </cell>
          <cell r="F1654" t="e">
            <v>#VALUE!</v>
          </cell>
        </row>
        <row r="1654">
          <cell r="K1654" t="e">
            <v>#VALUE!</v>
          </cell>
        </row>
        <row r="1655">
          <cell r="D1655">
            <v>0</v>
          </cell>
          <cell r="E1655" t="e">
            <v>#VALUE!</v>
          </cell>
          <cell r="F1655" t="e">
            <v>#VALUE!</v>
          </cell>
        </row>
        <row r="1655">
          <cell r="K1655" t="e">
            <v>#VALUE!</v>
          </cell>
        </row>
        <row r="1656">
          <cell r="D1656">
            <v>0</v>
          </cell>
          <cell r="E1656" t="e">
            <v>#VALUE!</v>
          </cell>
          <cell r="F1656" t="e">
            <v>#VALUE!</v>
          </cell>
        </row>
        <row r="1656">
          <cell r="K1656" t="e">
            <v>#VALUE!</v>
          </cell>
        </row>
        <row r="1657">
          <cell r="D1657">
            <v>0</v>
          </cell>
          <cell r="E1657" t="e">
            <v>#VALUE!</v>
          </cell>
          <cell r="F1657" t="e">
            <v>#VALUE!</v>
          </cell>
        </row>
        <row r="1657">
          <cell r="K1657" t="e">
            <v>#VALUE!</v>
          </cell>
        </row>
        <row r="1658">
          <cell r="D1658">
            <v>0</v>
          </cell>
          <cell r="E1658" t="e">
            <v>#VALUE!</v>
          </cell>
          <cell r="F1658" t="e">
            <v>#VALUE!</v>
          </cell>
        </row>
        <row r="1658">
          <cell r="K1658" t="e">
            <v>#VALUE!</v>
          </cell>
        </row>
        <row r="1659">
          <cell r="D1659">
            <v>0</v>
          </cell>
          <cell r="E1659" t="e">
            <v>#VALUE!</v>
          </cell>
          <cell r="F1659" t="e">
            <v>#VALUE!</v>
          </cell>
        </row>
        <row r="1659">
          <cell r="K1659" t="e">
            <v>#VALUE!</v>
          </cell>
        </row>
        <row r="1660">
          <cell r="D1660">
            <v>0</v>
          </cell>
          <cell r="E1660" t="e">
            <v>#VALUE!</v>
          </cell>
          <cell r="F1660" t="e">
            <v>#VALUE!</v>
          </cell>
        </row>
        <row r="1660">
          <cell r="K1660" t="e">
            <v>#VALUE!</v>
          </cell>
        </row>
        <row r="1661">
          <cell r="D1661">
            <v>0</v>
          </cell>
          <cell r="E1661" t="e">
            <v>#VALUE!</v>
          </cell>
          <cell r="F1661" t="e">
            <v>#VALUE!</v>
          </cell>
        </row>
        <row r="1661">
          <cell r="K1661" t="e">
            <v>#VALUE!</v>
          </cell>
        </row>
        <row r="1662">
          <cell r="D1662">
            <v>0</v>
          </cell>
          <cell r="E1662" t="e">
            <v>#VALUE!</v>
          </cell>
          <cell r="F1662" t="e">
            <v>#VALUE!</v>
          </cell>
        </row>
        <row r="1662">
          <cell r="K1662" t="e">
            <v>#VALUE!</v>
          </cell>
        </row>
        <row r="1663">
          <cell r="D1663">
            <v>0</v>
          </cell>
          <cell r="E1663" t="e">
            <v>#VALUE!</v>
          </cell>
          <cell r="F1663" t="e">
            <v>#VALUE!</v>
          </cell>
        </row>
        <row r="1663">
          <cell r="K1663" t="e">
            <v>#VALUE!</v>
          </cell>
        </row>
        <row r="1664">
          <cell r="D1664">
            <v>0</v>
          </cell>
          <cell r="E1664" t="e">
            <v>#VALUE!</v>
          </cell>
          <cell r="F1664" t="e">
            <v>#VALUE!</v>
          </cell>
        </row>
        <row r="1664">
          <cell r="K1664" t="e">
            <v>#VALUE!</v>
          </cell>
        </row>
        <row r="1665">
          <cell r="D1665">
            <v>0</v>
          </cell>
          <cell r="E1665" t="e">
            <v>#VALUE!</v>
          </cell>
          <cell r="F1665" t="e">
            <v>#VALUE!</v>
          </cell>
        </row>
        <row r="1665">
          <cell r="K1665" t="e">
            <v>#VALUE!</v>
          </cell>
        </row>
        <row r="1666">
          <cell r="D1666">
            <v>0</v>
          </cell>
          <cell r="E1666" t="e">
            <v>#VALUE!</v>
          </cell>
          <cell r="F1666" t="e">
            <v>#VALUE!</v>
          </cell>
        </row>
        <row r="1666">
          <cell r="K1666" t="e">
            <v>#VALUE!</v>
          </cell>
        </row>
        <row r="1667">
          <cell r="D1667">
            <v>0</v>
          </cell>
          <cell r="E1667" t="e">
            <v>#VALUE!</v>
          </cell>
          <cell r="F1667" t="e">
            <v>#VALUE!</v>
          </cell>
        </row>
        <row r="1667">
          <cell r="K1667" t="e">
            <v>#VALUE!</v>
          </cell>
        </row>
        <row r="1668">
          <cell r="D1668">
            <v>0</v>
          </cell>
          <cell r="E1668" t="e">
            <v>#VALUE!</v>
          </cell>
          <cell r="F1668" t="e">
            <v>#VALUE!</v>
          </cell>
        </row>
        <row r="1668">
          <cell r="K1668" t="e">
            <v>#VALUE!</v>
          </cell>
        </row>
        <row r="1669">
          <cell r="D1669">
            <v>0</v>
          </cell>
          <cell r="E1669" t="e">
            <v>#VALUE!</v>
          </cell>
          <cell r="F1669" t="e">
            <v>#VALUE!</v>
          </cell>
        </row>
        <row r="1669">
          <cell r="K1669" t="e">
            <v>#VALUE!</v>
          </cell>
        </row>
        <row r="1670">
          <cell r="D1670">
            <v>0</v>
          </cell>
          <cell r="E1670" t="e">
            <v>#VALUE!</v>
          </cell>
          <cell r="F1670" t="e">
            <v>#VALUE!</v>
          </cell>
        </row>
        <row r="1670">
          <cell r="K1670" t="e">
            <v>#VALUE!</v>
          </cell>
        </row>
        <row r="1671">
          <cell r="D1671">
            <v>0</v>
          </cell>
          <cell r="E1671" t="e">
            <v>#VALUE!</v>
          </cell>
          <cell r="F1671" t="e">
            <v>#VALUE!</v>
          </cell>
        </row>
        <row r="1671">
          <cell r="K1671" t="e">
            <v>#VALUE!</v>
          </cell>
        </row>
        <row r="1672">
          <cell r="D1672">
            <v>0</v>
          </cell>
          <cell r="E1672" t="e">
            <v>#VALUE!</v>
          </cell>
          <cell r="F1672" t="e">
            <v>#VALUE!</v>
          </cell>
        </row>
        <row r="1672">
          <cell r="K1672" t="e">
            <v>#VALUE!</v>
          </cell>
        </row>
        <row r="1673">
          <cell r="D1673">
            <v>0</v>
          </cell>
          <cell r="E1673" t="e">
            <v>#VALUE!</v>
          </cell>
          <cell r="F1673" t="e">
            <v>#VALUE!</v>
          </cell>
        </row>
        <row r="1673">
          <cell r="K1673" t="e">
            <v>#VALUE!</v>
          </cell>
        </row>
        <row r="1674">
          <cell r="D1674">
            <v>0</v>
          </cell>
          <cell r="E1674" t="e">
            <v>#VALUE!</v>
          </cell>
          <cell r="F1674" t="e">
            <v>#VALUE!</v>
          </cell>
        </row>
        <row r="1674">
          <cell r="K1674" t="e">
            <v>#VALUE!</v>
          </cell>
        </row>
        <row r="1675">
          <cell r="D1675">
            <v>0</v>
          </cell>
          <cell r="E1675" t="e">
            <v>#VALUE!</v>
          </cell>
          <cell r="F1675" t="e">
            <v>#VALUE!</v>
          </cell>
        </row>
        <row r="1675">
          <cell r="K1675" t="e">
            <v>#VALUE!</v>
          </cell>
        </row>
        <row r="1676">
          <cell r="D1676">
            <v>0</v>
          </cell>
          <cell r="E1676" t="e">
            <v>#VALUE!</v>
          </cell>
          <cell r="F1676" t="e">
            <v>#VALUE!</v>
          </cell>
        </row>
        <row r="1676">
          <cell r="K1676" t="e">
            <v>#VALUE!</v>
          </cell>
        </row>
        <row r="1677">
          <cell r="D1677">
            <v>0</v>
          </cell>
          <cell r="E1677" t="e">
            <v>#VALUE!</v>
          </cell>
          <cell r="F1677" t="e">
            <v>#VALUE!</v>
          </cell>
        </row>
        <row r="1677">
          <cell r="K1677" t="e">
            <v>#VALUE!</v>
          </cell>
        </row>
        <row r="1678">
          <cell r="D1678">
            <v>0</v>
          </cell>
          <cell r="E1678" t="e">
            <v>#VALUE!</v>
          </cell>
          <cell r="F1678" t="e">
            <v>#VALUE!</v>
          </cell>
        </row>
        <row r="1678">
          <cell r="K1678" t="e">
            <v>#VALUE!</v>
          </cell>
        </row>
        <row r="1679">
          <cell r="D1679">
            <v>0</v>
          </cell>
          <cell r="E1679" t="e">
            <v>#VALUE!</v>
          </cell>
          <cell r="F1679" t="e">
            <v>#VALUE!</v>
          </cell>
        </row>
        <row r="1679">
          <cell r="K1679" t="e">
            <v>#VALUE!</v>
          </cell>
        </row>
        <row r="1680">
          <cell r="D1680">
            <v>0</v>
          </cell>
          <cell r="E1680" t="e">
            <v>#VALUE!</v>
          </cell>
          <cell r="F1680" t="e">
            <v>#VALUE!</v>
          </cell>
        </row>
        <row r="1680">
          <cell r="K1680" t="e">
            <v>#VALUE!</v>
          </cell>
        </row>
        <row r="1681">
          <cell r="D1681">
            <v>0</v>
          </cell>
          <cell r="E1681" t="e">
            <v>#VALUE!</v>
          </cell>
          <cell r="F1681" t="e">
            <v>#VALUE!</v>
          </cell>
        </row>
        <row r="1681">
          <cell r="K1681" t="e">
            <v>#VALUE!</v>
          </cell>
        </row>
        <row r="1682">
          <cell r="D1682">
            <v>0</v>
          </cell>
          <cell r="E1682" t="e">
            <v>#VALUE!</v>
          </cell>
          <cell r="F1682" t="e">
            <v>#VALUE!</v>
          </cell>
        </row>
        <row r="1682">
          <cell r="K1682" t="e">
            <v>#VALUE!</v>
          </cell>
        </row>
        <row r="1683">
          <cell r="D1683">
            <v>0</v>
          </cell>
          <cell r="E1683" t="e">
            <v>#VALUE!</v>
          </cell>
          <cell r="F1683" t="e">
            <v>#VALUE!</v>
          </cell>
        </row>
        <row r="1683">
          <cell r="K1683" t="e">
            <v>#VALUE!</v>
          </cell>
        </row>
        <row r="1684">
          <cell r="D1684">
            <v>0</v>
          </cell>
          <cell r="E1684" t="e">
            <v>#VALUE!</v>
          </cell>
          <cell r="F1684" t="e">
            <v>#VALUE!</v>
          </cell>
        </row>
        <row r="1684">
          <cell r="K1684" t="e">
            <v>#VALUE!</v>
          </cell>
        </row>
        <row r="1685">
          <cell r="D1685">
            <v>0</v>
          </cell>
          <cell r="E1685" t="e">
            <v>#VALUE!</v>
          </cell>
          <cell r="F1685" t="e">
            <v>#VALUE!</v>
          </cell>
        </row>
        <row r="1685">
          <cell r="K1685" t="e">
            <v>#VALUE!</v>
          </cell>
        </row>
        <row r="1686">
          <cell r="D1686">
            <v>0</v>
          </cell>
          <cell r="E1686" t="e">
            <v>#VALUE!</v>
          </cell>
          <cell r="F1686" t="e">
            <v>#VALUE!</v>
          </cell>
        </row>
        <row r="1686">
          <cell r="K1686" t="e">
            <v>#VALUE!</v>
          </cell>
        </row>
        <row r="1687">
          <cell r="D1687">
            <v>0</v>
          </cell>
          <cell r="E1687" t="e">
            <v>#VALUE!</v>
          </cell>
          <cell r="F1687" t="e">
            <v>#VALUE!</v>
          </cell>
        </row>
        <row r="1687">
          <cell r="K1687" t="e">
            <v>#VALUE!</v>
          </cell>
        </row>
        <row r="1688">
          <cell r="D1688">
            <v>0</v>
          </cell>
          <cell r="E1688" t="e">
            <v>#VALUE!</v>
          </cell>
          <cell r="F1688" t="e">
            <v>#VALUE!</v>
          </cell>
        </row>
        <row r="1688">
          <cell r="K1688" t="e">
            <v>#VALUE!</v>
          </cell>
        </row>
        <row r="1689">
          <cell r="D1689">
            <v>0</v>
          </cell>
          <cell r="E1689" t="e">
            <v>#VALUE!</v>
          </cell>
          <cell r="F1689" t="e">
            <v>#VALUE!</v>
          </cell>
        </row>
        <row r="1689">
          <cell r="K1689" t="e">
            <v>#VALUE!</v>
          </cell>
        </row>
        <row r="1690">
          <cell r="D1690">
            <v>0</v>
          </cell>
          <cell r="E1690" t="e">
            <v>#VALUE!</v>
          </cell>
          <cell r="F1690" t="e">
            <v>#VALUE!</v>
          </cell>
        </row>
        <row r="1690">
          <cell r="K1690" t="e">
            <v>#VALUE!</v>
          </cell>
        </row>
        <row r="1691">
          <cell r="D1691">
            <v>0</v>
          </cell>
          <cell r="E1691" t="e">
            <v>#VALUE!</v>
          </cell>
          <cell r="F1691" t="e">
            <v>#VALUE!</v>
          </cell>
        </row>
        <row r="1691">
          <cell r="K1691" t="e">
            <v>#VALUE!</v>
          </cell>
        </row>
        <row r="1692">
          <cell r="D1692">
            <v>0</v>
          </cell>
          <cell r="E1692" t="e">
            <v>#VALUE!</v>
          </cell>
          <cell r="F1692" t="e">
            <v>#VALUE!</v>
          </cell>
        </row>
        <row r="1692">
          <cell r="K1692" t="e">
            <v>#VALUE!</v>
          </cell>
        </row>
        <row r="1693">
          <cell r="D1693">
            <v>0</v>
          </cell>
          <cell r="E1693" t="e">
            <v>#VALUE!</v>
          </cell>
          <cell r="F1693" t="e">
            <v>#VALUE!</v>
          </cell>
        </row>
        <row r="1693">
          <cell r="K1693" t="e">
            <v>#VALUE!</v>
          </cell>
        </row>
        <row r="1694">
          <cell r="D1694">
            <v>0</v>
          </cell>
          <cell r="E1694" t="e">
            <v>#VALUE!</v>
          </cell>
          <cell r="F1694" t="e">
            <v>#VALUE!</v>
          </cell>
        </row>
        <row r="1694">
          <cell r="K1694" t="e">
            <v>#VALUE!</v>
          </cell>
        </row>
        <row r="1695">
          <cell r="D1695">
            <v>0</v>
          </cell>
          <cell r="E1695" t="e">
            <v>#VALUE!</v>
          </cell>
          <cell r="F1695" t="e">
            <v>#VALUE!</v>
          </cell>
        </row>
        <row r="1695">
          <cell r="K1695" t="e">
            <v>#VALUE!</v>
          </cell>
        </row>
        <row r="1696">
          <cell r="D1696">
            <v>0</v>
          </cell>
          <cell r="E1696" t="e">
            <v>#VALUE!</v>
          </cell>
          <cell r="F1696" t="e">
            <v>#VALUE!</v>
          </cell>
        </row>
        <row r="1696">
          <cell r="K1696" t="e">
            <v>#VALUE!</v>
          </cell>
        </row>
        <row r="1697">
          <cell r="D1697">
            <v>0</v>
          </cell>
          <cell r="E1697" t="e">
            <v>#VALUE!</v>
          </cell>
          <cell r="F1697" t="e">
            <v>#VALUE!</v>
          </cell>
        </row>
        <row r="1697">
          <cell r="K1697" t="e">
            <v>#VALUE!</v>
          </cell>
        </row>
        <row r="1698">
          <cell r="D1698">
            <v>0</v>
          </cell>
          <cell r="E1698" t="e">
            <v>#VALUE!</v>
          </cell>
          <cell r="F1698" t="e">
            <v>#VALUE!</v>
          </cell>
        </row>
        <row r="1698">
          <cell r="K1698" t="e">
            <v>#VALUE!</v>
          </cell>
        </row>
        <row r="1699">
          <cell r="D1699">
            <v>0</v>
          </cell>
          <cell r="E1699" t="e">
            <v>#VALUE!</v>
          </cell>
          <cell r="F1699" t="e">
            <v>#VALUE!</v>
          </cell>
        </row>
        <row r="1699">
          <cell r="K1699" t="e">
            <v>#VALUE!</v>
          </cell>
        </row>
        <row r="1700">
          <cell r="D1700">
            <v>0</v>
          </cell>
          <cell r="E1700" t="e">
            <v>#VALUE!</v>
          </cell>
          <cell r="F1700" t="e">
            <v>#VALUE!</v>
          </cell>
        </row>
        <row r="1700">
          <cell r="K1700" t="e">
            <v>#VALUE!</v>
          </cell>
        </row>
        <row r="1701">
          <cell r="D1701">
            <v>0</v>
          </cell>
          <cell r="E1701" t="e">
            <v>#VALUE!</v>
          </cell>
          <cell r="F1701" t="e">
            <v>#VALUE!</v>
          </cell>
        </row>
        <row r="1701">
          <cell r="K1701" t="e">
            <v>#VALUE!</v>
          </cell>
        </row>
        <row r="1702">
          <cell r="D1702">
            <v>0</v>
          </cell>
          <cell r="E1702" t="e">
            <v>#VALUE!</v>
          </cell>
          <cell r="F1702" t="e">
            <v>#VALUE!</v>
          </cell>
        </row>
        <row r="1702">
          <cell r="K1702" t="e">
            <v>#VALUE!</v>
          </cell>
        </row>
        <row r="1703">
          <cell r="D1703">
            <v>0</v>
          </cell>
          <cell r="E1703" t="e">
            <v>#VALUE!</v>
          </cell>
          <cell r="F1703" t="e">
            <v>#VALUE!</v>
          </cell>
        </row>
        <row r="1703">
          <cell r="K1703" t="e">
            <v>#VALUE!</v>
          </cell>
        </row>
        <row r="1704">
          <cell r="D1704">
            <v>0</v>
          </cell>
          <cell r="E1704" t="e">
            <v>#VALUE!</v>
          </cell>
          <cell r="F1704" t="e">
            <v>#VALUE!</v>
          </cell>
        </row>
        <row r="1704">
          <cell r="K1704" t="e">
            <v>#VALUE!</v>
          </cell>
        </row>
        <row r="1705">
          <cell r="D1705">
            <v>0</v>
          </cell>
          <cell r="E1705" t="e">
            <v>#VALUE!</v>
          </cell>
          <cell r="F1705" t="e">
            <v>#VALUE!</v>
          </cell>
        </row>
        <row r="1705">
          <cell r="K1705" t="e">
            <v>#VALUE!</v>
          </cell>
        </row>
        <row r="1706">
          <cell r="D1706">
            <v>0</v>
          </cell>
          <cell r="E1706" t="e">
            <v>#VALUE!</v>
          </cell>
          <cell r="F1706" t="e">
            <v>#VALUE!</v>
          </cell>
        </row>
        <row r="1706">
          <cell r="K1706" t="e">
            <v>#VALUE!</v>
          </cell>
        </row>
        <row r="1707">
          <cell r="D1707">
            <v>0</v>
          </cell>
          <cell r="E1707" t="e">
            <v>#VALUE!</v>
          </cell>
          <cell r="F1707" t="e">
            <v>#VALUE!</v>
          </cell>
        </row>
        <row r="1707">
          <cell r="K1707" t="e">
            <v>#VALUE!</v>
          </cell>
        </row>
        <row r="1708">
          <cell r="D1708">
            <v>0</v>
          </cell>
          <cell r="E1708" t="e">
            <v>#VALUE!</v>
          </cell>
          <cell r="F1708" t="e">
            <v>#VALUE!</v>
          </cell>
        </row>
        <row r="1708">
          <cell r="K1708" t="e">
            <v>#VALUE!</v>
          </cell>
        </row>
        <row r="1709">
          <cell r="D1709">
            <v>0</v>
          </cell>
          <cell r="E1709" t="e">
            <v>#VALUE!</v>
          </cell>
          <cell r="F1709" t="e">
            <v>#VALUE!</v>
          </cell>
        </row>
        <row r="1709">
          <cell r="K1709" t="e">
            <v>#VALUE!</v>
          </cell>
        </row>
        <row r="1710">
          <cell r="D1710">
            <v>0</v>
          </cell>
          <cell r="E1710" t="e">
            <v>#VALUE!</v>
          </cell>
          <cell r="F1710" t="e">
            <v>#VALUE!</v>
          </cell>
        </row>
        <row r="1710">
          <cell r="K1710" t="e">
            <v>#VALUE!</v>
          </cell>
        </row>
        <row r="1711">
          <cell r="D1711">
            <v>0</v>
          </cell>
          <cell r="E1711" t="e">
            <v>#VALUE!</v>
          </cell>
          <cell r="F1711" t="e">
            <v>#VALUE!</v>
          </cell>
        </row>
        <row r="1711">
          <cell r="K1711" t="e">
            <v>#VALUE!</v>
          </cell>
        </row>
        <row r="1712">
          <cell r="D1712">
            <v>0</v>
          </cell>
          <cell r="E1712" t="e">
            <v>#VALUE!</v>
          </cell>
          <cell r="F1712" t="e">
            <v>#VALUE!</v>
          </cell>
        </row>
        <row r="1712">
          <cell r="K1712" t="e">
            <v>#VALUE!</v>
          </cell>
        </row>
        <row r="1713">
          <cell r="D1713">
            <v>0</v>
          </cell>
          <cell r="E1713" t="e">
            <v>#VALUE!</v>
          </cell>
          <cell r="F1713" t="e">
            <v>#VALUE!</v>
          </cell>
        </row>
        <row r="1713">
          <cell r="K1713" t="e">
            <v>#VALUE!</v>
          </cell>
        </row>
        <row r="1714">
          <cell r="D1714">
            <v>0</v>
          </cell>
          <cell r="E1714" t="e">
            <v>#VALUE!</v>
          </cell>
          <cell r="F1714" t="e">
            <v>#VALUE!</v>
          </cell>
        </row>
        <row r="1714">
          <cell r="K1714" t="e">
            <v>#VALUE!</v>
          </cell>
        </row>
        <row r="1715">
          <cell r="D1715">
            <v>0</v>
          </cell>
          <cell r="E1715" t="e">
            <v>#VALUE!</v>
          </cell>
          <cell r="F1715" t="e">
            <v>#VALUE!</v>
          </cell>
        </row>
        <row r="1715">
          <cell r="K1715" t="e">
            <v>#VALUE!</v>
          </cell>
        </row>
        <row r="1716">
          <cell r="D1716">
            <v>0</v>
          </cell>
          <cell r="E1716" t="e">
            <v>#VALUE!</v>
          </cell>
          <cell r="F1716" t="e">
            <v>#VALUE!</v>
          </cell>
        </row>
        <row r="1716">
          <cell r="K1716" t="e">
            <v>#VALUE!</v>
          </cell>
        </row>
        <row r="1717">
          <cell r="D1717">
            <v>0</v>
          </cell>
          <cell r="E1717" t="e">
            <v>#VALUE!</v>
          </cell>
          <cell r="F1717" t="e">
            <v>#VALUE!</v>
          </cell>
        </row>
        <row r="1717">
          <cell r="K1717" t="e">
            <v>#VALUE!</v>
          </cell>
        </row>
        <row r="1718">
          <cell r="D1718">
            <v>0</v>
          </cell>
          <cell r="E1718" t="e">
            <v>#VALUE!</v>
          </cell>
          <cell r="F1718" t="e">
            <v>#VALUE!</v>
          </cell>
        </row>
        <row r="1718">
          <cell r="K1718" t="e">
            <v>#VALUE!</v>
          </cell>
        </row>
        <row r="1719">
          <cell r="D1719">
            <v>0</v>
          </cell>
          <cell r="E1719" t="e">
            <v>#VALUE!</v>
          </cell>
          <cell r="F1719" t="e">
            <v>#VALUE!</v>
          </cell>
        </row>
        <row r="1719">
          <cell r="K1719" t="e">
            <v>#VALUE!</v>
          </cell>
        </row>
        <row r="1720">
          <cell r="D1720">
            <v>0</v>
          </cell>
          <cell r="E1720" t="e">
            <v>#VALUE!</v>
          </cell>
          <cell r="F1720" t="e">
            <v>#VALUE!</v>
          </cell>
        </row>
        <row r="1720">
          <cell r="K1720" t="e">
            <v>#VALUE!</v>
          </cell>
        </row>
        <row r="1721">
          <cell r="D1721">
            <v>0</v>
          </cell>
          <cell r="E1721" t="e">
            <v>#VALUE!</v>
          </cell>
          <cell r="F1721" t="e">
            <v>#VALUE!</v>
          </cell>
        </row>
        <row r="1721">
          <cell r="K1721" t="e">
            <v>#VALUE!</v>
          </cell>
        </row>
        <row r="1722">
          <cell r="D1722">
            <v>0</v>
          </cell>
          <cell r="E1722" t="e">
            <v>#VALUE!</v>
          </cell>
          <cell r="F1722" t="e">
            <v>#VALUE!</v>
          </cell>
        </row>
        <row r="1722">
          <cell r="K1722" t="e">
            <v>#VALUE!</v>
          </cell>
        </row>
        <row r="1723">
          <cell r="D1723">
            <v>0</v>
          </cell>
          <cell r="E1723" t="e">
            <v>#VALUE!</v>
          </cell>
          <cell r="F1723" t="e">
            <v>#VALUE!</v>
          </cell>
        </row>
        <row r="1723">
          <cell r="K1723" t="e">
            <v>#VALUE!</v>
          </cell>
        </row>
        <row r="1724">
          <cell r="D1724">
            <v>0</v>
          </cell>
          <cell r="E1724" t="e">
            <v>#VALUE!</v>
          </cell>
          <cell r="F1724" t="e">
            <v>#VALUE!</v>
          </cell>
        </row>
        <row r="1724">
          <cell r="K1724" t="e">
            <v>#VALUE!</v>
          </cell>
        </row>
        <row r="1725">
          <cell r="D1725">
            <v>0</v>
          </cell>
          <cell r="E1725" t="e">
            <v>#VALUE!</v>
          </cell>
          <cell r="F1725" t="e">
            <v>#VALUE!</v>
          </cell>
        </row>
        <row r="1725">
          <cell r="K1725" t="e">
            <v>#VALUE!</v>
          </cell>
        </row>
        <row r="1726">
          <cell r="D1726">
            <v>0</v>
          </cell>
          <cell r="E1726" t="e">
            <v>#VALUE!</v>
          </cell>
          <cell r="F1726" t="e">
            <v>#VALUE!</v>
          </cell>
        </row>
        <row r="1726">
          <cell r="K1726" t="e">
            <v>#VALUE!</v>
          </cell>
        </row>
        <row r="1727">
          <cell r="D1727">
            <v>0</v>
          </cell>
          <cell r="E1727" t="e">
            <v>#VALUE!</v>
          </cell>
          <cell r="F1727" t="e">
            <v>#VALUE!</v>
          </cell>
        </row>
        <row r="1727">
          <cell r="K1727" t="e">
            <v>#VALUE!</v>
          </cell>
        </row>
        <row r="1728">
          <cell r="D1728">
            <v>0</v>
          </cell>
          <cell r="E1728" t="e">
            <v>#VALUE!</v>
          </cell>
          <cell r="F1728" t="e">
            <v>#VALUE!</v>
          </cell>
        </row>
        <row r="1728">
          <cell r="K1728" t="e">
            <v>#VALUE!</v>
          </cell>
        </row>
        <row r="1729">
          <cell r="D1729">
            <v>0</v>
          </cell>
          <cell r="E1729" t="e">
            <v>#VALUE!</v>
          </cell>
          <cell r="F1729" t="e">
            <v>#VALUE!</v>
          </cell>
        </row>
        <row r="1729">
          <cell r="K1729" t="e">
            <v>#VALUE!</v>
          </cell>
        </row>
        <row r="1730">
          <cell r="D1730">
            <v>0</v>
          </cell>
          <cell r="E1730" t="e">
            <v>#VALUE!</v>
          </cell>
          <cell r="F1730" t="e">
            <v>#VALUE!</v>
          </cell>
        </row>
        <row r="1730">
          <cell r="K1730" t="e">
            <v>#VALUE!</v>
          </cell>
        </row>
        <row r="1731">
          <cell r="D1731">
            <v>0</v>
          </cell>
          <cell r="E1731" t="e">
            <v>#VALUE!</v>
          </cell>
          <cell r="F1731" t="e">
            <v>#VALUE!</v>
          </cell>
        </row>
        <row r="1731">
          <cell r="K1731" t="e">
            <v>#VALUE!</v>
          </cell>
        </row>
        <row r="1732">
          <cell r="D1732">
            <v>0</v>
          </cell>
          <cell r="E1732" t="e">
            <v>#VALUE!</v>
          </cell>
          <cell r="F1732" t="e">
            <v>#VALUE!</v>
          </cell>
        </row>
        <row r="1732">
          <cell r="K1732" t="e">
            <v>#VALUE!</v>
          </cell>
        </row>
        <row r="1733">
          <cell r="D1733">
            <v>0</v>
          </cell>
          <cell r="E1733" t="e">
            <v>#VALUE!</v>
          </cell>
          <cell r="F1733" t="e">
            <v>#VALUE!</v>
          </cell>
        </row>
        <row r="1733">
          <cell r="K1733" t="e">
            <v>#VALUE!</v>
          </cell>
        </row>
        <row r="1734">
          <cell r="D1734">
            <v>0</v>
          </cell>
          <cell r="E1734" t="e">
            <v>#VALUE!</v>
          </cell>
          <cell r="F1734" t="e">
            <v>#VALUE!</v>
          </cell>
        </row>
        <row r="1734">
          <cell r="K1734" t="e">
            <v>#VALUE!</v>
          </cell>
        </row>
        <row r="1735">
          <cell r="D1735">
            <v>0</v>
          </cell>
          <cell r="E1735" t="e">
            <v>#VALUE!</v>
          </cell>
          <cell r="F1735" t="e">
            <v>#VALUE!</v>
          </cell>
        </row>
        <row r="1735">
          <cell r="K1735" t="e">
            <v>#VALUE!</v>
          </cell>
        </row>
        <row r="1736">
          <cell r="D1736">
            <v>0</v>
          </cell>
          <cell r="E1736" t="e">
            <v>#VALUE!</v>
          </cell>
          <cell r="F1736" t="e">
            <v>#VALUE!</v>
          </cell>
        </row>
        <row r="1736">
          <cell r="K1736" t="e">
            <v>#VALUE!</v>
          </cell>
        </row>
        <row r="1737">
          <cell r="D1737">
            <v>0</v>
          </cell>
          <cell r="E1737" t="e">
            <v>#VALUE!</v>
          </cell>
          <cell r="F1737" t="e">
            <v>#VALUE!</v>
          </cell>
        </row>
        <row r="1737">
          <cell r="K1737" t="e">
            <v>#VALUE!</v>
          </cell>
        </row>
        <row r="1738">
          <cell r="D1738">
            <v>0</v>
          </cell>
          <cell r="E1738" t="e">
            <v>#VALUE!</v>
          </cell>
          <cell r="F1738" t="e">
            <v>#VALUE!</v>
          </cell>
        </row>
        <row r="1738">
          <cell r="K1738" t="e">
            <v>#VALUE!</v>
          </cell>
        </row>
        <row r="1739">
          <cell r="D1739">
            <v>0</v>
          </cell>
          <cell r="E1739" t="e">
            <v>#VALUE!</v>
          </cell>
          <cell r="F1739" t="e">
            <v>#VALUE!</v>
          </cell>
        </row>
        <row r="1739">
          <cell r="K1739" t="e">
            <v>#VALUE!</v>
          </cell>
        </row>
        <row r="1740">
          <cell r="D1740">
            <v>0</v>
          </cell>
          <cell r="E1740" t="e">
            <v>#VALUE!</v>
          </cell>
          <cell r="F1740" t="e">
            <v>#VALUE!</v>
          </cell>
        </row>
        <row r="1740">
          <cell r="K1740" t="e">
            <v>#VALUE!</v>
          </cell>
        </row>
        <row r="1741">
          <cell r="D1741">
            <v>0</v>
          </cell>
          <cell r="E1741" t="e">
            <v>#VALUE!</v>
          </cell>
          <cell r="F1741" t="e">
            <v>#VALUE!</v>
          </cell>
        </row>
        <row r="1741">
          <cell r="K1741" t="e">
            <v>#VALUE!</v>
          </cell>
        </row>
        <row r="1742">
          <cell r="D1742">
            <v>0</v>
          </cell>
          <cell r="E1742" t="e">
            <v>#VALUE!</v>
          </cell>
          <cell r="F1742" t="e">
            <v>#VALUE!</v>
          </cell>
        </row>
        <row r="1742">
          <cell r="K1742" t="e">
            <v>#VALUE!</v>
          </cell>
        </row>
        <row r="1743">
          <cell r="D1743">
            <v>0</v>
          </cell>
          <cell r="E1743" t="e">
            <v>#VALUE!</v>
          </cell>
          <cell r="F1743" t="e">
            <v>#VALUE!</v>
          </cell>
        </row>
        <row r="1743">
          <cell r="K1743" t="e">
            <v>#VALUE!</v>
          </cell>
        </row>
        <row r="1744">
          <cell r="D1744">
            <v>0</v>
          </cell>
          <cell r="E1744" t="e">
            <v>#VALUE!</v>
          </cell>
          <cell r="F1744" t="e">
            <v>#VALUE!</v>
          </cell>
        </row>
        <row r="1744">
          <cell r="K1744" t="e">
            <v>#VALUE!</v>
          </cell>
        </row>
        <row r="1745">
          <cell r="D1745">
            <v>0</v>
          </cell>
          <cell r="E1745" t="e">
            <v>#VALUE!</v>
          </cell>
          <cell r="F1745" t="e">
            <v>#VALUE!</v>
          </cell>
        </row>
        <row r="1745">
          <cell r="K1745" t="e">
            <v>#VALUE!</v>
          </cell>
        </row>
        <row r="1746">
          <cell r="D1746">
            <v>0</v>
          </cell>
          <cell r="E1746" t="e">
            <v>#VALUE!</v>
          </cell>
          <cell r="F1746" t="e">
            <v>#VALUE!</v>
          </cell>
        </row>
        <row r="1746">
          <cell r="K1746" t="e">
            <v>#VALUE!</v>
          </cell>
        </row>
        <row r="1747">
          <cell r="D1747">
            <v>0</v>
          </cell>
          <cell r="E1747" t="e">
            <v>#VALUE!</v>
          </cell>
          <cell r="F1747" t="e">
            <v>#VALUE!</v>
          </cell>
        </row>
        <row r="1747">
          <cell r="K1747" t="e">
            <v>#VALUE!</v>
          </cell>
        </row>
        <row r="1748">
          <cell r="D1748">
            <v>0</v>
          </cell>
          <cell r="E1748" t="e">
            <v>#VALUE!</v>
          </cell>
          <cell r="F1748" t="e">
            <v>#VALUE!</v>
          </cell>
        </row>
        <row r="1748">
          <cell r="K1748" t="e">
            <v>#VALUE!</v>
          </cell>
        </row>
        <row r="1749">
          <cell r="D1749">
            <v>0</v>
          </cell>
          <cell r="E1749" t="e">
            <v>#VALUE!</v>
          </cell>
          <cell r="F1749" t="e">
            <v>#VALUE!</v>
          </cell>
        </row>
        <row r="1749">
          <cell r="K1749" t="e">
            <v>#VALUE!</v>
          </cell>
        </row>
        <row r="1750">
          <cell r="D1750">
            <v>0</v>
          </cell>
          <cell r="E1750" t="e">
            <v>#VALUE!</v>
          </cell>
          <cell r="F1750" t="e">
            <v>#VALUE!</v>
          </cell>
        </row>
        <row r="1750">
          <cell r="K1750" t="e">
            <v>#VALUE!</v>
          </cell>
        </row>
        <row r="1751">
          <cell r="D1751">
            <v>0</v>
          </cell>
          <cell r="E1751" t="e">
            <v>#VALUE!</v>
          </cell>
          <cell r="F1751" t="e">
            <v>#VALUE!</v>
          </cell>
        </row>
        <row r="1751">
          <cell r="K1751" t="e">
            <v>#VALUE!</v>
          </cell>
        </row>
        <row r="1752">
          <cell r="D1752">
            <v>0</v>
          </cell>
          <cell r="E1752" t="e">
            <v>#VALUE!</v>
          </cell>
          <cell r="F1752" t="e">
            <v>#VALUE!</v>
          </cell>
        </row>
        <row r="1752">
          <cell r="K1752" t="e">
            <v>#VALUE!</v>
          </cell>
        </row>
        <row r="1753">
          <cell r="D1753">
            <v>0</v>
          </cell>
          <cell r="E1753" t="e">
            <v>#VALUE!</v>
          </cell>
          <cell r="F1753" t="e">
            <v>#VALUE!</v>
          </cell>
        </row>
        <row r="1753">
          <cell r="K1753" t="e">
            <v>#VALUE!</v>
          </cell>
        </row>
        <row r="1754">
          <cell r="D1754">
            <v>0</v>
          </cell>
          <cell r="E1754" t="e">
            <v>#VALUE!</v>
          </cell>
          <cell r="F1754" t="e">
            <v>#VALUE!</v>
          </cell>
        </row>
        <row r="1754">
          <cell r="K1754" t="e">
            <v>#VALUE!</v>
          </cell>
        </row>
        <row r="1755">
          <cell r="D1755">
            <v>0</v>
          </cell>
          <cell r="E1755" t="e">
            <v>#VALUE!</v>
          </cell>
          <cell r="F1755" t="e">
            <v>#VALUE!</v>
          </cell>
        </row>
        <row r="1755">
          <cell r="K1755" t="e">
            <v>#VALUE!</v>
          </cell>
        </row>
        <row r="1756">
          <cell r="D1756">
            <v>0</v>
          </cell>
          <cell r="E1756" t="e">
            <v>#VALUE!</v>
          </cell>
          <cell r="F1756" t="e">
            <v>#VALUE!</v>
          </cell>
        </row>
        <row r="1756">
          <cell r="K1756" t="e">
            <v>#VALUE!</v>
          </cell>
        </row>
        <row r="1757">
          <cell r="D1757">
            <v>0</v>
          </cell>
          <cell r="E1757" t="e">
            <v>#VALUE!</v>
          </cell>
          <cell r="F1757" t="e">
            <v>#VALUE!</v>
          </cell>
        </row>
        <row r="1757">
          <cell r="K1757" t="e">
            <v>#VALUE!</v>
          </cell>
        </row>
        <row r="1758">
          <cell r="D1758">
            <v>0</v>
          </cell>
          <cell r="E1758" t="e">
            <v>#VALUE!</v>
          </cell>
          <cell r="F1758" t="e">
            <v>#VALUE!</v>
          </cell>
        </row>
        <row r="1758">
          <cell r="K1758" t="e">
            <v>#VALUE!</v>
          </cell>
        </row>
        <row r="1759">
          <cell r="D1759">
            <v>0</v>
          </cell>
          <cell r="E1759" t="e">
            <v>#VALUE!</v>
          </cell>
          <cell r="F1759" t="e">
            <v>#VALUE!</v>
          </cell>
        </row>
        <row r="1759">
          <cell r="K1759" t="e">
            <v>#VALUE!</v>
          </cell>
        </row>
        <row r="1760">
          <cell r="D1760">
            <v>0</v>
          </cell>
          <cell r="E1760" t="e">
            <v>#VALUE!</v>
          </cell>
          <cell r="F1760" t="e">
            <v>#VALUE!</v>
          </cell>
        </row>
        <row r="1760">
          <cell r="K1760" t="e">
            <v>#VALUE!</v>
          </cell>
        </row>
        <row r="1761">
          <cell r="D1761">
            <v>0</v>
          </cell>
          <cell r="E1761" t="e">
            <v>#VALUE!</v>
          </cell>
          <cell r="F1761" t="e">
            <v>#VALUE!</v>
          </cell>
        </row>
        <row r="1761">
          <cell r="K1761" t="e">
            <v>#VALUE!</v>
          </cell>
        </row>
        <row r="1762">
          <cell r="D1762">
            <v>0</v>
          </cell>
          <cell r="E1762" t="e">
            <v>#VALUE!</v>
          </cell>
          <cell r="F1762" t="e">
            <v>#VALUE!</v>
          </cell>
        </row>
        <row r="1762">
          <cell r="K1762" t="e">
            <v>#VALUE!</v>
          </cell>
        </row>
        <row r="1763">
          <cell r="D1763">
            <v>0</v>
          </cell>
          <cell r="E1763" t="e">
            <v>#VALUE!</v>
          </cell>
          <cell r="F1763" t="e">
            <v>#VALUE!</v>
          </cell>
        </row>
        <row r="1763">
          <cell r="K1763" t="e">
            <v>#VALUE!</v>
          </cell>
        </row>
        <row r="1764">
          <cell r="D1764">
            <v>0</v>
          </cell>
          <cell r="E1764" t="e">
            <v>#VALUE!</v>
          </cell>
          <cell r="F1764" t="e">
            <v>#VALUE!</v>
          </cell>
        </row>
        <row r="1764">
          <cell r="K1764" t="e">
            <v>#VALUE!</v>
          </cell>
        </row>
        <row r="1765">
          <cell r="D1765">
            <v>0</v>
          </cell>
          <cell r="E1765" t="e">
            <v>#VALUE!</v>
          </cell>
          <cell r="F1765" t="e">
            <v>#VALUE!</v>
          </cell>
        </row>
        <row r="1765">
          <cell r="K1765" t="e">
            <v>#VALUE!</v>
          </cell>
        </row>
        <row r="1766">
          <cell r="D1766">
            <v>0</v>
          </cell>
          <cell r="E1766" t="e">
            <v>#VALUE!</v>
          </cell>
          <cell r="F1766" t="e">
            <v>#VALUE!</v>
          </cell>
        </row>
        <row r="1766">
          <cell r="K1766" t="e">
            <v>#VALUE!</v>
          </cell>
        </row>
        <row r="1767">
          <cell r="D1767">
            <v>0</v>
          </cell>
          <cell r="E1767" t="e">
            <v>#VALUE!</v>
          </cell>
          <cell r="F1767" t="e">
            <v>#VALUE!</v>
          </cell>
        </row>
        <row r="1767">
          <cell r="K1767" t="e">
            <v>#VALUE!</v>
          </cell>
        </row>
        <row r="1768">
          <cell r="D1768">
            <v>0</v>
          </cell>
          <cell r="E1768" t="e">
            <v>#VALUE!</v>
          </cell>
          <cell r="F1768" t="e">
            <v>#VALUE!</v>
          </cell>
        </row>
        <row r="1768">
          <cell r="K1768" t="e">
            <v>#VALUE!</v>
          </cell>
        </row>
        <row r="1769">
          <cell r="D1769">
            <v>0</v>
          </cell>
          <cell r="E1769" t="e">
            <v>#VALUE!</v>
          </cell>
          <cell r="F1769" t="e">
            <v>#VALUE!</v>
          </cell>
        </row>
        <row r="1769">
          <cell r="K1769" t="e">
            <v>#VALUE!</v>
          </cell>
        </row>
        <row r="1770">
          <cell r="D1770">
            <v>0</v>
          </cell>
          <cell r="E1770" t="e">
            <v>#VALUE!</v>
          </cell>
          <cell r="F1770" t="e">
            <v>#VALUE!</v>
          </cell>
        </row>
        <row r="1770">
          <cell r="K1770" t="e">
            <v>#VALUE!</v>
          </cell>
        </row>
        <row r="1771">
          <cell r="D1771">
            <v>0</v>
          </cell>
          <cell r="E1771" t="e">
            <v>#VALUE!</v>
          </cell>
          <cell r="F1771" t="e">
            <v>#VALUE!</v>
          </cell>
        </row>
        <row r="1771">
          <cell r="K1771" t="e">
            <v>#VALUE!</v>
          </cell>
        </row>
        <row r="1772">
          <cell r="D1772">
            <v>0</v>
          </cell>
          <cell r="E1772" t="e">
            <v>#VALUE!</v>
          </cell>
          <cell r="F1772" t="e">
            <v>#VALUE!</v>
          </cell>
        </row>
        <row r="1772">
          <cell r="K1772" t="e">
            <v>#VALUE!</v>
          </cell>
        </row>
        <row r="1773">
          <cell r="D1773">
            <v>0</v>
          </cell>
          <cell r="E1773" t="e">
            <v>#VALUE!</v>
          </cell>
          <cell r="F1773" t="e">
            <v>#VALUE!</v>
          </cell>
        </row>
        <row r="1773">
          <cell r="K1773" t="e">
            <v>#VALUE!</v>
          </cell>
        </row>
        <row r="1774">
          <cell r="D1774">
            <v>0</v>
          </cell>
          <cell r="E1774" t="e">
            <v>#VALUE!</v>
          </cell>
          <cell r="F1774" t="e">
            <v>#VALUE!</v>
          </cell>
        </row>
        <row r="1774">
          <cell r="K1774" t="e">
            <v>#VALUE!</v>
          </cell>
        </row>
        <row r="1775">
          <cell r="D1775">
            <v>0</v>
          </cell>
          <cell r="E1775" t="e">
            <v>#VALUE!</v>
          </cell>
          <cell r="F1775" t="e">
            <v>#VALUE!</v>
          </cell>
        </row>
        <row r="1775">
          <cell r="K1775" t="e">
            <v>#VALUE!</v>
          </cell>
        </row>
        <row r="1776">
          <cell r="D1776">
            <v>0</v>
          </cell>
          <cell r="E1776" t="e">
            <v>#VALUE!</v>
          </cell>
          <cell r="F1776" t="e">
            <v>#VALUE!</v>
          </cell>
        </row>
        <row r="1776">
          <cell r="K1776" t="e">
            <v>#VALUE!</v>
          </cell>
        </row>
        <row r="1777">
          <cell r="D1777">
            <v>0</v>
          </cell>
          <cell r="E1777" t="e">
            <v>#VALUE!</v>
          </cell>
          <cell r="F1777" t="e">
            <v>#VALUE!</v>
          </cell>
        </row>
        <row r="1777">
          <cell r="K1777" t="e">
            <v>#VALUE!</v>
          </cell>
        </row>
        <row r="1778">
          <cell r="D1778">
            <v>0</v>
          </cell>
          <cell r="E1778" t="e">
            <v>#VALUE!</v>
          </cell>
          <cell r="F1778" t="e">
            <v>#VALUE!</v>
          </cell>
        </row>
        <row r="1778">
          <cell r="K1778" t="e">
            <v>#VALUE!</v>
          </cell>
        </row>
        <row r="1779">
          <cell r="D1779">
            <v>0</v>
          </cell>
          <cell r="E1779" t="e">
            <v>#VALUE!</v>
          </cell>
          <cell r="F1779" t="e">
            <v>#VALUE!</v>
          </cell>
        </row>
        <row r="1779">
          <cell r="K1779" t="e">
            <v>#VALUE!</v>
          </cell>
        </row>
        <row r="1780">
          <cell r="D1780">
            <v>0</v>
          </cell>
          <cell r="E1780" t="e">
            <v>#VALUE!</v>
          </cell>
          <cell r="F1780" t="e">
            <v>#VALUE!</v>
          </cell>
        </row>
        <row r="1780">
          <cell r="K1780" t="e">
            <v>#VALUE!</v>
          </cell>
        </row>
        <row r="1781">
          <cell r="D1781">
            <v>0</v>
          </cell>
          <cell r="E1781" t="e">
            <v>#VALUE!</v>
          </cell>
          <cell r="F1781" t="e">
            <v>#VALUE!</v>
          </cell>
        </row>
        <row r="1781">
          <cell r="K1781" t="e">
            <v>#VALUE!</v>
          </cell>
        </row>
        <row r="1782">
          <cell r="D1782">
            <v>0</v>
          </cell>
          <cell r="E1782" t="e">
            <v>#VALUE!</v>
          </cell>
          <cell r="F1782" t="e">
            <v>#VALUE!</v>
          </cell>
        </row>
        <row r="1782">
          <cell r="K1782" t="e">
            <v>#VALUE!</v>
          </cell>
        </row>
        <row r="1783">
          <cell r="D1783">
            <v>0</v>
          </cell>
          <cell r="E1783" t="e">
            <v>#VALUE!</v>
          </cell>
          <cell r="F1783" t="e">
            <v>#VALUE!</v>
          </cell>
        </row>
        <row r="1783">
          <cell r="K1783" t="e">
            <v>#VALUE!</v>
          </cell>
        </row>
        <row r="1784">
          <cell r="D1784">
            <v>0</v>
          </cell>
          <cell r="E1784" t="e">
            <v>#VALUE!</v>
          </cell>
          <cell r="F1784" t="e">
            <v>#VALUE!</v>
          </cell>
        </row>
        <row r="1784">
          <cell r="K1784" t="e">
            <v>#VALUE!</v>
          </cell>
        </row>
        <row r="1785">
          <cell r="D1785">
            <v>0</v>
          </cell>
          <cell r="E1785" t="e">
            <v>#VALUE!</v>
          </cell>
          <cell r="F1785" t="e">
            <v>#VALUE!</v>
          </cell>
        </row>
        <row r="1785">
          <cell r="K1785" t="e">
            <v>#VALUE!</v>
          </cell>
        </row>
        <row r="1786">
          <cell r="D1786">
            <v>0</v>
          </cell>
          <cell r="E1786" t="e">
            <v>#VALUE!</v>
          </cell>
          <cell r="F1786" t="e">
            <v>#VALUE!</v>
          </cell>
        </row>
        <row r="1786">
          <cell r="K1786" t="e">
            <v>#VALUE!</v>
          </cell>
        </row>
        <row r="1787">
          <cell r="D1787">
            <v>0</v>
          </cell>
          <cell r="E1787" t="e">
            <v>#VALUE!</v>
          </cell>
          <cell r="F1787" t="e">
            <v>#VALUE!</v>
          </cell>
        </row>
        <row r="1787">
          <cell r="K1787" t="e">
            <v>#VALUE!</v>
          </cell>
        </row>
        <row r="1788">
          <cell r="D1788">
            <v>0</v>
          </cell>
          <cell r="E1788" t="e">
            <v>#VALUE!</v>
          </cell>
          <cell r="F1788" t="e">
            <v>#VALUE!</v>
          </cell>
        </row>
        <row r="1788">
          <cell r="K1788" t="e">
            <v>#VALUE!</v>
          </cell>
        </row>
        <row r="1789">
          <cell r="D1789">
            <v>0</v>
          </cell>
          <cell r="E1789" t="e">
            <v>#VALUE!</v>
          </cell>
          <cell r="F1789" t="e">
            <v>#VALUE!</v>
          </cell>
        </row>
        <row r="1789">
          <cell r="K1789" t="e">
            <v>#VALUE!</v>
          </cell>
        </row>
        <row r="1790">
          <cell r="D1790">
            <v>0</v>
          </cell>
          <cell r="E1790" t="e">
            <v>#VALUE!</v>
          </cell>
          <cell r="F1790" t="e">
            <v>#VALUE!</v>
          </cell>
        </row>
        <row r="1790">
          <cell r="K1790" t="e">
            <v>#VALUE!</v>
          </cell>
        </row>
        <row r="1791">
          <cell r="D1791">
            <v>0</v>
          </cell>
          <cell r="E1791" t="e">
            <v>#VALUE!</v>
          </cell>
          <cell r="F1791" t="e">
            <v>#VALUE!</v>
          </cell>
        </row>
        <row r="1791">
          <cell r="K1791" t="e">
            <v>#VALUE!</v>
          </cell>
        </row>
        <row r="1792">
          <cell r="D1792">
            <v>0</v>
          </cell>
          <cell r="E1792" t="e">
            <v>#VALUE!</v>
          </cell>
          <cell r="F1792" t="e">
            <v>#VALUE!</v>
          </cell>
        </row>
        <row r="1792">
          <cell r="K1792" t="e">
            <v>#VALUE!</v>
          </cell>
        </row>
        <row r="1793">
          <cell r="D1793">
            <v>0</v>
          </cell>
          <cell r="E1793" t="e">
            <v>#VALUE!</v>
          </cell>
          <cell r="F1793" t="e">
            <v>#VALUE!</v>
          </cell>
        </row>
        <row r="1793">
          <cell r="K1793" t="e">
            <v>#VALUE!</v>
          </cell>
        </row>
        <row r="1794">
          <cell r="D1794">
            <v>0</v>
          </cell>
          <cell r="E1794" t="e">
            <v>#VALUE!</v>
          </cell>
          <cell r="F1794" t="e">
            <v>#VALUE!</v>
          </cell>
        </row>
        <row r="1794">
          <cell r="K1794" t="e">
            <v>#VALUE!</v>
          </cell>
        </row>
        <row r="1795">
          <cell r="D1795">
            <v>0</v>
          </cell>
          <cell r="E1795" t="e">
            <v>#VALUE!</v>
          </cell>
          <cell r="F1795" t="e">
            <v>#VALUE!</v>
          </cell>
        </row>
        <row r="1795">
          <cell r="K1795" t="e">
            <v>#VALUE!</v>
          </cell>
        </row>
        <row r="1796">
          <cell r="D1796">
            <v>0</v>
          </cell>
          <cell r="E1796" t="e">
            <v>#VALUE!</v>
          </cell>
          <cell r="F1796" t="e">
            <v>#VALUE!</v>
          </cell>
        </row>
        <row r="1796">
          <cell r="K1796" t="e">
            <v>#VALUE!</v>
          </cell>
        </row>
        <row r="1797">
          <cell r="D1797">
            <v>0</v>
          </cell>
          <cell r="E1797" t="e">
            <v>#VALUE!</v>
          </cell>
          <cell r="F1797" t="e">
            <v>#VALUE!</v>
          </cell>
        </row>
        <row r="1797">
          <cell r="K1797" t="e">
            <v>#VALUE!</v>
          </cell>
        </row>
        <row r="1798">
          <cell r="D1798">
            <v>0</v>
          </cell>
          <cell r="E1798" t="e">
            <v>#VALUE!</v>
          </cell>
          <cell r="F1798" t="e">
            <v>#VALUE!</v>
          </cell>
        </row>
        <row r="1798">
          <cell r="K1798" t="e">
            <v>#VALUE!</v>
          </cell>
        </row>
        <row r="1799">
          <cell r="D1799">
            <v>0</v>
          </cell>
          <cell r="E1799" t="e">
            <v>#VALUE!</v>
          </cell>
          <cell r="F1799" t="e">
            <v>#VALUE!</v>
          </cell>
        </row>
        <row r="1799">
          <cell r="K1799" t="e">
            <v>#VALUE!</v>
          </cell>
        </row>
        <row r="1800">
          <cell r="D1800">
            <v>0</v>
          </cell>
          <cell r="E1800" t="e">
            <v>#VALUE!</v>
          </cell>
          <cell r="F1800" t="e">
            <v>#VALUE!</v>
          </cell>
        </row>
        <row r="1800">
          <cell r="K1800" t="e">
            <v>#VALUE!</v>
          </cell>
        </row>
        <row r="1801">
          <cell r="D1801">
            <v>0</v>
          </cell>
          <cell r="E1801" t="e">
            <v>#VALUE!</v>
          </cell>
          <cell r="F1801" t="e">
            <v>#VALUE!</v>
          </cell>
        </row>
        <row r="1801">
          <cell r="K1801" t="e">
            <v>#VALUE!</v>
          </cell>
        </row>
        <row r="1802">
          <cell r="D1802">
            <v>0</v>
          </cell>
          <cell r="E1802" t="e">
            <v>#VALUE!</v>
          </cell>
          <cell r="F1802" t="e">
            <v>#VALUE!</v>
          </cell>
        </row>
        <row r="1802">
          <cell r="K1802" t="e">
            <v>#VALUE!</v>
          </cell>
        </row>
        <row r="1803">
          <cell r="D1803">
            <v>0</v>
          </cell>
          <cell r="E1803" t="e">
            <v>#VALUE!</v>
          </cell>
          <cell r="F1803" t="e">
            <v>#VALUE!</v>
          </cell>
        </row>
        <row r="1803">
          <cell r="K1803" t="e">
            <v>#VALUE!</v>
          </cell>
        </row>
        <row r="1804">
          <cell r="D1804">
            <v>0</v>
          </cell>
          <cell r="E1804" t="e">
            <v>#VALUE!</v>
          </cell>
          <cell r="F1804" t="e">
            <v>#VALUE!</v>
          </cell>
        </row>
        <row r="1804">
          <cell r="K1804" t="e">
            <v>#VALUE!</v>
          </cell>
        </row>
        <row r="1805">
          <cell r="D1805">
            <v>0</v>
          </cell>
          <cell r="E1805" t="e">
            <v>#VALUE!</v>
          </cell>
          <cell r="F1805" t="e">
            <v>#VALUE!</v>
          </cell>
        </row>
        <row r="1805">
          <cell r="K1805" t="e">
            <v>#VALUE!</v>
          </cell>
        </row>
        <row r="1806">
          <cell r="D1806">
            <v>0</v>
          </cell>
          <cell r="E1806" t="e">
            <v>#VALUE!</v>
          </cell>
          <cell r="F1806" t="e">
            <v>#VALUE!</v>
          </cell>
        </row>
        <row r="1806">
          <cell r="K1806" t="e">
            <v>#VALUE!</v>
          </cell>
        </row>
        <row r="1807">
          <cell r="D1807">
            <v>0</v>
          </cell>
          <cell r="E1807" t="e">
            <v>#VALUE!</v>
          </cell>
          <cell r="F1807" t="e">
            <v>#VALUE!</v>
          </cell>
        </row>
        <row r="1807">
          <cell r="K1807" t="e">
            <v>#VALUE!</v>
          </cell>
        </row>
        <row r="1808">
          <cell r="D1808">
            <v>0</v>
          </cell>
          <cell r="E1808" t="e">
            <v>#VALUE!</v>
          </cell>
          <cell r="F1808" t="e">
            <v>#VALUE!</v>
          </cell>
        </row>
        <row r="1808">
          <cell r="K1808" t="e">
            <v>#VALUE!</v>
          </cell>
        </row>
        <row r="1809">
          <cell r="D1809">
            <v>0</v>
          </cell>
          <cell r="E1809" t="e">
            <v>#VALUE!</v>
          </cell>
          <cell r="F1809" t="e">
            <v>#VALUE!</v>
          </cell>
        </row>
        <row r="1809">
          <cell r="K1809" t="e">
            <v>#VALUE!</v>
          </cell>
        </row>
        <row r="1810">
          <cell r="D1810">
            <v>0</v>
          </cell>
          <cell r="E1810" t="e">
            <v>#VALUE!</v>
          </cell>
          <cell r="F1810" t="e">
            <v>#VALUE!</v>
          </cell>
        </row>
        <row r="1810">
          <cell r="K1810" t="e">
            <v>#VALUE!</v>
          </cell>
        </row>
        <row r="1811">
          <cell r="D1811">
            <v>0</v>
          </cell>
          <cell r="E1811" t="e">
            <v>#VALUE!</v>
          </cell>
          <cell r="F1811" t="e">
            <v>#VALUE!</v>
          </cell>
        </row>
        <row r="1811">
          <cell r="K1811" t="e">
            <v>#VALUE!</v>
          </cell>
        </row>
        <row r="1812">
          <cell r="D1812">
            <v>0</v>
          </cell>
          <cell r="E1812" t="e">
            <v>#VALUE!</v>
          </cell>
          <cell r="F1812" t="e">
            <v>#VALUE!</v>
          </cell>
        </row>
        <row r="1812">
          <cell r="K1812" t="e">
            <v>#VALUE!</v>
          </cell>
        </row>
        <row r="1813">
          <cell r="D1813">
            <v>0</v>
          </cell>
          <cell r="E1813" t="e">
            <v>#VALUE!</v>
          </cell>
          <cell r="F1813" t="e">
            <v>#VALUE!</v>
          </cell>
        </row>
        <row r="1813">
          <cell r="K1813" t="e">
            <v>#VALUE!</v>
          </cell>
        </row>
        <row r="1814">
          <cell r="D1814">
            <v>0</v>
          </cell>
          <cell r="E1814" t="e">
            <v>#VALUE!</v>
          </cell>
          <cell r="F1814" t="e">
            <v>#VALUE!</v>
          </cell>
        </row>
        <row r="1814">
          <cell r="K1814" t="e">
            <v>#VALUE!</v>
          </cell>
        </row>
        <row r="1815">
          <cell r="D1815">
            <v>0</v>
          </cell>
          <cell r="E1815" t="e">
            <v>#VALUE!</v>
          </cell>
          <cell r="F1815" t="e">
            <v>#VALUE!</v>
          </cell>
        </row>
        <row r="1815">
          <cell r="K1815" t="e">
            <v>#VALUE!</v>
          </cell>
        </row>
        <row r="1816">
          <cell r="D1816">
            <v>0</v>
          </cell>
          <cell r="E1816" t="e">
            <v>#VALUE!</v>
          </cell>
          <cell r="F1816" t="e">
            <v>#VALUE!</v>
          </cell>
        </row>
        <row r="1816">
          <cell r="K1816" t="e">
            <v>#VALUE!</v>
          </cell>
        </row>
        <row r="1817">
          <cell r="D1817">
            <v>0</v>
          </cell>
          <cell r="E1817" t="e">
            <v>#VALUE!</v>
          </cell>
          <cell r="F1817" t="e">
            <v>#VALUE!</v>
          </cell>
        </row>
        <row r="1817">
          <cell r="K1817" t="e">
            <v>#VALUE!</v>
          </cell>
        </row>
        <row r="1818">
          <cell r="D1818">
            <v>0</v>
          </cell>
          <cell r="E1818" t="e">
            <v>#VALUE!</v>
          </cell>
          <cell r="F1818" t="e">
            <v>#VALUE!</v>
          </cell>
        </row>
        <row r="1818">
          <cell r="K1818" t="e">
            <v>#VALUE!</v>
          </cell>
        </row>
        <row r="1819">
          <cell r="D1819">
            <v>0</v>
          </cell>
          <cell r="E1819" t="e">
            <v>#VALUE!</v>
          </cell>
          <cell r="F1819" t="e">
            <v>#VALUE!</v>
          </cell>
        </row>
        <row r="1819">
          <cell r="K1819" t="e">
            <v>#VALUE!</v>
          </cell>
        </row>
        <row r="1820">
          <cell r="D1820">
            <v>0</v>
          </cell>
          <cell r="E1820" t="e">
            <v>#VALUE!</v>
          </cell>
          <cell r="F1820" t="e">
            <v>#VALUE!</v>
          </cell>
        </row>
        <row r="1820">
          <cell r="K1820" t="e">
            <v>#VALUE!</v>
          </cell>
        </row>
        <row r="1821">
          <cell r="D1821">
            <v>0</v>
          </cell>
          <cell r="E1821" t="e">
            <v>#VALUE!</v>
          </cell>
          <cell r="F1821" t="e">
            <v>#VALUE!</v>
          </cell>
        </row>
        <row r="1821">
          <cell r="K1821" t="e">
            <v>#VALUE!</v>
          </cell>
        </row>
        <row r="1822">
          <cell r="D1822">
            <v>0</v>
          </cell>
          <cell r="E1822" t="e">
            <v>#VALUE!</v>
          </cell>
          <cell r="F1822" t="e">
            <v>#VALUE!</v>
          </cell>
        </row>
        <row r="1822">
          <cell r="K1822" t="e">
            <v>#VALUE!</v>
          </cell>
        </row>
        <row r="1823">
          <cell r="D1823">
            <v>0</v>
          </cell>
          <cell r="E1823" t="e">
            <v>#VALUE!</v>
          </cell>
          <cell r="F1823" t="e">
            <v>#VALUE!</v>
          </cell>
        </row>
        <row r="1823">
          <cell r="K1823" t="e">
            <v>#VALUE!</v>
          </cell>
        </row>
        <row r="1824">
          <cell r="D1824">
            <v>0</v>
          </cell>
          <cell r="E1824" t="e">
            <v>#VALUE!</v>
          </cell>
          <cell r="F1824" t="e">
            <v>#VALUE!</v>
          </cell>
        </row>
        <row r="1824">
          <cell r="K1824" t="e">
            <v>#VALUE!</v>
          </cell>
        </row>
        <row r="1825">
          <cell r="D1825">
            <v>0</v>
          </cell>
          <cell r="E1825" t="e">
            <v>#VALUE!</v>
          </cell>
          <cell r="F1825" t="e">
            <v>#VALUE!</v>
          </cell>
        </row>
        <row r="1825">
          <cell r="K1825" t="e">
            <v>#VALUE!</v>
          </cell>
        </row>
        <row r="1826">
          <cell r="D1826">
            <v>0</v>
          </cell>
          <cell r="E1826" t="e">
            <v>#VALUE!</v>
          </cell>
          <cell r="F1826" t="e">
            <v>#VALUE!</v>
          </cell>
        </row>
        <row r="1826">
          <cell r="K1826" t="e">
            <v>#VALUE!</v>
          </cell>
        </row>
        <row r="1827">
          <cell r="D1827">
            <v>0</v>
          </cell>
          <cell r="E1827" t="e">
            <v>#VALUE!</v>
          </cell>
          <cell r="F1827" t="e">
            <v>#VALUE!</v>
          </cell>
        </row>
        <row r="1827">
          <cell r="K1827" t="e">
            <v>#VALUE!</v>
          </cell>
        </row>
        <row r="1828">
          <cell r="D1828">
            <v>0</v>
          </cell>
          <cell r="E1828" t="e">
            <v>#VALUE!</v>
          </cell>
          <cell r="F1828" t="e">
            <v>#VALUE!</v>
          </cell>
        </row>
        <row r="1828">
          <cell r="K1828" t="e">
            <v>#VALUE!</v>
          </cell>
        </row>
        <row r="1829">
          <cell r="D1829">
            <v>0</v>
          </cell>
          <cell r="E1829" t="e">
            <v>#VALUE!</v>
          </cell>
          <cell r="F1829" t="e">
            <v>#VALUE!</v>
          </cell>
        </row>
        <row r="1829">
          <cell r="K1829" t="e">
            <v>#VALUE!</v>
          </cell>
        </row>
        <row r="1830">
          <cell r="D1830">
            <v>0</v>
          </cell>
          <cell r="E1830" t="e">
            <v>#VALUE!</v>
          </cell>
          <cell r="F1830" t="e">
            <v>#VALUE!</v>
          </cell>
        </row>
        <row r="1830">
          <cell r="K1830" t="e">
            <v>#VALUE!</v>
          </cell>
        </row>
        <row r="1831">
          <cell r="D1831">
            <v>0</v>
          </cell>
          <cell r="E1831" t="e">
            <v>#VALUE!</v>
          </cell>
          <cell r="F1831" t="e">
            <v>#VALUE!</v>
          </cell>
        </row>
        <row r="1831">
          <cell r="K1831" t="e">
            <v>#VALUE!</v>
          </cell>
        </row>
        <row r="1832">
          <cell r="D1832">
            <v>0</v>
          </cell>
          <cell r="E1832" t="e">
            <v>#VALUE!</v>
          </cell>
          <cell r="F1832" t="e">
            <v>#VALUE!</v>
          </cell>
        </row>
        <row r="1832">
          <cell r="K1832" t="e">
            <v>#VALUE!</v>
          </cell>
        </row>
        <row r="1833">
          <cell r="D1833">
            <v>0</v>
          </cell>
          <cell r="E1833" t="e">
            <v>#VALUE!</v>
          </cell>
          <cell r="F1833" t="e">
            <v>#VALUE!</v>
          </cell>
        </row>
        <row r="1833">
          <cell r="K1833" t="e">
            <v>#VALUE!</v>
          </cell>
        </row>
        <row r="1834">
          <cell r="D1834">
            <v>0</v>
          </cell>
          <cell r="E1834" t="e">
            <v>#VALUE!</v>
          </cell>
          <cell r="F1834" t="e">
            <v>#VALUE!</v>
          </cell>
        </row>
        <row r="1834">
          <cell r="K1834" t="e">
            <v>#VALUE!</v>
          </cell>
        </row>
        <row r="1835">
          <cell r="D1835">
            <v>0</v>
          </cell>
          <cell r="E1835" t="e">
            <v>#VALUE!</v>
          </cell>
          <cell r="F1835" t="e">
            <v>#VALUE!</v>
          </cell>
        </row>
        <row r="1835">
          <cell r="K1835" t="e">
            <v>#VALUE!</v>
          </cell>
        </row>
        <row r="1836">
          <cell r="D1836">
            <v>0</v>
          </cell>
          <cell r="E1836" t="e">
            <v>#VALUE!</v>
          </cell>
          <cell r="F1836" t="e">
            <v>#VALUE!</v>
          </cell>
        </row>
        <row r="1836">
          <cell r="K1836" t="e">
            <v>#VALUE!</v>
          </cell>
        </row>
        <row r="1837">
          <cell r="D1837">
            <v>0</v>
          </cell>
          <cell r="E1837" t="e">
            <v>#VALUE!</v>
          </cell>
          <cell r="F1837" t="e">
            <v>#VALUE!</v>
          </cell>
        </row>
        <row r="1837">
          <cell r="K1837" t="e">
            <v>#VALUE!</v>
          </cell>
        </row>
        <row r="1838">
          <cell r="D1838">
            <v>0</v>
          </cell>
          <cell r="E1838" t="e">
            <v>#VALUE!</v>
          </cell>
          <cell r="F1838" t="e">
            <v>#VALUE!</v>
          </cell>
        </row>
        <row r="1838">
          <cell r="K1838" t="e">
            <v>#VALUE!</v>
          </cell>
        </row>
        <row r="1839">
          <cell r="D1839">
            <v>0</v>
          </cell>
          <cell r="E1839" t="e">
            <v>#VALUE!</v>
          </cell>
          <cell r="F1839" t="e">
            <v>#VALUE!</v>
          </cell>
        </row>
        <row r="1839">
          <cell r="K1839" t="e">
            <v>#VALUE!</v>
          </cell>
        </row>
        <row r="1840">
          <cell r="D1840">
            <v>0</v>
          </cell>
          <cell r="E1840" t="e">
            <v>#VALUE!</v>
          </cell>
          <cell r="F1840" t="e">
            <v>#VALUE!</v>
          </cell>
        </row>
        <row r="1840">
          <cell r="K1840" t="e">
            <v>#VALUE!</v>
          </cell>
        </row>
        <row r="1841">
          <cell r="D1841">
            <v>0</v>
          </cell>
          <cell r="E1841" t="e">
            <v>#VALUE!</v>
          </cell>
          <cell r="F1841" t="e">
            <v>#VALUE!</v>
          </cell>
        </row>
        <row r="1841">
          <cell r="K1841" t="e">
            <v>#VALUE!</v>
          </cell>
        </row>
        <row r="1842">
          <cell r="D1842">
            <v>0</v>
          </cell>
          <cell r="E1842" t="e">
            <v>#VALUE!</v>
          </cell>
          <cell r="F1842" t="e">
            <v>#VALUE!</v>
          </cell>
        </row>
        <row r="1842">
          <cell r="K1842" t="e">
            <v>#VALUE!</v>
          </cell>
        </row>
        <row r="1843">
          <cell r="D1843">
            <v>0</v>
          </cell>
          <cell r="E1843" t="e">
            <v>#VALUE!</v>
          </cell>
          <cell r="F1843" t="e">
            <v>#VALUE!</v>
          </cell>
        </row>
        <row r="1843">
          <cell r="K1843" t="e">
            <v>#VALUE!</v>
          </cell>
        </row>
        <row r="1844">
          <cell r="D1844">
            <v>0</v>
          </cell>
          <cell r="E1844" t="e">
            <v>#VALUE!</v>
          </cell>
          <cell r="F1844" t="e">
            <v>#VALUE!</v>
          </cell>
        </row>
        <row r="1844">
          <cell r="K1844" t="e">
            <v>#VALUE!</v>
          </cell>
        </row>
        <row r="1845">
          <cell r="D1845">
            <v>0</v>
          </cell>
          <cell r="E1845" t="e">
            <v>#VALUE!</v>
          </cell>
          <cell r="F1845" t="e">
            <v>#VALUE!</v>
          </cell>
        </row>
        <row r="1845">
          <cell r="K1845" t="e">
            <v>#VALUE!</v>
          </cell>
        </row>
        <row r="1846">
          <cell r="D1846">
            <v>0</v>
          </cell>
          <cell r="E1846" t="e">
            <v>#VALUE!</v>
          </cell>
          <cell r="F1846" t="e">
            <v>#VALUE!</v>
          </cell>
        </row>
        <row r="1846">
          <cell r="K1846" t="e">
            <v>#VALUE!</v>
          </cell>
        </row>
        <row r="1847">
          <cell r="D1847">
            <v>0</v>
          </cell>
          <cell r="E1847" t="e">
            <v>#VALUE!</v>
          </cell>
          <cell r="F1847" t="e">
            <v>#VALUE!</v>
          </cell>
        </row>
        <row r="1847">
          <cell r="K1847" t="e">
            <v>#VALUE!</v>
          </cell>
        </row>
        <row r="1848">
          <cell r="D1848">
            <v>0</v>
          </cell>
          <cell r="E1848" t="e">
            <v>#VALUE!</v>
          </cell>
          <cell r="F1848" t="e">
            <v>#VALUE!</v>
          </cell>
        </row>
        <row r="1848">
          <cell r="K1848" t="e">
            <v>#VALUE!</v>
          </cell>
        </row>
        <row r="1849">
          <cell r="D1849">
            <v>0</v>
          </cell>
          <cell r="E1849" t="e">
            <v>#VALUE!</v>
          </cell>
          <cell r="F1849" t="e">
            <v>#VALUE!</v>
          </cell>
        </row>
        <row r="1849">
          <cell r="K1849" t="e">
            <v>#VALUE!</v>
          </cell>
        </row>
        <row r="1850">
          <cell r="D1850">
            <v>0</v>
          </cell>
          <cell r="E1850" t="e">
            <v>#VALUE!</v>
          </cell>
          <cell r="F1850" t="e">
            <v>#VALUE!</v>
          </cell>
        </row>
        <row r="1850">
          <cell r="K1850" t="e">
            <v>#VALUE!</v>
          </cell>
        </row>
        <row r="1851">
          <cell r="D1851">
            <v>0</v>
          </cell>
          <cell r="E1851" t="e">
            <v>#VALUE!</v>
          </cell>
          <cell r="F1851" t="e">
            <v>#VALUE!</v>
          </cell>
        </row>
        <row r="1851">
          <cell r="K1851" t="e">
            <v>#VALUE!</v>
          </cell>
        </row>
        <row r="1852">
          <cell r="D1852">
            <v>0</v>
          </cell>
          <cell r="E1852" t="e">
            <v>#VALUE!</v>
          </cell>
          <cell r="F1852" t="e">
            <v>#VALUE!</v>
          </cell>
        </row>
        <row r="1852">
          <cell r="K1852" t="e">
            <v>#VALUE!</v>
          </cell>
        </row>
        <row r="1853">
          <cell r="D1853">
            <v>0</v>
          </cell>
          <cell r="E1853" t="e">
            <v>#VALUE!</v>
          </cell>
          <cell r="F1853" t="e">
            <v>#VALUE!</v>
          </cell>
        </row>
        <row r="1853">
          <cell r="K1853" t="e">
            <v>#VALUE!</v>
          </cell>
        </row>
        <row r="1854">
          <cell r="D1854">
            <v>0</v>
          </cell>
          <cell r="E1854" t="e">
            <v>#VALUE!</v>
          </cell>
          <cell r="F1854" t="e">
            <v>#VALUE!</v>
          </cell>
        </row>
        <row r="1854">
          <cell r="K1854" t="e">
            <v>#VALUE!</v>
          </cell>
        </row>
        <row r="1855">
          <cell r="D1855">
            <v>0</v>
          </cell>
          <cell r="E1855" t="e">
            <v>#VALUE!</v>
          </cell>
          <cell r="F1855" t="e">
            <v>#VALUE!</v>
          </cell>
        </row>
        <row r="1855">
          <cell r="K1855" t="e">
            <v>#VALUE!</v>
          </cell>
        </row>
        <row r="1856">
          <cell r="D1856">
            <v>0</v>
          </cell>
          <cell r="E1856" t="e">
            <v>#VALUE!</v>
          </cell>
          <cell r="F1856" t="e">
            <v>#VALUE!</v>
          </cell>
        </row>
        <row r="1856">
          <cell r="K1856" t="e">
            <v>#VALUE!</v>
          </cell>
        </row>
        <row r="1857">
          <cell r="D1857">
            <v>0</v>
          </cell>
          <cell r="E1857" t="e">
            <v>#VALUE!</v>
          </cell>
          <cell r="F1857" t="e">
            <v>#VALUE!</v>
          </cell>
        </row>
        <row r="1857">
          <cell r="K1857" t="e">
            <v>#VALUE!</v>
          </cell>
        </row>
        <row r="1858">
          <cell r="D1858">
            <v>0</v>
          </cell>
          <cell r="E1858" t="e">
            <v>#VALUE!</v>
          </cell>
          <cell r="F1858" t="e">
            <v>#VALUE!</v>
          </cell>
        </row>
        <row r="1858">
          <cell r="K1858" t="e">
            <v>#VALUE!</v>
          </cell>
        </row>
        <row r="1859">
          <cell r="D1859">
            <v>0</v>
          </cell>
          <cell r="E1859" t="e">
            <v>#VALUE!</v>
          </cell>
          <cell r="F1859" t="e">
            <v>#VALUE!</v>
          </cell>
        </row>
        <row r="1859">
          <cell r="K1859" t="e">
            <v>#VALUE!</v>
          </cell>
        </row>
        <row r="1860">
          <cell r="D1860">
            <v>0</v>
          </cell>
          <cell r="E1860" t="e">
            <v>#VALUE!</v>
          </cell>
          <cell r="F1860" t="e">
            <v>#VALUE!</v>
          </cell>
        </row>
        <row r="1860">
          <cell r="K1860" t="e">
            <v>#VALUE!</v>
          </cell>
        </row>
        <row r="1861">
          <cell r="D1861">
            <v>0</v>
          </cell>
          <cell r="E1861" t="e">
            <v>#VALUE!</v>
          </cell>
          <cell r="F1861" t="e">
            <v>#VALUE!</v>
          </cell>
        </row>
        <row r="1861">
          <cell r="K1861" t="e">
            <v>#VALUE!</v>
          </cell>
        </row>
        <row r="1862">
          <cell r="D1862">
            <v>0</v>
          </cell>
          <cell r="E1862" t="e">
            <v>#VALUE!</v>
          </cell>
          <cell r="F1862" t="e">
            <v>#VALUE!</v>
          </cell>
        </row>
        <row r="1862">
          <cell r="K1862" t="e">
            <v>#VALUE!</v>
          </cell>
        </row>
        <row r="1863">
          <cell r="D1863">
            <v>0</v>
          </cell>
          <cell r="E1863" t="e">
            <v>#VALUE!</v>
          </cell>
          <cell r="F1863" t="e">
            <v>#VALUE!</v>
          </cell>
        </row>
        <row r="1863">
          <cell r="K1863" t="e">
            <v>#VALUE!</v>
          </cell>
        </row>
        <row r="1864">
          <cell r="D1864">
            <v>0</v>
          </cell>
          <cell r="E1864" t="e">
            <v>#VALUE!</v>
          </cell>
          <cell r="F1864" t="e">
            <v>#VALUE!</v>
          </cell>
        </row>
        <row r="1864">
          <cell r="K1864" t="e">
            <v>#VALUE!</v>
          </cell>
        </row>
        <row r="1865">
          <cell r="D1865">
            <v>0</v>
          </cell>
          <cell r="E1865" t="e">
            <v>#VALUE!</v>
          </cell>
          <cell r="F1865" t="e">
            <v>#VALUE!</v>
          </cell>
        </row>
        <row r="1865">
          <cell r="K1865" t="e">
            <v>#VALUE!</v>
          </cell>
        </row>
        <row r="1866">
          <cell r="D1866">
            <v>0</v>
          </cell>
          <cell r="E1866" t="e">
            <v>#VALUE!</v>
          </cell>
          <cell r="F1866" t="e">
            <v>#VALUE!</v>
          </cell>
        </row>
        <row r="1866">
          <cell r="K1866" t="e">
            <v>#VALUE!</v>
          </cell>
        </row>
        <row r="1867">
          <cell r="D1867">
            <v>0</v>
          </cell>
          <cell r="E1867" t="e">
            <v>#VALUE!</v>
          </cell>
          <cell r="F1867" t="e">
            <v>#VALUE!</v>
          </cell>
        </row>
        <row r="1867">
          <cell r="K1867" t="e">
            <v>#VALUE!</v>
          </cell>
        </row>
        <row r="1868">
          <cell r="D1868">
            <v>0</v>
          </cell>
          <cell r="E1868" t="e">
            <v>#VALUE!</v>
          </cell>
          <cell r="F1868" t="e">
            <v>#VALUE!</v>
          </cell>
        </row>
        <row r="1868">
          <cell r="K1868" t="e">
            <v>#VALUE!</v>
          </cell>
        </row>
        <row r="1869">
          <cell r="D1869">
            <v>0</v>
          </cell>
          <cell r="E1869" t="e">
            <v>#VALUE!</v>
          </cell>
          <cell r="F1869" t="e">
            <v>#VALUE!</v>
          </cell>
        </row>
        <row r="1869">
          <cell r="K1869" t="e">
            <v>#VALUE!</v>
          </cell>
        </row>
        <row r="1870">
          <cell r="D1870">
            <v>0</v>
          </cell>
          <cell r="E1870" t="e">
            <v>#VALUE!</v>
          </cell>
          <cell r="F1870" t="e">
            <v>#VALUE!</v>
          </cell>
        </row>
        <row r="1870">
          <cell r="K1870" t="e">
            <v>#VALUE!</v>
          </cell>
        </row>
        <row r="1871">
          <cell r="D1871">
            <v>0</v>
          </cell>
          <cell r="E1871" t="e">
            <v>#VALUE!</v>
          </cell>
          <cell r="F1871" t="e">
            <v>#VALUE!</v>
          </cell>
        </row>
        <row r="1871">
          <cell r="K1871" t="e">
            <v>#VALUE!</v>
          </cell>
        </row>
        <row r="1872">
          <cell r="D1872">
            <v>0</v>
          </cell>
          <cell r="E1872" t="e">
            <v>#VALUE!</v>
          </cell>
          <cell r="F1872" t="e">
            <v>#VALUE!</v>
          </cell>
        </row>
        <row r="1872">
          <cell r="K1872" t="e">
            <v>#VALUE!</v>
          </cell>
        </row>
        <row r="1873">
          <cell r="D1873">
            <v>0</v>
          </cell>
          <cell r="E1873" t="e">
            <v>#VALUE!</v>
          </cell>
          <cell r="F1873" t="e">
            <v>#VALUE!</v>
          </cell>
        </row>
        <row r="1873">
          <cell r="K1873" t="e">
            <v>#VALUE!</v>
          </cell>
        </row>
        <row r="1874">
          <cell r="D1874">
            <v>0</v>
          </cell>
          <cell r="E1874" t="e">
            <v>#VALUE!</v>
          </cell>
          <cell r="F1874" t="e">
            <v>#VALUE!</v>
          </cell>
        </row>
        <row r="1874">
          <cell r="K1874" t="e">
            <v>#VALUE!</v>
          </cell>
        </row>
        <row r="1875">
          <cell r="D1875">
            <v>0</v>
          </cell>
          <cell r="E1875" t="e">
            <v>#VALUE!</v>
          </cell>
          <cell r="F1875" t="e">
            <v>#VALUE!</v>
          </cell>
        </row>
        <row r="1875">
          <cell r="K1875" t="e">
            <v>#VALUE!</v>
          </cell>
        </row>
        <row r="1876">
          <cell r="D1876">
            <v>0</v>
          </cell>
          <cell r="E1876" t="e">
            <v>#VALUE!</v>
          </cell>
          <cell r="F1876" t="e">
            <v>#VALUE!</v>
          </cell>
        </row>
        <row r="1876">
          <cell r="K1876" t="e">
            <v>#VALUE!</v>
          </cell>
        </row>
        <row r="1877">
          <cell r="D1877">
            <v>0</v>
          </cell>
          <cell r="E1877" t="e">
            <v>#VALUE!</v>
          </cell>
          <cell r="F1877" t="e">
            <v>#VALUE!</v>
          </cell>
        </row>
        <row r="1877">
          <cell r="K1877" t="e">
            <v>#VALUE!</v>
          </cell>
        </row>
        <row r="1878">
          <cell r="D1878">
            <v>0</v>
          </cell>
          <cell r="E1878" t="e">
            <v>#VALUE!</v>
          </cell>
          <cell r="F1878" t="e">
            <v>#VALUE!</v>
          </cell>
        </row>
        <row r="1878">
          <cell r="K1878" t="e">
            <v>#VALUE!</v>
          </cell>
        </row>
        <row r="1879">
          <cell r="D1879">
            <v>0</v>
          </cell>
          <cell r="E1879" t="e">
            <v>#VALUE!</v>
          </cell>
          <cell r="F1879" t="e">
            <v>#VALUE!</v>
          </cell>
        </row>
        <row r="1879">
          <cell r="K1879" t="e">
            <v>#VALUE!</v>
          </cell>
        </row>
        <row r="1880">
          <cell r="D1880">
            <v>0</v>
          </cell>
          <cell r="E1880" t="e">
            <v>#VALUE!</v>
          </cell>
          <cell r="F1880" t="e">
            <v>#VALUE!</v>
          </cell>
        </row>
        <row r="1880">
          <cell r="K1880" t="e">
            <v>#VALUE!</v>
          </cell>
        </row>
        <row r="1881">
          <cell r="D1881">
            <v>0</v>
          </cell>
          <cell r="E1881" t="e">
            <v>#VALUE!</v>
          </cell>
          <cell r="F1881" t="e">
            <v>#VALUE!</v>
          </cell>
        </row>
        <row r="1881">
          <cell r="K1881" t="e">
            <v>#VALUE!</v>
          </cell>
        </row>
        <row r="1882">
          <cell r="D1882">
            <v>0</v>
          </cell>
          <cell r="E1882" t="e">
            <v>#VALUE!</v>
          </cell>
          <cell r="F1882" t="e">
            <v>#VALUE!</v>
          </cell>
        </row>
        <row r="1882">
          <cell r="K1882" t="e">
            <v>#VALUE!</v>
          </cell>
        </row>
        <row r="1883">
          <cell r="D1883">
            <v>0</v>
          </cell>
          <cell r="E1883" t="e">
            <v>#VALUE!</v>
          </cell>
          <cell r="F1883" t="e">
            <v>#VALUE!</v>
          </cell>
        </row>
        <row r="1883">
          <cell r="K1883" t="e">
            <v>#VALUE!</v>
          </cell>
        </row>
        <row r="1884">
          <cell r="D1884">
            <v>0</v>
          </cell>
          <cell r="E1884" t="e">
            <v>#VALUE!</v>
          </cell>
          <cell r="F1884" t="e">
            <v>#VALUE!</v>
          </cell>
        </row>
        <row r="1884">
          <cell r="K1884" t="e">
            <v>#VALUE!</v>
          </cell>
        </row>
        <row r="1885">
          <cell r="D1885">
            <v>0</v>
          </cell>
          <cell r="E1885" t="e">
            <v>#VALUE!</v>
          </cell>
          <cell r="F1885" t="e">
            <v>#VALUE!</v>
          </cell>
        </row>
        <row r="1885">
          <cell r="K1885" t="e">
            <v>#VALUE!</v>
          </cell>
        </row>
        <row r="1886">
          <cell r="D1886">
            <v>0</v>
          </cell>
          <cell r="E1886" t="e">
            <v>#VALUE!</v>
          </cell>
          <cell r="F1886" t="e">
            <v>#VALUE!</v>
          </cell>
        </row>
        <row r="1886">
          <cell r="K1886" t="e">
            <v>#VALUE!</v>
          </cell>
        </row>
        <row r="1887">
          <cell r="D1887">
            <v>0</v>
          </cell>
          <cell r="E1887" t="e">
            <v>#VALUE!</v>
          </cell>
          <cell r="F1887" t="e">
            <v>#VALUE!</v>
          </cell>
        </row>
        <row r="1887">
          <cell r="K1887" t="e">
            <v>#VALUE!</v>
          </cell>
        </row>
        <row r="1888">
          <cell r="D1888">
            <v>0</v>
          </cell>
          <cell r="E1888" t="e">
            <v>#VALUE!</v>
          </cell>
          <cell r="F1888" t="e">
            <v>#VALUE!</v>
          </cell>
        </row>
        <row r="1888">
          <cell r="K1888" t="e">
            <v>#VALUE!</v>
          </cell>
        </row>
        <row r="1889">
          <cell r="D1889">
            <v>0</v>
          </cell>
          <cell r="E1889" t="e">
            <v>#VALUE!</v>
          </cell>
          <cell r="F1889" t="e">
            <v>#VALUE!</v>
          </cell>
        </row>
        <row r="1889">
          <cell r="K1889" t="e">
            <v>#VALUE!</v>
          </cell>
        </row>
        <row r="1890">
          <cell r="D1890">
            <v>0</v>
          </cell>
          <cell r="E1890" t="e">
            <v>#VALUE!</v>
          </cell>
          <cell r="F1890" t="e">
            <v>#VALUE!</v>
          </cell>
        </row>
        <row r="1890">
          <cell r="K1890" t="e">
            <v>#VALUE!</v>
          </cell>
        </row>
        <row r="1891">
          <cell r="D1891">
            <v>0</v>
          </cell>
          <cell r="E1891" t="e">
            <v>#VALUE!</v>
          </cell>
          <cell r="F1891" t="e">
            <v>#VALUE!</v>
          </cell>
        </row>
        <row r="1891">
          <cell r="K1891" t="e">
            <v>#VALUE!</v>
          </cell>
        </row>
        <row r="1892">
          <cell r="D1892">
            <v>0</v>
          </cell>
          <cell r="E1892" t="e">
            <v>#VALUE!</v>
          </cell>
          <cell r="F1892" t="e">
            <v>#VALUE!</v>
          </cell>
        </row>
        <row r="1892">
          <cell r="K1892" t="e">
            <v>#VALUE!</v>
          </cell>
        </row>
        <row r="1893">
          <cell r="D1893">
            <v>0</v>
          </cell>
          <cell r="E1893" t="e">
            <v>#VALUE!</v>
          </cell>
          <cell r="F1893" t="e">
            <v>#VALUE!</v>
          </cell>
        </row>
        <row r="1893">
          <cell r="K1893" t="e">
            <v>#VALUE!</v>
          </cell>
        </row>
        <row r="1894">
          <cell r="D1894">
            <v>0</v>
          </cell>
          <cell r="E1894" t="e">
            <v>#VALUE!</v>
          </cell>
          <cell r="F1894" t="e">
            <v>#VALUE!</v>
          </cell>
        </row>
        <row r="1894">
          <cell r="K1894" t="e">
            <v>#VALUE!</v>
          </cell>
        </row>
        <row r="1895">
          <cell r="D1895">
            <v>0</v>
          </cell>
          <cell r="E1895" t="e">
            <v>#VALUE!</v>
          </cell>
          <cell r="F1895" t="e">
            <v>#VALUE!</v>
          </cell>
        </row>
        <row r="1895">
          <cell r="K1895" t="e">
            <v>#VALUE!</v>
          </cell>
        </row>
        <row r="1896">
          <cell r="D1896">
            <v>0</v>
          </cell>
          <cell r="E1896" t="e">
            <v>#VALUE!</v>
          </cell>
          <cell r="F1896" t="e">
            <v>#VALUE!</v>
          </cell>
        </row>
        <row r="1896">
          <cell r="K1896" t="e">
            <v>#VALUE!</v>
          </cell>
        </row>
        <row r="1897">
          <cell r="D1897">
            <v>0</v>
          </cell>
          <cell r="E1897" t="e">
            <v>#VALUE!</v>
          </cell>
          <cell r="F1897" t="e">
            <v>#VALUE!</v>
          </cell>
        </row>
        <row r="1897">
          <cell r="K1897" t="e">
            <v>#VALUE!</v>
          </cell>
        </row>
        <row r="1898">
          <cell r="D1898">
            <v>0</v>
          </cell>
          <cell r="E1898" t="e">
            <v>#VALUE!</v>
          </cell>
          <cell r="F1898" t="e">
            <v>#VALUE!</v>
          </cell>
        </row>
        <row r="1898">
          <cell r="K1898" t="e">
            <v>#VALUE!</v>
          </cell>
        </row>
        <row r="1899">
          <cell r="D1899">
            <v>0</v>
          </cell>
          <cell r="E1899" t="e">
            <v>#VALUE!</v>
          </cell>
          <cell r="F1899" t="e">
            <v>#VALUE!</v>
          </cell>
        </row>
        <row r="1899">
          <cell r="K1899" t="e">
            <v>#VALUE!</v>
          </cell>
        </row>
        <row r="1900">
          <cell r="D1900">
            <v>0</v>
          </cell>
          <cell r="E1900" t="e">
            <v>#VALUE!</v>
          </cell>
          <cell r="F1900" t="e">
            <v>#VALUE!</v>
          </cell>
        </row>
        <row r="1900">
          <cell r="K1900" t="e">
            <v>#VALUE!</v>
          </cell>
        </row>
        <row r="1901">
          <cell r="D1901">
            <v>0</v>
          </cell>
          <cell r="E1901" t="e">
            <v>#VALUE!</v>
          </cell>
          <cell r="F1901" t="e">
            <v>#VALUE!</v>
          </cell>
        </row>
        <row r="1901">
          <cell r="K1901" t="e">
            <v>#VALUE!</v>
          </cell>
        </row>
        <row r="1902">
          <cell r="D1902">
            <v>0</v>
          </cell>
          <cell r="E1902" t="e">
            <v>#VALUE!</v>
          </cell>
          <cell r="F1902" t="e">
            <v>#VALUE!</v>
          </cell>
        </row>
        <row r="1902">
          <cell r="K1902" t="e">
            <v>#VALUE!</v>
          </cell>
        </row>
        <row r="1903">
          <cell r="D1903">
            <v>0</v>
          </cell>
          <cell r="E1903" t="e">
            <v>#VALUE!</v>
          </cell>
          <cell r="F1903" t="e">
            <v>#VALUE!</v>
          </cell>
        </row>
        <row r="1903">
          <cell r="K1903" t="e">
            <v>#VALUE!</v>
          </cell>
        </row>
        <row r="1904">
          <cell r="D1904">
            <v>0</v>
          </cell>
          <cell r="E1904" t="e">
            <v>#VALUE!</v>
          </cell>
          <cell r="F1904" t="e">
            <v>#VALUE!</v>
          </cell>
        </row>
        <row r="1904">
          <cell r="K1904" t="e">
            <v>#VALUE!</v>
          </cell>
        </row>
        <row r="1905">
          <cell r="D1905">
            <v>0</v>
          </cell>
          <cell r="E1905" t="e">
            <v>#VALUE!</v>
          </cell>
          <cell r="F1905" t="e">
            <v>#VALUE!</v>
          </cell>
        </row>
        <row r="1905">
          <cell r="K1905" t="e">
            <v>#VALUE!</v>
          </cell>
        </row>
        <row r="1906">
          <cell r="D1906">
            <v>0</v>
          </cell>
          <cell r="E1906" t="e">
            <v>#VALUE!</v>
          </cell>
          <cell r="F1906" t="e">
            <v>#VALUE!</v>
          </cell>
        </row>
        <row r="1906">
          <cell r="K1906" t="e">
            <v>#VALUE!</v>
          </cell>
        </row>
        <row r="1907">
          <cell r="D1907">
            <v>0</v>
          </cell>
          <cell r="E1907" t="e">
            <v>#VALUE!</v>
          </cell>
          <cell r="F1907" t="e">
            <v>#VALUE!</v>
          </cell>
        </row>
        <row r="1907">
          <cell r="K1907" t="e">
            <v>#VALUE!</v>
          </cell>
        </row>
        <row r="1908">
          <cell r="D1908">
            <v>0</v>
          </cell>
          <cell r="E1908" t="e">
            <v>#VALUE!</v>
          </cell>
          <cell r="F1908" t="e">
            <v>#VALUE!</v>
          </cell>
        </row>
        <row r="1908">
          <cell r="K1908" t="e">
            <v>#VALUE!</v>
          </cell>
        </row>
        <row r="1909">
          <cell r="D1909">
            <v>0</v>
          </cell>
          <cell r="E1909" t="e">
            <v>#VALUE!</v>
          </cell>
          <cell r="F1909" t="e">
            <v>#VALUE!</v>
          </cell>
        </row>
        <row r="1909">
          <cell r="K1909" t="e">
            <v>#VALUE!</v>
          </cell>
        </row>
        <row r="1910">
          <cell r="D1910">
            <v>0</v>
          </cell>
          <cell r="E1910" t="e">
            <v>#VALUE!</v>
          </cell>
          <cell r="F1910" t="e">
            <v>#VALUE!</v>
          </cell>
        </row>
        <row r="1910">
          <cell r="K1910" t="e">
            <v>#VALUE!</v>
          </cell>
        </row>
        <row r="1911">
          <cell r="D1911">
            <v>0</v>
          </cell>
          <cell r="E1911" t="e">
            <v>#VALUE!</v>
          </cell>
          <cell r="F1911" t="e">
            <v>#VALUE!</v>
          </cell>
        </row>
        <row r="1911">
          <cell r="K1911" t="e">
            <v>#VALUE!</v>
          </cell>
        </row>
        <row r="1912">
          <cell r="D1912">
            <v>0</v>
          </cell>
          <cell r="E1912" t="e">
            <v>#VALUE!</v>
          </cell>
          <cell r="F1912" t="e">
            <v>#VALUE!</v>
          </cell>
        </row>
        <row r="1912">
          <cell r="K1912" t="e">
            <v>#VALUE!</v>
          </cell>
        </row>
        <row r="1913">
          <cell r="D1913">
            <v>0</v>
          </cell>
          <cell r="E1913" t="e">
            <v>#VALUE!</v>
          </cell>
          <cell r="F1913" t="e">
            <v>#VALUE!</v>
          </cell>
        </row>
        <row r="1913">
          <cell r="K1913" t="e">
            <v>#VALUE!</v>
          </cell>
        </row>
        <row r="1914">
          <cell r="D1914">
            <v>0</v>
          </cell>
          <cell r="E1914" t="e">
            <v>#VALUE!</v>
          </cell>
          <cell r="F1914" t="e">
            <v>#VALUE!</v>
          </cell>
        </row>
        <row r="1914">
          <cell r="K1914" t="e">
            <v>#VALUE!</v>
          </cell>
        </row>
        <row r="1915">
          <cell r="D1915">
            <v>0</v>
          </cell>
          <cell r="E1915" t="e">
            <v>#VALUE!</v>
          </cell>
          <cell r="F1915" t="e">
            <v>#VALUE!</v>
          </cell>
        </row>
        <row r="1915">
          <cell r="K1915" t="e">
            <v>#VALUE!</v>
          </cell>
        </row>
        <row r="1916">
          <cell r="D1916">
            <v>0</v>
          </cell>
          <cell r="E1916" t="e">
            <v>#VALUE!</v>
          </cell>
          <cell r="F1916" t="e">
            <v>#VALUE!</v>
          </cell>
        </row>
        <row r="1916">
          <cell r="K1916" t="e">
            <v>#VALUE!</v>
          </cell>
        </row>
        <row r="1917">
          <cell r="D1917">
            <v>0</v>
          </cell>
          <cell r="E1917" t="e">
            <v>#VALUE!</v>
          </cell>
          <cell r="F1917" t="e">
            <v>#VALUE!</v>
          </cell>
        </row>
        <row r="1917">
          <cell r="K1917" t="e">
            <v>#VALUE!</v>
          </cell>
        </row>
        <row r="1918">
          <cell r="D1918">
            <v>0</v>
          </cell>
          <cell r="E1918" t="e">
            <v>#VALUE!</v>
          </cell>
          <cell r="F1918" t="e">
            <v>#VALUE!</v>
          </cell>
        </row>
        <row r="1918">
          <cell r="K1918" t="e">
            <v>#VALUE!</v>
          </cell>
        </row>
        <row r="1919">
          <cell r="D1919">
            <v>0</v>
          </cell>
          <cell r="E1919" t="e">
            <v>#VALUE!</v>
          </cell>
          <cell r="F1919" t="e">
            <v>#VALUE!</v>
          </cell>
        </row>
        <row r="1919">
          <cell r="K1919" t="e">
            <v>#VALUE!</v>
          </cell>
        </row>
        <row r="1920">
          <cell r="D1920">
            <v>0</v>
          </cell>
          <cell r="E1920" t="e">
            <v>#VALUE!</v>
          </cell>
          <cell r="F1920" t="e">
            <v>#VALUE!</v>
          </cell>
        </row>
        <row r="1920">
          <cell r="K1920" t="e">
            <v>#VALUE!</v>
          </cell>
        </row>
        <row r="1921">
          <cell r="D1921">
            <v>0</v>
          </cell>
          <cell r="E1921" t="e">
            <v>#VALUE!</v>
          </cell>
          <cell r="F1921" t="e">
            <v>#VALUE!</v>
          </cell>
        </row>
        <row r="1921">
          <cell r="K1921" t="e">
            <v>#VALUE!</v>
          </cell>
        </row>
        <row r="1922">
          <cell r="D1922">
            <v>0</v>
          </cell>
          <cell r="E1922" t="e">
            <v>#VALUE!</v>
          </cell>
          <cell r="F1922" t="e">
            <v>#VALUE!</v>
          </cell>
        </row>
        <row r="1922">
          <cell r="K1922" t="e">
            <v>#VALUE!</v>
          </cell>
        </row>
        <row r="1923">
          <cell r="D1923">
            <v>0</v>
          </cell>
          <cell r="E1923" t="e">
            <v>#VALUE!</v>
          </cell>
          <cell r="F1923" t="e">
            <v>#VALUE!</v>
          </cell>
        </row>
        <row r="1923">
          <cell r="K1923" t="e">
            <v>#VALUE!</v>
          </cell>
        </row>
        <row r="1924">
          <cell r="D1924">
            <v>0</v>
          </cell>
          <cell r="E1924" t="e">
            <v>#VALUE!</v>
          </cell>
          <cell r="F1924" t="e">
            <v>#VALUE!</v>
          </cell>
        </row>
        <row r="1924">
          <cell r="K1924" t="e">
            <v>#VALUE!</v>
          </cell>
        </row>
        <row r="1925">
          <cell r="D1925">
            <v>0</v>
          </cell>
          <cell r="E1925" t="e">
            <v>#VALUE!</v>
          </cell>
          <cell r="F1925" t="e">
            <v>#VALUE!</v>
          </cell>
        </row>
        <row r="1925">
          <cell r="K1925" t="e">
            <v>#VALUE!</v>
          </cell>
        </row>
        <row r="1926">
          <cell r="D1926">
            <v>0</v>
          </cell>
          <cell r="E1926" t="e">
            <v>#VALUE!</v>
          </cell>
          <cell r="F1926" t="e">
            <v>#VALUE!</v>
          </cell>
        </row>
        <row r="1926">
          <cell r="K1926" t="e">
            <v>#VALUE!</v>
          </cell>
        </row>
        <row r="1927">
          <cell r="D1927">
            <v>0</v>
          </cell>
          <cell r="E1927" t="e">
            <v>#VALUE!</v>
          </cell>
          <cell r="F1927" t="e">
            <v>#VALUE!</v>
          </cell>
        </row>
        <row r="1927">
          <cell r="K1927" t="e">
            <v>#VALUE!</v>
          </cell>
        </row>
        <row r="1928">
          <cell r="D1928">
            <v>0</v>
          </cell>
          <cell r="E1928" t="e">
            <v>#VALUE!</v>
          </cell>
          <cell r="F1928" t="e">
            <v>#VALUE!</v>
          </cell>
        </row>
        <row r="1928">
          <cell r="K1928" t="e">
            <v>#VALUE!</v>
          </cell>
        </row>
        <row r="1929">
          <cell r="D1929">
            <v>0</v>
          </cell>
          <cell r="E1929" t="e">
            <v>#VALUE!</v>
          </cell>
          <cell r="F1929" t="e">
            <v>#VALUE!</v>
          </cell>
        </row>
        <row r="1929">
          <cell r="K1929" t="e">
            <v>#VALUE!</v>
          </cell>
        </row>
        <row r="1930">
          <cell r="D1930">
            <v>0</v>
          </cell>
          <cell r="E1930" t="e">
            <v>#VALUE!</v>
          </cell>
          <cell r="F1930" t="e">
            <v>#VALUE!</v>
          </cell>
        </row>
        <row r="1930">
          <cell r="K1930" t="e">
            <v>#VALUE!</v>
          </cell>
        </row>
        <row r="1931">
          <cell r="D1931">
            <v>0</v>
          </cell>
          <cell r="E1931" t="e">
            <v>#VALUE!</v>
          </cell>
          <cell r="F1931" t="e">
            <v>#VALUE!</v>
          </cell>
        </row>
        <row r="1931">
          <cell r="K1931" t="e">
            <v>#VALUE!</v>
          </cell>
        </row>
        <row r="1932">
          <cell r="D1932">
            <v>0</v>
          </cell>
          <cell r="E1932" t="e">
            <v>#VALUE!</v>
          </cell>
          <cell r="F1932" t="e">
            <v>#VALUE!</v>
          </cell>
        </row>
        <row r="1932">
          <cell r="K1932" t="e">
            <v>#VALUE!</v>
          </cell>
        </row>
        <row r="1933">
          <cell r="D1933">
            <v>0</v>
          </cell>
          <cell r="E1933" t="e">
            <v>#VALUE!</v>
          </cell>
          <cell r="F1933" t="e">
            <v>#VALUE!</v>
          </cell>
        </row>
        <row r="1933">
          <cell r="K1933" t="e">
            <v>#VALUE!</v>
          </cell>
        </row>
        <row r="1934">
          <cell r="D1934">
            <v>0</v>
          </cell>
          <cell r="E1934" t="e">
            <v>#VALUE!</v>
          </cell>
          <cell r="F1934" t="e">
            <v>#VALUE!</v>
          </cell>
        </row>
        <row r="1934">
          <cell r="K1934" t="e">
            <v>#VALUE!</v>
          </cell>
        </row>
        <row r="1935">
          <cell r="D1935">
            <v>0</v>
          </cell>
          <cell r="E1935" t="e">
            <v>#VALUE!</v>
          </cell>
          <cell r="F1935" t="e">
            <v>#VALUE!</v>
          </cell>
        </row>
        <row r="1935">
          <cell r="K1935" t="e">
            <v>#VALUE!</v>
          </cell>
        </row>
        <row r="1936">
          <cell r="D1936">
            <v>0</v>
          </cell>
          <cell r="E1936" t="e">
            <v>#VALUE!</v>
          </cell>
          <cell r="F1936" t="e">
            <v>#VALUE!</v>
          </cell>
        </row>
        <row r="1936">
          <cell r="K1936" t="e">
            <v>#VALUE!</v>
          </cell>
        </row>
        <row r="1937">
          <cell r="D1937">
            <v>0</v>
          </cell>
          <cell r="E1937" t="e">
            <v>#VALUE!</v>
          </cell>
          <cell r="F1937" t="e">
            <v>#VALUE!</v>
          </cell>
        </row>
        <row r="1937">
          <cell r="K1937" t="e">
            <v>#VALUE!</v>
          </cell>
        </row>
        <row r="1938">
          <cell r="D1938">
            <v>0</v>
          </cell>
          <cell r="E1938" t="e">
            <v>#VALUE!</v>
          </cell>
          <cell r="F1938" t="e">
            <v>#VALUE!</v>
          </cell>
        </row>
        <row r="1938">
          <cell r="K1938" t="e">
            <v>#VALUE!</v>
          </cell>
        </row>
        <row r="1939">
          <cell r="D1939">
            <v>0</v>
          </cell>
          <cell r="E1939" t="e">
            <v>#VALUE!</v>
          </cell>
          <cell r="F1939" t="e">
            <v>#VALUE!</v>
          </cell>
        </row>
        <row r="1939">
          <cell r="K1939" t="e">
            <v>#VALUE!</v>
          </cell>
        </row>
        <row r="1940">
          <cell r="D1940">
            <v>0</v>
          </cell>
          <cell r="E1940" t="e">
            <v>#VALUE!</v>
          </cell>
          <cell r="F1940" t="e">
            <v>#VALUE!</v>
          </cell>
        </row>
        <row r="1940">
          <cell r="K1940" t="e">
            <v>#VALUE!</v>
          </cell>
        </row>
        <row r="1941">
          <cell r="D1941">
            <v>0</v>
          </cell>
          <cell r="E1941" t="e">
            <v>#VALUE!</v>
          </cell>
          <cell r="F1941" t="e">
            <v>#VALUE!</v>
          </cell>
        </row>
        <row r="1941">
          <cell r="K1941" t="e">
            <v>#VALUE!</v>
          </cell>
        </row>
        <row r="1942">
          <cell r="D1942">
            <v>0</v>
          </cell>
          <cell r="E1942" t="e">
            <v>#VALUE!</v>
          </cell>
          <cell r="F1942" t="e">
            <v>#VALUE!</v>
          </cell>
        </row>
        <row r="1942">
          <cell r="K1942" t="e">
            <v>#VALUE!</v>
          </cell>
        </row>
        <row r="1943">
          <cell r="D1943">
            <v>0</v>
          </cell>
          <cell r="E1943" t="e">
            <v>#VALUE!</v>
          </cell>
          <cell r="F1943" t="e">
            <v>#VALUE!</v>
          </cell>
        </row>
        <row r="1943">
          <cell r="K1943" t="e">
            <v>#VALUE!</v>
          </cell>
        </row>
        <row r="1944">
          <cell r="D1944">
            <v>0</v>
          </cell>
          <cell r="E1944" t="e">
            <v>#VALUE!</v>
          </cell>
          <cell r="F1944" t="e">
            <v>#VALUE!</v>
          </cell>
        </row>
        <row r="1944">
          <cell r="K1944" t="e">
            <v>#VALUE!</v>
          </cell>
        </row>
        <row r="1945">
          <cell r="D1945">
            <v>0</v>
          </cell>
          <cell r="E1945" t="e">
            <v>#VALUE!</v>
          </cell>
          <cell r="F1945" t="e">
            <v>#VALUE!</v>
          </cell>
        </row>
        <row r="1945">
          <cell r="K1945" t="e">
            <v>#VALUE!</v>
          </cell>
        </row>
        <row r="1946">
          <cell r="D1946">
            <v>0</v>
          </cell>
          <cell r="E1946" t="e">
            <v>#VALUE!</v>
          </cell>
          <cell r="F1946" t="e">
            <v>#VALUE!</v>
          </cell>
        </row>
        <row r="1946">
          <cell r="K1946" t="e">
            <v>#VALUE!</v>
          </cell>
        </row>
        <row r="1947">
          <cell r="D1947">
            <v>0</v>
          </cell>
          <cell r="E1947" t="e">
            <v>#VALUE!</v>
          </cell>
          <cell r="F1947" t="e">
            <v>#VALUE!</v>
          </cell>
        </row>
        <row r="1947">
          <cell r="K1947" t="e">
            <v>#VALUE!</v>
          </cell>
        </row>
        <row r="1948">
          <cell r="D1948">
            <v>0</v>
          </cell>
          <cell r="E1948" t="e">
            <v>#VALUE!</v>
          </cell>
          <cell r="F1948" t="e">
            <v>#VALUE!</v>
          </cell>
        </row>
        <row r="1948">
          <cell r="K1948" t="e">
            <v>#VALUE!</v>
          </cell>
        </row>
        <row r="1949">
          <cell r="D1949">
            <v>0</v>
          </cell>
          <cell r="E1949" t="e">
            <v>#VALUE!</v>
          </cell>
          <cell r="F1949" t="e">
            <v>#VALUE!</v>
          </cell>
        </row>
        <row r="1949">
          <cell r="K1949" t="e">
            <v>#VALUE!</v>
          </cell>
        </row>
        <row r="1950">
          <cell r="D1950">
            <v>0</v>
          </cell>
          <cell r="E1950" t="e">
            <v>#VALUE!</v>
          </cell>
          <cell r="F1950" t="e">
            <v>#VALUE!</v>
          </cell>
        </row>
        <row r="1950">
          <cell r="K1950" t="e">
            <v>#VALUE!</v>
          </cell>
        </row>
        <row r="1951">
          <cell r="D1951">
            <v>0</v>
          </cell>
          <cell r="E1951" t="e">
            <v>#VALUE!</v>
          </cell>
          <cell r="F1951" t="e">
            <v>#VALUE!</v>
          </cell>
        </row>
        <row r="1951">
          <cell r="K1951" t="e">
            <v>#VALUE!</v>
          </cell>
        </row>
        <row r="1952">
          <cell r="D1952">
            <v>0</v>
          </cell>
          <cell r="E1952" t="e">
            <v>#VALUE!</v>
          </cell>
          <cell r="F1952" t="e">
            <v>#VALUE!</v>
          </cell>
        </row>
        <row r="1952">
          <cell r="K1952" t="e">
            <v>#VALUE!</v>
          </cell>
        </row>
        <row r="1953">
          <cell r="D1953">
            <v>0</v>
          </cell>
          <cell r="E1953" t="e">
            <v>#VALUE!</v>
          </cell>
          <cell r="F1953" t="e">
            <v>#VALUE!</v>
          </cell>
        </row>
        <row r="1953">
          <cell r="K1953" t="e">
            <v>#VALUE!</v>
          </cell>
        </row>
        <row r="1954">
          <cell r="D1954">
            <v>0</v>
          </cell>
          <cell r="E1954" t="e">
            <v>#VALUE!</v>
          </cell>
          <cell r="F1954" t="e">
            <v>#VALUE!</v>
          </cell>
        </row>
        <row r="1954">
          <cell r="K1954" t="e">
            <v>#VALUE!</v>
          </cell>
        </row>
        <row r="1955">
          <cell r="D1955">
            <v>0</v>
          </cell>
          <cell r="E1955" t="e">
            <v>#VALUE!</v>
          </cell>
          <cell r="F1955" t="e">
            <v>#VALUE!</v>
          </cell>
        </row>
        <row r="1955">
          <cell r="K1955" t="e">
            <v>#VALUE!</v>
          </cell>
        </row>
        <row r="1956">
          <cell r="D1956">
            <v>0</v>
          </cell>
          <cell r="E1956" t="e">
            <v>#VALUE!</v>
          </cell>
          <cell r="F1956" t="e">
            <v>#VALUE!</v>
          </cell>
        </row>
        <row r="1956">
          <cell r="K1956" t="e">
            <v>#VALUE!</v>
          </cell>
        </row>
        <row r="1957">
          <cell r="D1957">
            <v>0</v>
          </cell>
          <cell r="E1957" t="e">
            <v>#VALUE!</v>
          </cell>
          <cell r="F1957" t="e">
            <v>#VALUE!</v>
          </cell>
        </row>
        <row r="1957">
          <cell r="K1957" t="e">
            <v>#VALUE!</v>
          </cell>
        </row>
        <row r="1958">
          <cell r="D1958">
            <v>0</v>
          </cell>
          <cell r="E1958" t="e">
            <v>#VALUE!</v>
          </cell>
          <cell r="F1958" t="e">
            <v>#VALUE!</v>
          </cell>
        </row>
        <row r="1958">
          <cell r="K1958" t="e">
            <v>#VALUE!</v>
          </cell>
        </row>
        <row r="1959">
          <cell r="D1959">
            <v>0</v>
          </cell>
          <cell r="E1959" t="e">
            <v>#VALUE!</v>
          </cell>
          <cell r="F1959" t="e">
            <v>#VALUE!</v>
          </cell>
        </row>
        <row r="1959">
          <cell r="K1959" t="e">
            <v>#VALUE!</v>
          </cell>
        </row>
        <row r="1960">
          <cell r="D1960">
            <v>0</v>
          </cell>
          <cell r="E1960" t="e">
            <v>#VALUE!</v>
          </cell>
          <cell r="F1960" t="e">
            <v>#VALUE!</v>
          </cell>
        </row>
        <row r="1960">
          <cell r="K1960" t="e">
            <v>#VALUE!</v>
          </cell>
        </row>
        <row r="1961">
          <cell r="D1961">
            <v>0</v>
          </cell>
          <cell r="E1961" t="e">
            <v>#VALUE!</v>
          </cell>
          <cell r="F1961" t="e">
            <v>#VALUE!</v>
          </cell>
        </row>
        <row r="1961">
          <cell r="K1961" t="e">
            <v>#VALUE!</v>
          </cell>
        </row>
        <row r="1962">
          <cell r="D1962">
            <v>0</v>
          </cell>
          <cell r="E1962" t="e">
            <v>#VALUE!</v>
          </cell>
          <cell r="F1962" t="e">
            <v>#VALUE!</v>
          </cell>
        </row>
        <row r="1962">
          <cell r="K1962" t="e">
            <v>#VALUE!</v>
          </cell>
        </row>
        <row r="1963">
          <cell r="D1963">
            <v>0</v>
          </cell>
          <cell r="E1963" t="e">
            <v>#VALUE!</v>
          </cell>
          <cell r="F1963" t="e">
            <v>#VALUE!</v>
          </cell>
        </row>
        <row r="1963">
          <cell r="K1963" t="e">
            <v>#VALUE!</v>
          </cell>
        </row>
        <row r="1964">
          <cell r="D1964">
            <v>0</v>
          </cell>
          <cell r="E1964" t="e">
            <v>#VALUE!</v>
          </cell>
          <cell r="F1964" t="e">
            <v>#VALUE!</v>
          </cell>
        </row>
        <row r="1964">
          <cell r="K1964" t="e">
            <v>#VALUE!</v>
          </cell>
        </row>
        <row r="1965">
          <cell r="D1965">
            <v>0</v>
          </cell>
          <cell r="E1965" t="e">
            <v>#VALUE!</v>
          </cell>
          <cell r="F1965" t="e">
            <v>#VALUE!</v>
          </cell>
        </row>
        <row r="1965">
          <cell r="K1965" t="e">
            <v>#VALUE!</v>
          </cell>
        </row>
        <row r="1966">
          <cell r="D1966">
            <v>0</v>
          </cell>
          <cell r="E1966" t="e">
            <v>#VALUE!</v>
          </cell>
          <cell r="F1966" t="e">
            <v>#VALUE!</v>
          </cell>
        </row>
        <row r="1966">
          <cell r="K1966" t="e">
            <v>#VALUE!</v>
          </cell>
        </row>
        <row r="1967">
          <cell r="D1967">
            <v>0</v>
          </cell>
          <cell r="E1967" t="e">
            <v>#VALUE!</v>
          </cell>
          <cell r="F1967" t="e">
            <v>#VALUE!</v>
          </cell>
        </row>
        <row r="1967">
          <cell r="K1967" t="e">
            <v>#VALUE!</v>
          </cell>
        </row>
        <row r="1968">
          <cell r="D1968">
            <v>0</v>
          </cell>
          <cell r="E1968" t="e">
            <v>#VALUE!</v>
          </cell>
          <cell r="F1968" t="e">
            <v>#VALUE!</v>
          </cell>
        </row>
        <row r="1968">
          <cell r="K1968" t="e">
            <v>#VALUE!</v>
          </cell>
        </row>
        <row r="1969">
          <cell r="D1969">
            <v>0</v>
          </cell>
          <cell r="E1969" t="e">
            <v>#VALUE!</v>
          </cell>
          <cell r="F1969" t="e">
            <v>#VALUE!</v>
          </cell>
        </row>
        <row r="1969">
          <cell r="K1969" t="e">
            <v>#VALUE!</v>
          </cell>
        </row>
        <row r="1970">
          <cell r="D1970">
            <v>0</v>
          </cell>
          <cell r="E1970" t="e">
            <v>#VALUE!</v>
          </cell>
          <cell r="F1970" t="e">
            <v>#VALUE!</v>
          </cell>
        </row>
        <row r="1970">
          <cell r="K1970" t="e">
            <v>#VALUE!</v>
          </cell>
        </row>
        <row r="1971">
          <cell r="D1971">
            <v>0</v>
          </cell>
          <cell r="E1971" t="e">
            <v>#VALUE!</v>
          </cell>
          <cell r="F1971" t="e">
            <v>#VALUE!</v>
          </cell>
        </row>
        <row r="1971">
          <cell r="K1971" t="e">
            <v>#VALUE!</v>
          </cell>
        </row>
        <row r="1972">
          <cell r="D1972">
            <v>0</v>
          </cell>
          <cell r="E1972" t="e">
            <v>#VALUE!</v>
          </cell>
          <cell r="F1972" t="e">
            <v>#VALUE!</v>
          </cell>
        </row>
        <row r="1972">
          <cell r="K1972" t="e">
            <v>#VALUE!</v>
          </cell>
        </row>
        <row r="1973">
          <cell r="D1973">
            <v>0</v>
          </cell>
          <cell r="E1973" t="e">
            <v>#VALUE!</v>
          </cell>
          <cell r="F1973" t="e">
            <v>#VALUE!</v>
          </cell>
        </row>
        <row r="1973">
          <cell r="K1973" t="e">
            <v>#VALUE!</v>
          </cell>
        </row>
        <row r="1974">
          <cell r="D1974">
            <v>0</v>
          </cell>
          <cell r="E1974" t="e">
            <v>#VALUE!</v>
          </cell>
          <cell r="F1974" t="e">
            <v>#VALUE!</v>
          </cell>
        </row>
        <row r="1974">
          <cell r="K1974" t="e">
            <v>#VALUE!</v>
          </cell>
        </row>
        <row r="1975">
          <cell r="D1975">
            <v>0</v>
          </cell>
          <cell r="E1975" t="e">
            <v>#VALUE!</v>
          </cell>
          <cell r="F1975" t="e">
            <v>#VALUE!</v>
          </cell>
        </row>
        <row r="1975">
          <cell r="K1975" t="e">
            <v>#VALUE!</v>
          </cell>
        </row>
        <row r="1976">
          <cell r="D1976">
            <v>0</v>
          </cell>
          <cell r="E1976" t="e">
            <v>#VALUE!</v>
          </cell>
          <cell r="F1976" t="e">
            <v>#VALUE!</v>
          </cell>
        </row>
        <row r="1976">
          <cell r="K1976" t="e">
            <v>#VALUE!</v>
          </cell>
        </row>
        <row r="1977">
          <cell r="D1977">
            <v>0</v>
          </cell>
          <cell r="E1977" t="e">
            <v>#VALUE!</v>
          </cell>
          <cell r="F1977" t="e">
            <v>#VALUE!</v>
          </cell>
        </row>
        <row r="1977">
          <cell r="K1977" t="e">
            <v>#VALUE!</v>
          </cell>
        </row>
        <row r="1978">
          <cell r="D1978">
            <v>0</v>
          </cell>
          <cell r="E1978" t="e">
            <v>#VALUE!</v>
          </cell>
          <cell r="F1978" t="e">
            <v>#VALUE!</v>
          </cell>
        </row>
        <row r="1978">
          <cell r="K1978" t="e">
            <v>#VALUE!</v>
          </cell>
        </row>
        <row r="1979">
          <cell r="D1979">
            <v>0</v>
          </cell>
          <cell r="E1979" t="e">
            <v>#VALUE!</v>
          </cell>
          <cell r="F1979" t="e">
            <v>#VALUE!</v>
          </cell>
        </row>
        <row r="1979">
          <cell r="K1979" t="e">
            <v>#VALUE!</v>
          </cell>
        </row>
        <row r="1980">
          <cell r="D1980">
            <v>0</v>
          </cell>
          <cell r="E1980" t="e">
            <v>#VALUE!</v>
          </cell>
          <cell r="F1980" t="e">
            <v>#VALUE!</v>
          </cell>
        </row>
        <row r="1980">
          <cell r="K1980" t="e">
            <v>#VALUE!</v>
          </cell>
        </row>
        <row r="1981">
          <cell r="D1981">
            <v>0</v>
          </cell>
          <cell r="E1981" t="e">
            <v>#VALUE!</v>
          </cell>
          <cell r="F1981" t="e">
            <v>#VALUE!</v>
          </cell>
        </row>
        <row r="1981">
          <cell r="K1981" t="e">
            <v>#VALUE!</v>
          </cell>
        </row>
        <row r="1982">
          <cell r="D1982">
            <v>0</v>
          </cell>
          <cell r="E1982" t="e">
            <v>#VALUE!</v>
          </cell>
          <cell r="F1982" t="e">
            <v>#VALUE!</v>
          </cell>
        </row>
        <row r="1982">
          <cell r="K1982" t="e">
            <v>#VALUE!</v>
          </cell>
        </row>
        <row r="1983">
          <cell r="D1983">
            <v>0</v>
          </cell>
          <cell r="E1983" t="e">
            <v>#VALUE!</v>
          </cell>
          <cell r="F1983" t="e">
            <v>#VALUE!</v>
          </cell>
        </row>
        <row r="1983">
          <cell r="K1983" t="e">
            <v>#VALUE!</v>
          </cell>
        </row>
        <row r="1984">
          <cell r="D1984">
            <v>0</v>
          </cell>
          <cell r="E1984" t="e">
            <v>#VALUE!</v>
          </cell>
          <cell r="F1984" t="e">
            <v>#VALUE!</v>
          </cell>
        </row>
        <row r="1984">
          <cell r="K1984" t="e">
            <v>#VALUE!</v>
          </cell>
        </row>
        <row r="1985">
          <cell r="D1985">
            <v>0</v>
          </cell>
          <cell r="E1985" t="e">
            <v>#VALUE!</v>
          </cell>
          <cell r="F1985" t="e">
            <v>#VALUE!</v>
          </cell>
        </row>
        <row r="1985">
          <cell r="K1985" t="e">
            <v>#VALUE!</v>
          </cell>
        </row>
        <row r="1986">
          <cell r="D1986">
            <v>0</v>
          </cell>
          <cell r="E1986" t="e">
            <v>#VALUE!</v>
          </cell>
          <cell r="F1986" t="e">
            <v>#VALUE!</v>
          </cell>
        </row>
        <row r="1986">
          <cell r="K1986" t="e">
            <v>#VALUE!</v>
          </cell>
        </row>
        <row r="1987">
          <cell r="D1987">
            <v>0</v>
          </cell>
          <cell r="E1987" t="e">
            <v>#VALUE!</v>
          </cell>
          <cell r="F1987" t="e">
            <v>#VALUE!</v>
          </cell>
        </row>
        <row r="1987">
          <cell r="K1987" t="e">
            <v>#VALUE!</v>
          </cell>
        </row>
        <row r="1988">
          <cell r="D1988">
            <v>0</v>
          </cell>
          <cell r="E1988" t="e">
            <v>#VALUE!</v>
          </cell>
          <cell r="F1988" t="e">
            <v>#VALUE!</v>
          </cell>
        </row>
        <row r="1988">
          <cell r="K1988" t="e">
            <v>#VALUE!</v>
          </cell>
        </row>
        <row r="1989">
          <cell r="D1989">
            <v>0</v>
          </cell>
          <cell r="E1989" t="e">
            <v>#VALUE!</v>
          </cell>
          <cell r="F1989" t="e">
            <v>#VALUE!</v>
          </cell>
        </row>
        <row r="1989">
          <cell r="K1989" t="e">
            <v>#VALUE!</v>
          </cell>
        </row>
        <row r="1990">
          <cell r="D1990">
            <v>0</v>
          </cell>
          <cell r="E1990" t="e">
            <v>#VALUE!</v>
          </cell>
          <cell r="F1990" t="e">
            <v>#VALUE!</v>
          </cell>
        </row>
        <row r="1990">
          <cell r="K1990" t="e">
            <v>#VALUE!</v>
          </cell>
        </row>
        <row r="1991">
          <cell r="D1991">
            <v>0</v>
          </cell>
          <cell r="E1991" t="e">
            <v>#VALUE!</v>
          </cell>
          <cell r="F1991" t="e">
            <v>#VALUE!</v>
          </cell>
        </row>
        <row r="1991">
          <cell r="K1991" t="e">
            <v>#VALUE!</v>
          </cell>
        </row>
        <row r="1992">
          <cell r="D1992">
            <v>0</v>
          </cell>
          <cell r="E1992" t="e">
            <v>#VALUE!</v>
          </cell>
          <cell r="F1992" t="e">
            <v>#VALUE!</v>
          </cell>
        </row>
        <row r="1992">
          <cell r="K1992" t="e">
            <v>#VALUE!</v>
          </cell>
        </row>
        <row r="1993">
          <cell r="D1993">
            <v>0</v>
          </cell>
          <cell r="E1993" t="e">
            <v>#VALUE!</v>
          </cell>
          <cell r="F1993" t="e">
            <v>#VALUE!</v>
          </cell>
        </row>
        <row r="1993">
          <cell r="K1993" t="e">
            <v>#VALUE!</v>
          </cell>
        </row>
        <row r="1994">
          <cell r="D1994">
            <v>0</v>
          </cell>
          <cell r="E1994" t="e">
            <v>#VALUE!</v>
          </cell>
          <cell r="F1994" t="e">
            <v>#VALUE!</v>
          </cell>
        </row>
        <row r="1994">
          <cell r="K1994" t="e">
            <v>#VALUE!</v>
          </cell>
        </row>
        <row r="1995">
          <cell r="D1995">
            <v>0</v>
          </cell>
          <cell r="E1995" t="e">
            <v>#VALUE!</v>
          </cell>
          <cell r="F1995" t="e">
            <v>#VALUE!</v>
          </cell>
        </row>
        <row r="1995">
          <cell r="K1995" t="e">
            <v>#VALUE!</v>
          </cell>
        </row>
        <row r="1996">
          <cell r="D1996">
            <v>0</v>
          </cell>
          <cell r="E1996" t="e">
            <v>#VALUE!</v>
          </cell>
          <cell r="F1996" t="e">
            <v>#VALUE!</v>
          </cell>
        </row>
        <row r="1996">
          <cell r="K1996" t="e">
            <v>#VALUE!</v>
          </cell>
        </row>
        <row r="1997">
          <cell r="D1997">
            <v>0</v>
          </cell>
          <cell r="E1997" t="e">
            <v>#VALUE!</v>
          </cell>
          <cell r="F1997" t="e">
            <v>#VALUE!</v>
          </cell>
        </row>
        <row r="1997">
          <cell r="K1997" t="e">
            <v>#VALUE!</v>
          </cell>
        </row>
        <row r="1998">
          <cell r="D1998">
            <v>0</v>
          </cell>
          <cell r="E1998" t="e">
            <v>#VALUE!</v>
          </cell>
          <cell r="F1998" t="e">
            <v>#VALUE!</v>
          </cell>
        </row>
        <row r="1998">
          <cell r="K1998" t="e">
            <v>#VALUE!</v>
          </cell>
        </row>
        <row r="1999">
          <cell r="D1999">
            <v>0</v>
          </cell>
          <cell r="E1999" t="e">
            <v>#VALUE!</v>
          </cell>
          <cell r="F1999" t="e">
            <v>#VALUE!</v>
          </cell>
        </row>
        <row r="1999">
          <cell r="K1999" t="e">
            <v>#VALUE!</v>
          </cell>
        </row>
        <row r="2000">
          <cell r="D2000">
            <v>0</v>
          </cell>
          <cell r="E2000" t="e">
            <v>#VALUE!</v>
          </cell>
          <cell r="F2000" t="e">
            <v>#VALUE!</v>
          </cell>
        </row>
        <row r="2000">
          <cell r="K2000" t="e">
            <v>#VALUE!</v>
          </cell>
        </row>
        <row r="2001">
          <cell r="D2001">
            <v>0</v>
          </cell>
          <cell r="E2001" t="e">
            <v>#VALUE!</v>
          </cell>
          <cell r="F2001" t="e">
            <v>#VALUE!</v>
          </cell>
        </row>
        <row r="2001">
          <cell r="K2001" t="e">
            <v>#VALUE!</v>
          </cell>
        </row>
        <row r="2002">
          <cell r="D2002">
            <v>0</v>
          </cell>
          <cell r="E2002" t="e">
            <v>#VALUE!</v>
          </cell>
          <cell r="F2002" t="e">
            <v>#VALUE!</v>
          </cell>
        </row>
        <row r="2002">
          <cell r="K2002" t="e">
            <v>#VALUE!</v>
          </cell>
        </row>
        <row r="2003">
          <cell r="D2003">
            <v>0</v>
          </cell>
          <cell r="E2003" t="e">
            <v>#VALUE!</v>
          </cell>
          <cell r="F2003" t="e">
            <v>#VALUE!</v>
          </cell>
        </row>
        <row r="2003">
          <cell r="K2003" t="e">
            <v>#VALUE!</v>
          </cell>
        </row>
        <row r="2004">
          <cell r="D2004">
            <v>0</v>
          </cell>
          <cell r="E2004" t="e">
            <v>#VALUE!</v>
          </cell>
          <cell r="F2004" t="e">
            <v>#VALUE!</v>
          </cell>
        </row>
        <row r="2004">
          <cell r="K2004" t="e">
            <v>#VALUE!</v>
          </cell>
        </row>
        <row r="2005">
          <cell r="D2005">
            <v>0</v>
          </cell>
          <cell r="E2005" t="e">
            <v>#VALUE!</v>
          </cell>
          <cell r="F2005" t="e">
            <v>#VALUE!</v>
          </cell>
        </row>
        <row r="2005">
          <cell r="K2005" t="e">
            <v>#VALUE!</v>
          </cell>
        </row>
        <row r="2006">
          <cell r="D2006">
            <v>0</v>
          </cell>
          <cell r="E2006" t="e">
            <v>#VALUE!</v>
          </cell>
          <cell r="F2006" t="e">
            <v>#VALUE!</v>
          </cell>
        </row>
        <row r="2006">
          <cell r="K2006" t="e">
            <v>#VALUE!</v>
          </cell>
        </row>
        <row r="2007">
          <cell r="D2007">
            <v>0</v>
          </cell>
          <cell r="E2007" t="e">
            <v>#VALUE!</v>
          </cell>
          <cell r="F2007" t="e">
            <v>#VALUE!</v>
          </cell>
        </row>
        <row r="2007">
          <cell r="K2007" t="e">
            <v>#VALUE!</v>
          </cell>
        </row>
        <row r="2008">
          <cell r="D2008">
            <v>0</v>
          </cell>
          <cell r="E2008" t="e">
            <v>#VALUE!</v>
          </cell>
          <cell r="F2008" t="e">
            <v>#VALUE!</v>
          </cell>
        </row>
        <row r="2008">
          <cell r="K2008" t="e">
            <v>#VALUE!</v>
          </cell>
        </row>
        <row r="2009">
          <cell r="D2009">
            <v>0</v>
          </cell>
          <cell r="E2009" t="e">
            <v>#VALUE!</v>
          </cell>
          <cell r="F2009" t="e">
            <v>#VALUE!</v>
          </cell>
        </row>
        <row r="2009">
          <cell r="K2009" t="e">
            <v>#VALUE!</v>
          </cell>
        </row>
        <row r="2010">
          <cell r="D2010">
            <v>0</v>
          </cell>
          <cell r="E2010" t="e">
            <v>#VALUE!</v>
          </cell>
          <cell r="F2010" t="e">
            <v>#VALUE!</v>
          </cell>
        </row>
        <row r="2010">
          <cell r="K2010" t="e">
            <v>#VALUE!</v>
          </cell>
        </row>
        <row r="2011">
          <cell r="D2011">
            <v>0</v>
          </cell>
          <cell r="E2011" t="e">
            <v>#VALUE!</v>
          </cell>
          <cell r="F2011" t="e">
            <v>#VALUE!</v>
          </cell>
        </row>
        <row r="2011">
          <cell r="K2011" t="e">
            <v>#VALUE!</v>
          </cell>
        </row>
        <row r="2012">
          <cell r="D2012">
            <v>0</v>
          </cell>
          <cell r="E2012" t="e">
            <v>#VALUE!</v>
          </cell>
          <cell r="F2012" t="e">
            <v>#VALUE!</v>
          </cell>
        </row>
        <row r="2012">
          <cell r="K2012" t="e">
            <v>#VALUE!</v>
          </cell>
        </row>
        <row r="2013">
          <cell r="D2013">
            <v>0</v>
          </cell>
          <cell r="E2013" t="e">
            <v>#VALUE!</v>
          </cell>
          <cell r="F2013" t="e">
            <v>#VALUE!</v>
          </cell>
        </row>
        <row r="2013">
          <cell r="K2013" t="e">
            <v>#VALUE!</v>
          </cell>
        </row>
        <row r="2014">
          <cell r="D2014">
            <v>0</v>
          </cell>
          <cell r="E2014" t="e">
            <v>#VALUE!</v>
          </cell>
          <cell r="F2014" t="e">
            <v>#VALUE!</v>
          </cell>
        </row>
        <row r="2014">
          <cell r="K2014" t="e">
            <v>#VALUE!</v>
          </cell>
        </row>
        <row r="2015">
          <cell r="D2015">
            <v>0</v>
          </cell>
          <cell r="E2015" t="e">
            <v>#VALUE!</v>
          </cell>
          <cell r="F2015" t="e">
            <v>#VALUE!</v>
          </cell>
        </row>
        <row r="2015">
          <cell r="K2015" t="e">
            <v>#VALUE!</v>
          </cell>
        </row>
        <row r="2016">
          <cell r="D2016">
            <v>0</v>
          </cell>
          <cell r="E2016" t="e">
            <v>#VALUE!</v>
          </cell>
          <cell r="F2016" t="e">
            <v>#VALUE!</v>
          </cell>
        </row>
        <row r="2016">
          <cell r="K2016" t="e">
            <v>#VALUE!</v>
          </cell>
        </row>
        <row r="2017">
          <cell r="D2017">
            <v>0</v>
          </cell>
          <cell r="E2017" t="e">
            <v>#VALUE!</v>
          </cell>
          <cell r="F2017" t="e">
            <v>#VALUE!</v>
          </cell>
        </row>
        <row r="2017">
          <cell r="K2017" t="e">
            <v>#VALUE!</v>
          </cell>
        </row>
        <row r="2018">
          <cell r="D2018">
            <v>0</v>
          </cell>
          <cell r="E2018" t="e">
            <v>#VALUE!</v>
          </cell>
          <cell r="F2018" t="e">
            <v>#VALUE!</v>
          </cell>
        </row>
        <row r="2018">
          <cell r="K2018" t="e">
            <v>#VALUE!</v>
          </cell>
        </row>
        <row r="2019">
          <cell r="D2019">
            <v>0</v>
          </cell>
          <cell r="E2019" t="e">
            <v>#VALUE!</v>
          </cell>
          <cell r="F2019" t="e">
            <v>#VALUE!</v>
          </cell>
        </row>
        <row r="2019">
          <cell r="K2019" t="e">
            <v>#VALUE!</v>
          </cell>
        </row>
        <row r="2020">
          <cell r="D2020">
            <v>0</v>
          </cell>
          <cell r="E2020" t="e">
            <v>#VALUE!</v>
          </cell>
          <cell r="F2020" t="e">
            <v>#VALUE!</v>
          </cell>
        </row>
        <row r="2020">
          <cell r="K2020" t="e">
            <v>#VALUE!</v>
          </cell>
        </row>
        <row r="2021">
          <cell r="D2021">
            <v>0</v>
          </cell>
          <cell r="E2021" t="e">
            <v>#VALUE!</v>
          </cell>
          <cell r="F2021" t="e">
            <v>#VALUE!</v>
          </cell>
        </row>
        <row r="2021">
          <cell r="K2021" t="e">
            <v>#VALUE!</v>
          </cell>
        </row>
        <row r="2022">
          <cell r="D2022">
            <v>0</v>
          </cell>
          <cell r="E2022" t="e">
            <v>#VALUE!</v>
          </cell>
          <cell r="F2022" t="e">
            <v>#VALUE!</v>
          </cell>
        </row>
        <row r="2022">
          <cell r="K2022" t="e">
            <v>#VALUE!</v>
          </cell>
        </row>
        <row r="2023">
          <cell r="D2023">
            <v>0</v>
          </cell>
          <cell r="E2023" t="e">
            <v>#VALUE!</v>
          </cell>
          <cell r="F2023" t="e">
            <v>#VALUE!</v>
          </cell>
        </row>
        <row r="2023">
          <cell r="K2023" t="e">
            <v>#VALUE!</v>
          </cell>
        </row>
        <row r="2024">
          <cell r="D2024">
            <v>0</v>
          </cell>
          <cell r="E2024" t="e">
            <v>#VALUE!</v>
          </cell>
          <cell r="F2024" t="e">
            <v>#VALUE!</v>
          </cell>
        </row>
        <row r="2024">
          <cell r="K2024" t="e">
            <v>#VALUE!</v>
          </cell>
        </row>
        <row r="2025">
          <cell r="D2025">
            <v>0</v>
          </cell>
          <cell r="E2025" t="e">
            <v>#VALUE!</v>
          </cell>
          <cell r="F2025" t="e">
            <v>#VALUE!</v>
          </cell>
        </row>
        <row r="2025">
          <cell r="K2025" t="e">
            <v>#VALUE!</v>
          </cell>
        </row>
        <row r="2026">
          <cell r="D2026">
            <v>0</v>
          </cell>
          <cell r="E2026" t="e">
            <v>#VALUE!</v>
          </cell>
          <cell r="F2026" t="e">
            <v>#VALUE!</v>
          </cell>
        </row>
        <row r="2026">
          <cell r="K2026" t="e">
            <v>#VALUE!</v>
          </cell>
        </row>
        <row r="2027">
          <cell r="D2027">
            <v>0</v>
          </cell>
          <cell r="E2027" t="e">
            <v>#VALUE!</v>
          </cell>
          <cell r="F2027" t="e">
            <v>#VALUE!</v>
          </cell>
        </row>
        <row r="2027">
          <cell r="K2027" t="e">
            <v>#VALUE!</v>
          </cell>
        </row>
        <row r="2028">
          <cell r="D2028">
            <v>0</v>
          </cell>
          <cell r="E2028" t="e">
            <v>#VALUE!</v>
          </cell>
          <cell r="F2028" t="e">
            <v>#VALUE!</v>
          </cell>
        </row>
        <row r="2028">
          <cell r="K2028" t="e">
            <v>#VALUE!</v>
          </cell>
        </row>
        <row r="2029">
          <cell r="D2029">
            <v>0</v>
          </cell>
          <cell r="E2029" t="e">
            <v>#VALUE!</v>
          </cell>
          <cell r="F2029" t="e">
            <v>#VALUE!</v>
          </cell>
        </row>
        <row r="2029">
          <cell r="K2029" t="e">
            <v>#VALUE!</v>
          </cell>
        </row>
        <row r="2030">
          <cell r="D2030">
            <v>0</v>
          </cell>
          <cell r="E2030" t="e">
            <v>#VALUE!</v>
          </cell>
          <cell r="F2030" t="e">
            <v>#VALUE!</v>
          </cell>
        </row>
        <row r="2030">
          <cell r="K2030" t="e">
            <v>#VALUE!</v>
          </cell>
        </row>
        <row r="2031">
          <cell r="D2031">
            <v>0</v>
          </cell>
          <cell r="E2031" t="e">
            <v>#VALUE!</v>
          </cell>
          <cell r="F2031" t="e">
            <v>#VALUE!</v>
          </cell>
        </row>
        <row r="2031">
          <cell r="K2031" t="e">
            <v>#VALUE!</v>
          </cell>
        </row>
        <row r="2032">
          <cell r="D2032">
            <v>0</v>
          </cell>
          <cell r="E2032" t="e">
            <v>#VALUE!</v>
          </cell>
          <cell r="F2032" t="e">
            <v>#VALUE!</v>
          </cell>
        </row>
        <row r="2032">
          <cell r="K2032" t="e">
            <v>#VALUE!</v>
          </cell>
        </row>
        <row r="2033">
          <cell r="D2033">
            <v>0</v>
          </cell>
          <cell r="E2033" t="e">
            <v>#VALUE!</v>
          </cell>
          <cell r="F2033" t="e">
            <v>#VALUE!</v>
          </cell>
        </row>
        <row r="2033">
          <cell r="K2033" t="e">
            <v>#VALUE!</v>
          </cell>
        </row>
        <row r="2034">
          <cell r="D2034">
            <v>0</v>
          </cell>
          <cell r="E2034" t="e">
            <v>#VALUE!</v>
          </cell>
          <cell r="F2034" t="e">
            <v>#VALUE!</v>
          </cell>
        </row>
        <row r="2034">
          <cell r="K2034" t="e">
            <v>#VALUE!</v>
          </cell>
        </row>
        <row r="2035">
          <cell r="D2035">
            <v>0</v>
          </cell>
          <cell r="E2035" t="e">
            <v>#VALUE!</v>
          </cell>
          <cell r="F2035" t="e">
            <v>#VALUE!</v>
          </cell>
        </row>
        <row r="2035">
          <cell r="K2035" t="e">
            <v>#VALUE!</v>
          </cell>
        </row>
        <row r="2036">
          <cell r="D2036">
            <v>0</v>
          </cell>
          <cell r="E2036" t="e">
            <v>#VALUE!</v>
          </cell>
          <cell r="F2036" t="e">
            <v>#VALUE!</v>
          </cell>
        </row>
        <row r="2036">
          <cell r="K2036" t="e">
            <v>#VALUE!</v>
          </cell>
        </row>
        <row r="2037">
          <cell r="D2037">
            <v>0</v>
          </cell>
          <cell r="E2037" t="e">
            <v>#VALUE!</v>
          </cell>
          <cell r="F2037" t="e">
            <v>#VALUE!</v>
          </cell>
        </row>
        <row r="2037">
          <cell r="K2037" t="e">
            <v>#VALUE!</v>
          </cell>
        </row>
        <row r="2038">
          <cell r="D2038">
            <v>0</v>
          </cell>
          <cell r="E2038" t="e">
            <v>#VALUE!</v>
          </cell>
          <cell r="F2038" t="e">
            <v>#VALUE!</v>
          </cell>
        </row>
        <row r="2038">
          <cell r="K2038" t="e">
            <v>#VALUE!</v>
          </cell>
        </row>
        <row r="2039">
          <cell r="D2039">
            <v>0</v>
          </cell>
          <cell r="E2039" t="e">
            <v>#VALUE!</v>
          </cell>
          <cell r="F2039" t="e">
            <v>#VALUE!</v>
          </cell>
        </row>
        <row r="2039">
          <cell r="K2039" t="e">
            <v>#VALUE!</v>
          </cell>
        </row>
        <row r="2040">
          <cell r="D2040">
            <v>0</v>
          </cell>
          <cell r="E2040" t="e">
            <v>#VALUE!</v>
          </cell>
          <cell r="F2040" t="e">
            <v>#VALUE!</v>
          </cell>
        </row>
        <row r="2040">
          <cell r="K2040" t="e">
            <v>#VALUE!</v>
          </cell>
        </row>
        <row r="2041">
          <cell r="D2041">
            <v>0</v>
          </cell>
          <cell r="E2041" t="e">
            <v>#VALUE!</v>
          </cell>
          <cell r="F2041" t="e">
            <v>#VALUE!</v>
          </cell>
        </row>
        <row r="2041">
          <cell r="K2041" t="e">
            <v>#VALUE!</v>
          </cell>
        </row>
        <row r="2042">
          <cell r="D2042">
            <v>0</v>
          </cell>
          <cell r="E2042" t="e">
            <v>#VALUE!</v>
          </cell>
          <cell r="F2042" t="e">
            <v>#VALUE!</v>
          </cell>
        </row>
        <row r="2042">
          <cell r="K2042" t="e">
            <v>#VALUE!</v>
          </cell>
        </row>
        <row r="2043">
          <cell r="D2043">
            <v>0</v>
          </cell>
          <cell r="E2043" t="e">
            <v>#VALUE!</v>
          </cell>
          <cell r="F2043" t="e">
            <v>#VALUE!</v>
          </cell>
        </row>
        <row r="2043">
          <cell r="K2043" t="e">
            <v>#VALUE!</v>
          </cell>
        </row>
        <row r="2044">
          <cell r="D2044">
            <v>0</v>
          </cell>
          <cell r="E2044" t="e">
            <v>#VALUE!</v>
          </cell>
          <cell r="F2044" t="e">
            <v>#VALUE!</v>
          </cell>
        </row>
        <row r="2044">
          <cell r="K2044" t="e">
            <v>#VALUE!</v>
          </cell>
        </row>
        <row r="2045">
          <cell r="D2045">
            <v>0</v>
          </cell>
          <cell r="E2045" t="e">
            <v>#VALUE!</v>
          </cell>
          <cell r="F2045" t="e">
            <v>#VALUE!</v>
          </cell>
        </row>
        <row r="2045">
          <cell r="K2045" t="e">
            <v>#VALUE!</v>
          </cell>
        </row>
        <row r="2046">
          <cell r="D2046">
            <v>0</v>
          </cell>
          <cell r="E2046" t="e">
            <v>#VALUE!</v>
          </cell>
          <cell r="F2046" t="e">
            <v>#VALUE!</v>
          </cell>
        </row>
        <row r="2046">
          <cell r="K2046" t="e">
            <v>#VALUE!</v>
          </cell>
        </row>
        <row r="2047">
          <cell r="D2047">
            <v>0</v>
          </cell>
          <cell r="E2047" t="e">
            <v>#VALUE!</v>
          </cell>
          <cell r="F2047" t="e">
            <v>#VALUE!</v>
          </cell>
        </row>
        <row r="2047">
          <cell r="K2047" t="e">
            <v>#VALUE!</v>
          </cell>
        </row>
        <row r="2048">
          <cell r="D2048">
            <v>0</v>
          </cell>
          <cell r="E2048" t="e">
            <v>#VALUE!</v>
          </cell>
          <cell r="F2048" t="e">
            <v>#VALUE!</v>
          </cell>
        </row>
        <row r="2048">
          <cell r="K2048" t="e">
            <v>#VALUE!</v>
          </cell>
        </row>
        <row r="2049">
          <cell r="D2049">
            <v>0</v>
          </cell>
          <cell r="E2049" t="e">
            <v>#VALUE!</v>
          </cell>
          <cell r="F2049" t="e">
            <v>#VALUE!</v>
          </cell>
        </row>
        <row r="2049">
          <cell r="K2049" t="e">
            <v>#VALUE!</v>
          </cell>
        </row>
        <row r="2050">
          <cell r="D2050">
            <v>0</v>
          </cell>
          <cell r="E2050" t="e">
            <v>#VALUE!</v>
          </cell>
          <cell r="F2050" t="e">
            <v>#VALUE!</v>
          </cell>
        </row>
        <row r="2050">
          <cell r="K2050" t="e">
            <v>#VALUE!</v>
          </cell>
        </row>
        <row r="2051">
          <cell r="D2051">
            <v>0</v>
          </cell>
          <cell r="E2051" t="e">
            <v>#VALUE!</v>
          </cell>
          <cell r="F2051" t="e">
            <v>#VALUE!</v>
          </cell>
        </row>
        <row r="2051">
          <cell r="K2051" t="e">
            <v>#VALUE!</v>
          </cell>
        </row>
        <row r="2052">
          <cell r="D2052">
            <v>0</v>
          </cell>
          <cell r="E2052" t="e">
            <v>#VALUE!</v>
          </cell>
          <cell r="F2052" t="e">
            <v>#VALUE!</v>
          </cell>
        </row>
        <row r="2052">
          <cell r="K2052" t="e">
            <v>#VALUE!</v>
          </cell>
        </row>
        <row r="2053">
          <cell r="D2053">
            <v>0</v>
          </cell>
          <cell r="E2053" t="e">
            <v>#VALUE!</v>
          </cell>
          <cell r="F2053" t="e">
            <v>#VALUE!</v>
          </cell>
        </row>
        <row r="2053">
          <cell r="K2053" t="e">
            <v>#VALUE!</v>
          </cell>
        </row>
        <row r="2054">
          <cell r="D2054">
            <v>0</v>
          </cell>
          <cell r="E2054" t="e">
            <v>#VALUE!</v>
          </cell>
          <cell r="F2054" t="e">
            <v>#VALUE!</v>
          </cell>
        </row>
        <row r="2054">
          <cell r="K2054" t="e">
            <v>#VALUE!</v>
          </cell>
        </row>
        <row r="2055">
          <cell r="D2055">
            <v>0</v>
          </cell>
          <cell r="E2055" t="e">
            <v>#VALUE!</v>
          </cell>
          <cell r="F2055" t="e">
            <v>#VALUE!</v>
          </cell>
        </row>
        <row r="2055">
          <cell r="K2055" t="e">
            <v>#VALUE!</v>
          </cell>
        </row>
        <row r="2056">
          <cell r="D2056">
            <v>0</v>
          </cell>
          <cell r="E2056" t="e">
            <v>#VALUE!</v>
          </cell>
          <cell r="F2056" t="e">
            <v>#VALUE!</v>
          </cell>
        </row>
        <row r="2056">
          <cell r="K2056" t="e">
            <v>#VALUE!</v>
          </cell>
        </row>
        <row r="2057">
          <cell r="D2057">
            <v>0</v>
          </cell>
          <cell r="E2057" t="e">
            <v>#VALUE!</v>
          </cell>
          <cell r="F2057" t="e">
            <v>#VALUE!</v>
          </cell>
        </row>
        <row r="2057">
          <cell r="K2057" t="e">
            <v>#VALUE!</v>
          </cell>
        </row>
        <row r="2058">
          <cell r="D2058">
            <v>0</v>
          </cell>
          <cell r="E2058" t="e">
            <v>#VALUE!</v>
          </cell>
          <cell r="F2058" t="e">
            <v>#VALUE!</v>
          </cell>
        </row>
        <row r="2058">
          <cell r="K2058" t="e">
            <v>#VALUE!</v>
          </cell>
        </row>
        <row r="2059">
          <cell r="D2059">
            <v>0</v>
          </cell>
          <cell r="E2059" t="e">
            <v>#VALUE!</v>
          </cell>
          <cell r="F2059" t="e">
            <v>#VALUE!</v>
          </cell>
        </row>
        <row r="2059">
          <cell r="K2059" t="e">
            <v>#VALUE!</v>
          </cell>
        </row>
        <row r="2060">
          <cell r="D2060">
            <v>0</v>
          </cell>
          <cell r="E2060" t="e">
            <v>#VALUE!</v>
          </cell>
          <cell r="F2060" t="e">
            <v>#VALUE!</v>
          </cell>
        </row>
        <row r="2060">
          <cell r="K2060" t="e">
            <v>#VALUE!</v>
          </cell>
        </row>
        <row r="2061">
          <cell r="D2061">
            <v>0</v>
          </cell>
          <cell r="E2061" t="e">
            <v>#VALUE!</v>
          </cell>
          <cell r="F2061" t="e">
            <v>#VALUE!</v>
          </cell>
        </row>
        <row r="2061">
          <cell r="K2061" t="e">
            <v>#VALUE!</v>
          </cell>
        </row>
        <row r="2062">
          <cell r="D2062">
            <v>0</v>
          </cell>
          <cell r="E2062" t="e">
            <v>#VALUE!</v>
          </cell>
          <cell r="F2062" t="e">
            <v>#VALUE!</v>
          </cell>
        </row>
        <row r="2062">
          <cell r="K2062" t="e">
            <v>#VALUE!</v>
          </cell>
        </row>
        <row r="2063">
          <cell r="D2063">
            <v>0</v>
          </cell>
          <cell r="E2063" t="e">
            <v>#VALUE!</v>
          </cell>
          <cell r="F2063" t="e">
            <v>#VALUE!</v>
          </cell>
        </row>
        <row r="2063">
          <cell r="K2063" t="e">
            <v>#VALUE!</v>
          </cell>
        </row>
        <row r="2064">
          <cell r="D2064">
            <v>0</v>
          </cell>
          <cell r="E2064" t="e">
            <v>#VALUE!</v>
          </cell>
          <cell r="F2064" t="e">
            <v>#VALUE!</v>
          </cell>
        </row>
        <row r="2064">
          <cell r="K2064" t="e">
            <v>#VALUE!</v>
          </cell>
        </row>
        <row r="2065">
          <cell r="D2065">
            <v>0</v>
          </cell>
          <cell r="E2065" t="e">
            <v>#VALUE!</v>
          </cell>
          <cell r="F2065" t="e">
            <v>#VALUE!</v>
          </cell>
        </row>
        <row r="2065">
          <cell r="K2065" t="e">
            <v>#VALUE!</v>
          </cell>
        </row>
        <row r="2066">
          <cell r="D2066">
            <v>0</v>
          </cell>
          <cell r="E2066" t="e">
            <v>#VALUE!</v>
          </cell>
          <cell r="F2066" t="e">
            <v>#VALUE!</v>
          </cell>
        </row>
        <row r="2066">
          <cell r="K2066" t="e">
            <v>#VALUE!</v>
          </cell>
        </row>
        <row r="2067">
          <cell r="D2067">
            <v>0</v>
          </cell>
          <cell r="E2067" t="e">
            <v>#VALUE!</v>
          </cell>
          <cell r="F2067" t="e">
            <v>#VALUE!</v>
          </cell>
        </row>
        <row r="2067">
          <cell r="K2067" t="e">
            <v>#VALUE!</v>
          </cell>
        </row>
        <row r="2068">
          <cell r="D2068">
            <v>0</v>
          </cell>
          <cell r="E2068" t="e">
            <v>#VALUE!</v>
          </cell>
          <cell r="F2068" t="e">
            <v>#VALUE!</v>
          </cell>
        </row>
        <row r="2068">
          <cell r="K2068" t="e">
            <v>#VALUE!</v>
          </cell>
        </row>
        <row r="2069">
          <cell r="D2069">
            <v>0</v>
          </cell>
          <cell r="E2069" t="e">
            <v>#VALUE!</v>
          </cell>
          <cell r="F2069" t="e">
            <v>#VALUE!</v>
          </cell>
        </row>
        <row r="2069">
          <cell r="K2069" t="e">
            <v>#VALUE!</v>
          </cell>
        </row>
        <row r="2070">
          <cell r="D2070">
            <v>0</v>
          </cell>
          <cell r="E2070" t="e">
            <v>#VALUE!</v>
          </cell>
          <cell r="F2070" t="e">
            <v>#VALUE!</v>
          </cell>
        </row>
        <row r="2070">
          <cell r="K2070" t="e">
            <v>#VALUE!</v>
          </cell>
        </row>
        <row r="2071">
          <cell r="D2071">
            <v>0</v>
          </cell>
          <cell r="E2071" t="e">
            <v>#VALUE!</v>
          </cell>
          <cell r="F2071" t="e">
            <v>#VALUE!</v>
          </cell>
        </row>
        <row r="2071">
          <cell r="K2071" t="e">
            <v>#VALUE!</v>
          </cell>
        </row>
        <row r="2072">
          <cell r="D2072">
            <v>0</v>
          </cell>
          <cell r="E2072" t="e">
            <v>#VALUE!</v>
          </cell>
          <cell r="F2072" t="e">
            <v>#VALUE!</v>
          </cell>
        </row>
        <row r="2072">
          <cell r="K2072" t="e">
            <v>#VALUE!</v>
          </cell>
        </row>
        <row r="2073">
          <cell r="D2073">
            <v>0</v>
          </cell>
          <cell r="E2073" t="e">
            <v>#VALUE!</v>
          </cell>
          <cell r="F2073" t="e">
            <v>#VALUE!</v>
          </cell>
        </row>
        <row r="2073">
          <cell r="K2073" t="e">
            <v>#VALUE!</v>
          </cell>
        </row>
        <row r="2074">
          <cell r="D2074">
            <v>0</v>
          </cell>
          <cell r="E2074" t="e">
            <v>#VALUE!</v>
          </cell>
          <cell r="F2074" t="e">
            <v>#VALUE!</v>
          </cell>
        </row>
        <row r="2074">
          <cell r="K2074" t="e">
            <v>#VALUE!</v>
          </cell>
        </row>
        <row r="2075">
          <cell r="D2075">
            <v>0</v>
          </cell>
          <cell r="E2075" t="e">
            <v>#VALUE!</v>
          </cell>
          <cell r="F2075" t="e">
            <v>#VALUE!</v>
          </cell>
        </row>
        <row r="2075">
          <cell r="K2075" t="e">
            <v>#VALUE!</v>
          </cell>
        </row>
        <row r="2076">
          <cell r="D2076">
            <v>0</v>
          </cell>
          <cell r="E2076" t="e">
            <v>#VALUE!</v>
          </cell>
          <cell r="F2076" t="e">
            <v>#VALUE!</v>
          </cell>
        </row>
        <row r="2076">
          <cell r="K2076" t="e">
            <v>#VALUE!</v>
          </cell>
        </row>
        <row r="2077">
          <cell r="D2077">
            <v>0</v>
          </cell>
          <cell r="E2077" t="e">
            <v>#VALUE!</v>
          </cell>
          <cell r="F2077" t="e">
            <v>#VALUE!</v>
          </cell>
        </row>
        <row r="2077">
          <cell r="K2077" t="e">
            <v>#VALUE!</v>
          </cell>
        </row>
        <row r="2078">
          <cell r="D2078">
            <v>0</v>
          </cell>
          <cell r="E2078" t="e">
            <v>#VALUE!</v>
          </cell>
          <cell r="F2078" t="e">
            <v>#VALUE!</v>
          </cell>
        </row>
        <row r="2078">
          <cell r="K2078" t="e">
            <v>#VALUE!</v>
          </cell>
        </row>
        <row r="2079">
          <cell r="D2079">
            <v>0</v>
          </cell>
          <cell r="E2079" t="e">
            <v>#VALUE!</v>
          </cell>
          <cell r="F2079" t="e">
            <v>#VALUE!</v>
          </cell>
        </row>
        <row r="2079">
          <cell r="K2079" t="e">
            <v>#VALUE!</v>
          </cell>
        </row>
        <row r="2080">
          <cell r="D2080">
            <v>0</v>
          </cell>
          <cell r="E2080" t="e">
            <v>#VALUE!</v>
          </cell>
          <cell r="F2080" t="e">
            <v>#VALUE!</v>
          </cell>
        </row>
        <row r="2080">
          <cell r="K2080" t="e">
            <v>#VALUE!</v>
          </cell>
        </row>
        <row r="2081">
          <cell r="D2081">
            <v>0</v>
          </cell>
          <cell r="E2081" t="e">
            <v>#VALUE!</v>
          </cell>
          <cell r="F2081" t="e">
            <v>#VALUE!</v>
          </cell>
        </row>
        <row r="2081">
          <cell r="K2081" t="e">
            <v>#VALUE!</v>
          </cell>
        </row>
        <row r="2082">
          <cell r="D2082">
            <v>0</v>
          </cell>
          <cell r="E2082" t="e">
            <v>#VALUE!</v>
          </cell>
          <cell r="F2082" t="e">
            <v>#VALUE!</v>
          </cell>
        </row>
        <row r="2082">
          <cell r="K2082" t="e">
            <v>#VALUE!</v>
          </cell>
        </row>
        <row r="2083">
          <cell r="D2083">
            <v>0</v>
          </cell>
          <cell r="E2083" t="e">
            <v>#VALUE!</v>
          </cell>
          <cell r="F2083" t="e">
            <v>#VALUE!</v>
          </cell>
        </row>
        <row r="2083">
          <cell r="K2083" t="e">
            <v>#VALUE!</v>
          </cell>
        </row>
        <row r="2084">
          <cell r="D2084">
            <v>0</v>
          </cell>
          <cell r="E2084" t="e">
            <v>#VALUE!</v>
          </cell>
          <cell r="F2084" t="e">
            <v>#VALUE!</v>
          </cell>
        </row>
        <row r="2084">
          <cell r="K2084" t="e">
            <v>#VALUE!</v>
          </cell>
        </row>
        <row r="2085">
          <cell r="D2085">
            <v>0</v>
          </cell>
          <cell r="E2085" t="e">
            <v>#VALUE!</v>
          </cell>
          <cell r="F2085" t="e">
            <v>#VALUE!</v>
          </cell>
        </row>
        <row r="2085">
          <cell r="K2085" t="e">
            <v>#VALUE!</v>
          </cell>
        </row>
        <row r="2086">
          <cell r="D2086">
            <v>0</v>
          </cell>
          <cell r="E2086" t="e">
            <v>#VALUE!</v>
          </cell>
          <cell r="F2086" t="e">
            <v>#VALUE!</v>
          </cell>
        </row>
        <row r="2086">
          <cell r="K2086" t="e">
            <v>#VALUE!</v>
          </cell>
        </row>
        <row r="2087">
          <cell r="D2087">
            <v>0</v>
          </cell>
          <cell r="E2087" t="e">
            <v>#VALUE!</v>
          </cell>
          <cell r="F2087" t="e">
            <v>#VALUE!</v>
          </cell>
        </row>
        <row r="2087">
          <cell r="K2087" t="e">
            <v>#VALUE!</v>
          </cell>
        </row>
        <row r="2088">
          <cell r="D2088">
            <v>0</v>
          </cell>
          <cell r="E2088" t="e">
            <v>#VALUE!</v>
          </cell>
          <cell r="F2088" t="e">
            <v>#VALUE!</v>
          </cell>
        </row>
        <row r="2088">
          <cell r="K2088" t="e">
            <v>#VALUE!</v>
          </cell>
        </row>
        <row r="2089">
          <cell r="D2089">
            <v>0</v>
          </cell>
          <cell r="E2089" t="e">
            <v>#VALUE!</v>
          </cell>
          <cell r="F2089" t="e">
            <v>#VALUE!</v>
          </cell>
        </row>
        <row r="2089">
          <cell r="K2089" t="e">
            <v>#VALUE!</v>
          </cell>
        </row>
        <row r="2090">
          <cell r="D2090">
            <v>0</v>
          </cell>
          <cell r="E2090" t="e">
            <v>#VALUE!</v>
          </cell>
          <cell r="F2090" t="e">
            <v>#VALUE!</v>
          </cell>
        </row>
        <row r="2090">
          <cell r="K2090" t="e">
            <v>#VALUE!</v>
          </cell>
        </row>
        <row r="2091">
          <cell r="D2091">
            <v>0</v>
          </cell>
          <cell r="E2091" t="e">
            <v>#VALUE!</v>
          </cell>
          <cell r="F2091" t="e">
            <v>#VALUE!</v>
          </cell>
        </row>
        <row r="2091">
          <cell r="K2091" t="e">
            <v>#VALUE!</v>
          </cell>
        </row>
        <row r="2092">
          <cell r="D2092">
            <v>0</v>
          </cell>
          <cell r="E2092" t="e">
            <v>#VALUE!</v>
          </cell>
          <cell r="F2092" t="e">
            <v>#VALUE!</v>
          </cell>
        </row>
        <row r="2092">
          <cell r="K2092" t="e">
            <v>#VALUE!</v>
          </cell>
        </row>
        <row r="2093">
          <cell r="D2093">
            <v>0</v>
          </cell>
          <cell r="E2093" t="e">
            <v>#VALUE!</v>
          </cell>
          <cell r="F2093" t="e">
            <v>#VALUE!</v>
          </cell>
        </row>
        <row r="2093">
          <cell r="K2093" t="e">
            <v>#VALUE!</v>
          </cell>
        </row>
        <row r="2094">
          <cell r="D2094">
            <v>0</v>
          </cell>
          <cell r="E2094" t="e">
            <v>#VALUE!</v>
          </cell>
          <cell r="F2094" t="e">
            <v>#VALUE!</v>
          </cell>
        </row>
        <row r="2094">
          <cell r="K2094" t="e">
            <v>#VALUE!</v>
          </cell>
        </row>
        <row r="2095">
          <cell r="D2095">
            <v>0</v>
          </cell>
          <cell r="E2095" t="e">
            <v>#VALUE!</v>
          </cell>
          <cell r="F2095" t="e">
            <v>#VALUE!</v>
          </cell>
        </row>
        <row r="2095">
          <cell r="K2095" t="e">
            <v>#VALUE!</v>
          </cell>
        </row>
        <row r="2096">
          <cell r="D2096">
            <v>0</v>
          </cell>
          <cell r="E2096" t="e">
            <v>#VALUE!</v>
          </cell>
          <cell r="F2096" t="e">
            <v>#VALUE!</v>
          </cell>
        </row>
        <row r="2096">
          <cell r="K2096" t="e">
            <v>#VALUE!</v>
          </cell>
        </row>
        <row r="2097">
          <cell r="D2097">
            <v>0</v>
          </cell>
          <cell r="E2097" t="e">
            <v>#VALUE!</v>
          </cell>
          <cell r="F2097" t="e">
            <v>#VALUE!</v>
          </cell>
        </row>
        <row r="2097">
          <cell r="K2097" t="e">
            <v>#VALUE!</v>
          </cell>
        </row>
        <row r="2098">
          <cell r="D2098">
            <v>0</v>
          </cell>
          <cell r="E2098" t="e">
            <v>#VALUE!</v>
          </cell>
          <cell r="F2098" t="e">
            <v>#VALUE!</v>
          </cell>
        </row>
        <row r="2098">
          <cell r="K2098" t="e">
            <v>#VALUE!</v>
          </cell>
        </row>
        <row r="2099">
          <cell r="D2099">
            <v>0</v>
          </cell>
          <cell r="E2099" t="e">
            <v>#VALUE!</v>
          </cell>
          <cell r="F2099" t="e">
            <v>#VALUE!</v>
          </cell>
        </row>
        <row r="2099">
          <cell r="K2099" t="e">
            <v>#VALUE!</v>
          </cell>
        </row>
        <row r="2100">
          <cell r="D2100">
            <v>0</v>
          </cell>
          <cell r="E2100" t="e">
            <v>#VALUE!</v>
          </cell>
          <cell r="F2100" t="e">
            <v>#VALUE!</v>
          </cell>
        </row>
        <row r="2100">
          <cell r="K2100" t="e">
            <v>#VALUE!</v>
          </cell>
        </row>
        <row r="2101">
          <cell r="D2101">
            <v>0</v>
          </cell>
          <cell r="E2101" t="e">
            <v>#VALUE!</v>
          </cell>
          <cell r="F2101" t="e">
            <v>#VALUE!</v>
          </cell>
        </row>
        <row r="2101">
          <cell r="K2101" t="e">
            <v>#VALUE!</v>
          </cell>
        </row>
        <row r="2102">
          <cell r="D2102">
            <v>0</v>
          </cell>
          <cell r="E2102" t="e">
            <v>#VALUE!</v>
          </cell>
          <cell r="F2102" t="e">
            <v>#VALUE!</v>
          </cell>
        </row>
        <row r="2102">
          <cell r="K2102" t="e">
            <v>#VALUE!</v>
          </cell>
        </row>
        <row r="2103">
          <cell r="D2103">
            <v>0</v>
          </cell>
          <cell r="E2103" t="e">
            <v>#VALUE!</v>
          </cell>
          <cell r="F2103" t="e">
            <v>#VALUE!</v>
          </cell>
        </row>
        <row r="2103">
          <cell r="K2103" t="e">
            <v>#VALUE!</v>
          </cell>
        </row>
        <row r="2104">
          <cell r="D2104">
            <v>0</v>
          </cell>
          <cell r="E2104" t="e">
            <v>#VALUE!</v>
          </cell>
          <cell r="F2104" t="e">
            <v>#VALUE!</v>
          </cell>
        </row>
        <row r="2104">
          <cell r="K2104" t="e">
            <v>#VALUE!</v>
          </cell>
        </row>
        <row r="2105">
          <cell r="D2105">
            <v>0</v>
          </cell>
          <cell r="E2105" t="e">
            <v>#VALUE!</v>
          </cell>
          <cell r="F2105" t="e">
            <v>#VALUE!</v>
          </cell>
        </row>
        <row r="2105">
          <cell r="K2105" t="e">
            <v>#VALUE!</v>
          </cell>
        </row>
        <row r="2106">
          <cell r="D2106">
            <v>0</v>
          </cell>
          <cell r="E2106" t="e">
            <v>#VALUE!</v>
          </cell>
          <cell r="F2106" t="e">
            <v>#VALUE!</v>
          </cell>
        </row>
        <row r="2106">
          <cell r="K2106" t="e">
            <v>#VALUE!</v>
          </cell>
        </row>
        <row r="2107">
          <cell r="D2107">
            <v>0</v>
          </cell>
          <cell r="E2107" t="e">
            <v>#VALUE!</v>
          </cell>
          <cell r="F2107" t="e">
            <v>#VALUE!</v>
          </cell>
        </row>
        <row r="2107">
          <cell r="K2107" t="e">
            <v>#VALUE!</v>
          </cell>
        </row>
        <row r="2108">
          <cell r="D2108">
            <v>0</v>
          </cell>
          <cell r="E2108" t="e">
            <v>#VALUE!</v>
          </cell>
          <cell r="F2108" t="e">
            <v>#VALUE!</v>
          </cell>
        </row>
        <row r="2108">
          <cell r="K2108" t="e">
            <v>#VALUE!</v>
          </cell>
        </row>
        <row r="2109">
          <cell r="D2109">
            <v>0</v>
          </cell>
          <cell r="E2109" t="e">
            <v>#VALUE!</v>
          </cell>
          <cell r="F2109" t="e">
            <v>#VALUE!</v>
          </cell>
        </row>
        <row r="2109">
          <cell r="K2109" t="e">
            <v>#VALUE!</v>
          </cell>
        </row>
        <row r="2110">
          <cell r="D2110">
            <v>0</v>
          </cell>
          <cell r="E2110" t="e">
            <v>#VALUE!</v>
          </cell>
          <cell r="F2110" t="e">
            <v>#VALUE!</v>
          </cell>
        </row>
        <row r="2110">
          <cell r="K2110" t="e">
            <v>#VALUE!</v>
          </cell>
        </row>
        <row r="2111">
          <cell r="D2111">
            <v>0</v>
          </cell>
          <cell r="E2111" t="e">
            <v>#VALUE!</v>
          </cell>
          <cell r="F2111" t="e">
            <v>#VALUE!</v>
          </cell>
        </row>
        <row r="2111">
          <cell r="K2111" t="e">
            <v>#VALUE!</v>
          </cell>
        </row>
        <row r="2112">
          <cell r="D2112">
            <v>0</v>
          </cell>
          <cell r="E2112" t="e">
            <v>#VALUE!</v>
          </cell>
          <cell r="F2112" t="e">
            <v>#VALUE!</v>
          </cell>
        </row>
        <row r="2112">
          <cell r="K2112" t="e">
            <v>#VALUE!</v>
          </cell>
        </row>
        <row r="2113">
          <cell r="D2113">
            <v>0</v>
          </cell>
          <cell r="E2113" t="e">
            <v>#VALUE!</v>
          </cell>
          <cell r="F2113" t="e">
            <v>#VALUE!</v>
          </cell>
        </row>
        <row r="2113">
          <cell r="K2113" t="e">
            <v>#VALUE!</v>
          </cell>
        </row>
        <row r="2114">
          <cell r="D2114">
            <v>0</v>
          </cell>
          <cell r="E2114" t="e">
            <v>#VALUE!</v>
          </cell>
          <cell r="F2114" t="e">
            <v>#VALUE!</v>
          </cell>
        </row>
        <row r="2114">
          <cell r="K2114" t="e">
            <v>#VALUE!</v>
          </cell>
        </row>
        <row r="2115">
          <cell r="D2115">
            <v>0</v>
          </cell>
          <cell r="E2115" t="e">
            <v>#VALUE!</v>
          </cell>
          <cell r="F2115" t="e">
            <v>#VALUE!</v>
          </cell>
        </row>
        <row r="2115">
          <cell r="K2115" t="e">
            <v>#VALUE!</v>
          </cell>
        </row>
        <row r="2116">
          <cell r="D2116">
            <v>0</v>
          </cell>
          <cell r="E2116" t="e">
            <v>#VALUE!</v>
          </cell>
          <cell r="F2116" t="e">
            <v>#VALUE!</v>
          </cell>
        </row>
        <row r="2116">
          <cell r="K2116" t="e">
            <v>#VALUE!</v>
          </cell>
        </row>
        <row r="2117">
          <cell r="D2117">
            <v>0</v>
          </cell>
          <cell r="E2117" t="e">
            <v>#VALUE!</v>
          </cell>
          <cell r="F2117" t="e">
            <v>#VALUE!</v>
          </cell>
        </row>
        <row r="2117">
          <cell r="K2117" t="e">
            <v>#VALUE!</v>
          </cell>
        </row>
        <row r="2118">
          <cell r="D2118">
            <v>0</v>
          </cell>
          <cell r="E2118" t="e">
            <v>#VALUE!</v>
          </cell>
          <cell r="F2118" t="e">
            <v>#VALUE!</v>
          </cell>
        </row>
        <row r="2118">
          <cell r="K2118" t="e">
            <v>#VALUE!</v>
          </cell>
        </row>
        <row r="2119">
          <cell r="D2119">
            <v>0</v>
          </cell>
          <cell r="E2119" t="e">
            <v>#VALUE!</v>
          </cell>
          <cell r="F2119" t="e">
            <v>#VALUE!</v>
          </cell>
        </row>
        <row r="2119">
          <cell r="K2119" t="e">
            <v>#VALUE!</v>
          </cell>
        </row>
        <row r="2120">
          <cell r="D2120">
            <v>0</v>
          </cell>
          <cell r="E2120" t="e">
            <v>#VALUE!</v>
          </cell>
          <cell r="F2120" t="e">
            <v>#VALUE!</v>
          </cell>
        </row>
        <row r="2120">
          <cell r="K2120" t="e">
            <v>#VALUE!</v>
          </cell>
        </row>
        <row r="2121">
          <cell r="D2121">
            <v>0</v>
          </cell>
          <cell r="E2121" t="e">
            <v>#VALUE!</v>
          </cell>
          <cell r="F2121" t="e">
            <v>#VALUE!</v>
          </cell>
        </row>
        <row r="2121">
          <cell r="K2121" t="e">
            <v>#VALUE!</v>
          </cell>
        </row>
        <row r="2122">
          <cell r="D2122">
            <v>0</v>
          </cell>
          <cell r="E2122" t="e">
            <v>#VALUE!</v>
          </cell>
          <cell r="F2122" t="e">
            <v>#VALUE!</v>
          </cell>
        </row>
        <row r="2122">
          <cell r="K2122" t="e">
            <v>#VALUE!</v>
          </cell>
        </row>
        <row r="2123">
          <cell r="D2123">
            <v>0</v>
          </cell>
          <cell r="E2123" t="e">
            <v>#VALUE!</v>
          </cell>
          <cell r="F2123" t="e">
            <v>#VALUE!</v>
          </cell>
        </row>
        <row r="2123">
          <cell r="K2123" t="e">
            <v>#VALUE!</v>
          </cell>
        </row>
        <row r="2124">
          <cell r="D2124">
            <v>0</v>
          </cell>
          <cell r="E2124" t="e">
            <v>#VALUE!</v>
          </cell>
          <cell r="F2124" t="e">
            <v>#VALUE!</v>
          </cell>
        </row>
        <row r="2124">
          <cell r="K2124" t="e">
            <v>#VALUE!</v>
          </cell>
        </row>
        <row r="2125">
          <cell r="D2125">
            <v>0</v>
          </cell>
          <cell r="E2125" t="e">
            <v>#VALUE!</v>
          </cell>
          <cell r="F2125" t="e">
            <v>#VALUE!</v>
          </cell>
        </row>
        <row r="2125">
          <cell r="K2125" t="e">
            <v>#VALUE!</v>
          </cell>
        </row>
        <row r="2126">
          <cell r="D2126">
            <v>0</v>
          </cell>
          <cell r="E2126" t="e">
            <v>#VALUE!</v>
          </cell>
          <cell r="F2126" t="e">
            <v>#VALUE!</v>
          </cell>
        </row>
        <row r="2126">
          <cell r="K2126" t="e">
            <v>#VALUE!</v>
          </cell>
        </row>
        <row r="2127">
          <cell r="D2127">
            <v>0</v>
          </cell>
          <cell r="E2127" t="e">
            <v>#VALUE!</v>
          </cell>
          <cell r="F2127" t="e">
            <v>#VALUE!</v>
          </cell>
        </row>
        <row r="2127">
          <cell r="K2127" t="e">
            <v>#VALUE!</v>
          </cell>
        </row>
        <row r="2128">
          <cell r="D2128">
            <v>0</v>
          </cell>
          <cell r="E2128" t="e">
            <v>#VALUE!</v>
          </cell>
          <cell r="F2128" t="e">
            <v>#VALUE!</v>
          </cell>
        </row>
        <row r="2128">
          <cell r="K2128" t="e">
            <v>#VALUE!</v>
          </cell>
        </row>
        <row r="2129">
          <cell r="D2129">
            <v>0</v>
          </cell>
          <cell r="E2129" t="e">
            <v>#VALUE!</v>
          </cell>
          <cell r="F2129" t="e">
            <v>#VALUE!</v>
          </cell>
        </row>
        <row r="2129">
          <cell r="K2129" t="e">
            <v>#VALUE!</v>
          </cell>
        </row>
        <row r="2130">
          <cell r="D2130">
            <v>0</v>
          </cell>
          <cell r="E2130" t="e">
            <v>#VALUE!</v>
          </cell>
          <cell r="F2130" t="e">
            <v>#VALUE!</v>
          </cell>
        </row>
        <row r="2130">
          <cell r="K2130" t="e">
            <v>#VALUE!</v>
          </cell>
        </row>
        <row r="2131">
          <cell r="D2131">
            <v>0</v>
          </cell>
          <cell r="E2131" t="e">
            <v>#VALUE!</v>
          </cell>
          <cell r="F2131" t="e">
            <v>#VALUE!</v>
          </cell>
        </row>
        <row r="2131">
          <cell r="K2131" t="e">
            <v>#VALUE!</v>
          </cell>
        </row>
        <row r="2132">
          <cell r="D2132">
            <v>0</v>
          </cell>
          <cell r="E2132" t="e">
            <v>#VALUE!</v>
          </cell>
          <cell r="F2132" t="e">
            <v>#VALUE!</v>
          </cell>
        </row>
        <row r="2132">
          <cell r="K2132" t="e">
            <v>#VALUE!</v>
          </cell>
        </row>
        <row r="2133">
          <cell r="D2133">
            <v>0</v>
          </cell>
          <cell r="E2133" t="e">
            <v>#VALUE!</v>
          </cell>
          <cell r="F2133" t="e">
            <v>#VALUE!</v>
          </cell>
        </row>
        <row r="2133">
          <cell r="K2133" t="e">
            <v>#VALUE!</v>
          </cell>
        </row>
        <row r="2134">
          <cell r="D2134">
            <v>0</v>
          </cell>
          <cell r="E2134" t="e">
            <v>#VALUE!</v>
          </cell>
          <cell r="F2134" t="e">
            <v>#VALUE!</v>
          </cell>
        </row>
        <row r="2134">
          <cell r="K2134" t="e">
            <v>#VALUE!</v>
          </cell>
        </row>
        <row r="2135">
          <cell r="D2135">
            <v>0</v>
          </cell>
          <cell r="E2135" t="e">
            <v>#VALUE!</v>
          </cell>
          <cell r="F2135" t="e">
            <v>#VALUE!</v>
          </cell>
        </row>
        <row r="2135">
          <cell r="K2135" t="e">
            <v>#VALUE!</v>
          </cell>
        </row>
        <row r="2136">
          <cell r="D2136">
            <v>0</v>
          </cell>
          <cell r="E2136" t="e">
            <v>#VALUE!</v>
          </cell>
          <cell r="F2136" t="e">
            <v>#VALUE!</v>
          </cell>
        </row>
        <row r="2136">
          <cell r="K2136" t="e">
            <v>#VALUE!</v>
          </cell>
        </row>
        <row r="2137">
          <cell r="D2137">
            <v>0</v>
          </cell>
          <cell r="E2137" t="e">
            <v>#VALUE!</v>
          </cell>
          <cell r="F2137" t="e">
            <v>#VALUE!</v>
          </cell>
        </row>
        <row r="2137">
          <cell r="K2137" t="e">
            <v>#VALUE!</v>
          </cell>
        </row>
        <row r="2138">
          <cell r="D2138">
            <v>0</v>
          </cell>
          <cell r="E2138" t="e">
            <v>#VALUE!</v>
          </cell>
          <cell r="F2138" t="e">
            <v>#VALUE!</v>
          </cell>
        </row>
        <row r="2138">
          <cell r="K2138" t="e">
            <v>#VALUE!</v>
          </cell>
        </row>
        <row r="2139">
          <cell r="D2139">
            <v>0</v>
          </cell>
          <cell r="E2139" t="e">
            <v>#VALUE!</v>
          </cell>
          <cell r="F2139" t="e">
            <v>#VALUE!</v>
          </cell>
        </row>
        <row r="2139">
          <cell r="K2139" t="e">
            <v>#VALUE!</v>
          </cell>
        </row>
        <row r="2140">
          <cell r="D2140">
            <v>0</v>
          </cell>
          <cell r="E2140" t="e">
            <v>#VALUE!</v>
          </cell>
          <cell r="F2140" t="e">
            <v>#VALUE!</v>
          </cell>
        </row>
        <row r="2140">
          <cell r="K2140" t="e">
            <v>#VALUE!</v>
          </cell>
        </row>
        <row r="2141">
          <cell r="D2141">
            <v>0</v>
          </cell>
          <cell r="E2141" t="e">
            <v>#VALUE!</v>
          </cell>
          <cell r="F2141" t="e">
            <v>#VALUE!</v>
          </cell>
        </row>
        <row r="2141">
          <cell r="K2141" t="e">
            <v>#VALUE!</v>
          </cell>
        </row>
        <row r="2142">
          <cell r="D2142">
            <v>0</v>
          </cell>
          <cell r="E2142" t="e">
            <v>#VALUE!</v>
          </cell>
          <cell r="F2142" t="e">
            <v>#VALUE!</v>
          </cell>
        </row>
        <row r="2142">
          <cell r="K2142" t="e">
            <v>#VALUE!</v>
          </cell>
        </row>
        <row r="2143">
          <cell r="D2143">
            <v>0</v>
          </cell>
          <cell r="E2143" t="e">
            <v>#VALUE!</v>
          </cell>
          <cell r="F2143" t="e">
            <v>#VALUE!</v>
          </cell>
        </row>
        <row r="2143">
          <cell r="K2143" t="e">
            <v>#VALUE!</v>
          </cell>
        </row>
        <row r="2144">
          <cell r="D2144">
            <v>0</v>
          </cell>
          <cell r="E2144" t="e">
            <v>#VALUE!</v>
          </cell>
          <cell r="F2144" t="e">
            <v>#VALUE!</v>
          </cell>
        </row>
        <row r="2144">
          <cell r="K2144" t="e">
            <v>#VALUE!</v>
          </cell>
        </row>
        <row r="2145">
          <cell r="D2145">
            <v>0</v>
          </cell>
          <cell r="E2145" t="e">
            <v>#VALUE!</v>
          </cell>
          <cell r="F2145" t="e">
            <v>#VALUE!</v>
          </cell>
        </row>
        <row r="2145">
          <cell r="K2145" t="e">
            <v>#VALUE!</v>
          </cell>
        </row>
        <row r="2146">
          <cell r="D2146">
            <v>0</v>
          </cell>
          <cell r="E2146" t="e">
            <v>#VALUE!</v>
          </cell>
          <cell r="F2146" t="e">
            <v>#VALUE!</v>
          </cell>
        </row>
        <row r="2146">
          <cell r="K2146" t="e">
            <v>#VALUE!</v>
          </cell>
        </row>
        <row r="2147">
          <cell r="D2147">
            <v>0</v>
          </cell>
          <cell r="E2147" t="e">
            <v>#VALUE!</v>
          </cell>
          <cell r="F2147" t="e">
            <v>#VALUE!</v>
          </cell>
        </row>
        <row r="2147">
          <cell r="K2147" t="e">
            <v>#VALUE!</v>
          </cell>
        </row>
        <row r="2148">
          <cell r="D2148">
            <v>0</v>
          </cell>
          <cell r="E2148" t="e">
            <v>#VALUE!</v>
          </cell>
          <cell r="F2148" t="e">
            <v>#VALUE!</v>
          </cell>
        </row>
        <row r="2148">
          <cell r="K2148" t="e">
            <v>#VALUE!</v>
          </cell>
        </row>
        <row r="2149">
          <cell r="D2149">
            <v>0</v>
          </cell>
          <cell r="E2149" t="e">
            <v>#VALUE!</v>
          </cell>
          <cell r="F2149" t="e">
            <v>#VALUE!</v>
          </cell>
        </row>
        <row r="2149">
          <cell r="K2149" t="e">
            <v>#VALUE!</v>
          </cell>
        </row>
        <row r="2150">
          <cell r="D2150">
            <v>0</v>
          </cell>
          <cell r="E2150" t="e">
            <v>#VALUE!</v>
          </cell>
          <cell r="F2150" t="e">
            <v>#VALUE!</v>
          </cell>
        </row>
        <row r="2150">
          <cell r="K2150" t="e">
            <v>#VALUE!</v>
          </cell>
        </row>
        <row r="2151">
          <cell r="D2151">
            <v>0</v>
          </cell>
          <cell r="E2151" t="e">
            <v>#VALUE!</v>
          </cell>
          <cell r="F2151" t="e">
            <v>#VALUE!</v>
          </cell>
        </row>
        <row r="2151">
          <cell r="K2151" t="e">
            <v>#VALUE!</v>
          </cell>
        </row>
        <row r="2152">
          <cell r="D2152">
            <v>0</v>
          </cell>
          <cell r="E2152" t="e">
            <v>#VALUE!</v>
          </cell>
          <cell r="F2152" t="e">
            <v>#VALUE!</v>
          </cell>
        </row>
        <row r="2152">
          <cell r="K2152" t="e">
            <v>#VALUE!</v>
          </cell>
        </row>
        <row r="2153">
          <cell r="D2153">
            <v>0</v>
          </cell>
          <cell r="E2153" t="e">
            <v>#VALUE!</v>
          </cell>
          <cell r="F2153" t="e">
            <v>#VALUE!</v>
          </cell>
        </row>
        <row r="2153">
          <cell r="K2153" t="e">
            <v>#VALUE!</v>
          </cell>
        </row>
        <row r="2154">
          <cell r="D2154">
            <v>0</v>
          </cell>
          <cell r="E2154" t="e">
            <v>#VALUE!</v>
          </cell>
          <cell r="F2154" t="e">
            <v>#VALUE!</v>
          </cell>
        </row>
        <row r="2154">
          <cell r="K2154" t="e">
            <v>#VALUE!</v>
          </cell>
        </row>
        <row r="2155">
          <cell r="D2155">
            <v>0</v>
          </cell>
          <cell r="E2155" t="e">
            <v>#VALUE!</v>
          </cell>
          <cell r="F2155" t="e">
            <v>#VALUE!</v>
          </cell>
        </row>
        <row r="2155">
          <cell r="K2155" t="e">
            <v>#VALUE!</v>
          </cell>
        </row>
        <row r="2156">
          <cell r="D2156">
            <v>0</v>
          </cell>
          <cell r="E2156" t="e">
            <v>#VALUE!</v>
          </cell>
          <cell r="F2156" t="e">
            <v>#VALUE!</v>
          </cell>
        </row>
        <row r="2156">
          <cell r="K2156" t="e">
            <v>#VALUE!</v>
          </cell>
        </row>
        <row r="2157">
          <cell r="D2157">
            <v>0</v>
          </cell>
          <cell r="E2157" t="e">
            <v>#VALUE!</v>
          </cell>
          <cell r="F2157" t="e">
            <v>#VALUE!</v>
          </cell>
        </row>
        <row r="2157">
          <cell r="K2157" t="e">
            <v>#VALUE!</v>
          </cell>
        </row>
        <row r="2158">
          <cell r="D2158">
            <v>0</v>
          </cell>
          <cell r="E2158" t="e">
            <v>#VALUE!</v>
          </cell>
          <cell r="F2158" t="e">
            <v>#VALUE!</v>
          </cell>
        </row>
        <row r="2158">
          <cell r="K2158" t="e">
            <v>#VALUE!</v>
          </cell>
        </row>
        <row r="2159">
          <cell r="D2159">
            <v>0</v>
          </cell>
          <cell r="E2159" t="e">
            <v>#VALUE!</v>
          </cell>
          <cell r="F2159" t="e">
            <v>#VALUE!</v>
          </cell>
        </row>
        <row r="2159">
          <cell r="K2159" t="e">
            <v>#VALUE!</v>
          </cell>
        </row>
        <row r="2160">
          <cell r="D2160">
            <v>0</v>
          </cell>
          <cell r="E2160" t="e">
            <v>#VALUE!</v>
          </cell>
          <cell r="F2160" t="e">
            <v>#VALUE!</v>
          </cell>
        </row>
        <row r="2160">
          <cell r="K2160" t="e">
            <v>#VALUE!</v>
          </cell>
        </row>
        <row r="2161">
          <cell r="D2161">
            <v>0</v>
          </cell>
          <cell r="E2161" t="e">
            <v>#VALUE!</v>
          </cell>
          <cell r="F2161" t="e">
            <v>#VALUE!</v>
          </cell>
        </row>
        <row r="2161">
          <cell r="K2161" t="e">
            <v>#VALUE!</v>
          </cell>
        </row>
        <row r="2162">
          <cell r="D2162">
            <v>0</v>
          </cell>
          <cell r="E2162" t="e">
            <v>#VALUE!</v>
          </cell>
          <cell r="F2162" t="e">
            <v>#VALUE!</v>
          </cell>
        </row>
        <row r="2162">
          <cell r="K2162" t="e">
            <v>#VALUE!</v>
          </cell>
        </row>
        <row r="2163">
          <cell r="D2163">
            <v>0</v>
          </cell>
          <cell r="E2163" t="e">
            <v>#VALUE!</v>
          </cell>
          <cell r="F2163" t="e">
            <v>#VALUE!</v>
          </cell>
        </row>
        <row r="2163">
          <cell r="K2163" t="e">
            <v>#VALUE!</v>
          </cell>
        </row>
        <row r="2164">
          <cell r="D2164">
            <v>0</v>
          </cell>
          <cell r="E2164" t="e">
            <v>#VALUE!</v>
          </cell>
          <cell r="F2164" t="e">
            <v>#VALUE!</v>
          </cell>
        </row>
        <row r="2164">
          <cell r="K2164" t="e">
            <v>#VALUE!</v>
          </cell>
        </row>
        <row r="2165">
          <cell r="D2165">
            <v>0</v>
          </cell>
          <cell r="E2165" t="e">
            <v>#VALUE!</v>
          </cell>
          <cell r="F2165" t="e">
            <v>#VALUE!</v>
          </cell>
        </row>
        <row r="2165">
          <cell r="K2165" t="e">
            <v>#VALUE!</v>
          </cell>
        </row>
        <row r="2166">
          <cell r="D2166">
            <v>0</v>
          </cell>
          <cell r="E2166" t="e">
            <v>#VALUE!</v>
          </cell>
          <cell r="F2166" t="e">
            <v>#VALUE!</v>
          </cell>
        </row>
        <row r="2166">
          <cell r="K2166" t="e">
            <v>#VALUE!</v>
          </cell>
        </row>
        <row r="2167">
          <cell r="D2167">
            <v>0</v>
          </cell>
          <cell r="E2167" t="e">
            <v>#VALUE!</v>
          </cell>
          <cell r="F2167" t="e">
            <v>#VALUE!</v>
          </cell>
        </row>
        <row r="2167">
          <cell r="K2167" t="e">
            <v>#VALUE!</v>
          </cell>
        </row>
        <row r="2168">
          <cell r="D2168">
            <v>0</v>
          </cell>
          <cell r="E2168" t="e">
            <v>#VALUE!</v>
          </cell>
          <cell r="F2168" t="e">
            <v>#VALUE!</v>
          </cell>
        </row>
        <row r="2168">
          <cell r="K2168" t="e">
            <v>#VALUE!</v>
          </cell>
        </row>
        <row r="2169">
          <cell r="D2169">
            <v>0</v>
          </cell>
          <cell r="E2169" t="e">
            <v>#VALUE!</v>
          </cell>
          <cell r="F2169" t="e">
            <v>#VALUE!</v>
          </cell>
        </row>
        <row r="2169">
          <cell r="K2169" t="e">
            <v>#VALUE!</v>
          </cell>
        </row>
        <row r="2170">
          <cell r="D2170">
            <v>0</v>
          </cell>
          <cell r="E2170" t="e">
            <v>#VALUE!</v>
          </cell>
          <cell r="F2170" t="e">
            <v>#VALUE!</v>
          </cell>
        </row>
        <row r="2170">
          <cell r="K2170" t="e">
            <v>#VALUE!</v>
          </cell>
        </row>
        <row r="2171">
          <cell r="D2171">
            <v>0</v>
          </cell>
          <cell r="E2171" t="e">
            <v>#VALUE!</v>
          </cell>
          <cell r="F2171" t="e">
            <v>#VALUE!</v>
          </cell>
        </row>
        <row r="2171">
          <cell r="K2171" t="e">
            <v>#VALUE!</v>
          </cell>
        </row>
        <row r="2172">
          <cell r="D2172">
            <v>0</v>
          </cell>
          <cell r="E2172" t="e">
            <v>#VALUE!</v>
          </cell>
          <cell r="F2172" t="e">
            <v>#VALUE!</v>
          </cell>
        </row>
        <row r="2172">
          <cell r="K2172" t="e">
            <v>#VALUE!</v>
          </cell>
        </row>
        <row r="2173">
          <cell r="D2173">
            <v>0</v>
          </cell>
          <cell r="E2173" t="e">
            <v>#VALUE!</v>
          </cell>
          <cell r="F2173" t="e">
            <v>#VALUE!</v>
          </cell>
        </row>
        <row r="2173">
          <cell r="K2173" t="e">
            <v>#VALUE!</v>
          </cell>
        </row>
        <row r="2174">
          <cell r="D2174">
            <v>0</v>
          </cell>
          <cell r="E2174" t="e">
            <v>#VALUE!</v>
          </cell>
          <cell r="F2174" t="e">
            <v>#VALUE!</v>
          </cell>
        </row>
        <row r="2174">
          <cell r="K2174" t="e">
            <v>#VALUE!</v>
          </cell>
        </row>
        <row r="2175">
          <cell r="D2175">
            <v>0</v>
          </cell>
          <cell r="E2175" t="e">
            <v>#VALUE!</v>
          </cell>
          <cell r="F2175" t="e">
            <v>#VALUE!</v>
          </cell>
        </row>
        <row r="2175">
          <cell r="K2175" t="e">
            <v>#VALUE!</v>
          </cell>
        </row>
        <row r="2176">
          <cell r="D2176">
            <v>0</v>
          </cell>
          <cell r="E2176" t="e">
            <v>#VALUE!</v>
          </cell>
          <cell r="F2176" t="e">
            <v>#VALUE!</v>
          </cell>
        </row>
        <row r="2176">
          <cell r="K2176" t="e">
            <v>#VALUE!</v>
          </cell>
        </row>
        <row r="2177">
          <cell r="D2177">
            <v>0</v>
          </cell>
          <cell r="E2177" t="e">
            <v>#VALUE!</v>
          </cell>
          <cell r="F2177" t="e">
            <v>#VALUE!</v>
          </cell>
        </row>
        <row r="2177">
          <cell r="K2177" t="e">
            <v>#VALUE!</v>
          </cell>
        </row>
        <row r="2178">
          <cell r="D2178">
            <v>0</v>
          </cell>
          <cell r="E2178" t="e">
            <v>#VALUE!</v>
          </cell>
          <cell r="F2178" t="e">
            <v>#VALUE!</v>
          </cell>
        </row>
        <row r="2178">
          <cell r="K2178" t="e">
            <v>#VALUE!</v>
          </cell>
        </row>
        <row r="2179">
          <cell r="D2179">
            <v>0</v>
          </cell>
          <cell r="E2179" t="e">
            <v>#VALUE!</v>
          </cell>
          <cell r="F2179" t="e">
            <v>#VALUE!</v>
          </cell>
        </row>
        <row r="2179">
          <cell r="K2179" t="e">
            <v>#VALUE!</v>
          </cell>
        </row>
        <row r="2180">
          <cell r="D2180">
            <v>0</v>
          </cell>
          <cell r="E2180" t="e">
            <v>#VALUE!</v>
          </cell>
          <cell r="F2180" t="e">
            <v>#VALUE!</v>
          </cell>
        </row>
        <row r="2180">
          <cell r="K2180" t="e">
            <v>#VALUE!</v>
          </cell>
        </row>
        <row r="2181">
          <cell r="D2181">
            <v>0</v>
          </cell>
          <cell r="E2181" t="e">
            <v>#VALUE!</v>
          </cell>
          <cell r="F2181" t="e">
            <v>#VALUE!</v>
          </cell>
        </row>
        <row r="2181">
          <cell r="K2181" t="e">
            <v>#VALUE!</v>
          </cell>
        </row>
        <row r="2182">
          <cell r="D2182">
            <v>0</v>
          </cell>
          <cell r="E2182" t="e">
            <v>#VALUE!</v>
          </cell>
          <cell r="F2182" t="e">
            <v>#VALUE!</v>
          </cell>
        </row>
        <row r="2182">
          <cell r="K2182" t="e">
            <v>#VALUE!</v>
          </cell>
        </row>
        <row r="2183">
          <cell r="D2183">
            <v>0</v>
          </cell>
          <cell r="E2183" t="e">
            <v>#VALUE!</v>
          </cell>
          <cell r="F2183" t="e">
            <v>#VALUE!</v>
          </cell>
        </row>
        <row r="2183">
          <cell r="K2183" t="e">
            <v>#VALUE!</v>
          </cell>
        </row>
        <row r="2184">
          <cell r="D2184">
            <v>0</v>
          </cell>
          <cell r="E2184" t="e">
            <v>#VALUE!</v>
          </cell>
          <cell r="F2184" t="e">
            <v>#VALUE!</v>
          </cell>
        </row>
        <row r="2184">
          <cell r="K2184" t="e">
            <v>#VALUE!</v>
          </cell>
        </row>
        <row r="2185">
          <cell r="D2185">
            <v>0</v>
          </cell>
          <cell r="E2185" t="e">
            <v>#VALUE!</v>
          </cell>
          <cell r="F2185" t="e">
            <v>#VALUE!</v>
          </cell>
        </row>
        <row r="2185">
          <cell r="K2185" t="e">
            <v>#VALUE!</v>
          </cell>
        </row>
        <row r="2186">
          <cell r="D2186">
            <v>0</v>
          </cell>
          <cell r="E2186" t="e">
            <v>#VALUE!</v>
          </cell>
          <cell r="F2186" t="e">
            <v>#VALUE!</v>
          </cell>
        </row>
        <row r="2186">
          <cell r="K2186" t="e">
            <v>#VALUE!</v>
          </cell>
        </row>
        <row r="2187">
          <cell r="D2187">
            <v>0</v>
          </cell>
          <cell r="E2187" t="e">
            <v>#VALUE!</v>
          </cell>
          <cell r="F2187" t="e">
            <v>#VALUE!</v>
          </cell>
        </row>
        <row r="2187">
          <cell r="K2187" t="e">
            <v>#VALUE!</v>
          </cell>
        </row>
        <row r="2188">
          <cell r="D2188">
            <v>0</v>
          </cell>
          <cell r="E2188" t="e">
            <v>#VALUE!</v>
          </cell>
          <cell r="F2188" t="e">
            <v>#VALUE!</v>
          </cell>
        </row>
        <row r="2188">
          <cell r="K2188" t="e">
            <v>#VALUE!</v>
          </cell>
        </row>
        <row r="2189">
          <cell r="D2189">
            <v>0</v>
          </cell>
          <cell r="E2189" t="e">
            <v>#VALUE!</v>
          </cell>
          <cell r="F2189" t="e">
            <v>#VALUE!</v>
          </cell>
        </row>
        <row r="2189">
          <cell r="K2189" t="e">
            <v>#VALUE!</v>
          </cell>
        </row>
        <row r="2190">
          <cell r="D2190">
            <v>0</v>
          </cell>
          <cell r="E2190" t="e">
            <v>#VALUE!</v>
          </cell>
          <cell r="F2190" t="e">
            <v>#VALUE!</v>
          </cell>
        </row>
        <row r="2190">
          <cell r="K2190" t="e">
            <v>#VALUE!</v>
          </cell>
        </row>
        <row r="2191">
          <cell r="D2191">
            <v>0</v>
          </cell>
          <cell r="E2191" t="e">
            <v>#VALUE!</v>
          </cell>
          <cell r="F2191" t="e">
            <v>#VALUE!</v>
          </cell>
        </row>
        <row r="2191">
          <cell r="K2191" t="e">
            <v>#VALUE!</v>
          </cell>
        </row>
        <row r="2192">
          <cell r="D2192">
            <v>0</v>
          </cell>
          <cell r="E2192" t="e">
            <v>#VALUE!</v>
          </cell>
          <cell r="F2192" t="e">
            <v>#VALUE!</v>
          </cell>
        </row>
        <row r="2192">
          <cell r="K2192" t="e">
            <v>#VALUE!</v>
          </cell>
        </row>
        <row r="2193">
          <cell r="D2193">
            <v>0</v>
          </cell>
          <cell r="E2193" t="e">
            <v>#VALUE!</v>
          </cell>
          <cell r="F2193" t="e">
            <v>#VALUE!</v>
          </cell>
        </row>
        <row r="2193">
          <cell r="K2193" t="e">
            <v>#VALUE!</v>
          </cell>
        </row>
        <row r="2194">
          <cell r="D2194">
            <v>0</v>
          </cell>
          <cell r="E2194" t="e">
            <v>#VALUE!</v>
          </cell>
          <cell r="F2194" t="e">
            <v>#VALUE!</v>
          </cell>
        </row>
        <row r="2194">
          <cell r="K2194" t="e">
            <v>#VALUE!</v>
          </cell>
        </row>
        <row r="2195">
          <cell r="D2195">
            <v>0</v>
          </cell>
          <cell r="E2195" t="e">
            <v>#VALUE!</v>
          </cell>
          <cell r="F2195" t="e">
            <v>#VALUE!</v>
          </cell>
        </row>
        <row r="2195">
          <cell r="K2195" t="e">
            <v>#VALUE!</v>
          </cell>
        </row>
        <row r="2196">
          <cell r="D2196">
            <v>0</v>
          </cell>
          <cell r="E2196" t="e">
            <v>#VALUE!</v>
          </cell>
          <cell r="F2196" t="e">
            <v>#VALUE!</v>
          </cell>
        </row>
        <row r="2196">
          <cell r="K2196" t="e">
            <v>#VALUE!</v>
          </cell>
        </row>
        <row r="2197">
          <cell r="D2197">
            <v>0</v>
          </cell>
          <cell r="E2197" t="e">
            <v>#VALUE!</v>
          </cell>
          <cell r="F2197" t="e">
            <v>#VALUE!</v>
          </cell>
        </row>
        <row r="2197">
          <cell r="K2197" t="e">
            <v>#VALUE!</v>
          </cell>
        </row>
        <row r="2198">
          <cell r="D2198">
            <v>0</v>
          </cell>
          <cell r="E2198" t="e">
            <v>#VALUE!</v>
          </cell>
          <cell r="F2198" t="e">
            <v>#VALUE!</v>
          </cell>
        </row>
        <row r="2198">
          <cell r="K2198" t="e">
            <v>#VALUE!</v>
          </cell>
        </row>
        <row r="2199">
          <cell r="D2199">
            <v>0</v>
          </cell>
          <cell r="E2199" t="e">
            <v>#VALUE!</v>
          </cell>
          <cell r="F2199" t="e">
            <v>#VALUE!</v>
          </cell>
        </row>
        <row r="2199">
          <cell r="K2199" t="e">
            <v>#VALUE!</v>
          </cell>
        </row>
        <row r="2200">
          <cell r="D2200">
            <v>0</v>
          </cell>
          <cell r="E2200" t="e">
            <v>#VALUE!</v>
          </cell>
          <cell r="F2200" t="e">
            <v>#VALUE!</v>
          </cell>
        </row>
        <row r="2200">
          <cell r="K2200" t="e">
            <v>#VALUE!</v>
          </cell>
        </row>
        <row r="2201">
          <cell r="D2201">
            <v>0</v>
          </cell>
          <cell r="E2201" t="e">
            <v>#VALUE!</v>
          </cell>
          <cell r="F2201" t="e">
            <v>#VALUE!</v>
          </cell>
        </row>
        <row r="2201">
          <cell r="K2201" t="e">
            <v>#VALUE!</v>
          </cell>
        </row>
        <row r="2202">
          <cell r="D2202">
            <v>0</v>
          </cell>
          <cell r="E2202" t="e">
            <v>#VALUE!</v>
          </cell>
          <cell r="F2202" t="e">
            <v>#VALUE!</v>
          </cell>
        </row>
        <row r="2202">
          <cell r="K2202" t="e">
            <v>#VALUE!</v>
          </cell>
        </row>
        <row r="2203">
          <cell r="D2203">
            <v>0</v>
          </cell>
          <cell r="E2203" t="e">
            <v>#VALUE!</v>
          </cell>
          <cell r="F2203" t="e">
            <v>#VALUE!</v>
          </cell>
        </row>
        <row r="2203">
          <cell r="K2203" t="e">
            <v>#VALUE!</v>
          </cell>
        </row>
        <row r="2204">
          <cell r="D2204">
            <v>0</v>
          </cell>
          <cell r="E2204" t="e">
            <v>#VALUE!</v>
          </cell>
          <cell r="F2204" t="e">
            <v>#VALUE!</v>
          </cell>
        </row>
        <row r="2204">
          <cell r="K2204" t="e">
            <v>#VALUE!</v>
          </cell>
        </row>
        <row r="2205">
          <cell r="D2205">
            <v>0</v>
          </cell>
          <cell r="E2205" t="e">
            <v>#VALUE!</v>
          </cell>
          <cell r="F2205" t="e">
            <v>#VALUE!</v>
          </cell>
        </row>
        <row r="2205">
          <cell r="K2205" t="e">
            <v>#VALUE!</v>
          </cell>
        </row>
        <row r="2206">
          <cell r="D2206">
            <v>0</v>
          </cell>
          <cell r="E2206" t="e">
            <v>#VALUE!</v>
          </cell>
          <cell r="F2206" t="e">
            <v>#VALUE!</v>
          </cell>
        </row>
        <row r="2206">
          <cell r="K2206" t="e">
            <v>#VALUE!</v>
          </cell>
        </row>
        <row r="2207">
          <cell r="D2207">
            <v>0</v>
          </cell>
          <cell r="E2207" t="e">
            <v>#VALUE!</v>
          </cell>
          <cell r="F2207" t="e">
            <v>#VALUE!</v>
          </cell>
        </row>
        <row r="2207">
          <cell r="K2207" t="e">
            <v>#VALUE!</v>
          </cell>
        </row>
        <row r="2208">
          <cell r="D2208">
            <v>0</v>
          </cell>
          <cell r="E2208" t="e">
            <v>#VALUE!</v>
          </cell>
          <cell r="F2208" t="e">
            <v>#VALUE!</v>
          </cell>
        </row>
        <row r="2208">
          <cell r="K2208" t="e">
            <v>#VALUE!</v>
          </cell>
        </row>
        <row r="2209">
          <cell r="D2209">
            <v>0</v>
          </cell>
          <cell r="E2209" t="e">
            <v>#VALUE!</v>
          </cell>
          <cell r="F2209" t="e">
            <v>#VALUE!</v>
          </cell>
        </row>
        <row r="2209">
          <cell r="K2209" t="e">
            <v>#VALUE!</v>
          </cell>
        </row>
        <row r="2210">
          <cell r="D2210">
            <v>0</v>
          </cell>
          <cell r="E2210" t="e">
            <v>#VALUE!</v>
          </cell>
          <cell r="F2210" t="e">
            <v>#VALUE!</v>
          </cell>
        </row>
        <row r="2210">
          <cell r="K2210" t="e">
            <v>#VALUE!</v>
          </cell>
        </row>
        <row r="2211">
          <cell r="D2211">
            <v>0</v>
          </cell>
          <cell r="E2211" t="e">
            <v>#VALUE!</v>
          </cell>
          <cell r="F2211" t="e">
            <v>#VALUE!</v>
          </cell>
        </row>
        <row r="2211">
          <cell r="K2211" t="e">
            <v>#VALUE!</v>
          </cell>
        </row>
        <row r="2212">
          <cell r="D2212">
            <v>0</v>
          </cell>
          <cell r="E2212" t="e">
            <v>#VALUE!</v>
          </cell>
          <cell r="F2212" t="e">
            <v>#VALUE!</v>
          </cell>
        </row>
        <row r="2212">
          <cell r="K2212" t="e">
            <v>#VALUE!</v>
          </cell>
        </row>
        <row r="2213">
          <cell r="D2213">
            <v>0</v>
          </cell>
          <cell r="E2213" t="e">
            <v>#VALUE!</v>
          </cell>
          <cell r="F2213" t="e">
            <v>#VALUE!</v>
          </cell>
        </row>
        <row r="2213">
          <cell r="K2213" t="e">
            <v>#VALUE!</v>
          </cell>
        </row>
        <row r="2214">
          <cell r="D2214">
            <v>0</v>
          </cell>
          <cell r="E2214" t="e">
            <v>#VALUE!</v>
          </cell>
          <cell r="F2214" t="e">
            <v>#VALUE!</v>
          </cell>
        </row>
        <row r="2214">
          <cell r="K2214" t="e">
            <v>#VALUE!</v>
          </cell>
        </row>
        <row r="2215">
          <cell r="D2215">
            <v>0</v>
          </cell>
          <cell r="E2215" t="e">
            <v>#VALUE!</v>
          </cell>
          <cell r="F2215" t="e">
            <v>#VALUE!</v>
          </cell>
        </row>
        <row r="2215">
          <cell r="K2215" t="e">
            <v>#VALUE!</v>
          </cell>
        </row>
        <row r="2216">
          <cell r="D2216">
            <v>0</v>
          </cell>
          <cell r="E2216" t="e">
            <v>#VALUE!</v>
          </cell>
          <cell r="F2216" t="e">
            <v>#VALUE!</v>
          </cell>
        </row>
        <row r="2216">
          <cell r="K2216" t="e">
            <v>#VALUE!</v>
          </cell>
        </row>
        <row r="2217">
          <cell r="D2217">
            <v>0</v>
          </cell>
          <cell r="E2217" t="e">
            <v>#VALUE!</v>
          </cell>
          <cell r="F2217" t="e">
            <v>#VALUE!</v>
          </cell>
        </row>
        <row r="2217">
          <cell r="K2217" t="e">
            <v>#VALUE!</v>
          </cell>
        </row>
        <row r="2218">
          <cell r="D2218">
            <v>0</v>
          </cell>
          <cell r="E2218" t="e">
            <v>#VALUE!</v>
          </cell>
          <cell r="F2218" t="e">
            <v>#VALUE!</v>
          </cell>
        </row>
        <row r="2218">
          <cell r="K2218" t="e">
            <v>#VALUE!</v>
          </cell>
        </row>
        <row r="2219">
          <cell r="D2219">
            <v>0</v>
          </cell>
          <cell r="E2219" t="e">
            <v>#VALUE!</v>
          </cell>
          <cell r="F2219" t="e">
            <v>#VALUE!</v>
          </cell>
        </row>
        <row r="2219">
          <cell r="K2219" t="e">
            <v>#VALUE!</v>
          </cell>
        </row>
        <row r="2220">
          <cell r="D2220">
            <v>0</v>
          </cell>
          <cell r="E2220" t="e">
            <v>#VALUE!</v>
          </cell>
          <cell r="F2220" t="e">
            <v>#VALUE!</v>
          </cell>
        </row>
        <row r="2220">
          <cell r="K2220" t="e">
            <v>#VALUE!</v>
          </cell>
        </row>
        <row r="2221">
          <cell r="D2221">
            <v>0</v>
          </cell>
          <cell r="E2221" t="e">
            <v>#VALUE!</v>
          </cell>
          <cell r="F2221" t="e">
            <v>#VALUE!</v>
          </cell>
        </row>
        <row r="2221">
          <cell r="K2221" t="e">
            <v>#VALUE!</v>
          </cell>
        </row>
        <row r="2222">
          <cell r="D2222">
            <v>0</v>
          </cell>
          <cell r="E2222" t="e">
            <v>#VALUE!</v>
          </cell>
          <cell r="F2222" t="e">
            <v>#VALUE!</v>
          </cell>
        </row>
        <row r="2222">
          <cell r="K2222" t="e">
            <v>#VALUE!</v>
          </cell>
        </row>
        <row r="2223">
          <cell r="D2223">
            <v>0</v>
          </cell>
          <cell r="E2223" t="e">
            <v>#VALUE!</v>
          </cell>
          <cell r="F2223" t="e">
            <v>#VALUE!</v>
          </cell>
        </row>
        <row r="2223">
          <cell r="K2223" t="e">
            <v>#VALUE!</v>
          </cell>
        </row>
        <row r="2224">
          <cell r="D2224">
            <v>0</v>
          </cell>
          <cell r="E2224" t="e">
            <v>#VALUE!</v>
          </cell>
          <cell r="F2224" t="e">
            <v>#VALUE!</v>
          </cell>
        </row>
        <row r="2224">
          <cell r="K2224" t="e">
            <v>#VALUE!</v>
          </cell>
        </row>
        <row r="2225">
          <cell r="D2225">
            <v>0</v>
          </cell>
          <cell r="E2225" t="e">
            <v>#VALUE!</v>
          </cell>
          <cell r="F2225" t="e">
            <v>#VALUE!</v>
          </cell>
        </row>
        <row r="2225">
          <cell r="K2225" t="e">
            <v>#VALUE!</v>
          </cell>
        </row>
        <row r="2226">
          <cell r="D2226">
            <v>0</v>
          </cell>
          <cell r="E2226" t="e">
            <v>#VALUE!</v>
          </cell>
          <cell r="F2226" t="e">
            <v>#VALUE!</v>
          </cell>
        </row>
        <row r="2226">
          <cell r="K2226" t="e">
            <v>#VALUE!</v>
          </cell>
        </row>
        <row r="2227">
          <cell r="D2227">
            <v>0</v>
          </cell>
          <cell r="E2227" t="e">
            <v>#VALUE!</v>
          </cell>
          <cell r="F2227" t="e">
            <v>#VALUE!</v>
          </cell>
        </row>
        <row r="2227">
          <cell r="K2227" t="e">
            <v>#VALUE!</v>
          </cell>
        </row>
        <row r="2228">
          <cell r="D2228">
            <v>0</v>
          </cell>
          <cell r="E2228" t="e">
            <v>#VALUE!</v>
          </cell>
          <cell r="F2228" t="e">
            <v>#VALUE!</v>
          </cell>
        </row>
        <row r="2228">
          <cell r="K2228" t="e">
            <v>#VALUE!</v>
          </cell>
        </row>
        <row r="2229">
          <cell r="D2229">
            <v>0</v>
          </cell>
          <cell r="E2229" t="e">
            <v>#VALUE!</v>
          </cell>
          <cell r="F2229" t="e">
            <v>#VALUE!</v>
          </cell>
        </row>
        <row r="2229">
          <cell r="K2229" t="e">
            <v>#VALUE!</v>
          </cell>
        </row>
        <row r="2230">
          <cell r="D2230">
            <v>0</v>
          </cell>
          <cell r="E2230" t="e">
            <v>#VALUE!</v>
          </cell>
          <cell r="F2230" t="e">
            <v>#VALUE!</v>
          </cell>
        </row>
        <row r="2230">
          <cell r="K2230" t="e">
            <v>#VALUE!</v>
          </cell>
        </row>
        <row r="2231">
          <cell r="D2231">
            <v>0</v>
          </cell>
          <cell r="E2231" t="e">
            <v>#VALUE!</v>
          </cell>
          <cell r="F2231" t="e">
            <v>#VALUE!</v>
          </cell>
        </row>
        <row r="2231">
          <cell r="K2231" t="e">
            <v>#VALUE!</v>
          </cell>
        </row>
        <row r="2232">
          <cell r="D2232">
            <v>0</v>
          </cell>
          <cell r="E2232" t="e">
            <v>#VALUE!</v>
          </cell>
          <cell r="F2232" t="e">
            <v>#VALUE!</v>
          </cell>
        </row>
        <row r="2232">
          <cell r="K2232" t="e">
            <v>#VALUE!</v>
          </cell>
        </row>
        <row r="2233">
          <cell r="D2233">
            <v>0</v>
          </cell>
          <cell r="E2233" t="e">
            <v>#VALUE!</v>
          </cell>
          <cell r="F2233" t="e">
            <v>#VALUE!</v>
          </cell>
        </row>
        <row r="2233">
          <cell r="K2233" t="e">
            <v>#VALUE!</v>
          </cell>
        </row>
        <row r="2234">
          <cell r="D2234">
            <v>0</v>
          </cell>
          <cell r="E2234" t="e">
            <v>#VALUE!</v>
          </cell>
          <cell r="F2234" t="e">
            <v>#VALUE!</v>
          </cell>
        </row>
        <row r="2234">
          <cell r="K2234" t="e">
            <v>#VALUE!</v>
          </cell>
        </row>
        <row r="2235">
          <cell r="D2235">
            <v>0</v>
          </cell>
          <cell r="E2235" t="e">
            <v>#VALUE!</v>
          </cell>
          <cell r="F2235" t="e">
            <v>#VALUE!</v>
          </cell>
        </row>
        <row r="2235">
          <cell r="K2235" t="e">
            <v>#VALUE!</v>
          </cell>
        </row>
        <row r="2236">
          <cell r="D2236">
            <v>0</v>
          </cell>
          <cell r="E2236" t="e">
            <v>#VALUE!</v>
          </cell>
          <cell r="F2236" t="e">
            <v>#VALUE!</v>
          </cell>
        </row>
        <row r="2236">
          <cell r="K2236" t="e">
            <v>#VALUE!</v>
          </cell>
        </row>
        <row r="2237">
          <cell r="D2237">
            <v>0</v>
          </cell>
          <cell r="E2237" t="e">
            <v>#VALUE!</v>
          </cell>
          <cell r="F2237" t="e">
            <v>#VALUE!</v>
          </cell>
        </row>
        <row r="2237">
          <cell r="K2237" t="e">
            <v>#VALUE!</v>
          </cell>
        </row>
        <row r="2238">
          <cell r="D2238">
            <v>0</v>
          </cell>
          <cell r="E2238" t="e">
            <v>#VALUE!</v>
          </cell>
          <cell r="F2238" t="e">
            <v>#VALUE!</v>
          </cell>
        </row>
        <row r="2238">
          <cell r="K2238" t="e">
            <v>#VALUE!</v>
          </cell>
        </row>
        <row r="2239">
          <cell r="D2239">
            <v>0</v>
          </cell>
          <cell r="E2239" t="e">
            <v>#VALUE!</v>
          </cell>
          <cell r="F2239" t="e">
            <v>#VALUE!</v>
          </cell>
        </row>
        <row r="2239">
          <cell r="K2239" t="e">
            <v>#VALUE!</v>
          </cell>
        </row>
        <row r="2240">
          <cell r="D2240">
            <v>0</v>
          </cell>
          <cell r="E2240" t="e">
            <v>#VALUE!</v>
          </cell>
          <cell r="F2240" t="e">
            <v>#VALUE!</v>
          </cell>
        </row>
        <row r="2240">
          <cell r="K2240" t="e">
            <v>#VALUE!</v>
          </cell>
        </row>
        <row r="2241">
          <cell r="D2241">
            <v>0</v>
          </cell>
          <cell r="E2241" t="e">
            <v>#VALUE!</v>
          </cell>
          <cell r="F2241" t="e">
            <v>#VALUE!</v>
          </cell>
        </row>
        <row r="2241">
          <cell r="K2241" t="e">
            <v>#VALUE!</v>
          </cell>
        </row>
        <row r="2242">
          <cell r="D2242">
            <v>0</v>
          </cell>
          <cell r="E2242" t="e">
            <v>#VALUE!</v>
          </cell>
          <cell r="F2242" t="e">
            <v>#VALUE!</v>
          </cell>
        </row>
        <row r="2242">
          <cell r="K2242" t="e">
            <v>#VALUE!</v>
          </cell>
        </row>
        <row r="2243">
          <cell r="D2243">
            <v>0</v>
          </cell>
          <cell r="E2243" t="e">
            <v>#VALUE!</v>
          </cell>
          <cell r="F2243" t="e">
            <v>#VALUE!</v>
          </cell>
        </row>
        <row r="2243">
          <cell r="K2243" t="e">
            <v>#VALUE!</v>
          </cell>
        </row>
        <row r="2244">
          <cell r="D2244">
            <v>0</v>
          </cell>
          <cell r="E2244" t="e">
            <v>#VALUE!</v>
          </cell>
          <cell r="F2244" t="e">
            <v>#VALUE!</v>
          </cell>
        </row>
        <row r="2244">
          <cell r="K2244" t="e">
            <v>#VALUE!</v>
          </cell>
        </row>
        <row r="2245">
          <cell r="D2245">
            <v>0</v>
          </cell>
          <cell r="E2245" t="e">
            <v>#VALUE!</v>
          </cell>
          <cell r="F2245" t="e">
            <v>#VALUE!</v>
          </cell>
        </row>
        <row r="2245">
          <cell r="K2245" t="e">
            <v>#VALUE!</v>
          </cell>
        </row>
        <row r="2246">
          <cell r="D2246">
            <v>0</v>
          </cell>
          <cell r="E2246" t="e">
            <v>#VALUE!</v>
          </cell>
          <cell r="F2246" t="e">
            <v>#VALUE!</v>
          </cell>
        </row>
        <row r="2246">
          <cell r="K2246" t="e">
            <v>#VALUE!</v>
          </cell>
        </row>
        <row r="2247">
          <cell r="D2247">
            <v>0</v>
          </cell>
          <cell r="E2247" t="e">
            <v>#VALUE!</v>
          </cell>
          <cell r="F2247" t="e">
            <v>#VALUE!</v>
          </cell>
        </row>
        <row r="2247">
          <cell r="K2247" t="e">
            <v>#VALUE!</v>
          </cell>
        </row>
        <row r="2248">
          <cell r="D2248">
            <v>0</v>
          </cell>
          <cell r="E2248" t="e">
            <v>#VALUE!</v>
          </cell>
          <cell r="F2248" t="e">
            <v>#VALUE!</v>
          </cell>
        </row>
        <row r="2248">
          <cell r="K2248" t="e">
            <v>#VALUE!</v>
          </cell>
        </row>
        <row r="2249">
          <cell r="D2249">
            <v>0</v>
          </cell>
          <cell r="E2249" t="e">
            <v>#VALUE!</v>
          </cell>
          <cell r="F2249" t="e">
            <v>#VALUE!</v>
          </cell>
        </row>
        <row r="2249">
          <cell r="K2249" t="e">
            <v>#VALUE!</v>
          </cell>
        </row>
        <row r="2250">
          <cell r="D2250">
            <v>0</v>
          </cell>
          <cell r="E2250" t="e">
            <v>#VALUE!</v>
          </cell>
          <cell r="F2250" t="e">
            <v>#VALUE!</v>
          </cell>
        </row>
        <row r="2250">
          <cell r="K2250" t="e">
            <v>#VALUE!</v>
          </cell>
        </row>
        <row r="2251">
          <cell r="D2251">
            <v>0</v>
          </cell>
          <cell r="E2251" t="e">
            <v>#VALUE!</v>
          </cell>
          <cell r="F2251" t="e">
            <v>#VALUE!</v>
          </cell>
        </row>
        <row r="2251">
          <cell r="K2251" t="e">
            <v>#VALUE!</v>
          </cell>
        </row>
        <row r="2252">
          <cell r="D2252">
            <v>0</v>
          </cell>
          <cell r="E2252" t="e">
            <v>#VALUE!</v>
          </cell>
          <cell r="F2252" t="e">
            <v>#VALUE!</v>
          </cell>
        </row>
        <row r="2252">
          <cell r="K2252" t="e">
            <v>#VALUE!</v>
          </cell>
        </row>
        <row r="2253">
          <cell r="D2253">
            <v>0</v>
          </cell>
          <cell r="E2253" t="e">
            <v>#VALUE!</v>
          </cell>
          <cell r="F2253" t="e">
            <v>#VALUE!</v>
          </cell>
        </row>
        <row r="2253">
          <cell r="K2253" t="e">
            <v>#VALUE!</v>
          </cell>
        </row>
        <row r="2254">
          <cell r="D2254">
            <v>0</v>
          </cell>
          <cell r="E2254" t="e">
            <v>#VALUE!</v>
          </cell>
          <cell r="F2254" t="e">
            <v>#VALUE!</v>
          </cell>
        </row>
        <row r="2254">
          <cell r="K2254" t="e">
            <v>#VALUE!</v>
          </cell>
        </row>
        <row r="2255">
          <cell r="D2255">
            <v>0</v>
          </cell>
          <cell r="E2255" t="e">
            <v>#VALUE!</v>
          </cell>
          <cell r="F2255" t="e">
            <v>#VALUE!</v>
          </cell>
        </row>
        <row r="2255">
          <cell r="K2255" t="e">
            <v>#VALUE!</v>
          </cell>
        </row>
        <row r="2256">
          <cell r="D2256">
            <v>0</v>
          </cell>
          <cell r="E2256" t="e">
            <v>#VALUE!</v>
          </cell>
          <cell r="F2256" t="e">
            <v>#VALUE!</v>
          </cell>
        </row>
        <row r="2256">
          <cell r="K2256" t="e">
            <v>#VALUE!</v>
          </cell>
        </row>
        <row r="2257">
          <cell r="D2257">
            <v>0</v>
          </cell>
          <cell r="E2257" t="e">
            <v>#VALUE!</v>
          </cell>
          <cell r="F2257" t="e">
            <v>#VALUE!</v>
          </cell>
        </row>
        <row r="2257">
          <cell r="K2257" t="e">
            <v>#VALUE!</v>
          </cell>
        </row>
        <row r="2258">
          <cell r="D2258">
            <v>0</v>
          </cell>
          <cell r="E2258" t="e">
            <v>#VALUE!</v>
          </cell>
          <cell r="F2258" t="e">
            <v>#VALUE!</v>
          </cell>
        </row>
        <row r="2258">
          <cell r="K2258" t="e">
            <v>#VALUE!</v>
          </cell>
        </row>
        <row r="2259">
          <cell r="D2259">
            <v>0</v>
          </cell>
          <cell r="E2259" t="e">
            <v>#VALUE!</v>
          </cell>
          <cell r="F2259" t="e">
            <v>#VALUE!</v>
          </cell>
        </row>
        <row r="2259">
          <cell r="K2259" t="e">
            <v>#VALUE!</v>
          </cell>
        </row>
        <row r="2260">
          <cell r="D2260">
            <v>0</v>
          </cell>
          <cell r="E2260" t="e">
            <v>#VALUE!</v>
          </cell>
          <cell r="F2260" t="e">
            <v>#VALUE!</v>
          </cell>
        </row>
        <row r="2260">
          <cell r="K2260" t="e">
            <v>#VALUE!</v>
          </cell>
        </row>
        <row r="2261">
          <cell r="D2261">
            <v>0</v>
          </cell>
          <cell r="E2261" t="e">
            <v>#VALUE!</v>
          </cell>
          <cell r="F2261" t="e">
            <v>#VALUE!</v>
          </cell>
        </row>
        <row r="2261">
          <cell r="K2261" t="e">
            <v>#VALUE!</v>
          </cell>
        </row>
        <row r="2262">
          <cell r="D2262">
            <v>0</v>
          </cell>
          <cell r="E2262" t="e">
            <v>#VALUE!</v>
          </cell>
          <cell r="F2262" t="e">
            <v>#VALUE!</v>
          </cell>
        </row>
        <row r="2262">
          <cell r="K2262" t="e">
            <v>#VALUE!</v>
          </cell>
        </row>
        <row r="2263">
          <cell r="D2263">
            <v>0</v>
          </cell>
          <cell r="E2263" t="e">
            <v>#VALUE!</v>
          </cell>
          <cell r="F2263" t="e">
            <v>#VALUE!</v>
          </cell>
        </row>
        <row r="2263">
          <cell r="K2263" t="e">
            <v>#VALUE!</v>
          </cell>
        </row>
        <row r="2264">
          <cell r="D2264">
            <v>0</v>
          </cell>
          <cell r="E2264" t="e">
            <v>#VALUE!</v>
          </cell>
          <cell r="F2264" t="e">
            <v>#VALUE!</v>
          </cell>
        </row>
        <row r="2264">
          <cell r="K2264" t="e">
            <v>#VALUE!</v>
          </cell>
        </row>
        <row r="2265">
          <cell r="D2265">
            <v>0</v>
          </cell>
          <cell r="E2265" t="e">
            <v>#VALUE!</v>
          </cell>
          <cell r="F2265" t="e">
            <v>#VALUE!</v>
          </cell>
        </row>
        <row r="2265">
          <cell r="K2265" t="e">
            <v>#VALUE!</v>
          </cell>
        </row>
        <row r="2266">
          <cell r="D2266">
            <v>0</v>
          </cell>
          <cell r="E2266" t="e">
            <v>#VALUE!</v>
          </cell>
          <cell r="F2266" t="e">
            <v>#VALUE!</v>
          </cell>
        </row>
        <row r="2266">
          <cell r="K2266" t="e">
            <v>#VALUE!</v>
          </cell>
        </row>
        <row r="2267">
          <cell r="D2267">
            <v>0</v>
          </cell>
          <cell r="E2267" t="e">
            <v>#VALUE!</v>
          </cell>
          <cell r="F2267" t="e">
            <v>#VALUE!</v>
          </cell>
        </row>
        <row r="2267">
          <cell r="K2267" t="e">
            <v>#VALUE!</v>
          </cell>
        </row>
        <row r="2268">
          <cell r="D2268">
            <v>0</v>
          </cell>
          <cell r="E2268" t="e">
            <v>#VALUE!</v>
          </cell>
          <cell r="F2268" t="e">
            <v>#VALUE!</v>
          </cell>
        </row>
        <row r="2268">
          <cell r="K2268" t="e">
            <v>#VALUE!</v>
          </cell>
        </row>
        <row r="2269">
          <cell r="D2269">
            <v>0</v>
          </cell>
          <cell r="E2269" t="e">
            <v>#VALUE!</v>
          </cell>
          <cell r="F2269" t="e">
            <v>#VALUE!</v>
          </cell>
        </row>
        <row r="2269">
          <cell r="K2269" t="e">
            <v>#VALUE!</v>
          </cell>
        </row>
        <row r="2270">
          <cell r="D2270">
            <v>0</v>
          </cell>
          <cell r="E2270" t="e">
            <v>#VALUE!</v>
          </cell>
          <cell r="F2270" t="e">
            <v>#VALUE!</v>
          </cell>
        </row>
        <row r="2270">
          <cell r="K2270" t="e">
            <v>#VALUE!</v>
          </cell>
        </row>
        <row r="2271">
          <cell r="D2271">
            <v>0</v>
          </cell>
          <cell r="E2271" t="e">
            <v>#VALUE!</v>
          </cell>
          <cell r="F2271" t="e">
            <v>#VALUE!</v>
          </cell>
        </row>
        <row r="2271">
          <cell r="K2271" t="e">
            <v>#VALUE!</v>
          </cell>
        </row>
        <row r="2272">
          <cell r="D2272">
            <v>0</v>
          </cell>
          <cell r="E2272" t="e">
            <v>#VALUE!</v>
          </cell>
          <cell r="F2272" t="e">
            <v>#VALUE!</v>
          </cell>
        </row>
        <row r="2272">
          <cell r="K2272" t="e">
            <v>#VALUE!</v>
          </cell>
        </row>
        <row r="2273">
          <cell r="D2273">
            <v>0</v>
          </cell>
          <cell r="E2273" t="e">
            <v>#VALUE!</v>
          </cell>
          <cell r="F2273" t="e">
            <v>#VALUE!</v>
          </cell>
        </row>
        <row r="2273">
          <cell r="K2273" t="e">
            <v>#VALUE!</v>
          </cell>
        </row>
        <row r="2274">
          <cell r="D2274">
            <v>0</v>
          </cell>
          <cell r="E2274" t="e">
            <v>#VALUE!</v>
          </cell>
          <cell r="F2274" t="e">
            <v>#VALUE!</v>
          </cell>
        </row>
        <row r="2274">
          <cell r="K2274" t="e">
            <v>#VALUE!</v>
          </cell>
        </row>
        <row r="2275">
          <cell r="D2275">
            <v>0</v>
          </cell>
          <cell r="E2275" t="e">
            <v>#VALUE!</v>
          </cell>
          <cell r="F2275" t="e">
            <v>#VALUE!</v>
          </cell>
        </row>
        <row r="2275">
          <cell r="K2275" t="e">
            <v>#VALUE!</v>
          </cell>
        </row>
        <row r="2276">
          <cell r="D2276">
            <v>0</v>
          </cell>
          <cell r="E2276" t="e">
            <v>#VALUE!</v>
          </cell>
          <cell r="F2276" t="e">
            <v>#VALUE!</v>
          </cell>
        </row>
        <row r="2276">
          <cell r="K2276" t="e">
            <v>#VALUE!</v>
          </cell>
        </row>
        <row r="2277">
          <cell r="D2277">
            <v>0</v>
          </cell>
          <cell r="E2277" t="e">
            <v>#VALUE!</v>
          </cell>
          <cell r="F2277" t="e">
            <v>#VALUE!</v>
          </cell>
        </row>
        <row r="2277">
          <cell r="K2277" t="e">
            <v>#VALUE!</v>
          </cell>
        </row>
        <row r="2278">
          <cell r="D2278">
            <v>0</v>
          </cell>
          <cell r="E2278" t="e">
            <v>#VALUE!</v>
          </cell>
          <cell r="F2278" t="e">
            <v>#VALUE!</v>
          </cell>
        </row>
        <row r="2278">
          <cell r="K2278" t="e">
            <v>#VALUE!</v>
          </cell>
        </row>
        <row r="2279">
          <cell r="D2279">
            <v>0</v>
          </cell>
          <cell r="E2279" t="e">
            <v>#VALUE!</v>
          </cell>
          <cell r="F2279" t="e">
            <v>#VALUE!</v>
          </cell>
        </row>
        <row r="2279">
          <cell r="K2279" t="e">
            <v>#VALUE!</v>
          </cell>
        </row>
        <row r="2280">
          <cell r="D2280">
            <v>0</v>
          </cell>
          <cell r="E2280" t="e">
            <v>#VALUE!</v>
          </cell>
          <cell r="F2280" t="e">
            <v>#VALUE!</v>
          </cell>
        </row>
        <row r="2280">
          <cell r="K2280" t="e">
            <v>#VALUE!</v>
          </cell>
        </row>
        <row r="2281">
          <cell r="D2281">
            <v>0</v>
          </cell>
          <cell r="E2281" t="e">
            <v>#VALUE!</v>
          </cell>
          <cell r="F2281" t="e">
            <v>#VALUE!</v>
          </cell>
        </row>
        <row r="2281">
          <cell r="K2281" t="e">
            <v>#VALUE!</v>
          </cell>
        </row>
        <row r="2282">
          <cell r="D2282">
            <v>0</v>
          </cell>
          <cell r="E2282" t="e">
            <v>#VALUE!</v>
          </cell>
          <cell r="F2282" t="e">
            <v>#VALUE!</v>
          </cell>
        </row>
        <row r="2282">
          <cell r="K2282" t="e">
            <v>#VALUE!</v>
          </cell>
        </row>
        <row r="2283">
          <cell r="D2283">
            <v>0</v>
          </cell>
          <cell r="E2283" t="e">
            <v>#VALUE!</v>
          </cell>
          <cell r="F2283" t="e">
            <v>#VALUE!</v>
          </cell>
        </row>
        <row r="2283">
          <cell r="K2283" t="e">
            <v>#VALUE!</v>
          </cell>
        </row>
        <row r="2284">
          <cell r="D2284">
            <v>0</v>
          </cell>
          <cell r="E2284" t="e">
            <v>#VALUE!</v>
          </cell>
          <cell r="F2284" t="e">
            <v>#VALUE!</v>
          </cell>
        </row>
        <row r="2284">
          <cell r="K2284" t="e">
            <v>#VALUE!</v>
          </cell>
        </row>
        <row r="2285">
          <cell r="D2285">
            <v>0</v>
          </cell>
          <cell r="E2285" t="e">
            <v>#VALUE!</v>
          </cell>
          <cell r="F2285" t="e">
            <v>#VALUE!</v>
          </cell>
        </row>
        <row r="2285">
          <cell r="K2285" t="e">
            <v>#VALUE!</v>
          </cell>
        </row>
        <row r="2286">
          <cell r="D2286">
            <v>0</v>
          </cell>
          <cell r="E2286" t="e">
            <v>#VALUE!</v>
          </cell>
          <cell r="F2286" t="e">
            <v>#VALUE!</v>
          </cell>
        </row>
        <row r="2286">
          <cell r="K2286" t="e">
            <v>#VALUE!</v>
          </cell>
        </row>
        <row r="2287">
          <cell r="D2287">
            <v>0</v>
          </cell>
          <cell r="E2287" t="e">
            <v>#VALUE!</v>
          </cell>
          <cell r="F2287" t="e">
            <v>#VALUE!</v>
          </cell>
        </row>
        <row r="2287">
          <cell r="K2287" t="e">
            <v>#VALUE!</v>
          </cell>
        </row>
        <row r="2288">
          <cell r="D2288">
            <v>0</v>
          </cell>
          <cell r="E2288" t="e">
            <v>#VALUE!</v>
          </cell>
          <cell r="F2288" t="e">
            <v>#VALUE!</v>
          </cell>
        </row>
        <row r="2288">
          <cell r="K2288" t="e">
            <v>#VALUE!</v>
          </cell>
        </row>
        <row r="2289">
          <cell r="D2289">
            <v>0</v>
          </cell>
          <cell r="E2289" t="e">
            <v>#VALUE!</v>
          </cell>
          <cell r="F2289" t="e">
            <v>#VALUE!</v>
          </cell>
        </row>
        <row r="2289">
          <cell r="K2289" t="e">
            <v>#VALUE!</v>
          </cell>
        </row>
        <row r="2290">
          <cell r="D2290">
            <v>0</v>
          </cell>
          <cell r="E2290" t="e">
            <v>#VALUE!</v>
          </cell>
          <cell r="F2290" t="e">
            <v>#VALUE!</v>
          </cell>
        </row>
        <row r="2290">
          <cell r="K2290" t="e">
            <v>#VALUE!</v>
          </cell>
        </row>
        <row r="2291">
          <cell r="D2291">
            <v>0</v>
          </cell>
          <cell r="E2291" t="e">
            <v>#VALUE!</v>
          </cell>
          <cell r="F2291" t="e">
            <v>#VALUE!</v>
          </cell>
        </row>
        <row r="2291">
          <cell r="K2291" t="e">
            <v>#VALUE!</v>
          </cell>
        </row>
        <row r="2292">
          <cell r="D2292">
            <v>0</v>
          </cell>
          <cell r="E2292" t="e">
            <v>#VALUE!</v>
          </cell>
          <cell r="F2292" t="e">
            <v>#VALUE!</v>
          </cell>
        </row>
        <row r="2292">
          <cell r="K2292" t="e">
            <v>#VALUE!</v>
          </cell>
        </row>
        <row r="2293">
          <cell r="D2293">
            <v>0</v>
          </cell>
          <cell r="E2293" t="e">
            <v>#VALUE!</v>
          </cell>
          <cell r="F2293" t="e">
            <v>#VALUE!</v>
          </cell>
        </row>
        <row r="2293">
          <cell r="K2293" t="e">
            <v>#VALUE!</v>
          </cell>
        </row>
        <row r="2294">
          <cell r="D2294">
            <v>0</v>
          </cell>
          <cell r="E2294" t="e">
            <v>#VALUE!</v>
          </cell>
          <cell r="F2294" t="e">
            <v>#VALUE!</v>
          </cell>
        </row>
        <row r="2294">
          <cell r="K2294" t="e">
            <v>#VALUE!</v>
          </cell>
        </row>
        <row r="2295">
          <cell r="D2295">
            <v>0</v>
          </cell>
          <cell r="E2295" t="e">
            <v>#VALUE!</v>
          </cell>
          <cell r="F2295" t="e">
            <v>#VALUE!</v>
          </cell>
        </row>
        <row r="2295">
          <cell r="K2295" t="e">
            <v>#VALUE!</v>
          </cell>
        </row>
        <row r="2296">
          <cell r="D2296">
            <v>0</v>
          </cell>
          <cell r="E2296" t="e">
            <v>#VALUE!</v>
          </cell>
          <cell r="F2296" t="e">
            <v>#VALUE!</v>
          </cell>
        </row>
        <row r="2296">
          <cell r="K2296" t="e">
            <v>#VALUE!</v>
          </cell>
        </row>
        <row r="2297">
          <cell r="D2297">
            <v>0</v>
          </cell>
          <cell r="E2297" t="e">
            <v>#VALUE!</v>
          </cell>
          <cell r="F2297" t="e">
            <v>#VALUE!</v>
          </cell>
        </row>
        <row r="2297">
          <cell r="K2297" t="e">
            <v>#VALUE!</v>
          </cell>
        </row>
        <row r="2298">
          <cell r="D2298">
            <v>0</v>
          </cell>
          <cell r="E2298" t="e">
            <v>#VALUE!</v>
          </cell>
          <cell r="F2298" t="e">
            <v>#VALUE!</v>
          </cell>
        </row>
        <row r="2298">
          <cell r="K2298" t="e">
            <v>#VALUE!</v>
          </cell>
        </row>
        <row r="2299">
          <cell r="D2299">
            <v>0</v>
          </cell>
          <cell r="E2299" t="e">
            <v>#VALUE!</v>
          </cell>
          <cell r="F2299" t="e">
            <v>#VALUE!</v>
          </cell>
        </row>
        <row r="2299">
          <cell r="K2299" t="e">
            <v>#VALUE!</v>
          </cell>
        </row>
        <row r="2300">
          <cell r="D2300">
            <v>0</v>
          </cell>
          <cell r="E2300" t="e">
            <v>#VALUE!</v>
          </cell>
          <cell r="F2300" t="e">
            <v>#VALUE!</v>
          </cell>
        </row>
        <row r="2300">
          <cell r="K2300" t="e">
            <v>#VALUE!</v>
          </cell>
        </row>
        <row r="2301">
          <cell r="D2301">
            <v>0</v>
          </cell>
          <cell r="E2301" t="e">
            <v>#VALUE!</v>
          </cell>
          <cell r="F2301" t="e">
            <v>#VALUE!</v>
          </cell>
        </row>
        <row r="2301">
          <cell r="K2301" t="e">
            <v>#VALUE!</v>
          </cell>
        </row>
        <row r="2302">
          <cell r="D2302">
            <v>0</v>
          </cell>
          <cell r="E2302" t="e">
            <v>#VALUE!</v>
          </cell>
          <cell r="F2302" t="e">
            <v>#VALUE!</v>
          </cell>
        </row>
        <row r="2302">
          <cell r="K2302" t="e">
            <v>#VALUE!</v>
          </cell>
        </row>
        <row r="2303">
          <cell r="D2303">
            <v>0</v>
          </cell>
          <cell r="E2303" t="e">
            <v>#VALUE!</v>
          </cell>
          <cell r="F2303" t="e">
            <v>#VALUE!</v>
          </cell>
        </row>
        <row r="2303">
          <cell r="K2303" t="e">
            <v>#VALUE!</v>
          </cell>
        </row>
        <row r="2304">
          <cell r="D2304">
            <v>0</v>
          </cell>
          <cell r="E2304" t="e">
            <v>#VALUE!</v>
          </cell>
          <cell r="F2304" t="e">
            <v>#VALUE!</v>
          </cell>
        </row>
        <row r="2304">
          <cell r="K2304" t="e">
            <v>#VALUE!</v>
          </cell>
        </row>
        <row r="2305">
          <cell r="D2305">
            <v>0</v>
          </cell>
          <cell r="E2305" t="e">
            <v>#VALUE!</v>
          </cell>
          <cell r="F2305" t="e">
            <v>#VALUE!</v>
          </cell>
        </row>
        <row r="2305">
          <cell r="K2305" t="e">
            <v>#VALUE!</v>
          </cell>
        </row>
        <row r="2306">
          <cell r="D2306">
            <v>0</v>
          </cell>
          <cell r="E2306" t="e">
            <v>#VALUE!</v>
          </cell>
          <cell r="F2306" t="e">
            <v>#VALUE!</v>
          </cell>
        </row>
        <row r="2306">
          <cell r="K2306" t="e">
            <v>#VALUE!</v>
          </cell>
        </row>
        <row r="2307">
          <cell r="D2307">
            <v>0</v>
          </cell>
          <cell r="E2307" t="e">
            <v>#VALUE!</v>
          </cell>
          <cell r="F2307" t="e">
            <v>#VALUE!</v>
          </cell>
        </row>
        <row r="2307">
          <cell r="K2307" t="e">
            <v>#VALUE!</v>
          </cell>
        </row>
        <row r="2308">
          <cell r="D2308">
            <v>0</v>
          </cell>
          <cell r="E2308" t="e">
            <v>#VALUE!</v>
          </cell>
          <cell r="F2308" t="e">
            <v>#VALUE!</v>
          </cell>
        </row>
        <row r="2308">
          <cell r="K2308" t="e">
            <v>#VALUE!</v>
          </cell>
        </row>
        <row r="2309">
          <cell r="D2309">
            <v>0</v>
          </cell>
          <cell r="E2309" t="e">
            <v>#VALUE!</v>
          </cell>
          <cell r="F2309" t="e">
            <v>#VALUE!</v>
          </cell>
        </row>
        <row r="2309">
          <cell r="K2309" t="e">
            <v>#VALUE!</v>
          </cell>
        </row>
        <row r="2310">
          <cell r="D2310">
            <v>0</v>
          </cell>
          <cell r="E2310" t="e">
            <v>#VALUE!</v>
          </cell>
          <cell r="F2310" t="e">
            <v>#VALUE!</v>
          </cell>
        </row>
        <row r="2310">
          <cell r="K2310" t="e">
            <v>#VALUE!</v>
          </cell>
        </row>
        <row r="2311">
          <cell r="D2311">
            <v>0</v>
          </cell>
          <cell r="E2311" t="e">
            <v>#VALUE!</v>
          </cell>
          <cell r="F2311" t="e">
            <v>#VALUE!</v>
          </cell>
        </row>
        <row r="2311">
          <cell r="K2311" t="e">
            <v>#VALUE!</v>
          </cell>
        </row>
        <row r="2312">
          <cell r="D2312">
            <v>0</v>
          </cell>
          <cell r="E2312" t="e">
            <v>#VALUE!</v>
          </cell>
          <cell r="F2312" t="e">
            <v>#VALUE!</v>
          </cell>
        </row>
        <row r="2312">
          <cell r="K2312" t="e">
            <v>#VALUE!</v>
          </cell>
        </row>
        <row r="2313">
          <cell r="D2313">
            <v>0</v>
          </cell>
          <cell r="E2313" t="e">
            <v>#VALUE!</v>
          </cell>
          <cell r="F2313" t="e">
            <v>#VALUE!</v>
          </cell>
        </row>
        <row r="2313">
          <cell r="K2313" t="e">
            <v>#VALUE!</v>
          </cell>
        </row>
        <row r="2314">
          <cell r="D2314">
            <v>0</v>
          </cell>
          <cell r="E2314" t="e">
            <v>#VALUE!</v>
          </cell>
          <cell r="F2314" t="e">
            <v>#VALUE!</v>
          </cell>
        </row>
        <row r="2314">
          <cell r="K2314" t="e">
            <v>#VALUE!</v>
          </cell>
        </row>
        <row r="2315">
          <cell r="D2315">
            <v>0</v>
          </cell>
          <cell r="E2315" t="e">
            <v>#VALUE!</v>
          </cell>
          <cell r="F2315" t="e">
            <v>#VALUE!</v>
          </cell>
        </row>
        <row r="2315">
          <cell r="K2315" t="e">
            <v>#VALUE!</v>
          </cell>
        </row>
        <row r="2316">
          <cell r="D2316">
            <v>0</v>
          </cell>
          <cell r="E2316" t="e">
            <v>#VALUE!</v>
          </cell>
          <cell r="F2316" t="e">
            <v>#VALUE!</v>
          </cell>
        </row>
        <row r="2316">
          <cell r="K2316" t="e">
            <v>#VALUE!</v>
          </cell>
        </row>
        <row r="2317">
          <cell r="D2317">
            <v>0</v>
          </cell>
          <cell r="E2317" t="e">
            <v>#VALUE!</v>
          </cell>
          <cell r="F2317" t="e">
            <v>#VALUE!</v>
          </cell>
        </row>
        <row r="2317">
          <cell r="K2317" t="e">
            <v>#VALUE!</v>
          </cell>
        </row>
        <row r="2318">
          <cell r="D2318">
            <v>0</v>
          </cell>
          <cell r="E2318" t="e">
            <v>#VALUE!</v>
          </cell>
          <cell r="F2318" t="e">
            <v>#VALUE!</v>
          </cell>
        </row>
        <row r="2318">
          <cell r="K2318" t="e">
            <v>#VALUE!</v>
          </cell>
        </row>
        <row r="2319">
          <cell r="D2319">
            <v>0</v>
          </cell>
          <cell r="E2319" t="e">
            <v>#VALUE!</v>
          </cell>
          <cell r="F2319" t="e">
            <v>#VALUE!</v>
          </cell>
        </row>
        <row r="2319">
          <cell r="K2319" t="e">
            <v>#VALUE!</v>
          </cell>
        </row>
        <row r="2320">
          <cell r="D2320">
            <v>0</v>
          </cell>
          <cell r="E2320" t="e">
            <v>#VALUE!</v>
          </cell>
          <cell r="F2320" t="e">
            <v>#VALUE!</v>
          </cell>
        </row>
        <row r="2320">
          <cell r="K2320" t="e">
            <v>#VALUE!</v>
          </cell>
        </row>
        <row r="2321">
          <cell r="D2321">
            <v>0</v>
          </cell>
          <cell r="E2321" t="e">
            <v>#VALUE!</v>
          </cell>
          <cell r="F2321" t="e">
            <v>#VALUE!</v>
          </cell>
        </row>
        <row r="2321">
          <cell r="K2321" t="e">
            <v>#VALUE!</v>
          </cell>
        </row>
        <row r="2322">
          <cell r="D2322">
            <v>0</v>
          </cell>
          <cell r="E2322" t="e">
            <v>#VALUE!</v>
          </cell>
          <cell r="F2322" t="e">
            <v>#VALUE!</v>
          </cell>
        </row>
        <row r="2322">
          <cell r="K2322" t="e">
            <v>#VALUE!</v>
          </cell>
        </row>
        <row r="2323">
          <cell r="D2323">
            <v>0</v>
          </cell>
          <cell r="E2323" t="e">
            <v>#VALUE!</v>
          </cell>
          <cell r="F2323" t="e">
            <v>#VALUE!</v>
          </cell>
        </row>
        <row r="2323">
          <cell r="K2323" t="e">
            <v>#VALUE!</v>
          </cell>
        </row>
        <row r="2324">
          <cell r="D2324">
            <v>0</v>
          </cell>
          <cell r="E2324" t="e">
            <v>#VALUE!</v>
          </cell>
          <cell r="F2324" t="e">
            <v>#VALUE!</v>
          </cell>
        </row>
        <row r="2324">
          <cell r="K2324" t="e">
            <v>#VALUE!</v>
          </cell>
        </row>
        <row r="2325">
          <cell r="D2325">
            <v>0</v>
          </cell>
          <cell r="E2325" t="e">
            <v>#VALUE!</v>
          </cell>
          <cell r="F2325" t="e">
            <v>#VALUE!</v>
          </cell>
        </row>
        <row r="2325">
          <cell r="K2325" t="e">
            <v>#VALUE!</v>
          </cell>
        </row>
        <row r="2326">
          <cell r="D2326">
            <v>0</v>
          </cell>
          <cell r="E2326" t="e">
            <v>#VALUE!</v>
          </cell>
          <cell r="F2326" t="e">
            <v>#VALUE!</v>
          </cell>
        </row>
        <row r="2326">
          <cell r="K2326" t="e">
            <v>#VALUE!</v>
          </cell>
        </row>
        <row r="2327">
          <cell r="D2327">
            <v>0</v>
          </cell>
          <cell r="E2327" t="e">
            <v>#VALUE!</v>
          </cell>
          <cell r="F2327" t="e">
            <v>#VALUE!</v>
          </cell>
        </row>
        <row r="2327">
          <cell r="K2327" t="e">
            <v>#VALUE!</v>
          </cell>
        </row>
        <row r="2328">
          <cell r="D2328">
            <v>0</v>
          </cell>
          <cell r="E2328" t="e">
            <v>#VALUE!</v>
          </cell>
          <cell r="F2328" t="e">
            <v>#VALUE!</v>
          </cell>
        </row>
        <row r="2328">
          <cell r="K2328" t="e">
            <v>#VALUE!</v>
          </cell>
        </row>
        <row r="2329">
          <cell r="D2329">
            <v>0</v>
          </cell>
          <cell r="E2329" t="e">
            <v>#VALUE!</v>
          </cell>
          <cell r="F2329" t="e">
            <v>#VALUE!</v>
          </cell>
        </row>
        <row r="2329">
          <cell r="K2329" t="e">
            <v>#VALUE!</v>
          </cell>
        </row>
        <row r="2330">
          <cell r="D2330">
            <v>0</v>
          </cell>
          <cell r="E2330" t="e">
            <v>#VALUE!</v>
          </cell>
          <cell r="F2330" t="e">
            <v>#VALUE!</v>
          </cell>
        </row>
        <row r="2330">
          <cell r="K2330" t="e">
            <v>#VALUE!</v>
          </cell>
        </row>
        <row r="2331">
          <cell r="D2331">
            <v>0</v>
          </cell>
          <cell r="E2331" t="e">
            <v>#VALUE!</v>
          </cell>
          <cell r="F2331" t="e">
            <v>#VALUE!</v>
          </cell>
        </row>
        <row r="2331">
          <cell r="K2331" t="e">
            <v>#VALUE!</v>
          </cell>
        </row>
        <row r="2332">
          <cell r="D2332">
            <v>0</v>
          </cell>
          <cell r="E2332" t="e">
            <v>#VALUE!</v>
          </cell>
          <cell r="F2332" t="e">
            <v>#VALUE!</v>
          </cell>
        </row>
        <row r="2332">
          <cell r="K2332" t="e">
            <v>#VALUE!</v>
          </cell>
        </row>
        <row r="2333">
          <cell r="D2333">
            <v>0</v>
          </cell>
          <cell r="E2333" t="e">
            <v>#VALUE!</v>
          </cell>
          <cell r="F2333" t="e">
            <v>#VALUE!</v>
          </cell>
        </row>
        <row r="2333">
          <cell r="K2333" t="e">
            <v>#VALUE!</v>
          </cell>
        </row>
        <row r="2334">
          <cell r="D2334">
            <v>0</v>
          </cell>
          <cell r="E2334" t="e">
            <v>#VALUE!</v>
          </cell>
          <cell r="F2334" t="e">
            <v>#VALUE!</v>
          </cell>
        </row>
        <row r="2334">
          <cell r="K2334" t="e">
            <v>#VALUE!</v>
          </cell>
        </row>
        <row r="2335">
          <cell r="D2335">
            <v>0</v>
          </cell>
          <cell r="E2335" t="e">
            <v>#VALUE!</v>
          </cell>
          <cell r="F2335" t="e">
            <v>#VALUE!</v>
          </cell>
        </row>
        <row r="2335">
          <cell r="K2335" t="e">
            <v>#VALUE!</v>
          </cell>
        </row>
        <row r="2336">
          <cell r="D2336">
            <v>0</v>
          </cell>
          <cell r="E2336" t="e">
            <v>#VALUE!</v>
          </cell>
          <cell r="F2336" t="e">
            <v>#VALUE!</v>
          </cell>
        </row>
        <row r="2336">
          <cell r="K2336" t="e">
            <v>#VALUE!</v>
          </cell>
        </row>
        <row r="2337">
          <cell r="D2337">
            <v>0</v>
          </cell>
          <cell r="E2337" t="e">
            <v>#VALUE!</v>
          </cell>
          <cell r="F2337" t="e">
            <v>#VALUE!</v>
          </cell>
        </row>
        <row r="2337">
          <cell r="K2337" t="e">
            <v>#VALUE!</v>
          </cell>
        </row>
        <row r="2338">
          <cell r="D2338">
            <v>0</v>
          </cell>
          <cell r="E2338" t="e">
            <v>#VALUE!</v>
          </cell>
          <cell r="F2338" t="e">
            <v>#VALUE!</v>
          </cell>
        </row>
        <row r="2338">
          <cell r="K2338" t="e">
            <v>#VALUE!</v>
          </cell>
        </row>
        <row r="2339">
          <cell r="D2339">
            <v>0</v>
          </cell>
          <cell r="E2339" t="e">
            <v>#VALUE!</v>
          </cell>
          <cell r="F2339" t="e">
            <v>#VALUE!</v>
          </cell>
        </row>
        <row r="2339">
          <cell r="K2339" t="e">
            <v>#VALUE!</v>
          </cell>
        </row>
        <row r="2340">
          <cell r="D2340">
            <v>0</v>
          </cell>
          <cell r="E2340" t="e">
            <v>#VALUE!</v>
          </cell>
          <cell r="F2340" t="e">
            <v>#VALUE!</v>
          </cell>
        </row>
        <row r="2340">
          <cell r="K2340" t="e">
            <v>#VALUE!</v>
          </cell>
        </row>
        <row r="2341">
          <cell r="D2341">
            <v>0</v>
          </cell>
          <cell r="E2341" t="e">
            <v>#VALUE!</v>
          </cell>
          <cell r="F2341" t="e">
            <v>#VALUE!</v>
          </cell>
        </row>
        <row r="2341">
          <cell r="K2341" t="e">
            <v>#VALUE!</v>
          </cell>
        </row>
        <row r="2342">
          <cell r="D2342">
            <v>0</v>
          </cell>
          <cell r="E2342" t="e">
            <v>#VALUE!</v>
          </cell>
          <cell r="F2342" t="e">
            <v>#VALUE!</v>
          </cell>
        </row>
        <row r="2342">
          <cell r="K2342" t="e">
            <v>#VALUE!</v>
          </cell>
        </row>
        <row r="2343">
          <cell r="D2343">
            <v>0</v>
          </cell>
          <cell r="E2343" t="e">
            <v>#VALUE!</v>
          </cell>
          <cell r="F2343" t="e">
            <v>#VALUE!</v>
          </cell>
        </row>
        <row r="2343">
          <cell r="K2343" t="e">
            <v>#VALUE!</v>
          </cell>
        </row>
        <row r="2344">
          <cell r="D2344">
            <v>0</v>
          </cell>
          <cell r="E2344" t="e">
            <v>#VALUE!</v>
          </cell>
          <cell r="F2344" t="e">
            <v>#VALUE!</v>
          </cell>
        </row>
        <row r="2344">
          <cell r="K2344" t="e">
            <v>#VALUE!</v>
          </cell>
        </row>
        <row r="2345">
          <cell r="D2345">
            <v>0</v>
          </cell>
          <cell r="E2345" t="e">
            <v>#VALUE!</v>
          </cell>
          <cell r="F2345" t="e">
            <v>#VALUE!</v>
          </cell>
        </row>
        <row r="2345">
          <cell r="K2345" t="e">
            <v>#VALUE!</v>
          </cell>
        </row>
        <row r="2346">
          <cell r="D2346">
            <v>0</v>
          </cell>
          <cell r="E2346" t="e">
            <v>#VALUE!</v>
          </cell>
          <cell r="F2346" t="e">
            <v>#VALUE!</v>
          </cell>
        </row>
        <row r="2346">
          <cell r="K2346" t="e">
            <v>#VALUE!</v>
          </cell>
        </row>
        <row r="2347">
          <cell r="D2347">
            <v>0</v>
          </cell>
          <cell r="E2347" t="e">
            <v>#VALUE!</v>
          </cell>
          <cell r="F2347" t="e">
            <v>#VALUE!</v>
          </cell>
        </row>
        <row r="2347">
          <cell r="K2347" t="e">
            <v>#VALUE!</v>
          </cell>
        </row>
        <row r="2348">
          <cell r="D2348">
            <v>0</v>
          </cell>
          <cell r="E2348" t="e">
            <v>#VALUE!</v>
          </cell>
          <cell r="F2348" t="e">
            <v>#VALUE!</v>
          </cell>
        </row>
        <row r="2348">
          <cell r="K2348" t="e">
            <v>#VALUE!</v>
          </cell>
        </row>
        <row r="2349">
          <cell r="D2349">
            <v>0</v>
          </cell>
          <cell r="E2349" t="e">
            <v>#VALUE!</v>
          </cell>
          <cell r="F2349" t="e">
            <v>#VALUE!</v>
          </cell>
        </row>
        <row r="2349">
          <cell r="K2349" t="e">
            <v>#VALUE!</v>
          </cell>
        </row>
        <row r="2350">
          <cell r="D2350">
            <v>0</v>
          </cell>
          <cell r="E2350" t="e">
            <v>#VALUE!</v>
          </cell>
          <cell r="F2350" t="e">
            <v>#VALUE!</v>
          </cell>
        </row>
        <row r="2350">
          <cell r="K2350" t="e">
            <v>#VALUE!</v>
          </cell>
        </row>
        <row r="2351">
          <cell r="D2351">
            <v>0</v>
          </cell>
          <cell r="E2351" t="e">
            <v>#VALUE!</v>
          </cell>
          <cell r="F2351" t="e">
            <v>#VALUE!</v>
          </cell>
        </row>
        <row r="2351">
          <cell r="K2351" t="e">
            <v>#VALUE!</v>
          </cell>
        </row>
        <row r="2352">
          <cell r="D2352">
            <v>0</v>
          </cell>
          <cell r="E2352" t="e">
            <v>#VALUE!</v>
          </cell>
          <cell r="F2352" t="e">
            <v>#VALUE!</v>
          </cell>
        </row>
        <row r="2352">
          <cell r="K2352" t="e">
            <v>#VALUE!</v>
          </cell>
        </row>
        <row r="2353">
          <cell r="D2353">
            <v>0</v>
          </cell>
          <cell r="E2353" t="e">
            <v>#VALUE!</v>
          </cell>
          <cell r="F2353" t="e">
            <v>#VALUE!</v>
          </cell>
        </row>
        <row r="2353">
          <cell r="K2353" t="e">
            <v>#VALUE!</v>
          </cell>
        </row>
        <row r="2354">
          <cell r="D2354">
            <v>0</v>
          </cell>
          <cell r="E2354" t="e">
            <v>#VALUE!</v>
          </cell>
          <cell r="F2354" t="e">
            <v>#VALUE!</v>
          </cell>
        </row>
        <row r="2354">
          <cell r="K2354" t="e">
            <v>#VALUE!</v>
          </cell>
        </row>
        <row r="2355">
          <cell r="D2355">
            <v>0</v>
          </cell>
          <cell r="E2355" t="e">
            <v>#VALUE!</v>
          </cell>
          <cell r="F2355" t="e">
            <v>#VALUE!</v>
          </cell>
        </row>
        <row r="2355">
          <cell r="K2355" t="e">
            <v>#VALUE!</v>
          </cell>
        </row>
        <row r="2356">
          <cell r="D2356">
            <v>0</v>
          </cell>
          <cell r="E2356" t="e">
            <v>#VALUE!</v>
          </cell>
          <cell r="F2356" t="e">
            <v>#VALUE!</v>
          </cell>
        </row>
        <row r="2356">
          <cell r="K2356" t="e">
            <v>#VALUE!</v>
          </cell>
        </row>
        <row r="2357">
          <cell r="D2357">
            <v>0</v>
          </cell>
          <cell r="E2357" t="e">
            <v>#VALUE!</v>
          </cell>
          <cell r="F2357" t="e">
            <v>#VALUE!</v>
          </cell>
        </row>
        <row r="2357">
          <cell r="K2357" t="e">
            <v>#VALUE!</v>
          </cell>
        </row>
        <row r="2358">
          <cell r="D2358">
            <v>0</v>
          </cell>
          <cell r="E2358" t="e">
            <v>#VALUE!</v>
          </cell>
          <cell r="F2358" t="e">
            <v>#VALUE!</v>
          </cell>
        </row>
        <row r="2358">
          <cell r="K2358" t="e">
            <v>#VALUE!</v>
          </cell>
        </row>
        <row r="2359">
          <cell r="D2359">
            <v>0</v>
          </cell>
          <cell r="E2359" t="e">
            <v>#VALUE!</v>
          </cell>
          <cell r="F2359" t="e">
            <v>#VALUE!</v>
          </cell>
        </row>
        <row r="2359">
          <cell r="K2359" t="e">
            <v>#VALUE!</v>
          </cell>
        </row>
        <row r="2360">
          <cell r="D2360">
            <v>0</v>
          </cell>
          <cell r="E2360" t="e">
            <v>#VALUE!</v>
          </cell>
          <cell r="F2360" t="e">
            <v>#VALUE!</v>
          </cell>
        </row>
        <row r="2360">
          <cell r="K2360" t="e">
            <v>#VALUE!</v>
          </cell>
        </row>
        <row r="2361">
          <cell r="D2361">
            <v>0</v>
          </cell>
          <cell r="E2361" t="e">
            <v>#VALUE!</v>
          </cell>
          <cell r="F2361" t="e">
            <v>#VALUE!</v>
          </cell>
        </row>
        <row r="2361">
          <cell r="K2361" t="e">
            <v>#VALUE!</v>
          </cell>
        </row>
        <row r="2362">
          <cell r="D2362">
            <v>0</v>
          </cell>
          <cell r="E2362" t="e">
            <v>#VALUE!</v>
          </cell>
          <cell r="F2362" t="e">
            <v>#VALUE!</v>
          </cell>
        </row>
        <row r="2362">
          <cell r="K2362" t="e">
            <v>#VALUE!</v>
          </cell>
        </row>
        <row r="2363">
          <cell r="D2363">
            <v>0</v>
          </cell>
          <cell r="E2363" t="e">
            <v>#VALUE!</v>
          </cell>
          <cell r="F2363" t="e">
            <v>#VALUE!</v>
          </cell>
        </row>
        <row r="2363">
          <cell r="K2363" t="e">
            <v>#VALUE!</v>
          </cell>
        </row>
        <row r="2364">
          <cell r="D2364">
            <v>0</v>
          </cell>
          <cell r="E2364" t="e">
            <v>#VALUE!</v>
          </cell>
          <cell r="F2364" t="e">
            <v>#VALUE!</v>
          </cell>
        </row>
        <row r="2364">
          <cell r="K2364" t="e">
            <v>#VALUE!</v>
          </cell>
        </row>
        <row r="2365">
          <cell r="D2365">
            <v>0</v>
          </cell>
          <cell r="E2365" t="e">
            <v>#VALUE!</v>
          </cell>
          <cell r="F2365" t="e">
            <v>#VALUE!</v>
          </cell>
        </row>
        <row r="2365">
          <cell r="K2365" t="e">
            <v>#VALUE!</v>
          </cell>
        </row>
        <row r="2366">
          <cell r="D2366">
            <v>0</v>
          </cell>
          <cell r="E2366" t="e">
            <v>#VALUE!</v>
          </cell>
          <cell r="F2366" t="e">
            <v>#VALUE!</v>
          </cell>
        </row>
        <row r="2366">
          <cell r="K2366" t="e">
            <v>#VALUE!</v>
          </cell>
        </row>
        <row r="2367">
          <cell r="D2367">
            <v>0</v>
          </cell>
          <cell r="E2367" t="e">
            <v>#VALUE!</v>
          </cell>
          <cell r="F2367" t="e">
            <v>#VALUE!</v>
          </cell>
        </row>
        <row r="2367">
          <cell r="K2367" t="e">
            <v>#VALUE!</v>
          </cell>
        </row>
        <row r="2368">
          <cell r="D2368">
            <v>0</v>
          </cell>
          <cell r="E2368" t="e">
            <v>#VALUE!</v>
          </cell>
          <cell r="F2368" t="e">
            <v>#VALUE!</v>
          </cell>
        </row>
        <row r="2368">
          <cell r="K2368" t="e">
            <v>#VALUE!</v>
          </cell>
        </row>
        <row r="2369">
          <cell r="D2369">
            <v>0</v>
          </cell>
          <cell r="E2369" t="e">
            <v>#VALUE!</v>
          </cell>
          <cell r="F2369" t="e">
            <v>#VALUE!</v>
          </cell>
        </row>
        <row r="2369">
          <cell r="K2369" t="e">
            <v>#VALUE!</v>
          </cell>
        </row>
        <row r="2370">
          <cell r="D2370">
            <v>0</v>
          </cell>
          <cell r="E2370" t="e">
            <v>#VALUE!</v>
          </cell>
          <cell r="F2370" t="e">
            <v>#VALUE!</v>
          </cell>
        </row>
        <row r="2370">
          <cell r="K2370" t="e">
            <v>#VALUE!</v>
          </cell>
        </row>
        <row r="2371">
          <cell r="D2371">
            <v>0</v>
          </cell>
          <cell r="E2371" t="e">
            <v>#VALUE!</v>
          </cell>
          <cell r="F2371" t="e">
            <v>#VALUE!</v>
          </cell>
        </row>
        <row r="2371">
          <cell r="K2371" t="e">
            <v>#VALUE!</v>
          </cell>
        </row>
        <row r="2372">
          <cell r="D2372">
            <v>0</v>
          </cell>
          <cell r="E2372" t="e">
            <v>#VALUE!</v>
          </cell>
          <cell r="F2372" t="e">
            <v>#VALUE!</v>
          </cell>
        </row>
        <row r="2372">
          <cell r="K2372" t="e">
            <v>#VALUE!</v>
          </cell>
        </row>
        <row r="2373">
          <cell r="D2373">
            <v>0</v>
          </cell>
          <cell r="E2373" t="e">
            <v>#VALUE!</v>
          </cell>
          <cell r="F2373" t="e">
            <v>#VALUE!</v>
          </cell>
        </row>
        <row r="2373">
          <cell r="K2373" t="e">
            <v>#VALUE!</v>
          </cell>
        </row>
        <row r="2374">
          <cell r="D2374">
            <v>0</v>
          </cell>
          <cell r="E2374" t="e">
            <v>#VALUE!</v>
          </cell>
          <cell r="F2374" t="e">
            <v>#VALUE!</v>
          </cell>
        </row>
        <row r="2374">
          <cell r="K2374" t="e">
            <v>#VALUE!</v>
          </cell>
        </row>
        <row r="2375">
          <cell r="D2375">
            <v>0</v>
          </cell>
          <cell r="E2375" t="e">
            <v>#VALUE!</v>
          </cell>
          <cell r="F2375" t="e">
            <v>#VALUE!</v>
          </cell>
        </row>
        <row r="2375">
          <cell r="K2375" t="e">
            <v>#VALUE!</v>
          </cell>
        </row>
        <row r="2376">
          <cell r="D2376">
            <v>0</v>
          </cell>
          <cell r="E2376" t="e">
            <v>#VALUE!</v>
          </cell>
          <cell r="F2376" t="e">
            <v>#VALUE!</v>
          </cell>
        </row>
        <row r="2376">
          <cell r="K2376" t="e">
            <v>#VALUE!</v>
          </cell>
        </row>
        <row r="2377">
          <cell r="D2377">
            <v>0</v>
          </cell>
          <cell r="E2377" t="e">
            <v>#VALUE!</v>
          </cell>
          <cell r="F2377" t="e">
            <v>#VALUE!</v>
          </cell>
        </row>
        <row r="2377">
          <cell r="K2377" t="e">
            <v>#VALUE!</v>
          </cell>
        </row>
        <row r="2378">
          <cell r="D2378">
            <v>0</v>
          </cell>
          <cell r="E2378" t="e">
            <v>#VALUE!</v>
          </cell>
          <cell r="F2378" t="e">
            <v>#VALUE!</v>
          </cell>
        </row>
        <row r="2378">
          <cell r="K2378" t="e">
            <v>#VALUE!</v>
          </cell>
        </row>
        <row r="2379">
          <cell r="D2379">
            <v>0</v>
          </cell>
          <cell r="E2379" t="e">
            <v>#VALUE!</v>
          </cell>
          <cell r="F2379" t="e">
            <v>#VALUE!</v>
          </cell>
        </row>
        <row r="2379">
          <cell r="K2379" t="e">
            <v>#VALUE!</v>
          </cell>
        </row>
        <row r="2380">
          <cell r="D2380">
            <v>0</v>
          </cell>
          <cell r="E2380" t="e">
            <v>#VALUE!</v>
          </cell>
          <cell r="F2380" t="e">
            <v>#VALUE!</v>
          </cell>
        </row>
        <row r="2380">
          <cell r="K2380" t="e">
            <v>#VALUE!</v>
          </cell>
        </row>
        <row r="2381">
          <cell r="D2381">
            <v>0</v>
          </cell>
          <cell r="E2381" t="e">
            <v>#VALUE!</v>
          </cell>
          <cell r="F2381" t="e">
            <v>#VALUE!</v>
          </cell>
        </row>
        <row r="2381">
          <cell r="K2381" t="e">
            <v>#VALUE!</v>
          </cell>
        </row>
        <row r="2382">
          <cell r="D2382">
            <v>0</v>
          </cell>
          <cell r="E2382" t="e">
            <v>#VALUE!</v>
          </cell>
          <cell r="F2382" t="e">
            <v>#VALUE!</v>
          </cell>
        </row>
        <row r="2382">
          <cell r="K2382" t="e">
            <v>#VALUE!</v>
          </cell>
        </row>
        <row r="2383">
          <cell r="D2383">
            <v>0</v>
          </cell>
          <cell r="E2383" t="e">
            <v>#VALUE!</v>
          </cell>
          <cell r="F2383" t="e">
            <v>#VALUE!</v>
          </cell>
        </row>
        <row r="2383">
          <cell r="K2383" t="e">
            <v>#VALUE!</v>
          </cell>
        </row>
        <row r="2384">
          <cell r="D2384">
            <v>0</v>
          </cell>
          <cell r="E2384" t="e">
            <v>#VALUE!</v>
          </cell>
          <cell r="F2384" t="e">
            <v>#VALUE!</v>
          </cell>
        </row>
        <row r="2384">
          <cell r="K2384" t="e">
            <v>#VALUE!</v>
          </cell>
        </row>
        <row r="2385">
          <cell r="D2385">
            <v>0</v>
          </cell>
          <cell r="E2385" t="e">
            <v>#VALUE!</v>
          </cell>
          <cell r="F2385" t="e">
            <v>#VALUE!</v>
          </cell>
        </row>
        <row r="2385">
          <cell r="K2385" t="e">
            <v>#VALUE!</v>
          </cell>
        </row>
        <row r="2386">
          <cell r="D2386">
            <v>0</v>
          </cell>
          <cell r="E2386" t="e">
            <v>#VALUE!</v>
          </cell>
          <cell r="F2386" t="e">
            <v>#VALUE!</v>
          </cell>
        </row>
        <row r="2386">
          <cell r="K2386" t="e">
            <v>#VALUE!</v>
          </cell>
        </row>
        <row r="2387">
          <cell r="D2387">
            <v>0</v>
          </cell>
          <cell r="E2387" t="e">
            <v>#VALUE!</v>
          </cell>
          <cell r="F2387" t="e">
            <v>#VALUE!</v>
          </cell>
        </row>
        <row r="2387">
          <cell r="K2387" t="e">
            <v>#VALUE!</v>
          </cell>
        </row>
        <row r="2388">
          <cell r="D2388">
            <v>0</v>
          </cell>
          <cell r="E2388" t="e">
            <v>#VALUE!</v>
          </cell>
          <cell r="F2388" t="e">
            <v>#VALUE!</v>
          </cell>
        </row>
        <row r="2388">
          <cell r="K2388" t="e">
            <v>#VALUE!</v>
          </cell>
        </row>
        <row r="2389">
          <cell r="D2389">
            <v>0</v>
          </cell>
          <cell r="E2389" t="e">
            <v>#VALUE!</v>
          </cell>
          <cell r="F2389" t="e">
            <v>#VALUE!</v>
          </cell>
        </row>
        <row r="2389">
          <cell r="K2389" t="e">
            <v>#VALUE!</v>
          </cell>
        </row>
        <row r="2390">
          <cell r="D2390">
            <v>0</v>
          </cell>
          <cell r="E2390" t="e">
            <v>#VALUE!</v>
          </cell>
          <cell r="F2390" t="e">
            <v>#VALUE!</v>
          </cell>
        </row>
        <row r="2390">
          <cell r="K2390" t="e">
            <v>#VALUE!</v>
          </cell>
        </row>
        <row r="2391">
          <cell r="D2391">
            <v>0</v>
          </cell>
          <cell r="E2391" t="e">
            <v>#VALUE!</v>
          </cell>
          <cell r="F2391" t="e">
            <v>#VALUE!</v>
          </cell>
        </row>
        <row r="2391">
          <cell r="K2391" t="e">
            <v>#VALUE!</v>
          </cell>
        </row>
        <row r="2392">
          <cell r="D2392">
            <v>0</v>
          </cell>
          <cell r="E2392" t="e">
            <v>#VALUE!</v>
          </cell>
          <cell r="F2392" t="e">
            <v>#VALUE!</v>
          </cell>
        </row>
        <row r="2392">
          <cell r="K2392" t="e">
            <v>#VALUE!</v>
          </cell>
        </row>
        <row r="2393">
          <cell r="D2393">
            <v>0</v>
          </cell>
          <cell r="E2393" t="e">
            <v>#VALUE!</v>
          </cell>
          <cell r="F2393" t="e">
            <v>#VALUE!</v>
          </cell>
        </row>
        <row r="2393">
          <cell r="K2393" t="e">
            <v>#VALUE!</v>
          </cell>
        </row>
        <row r="2394">
          <cell r="D2394">
            <v>0</v>
          </cell>
          <cell r="E2394" t="e">
            <v>#VALUE!</v>
          </cell>
          <cell r="F2394" t="e">
            <v>#VALUE!</v>
          </cell>
        </row>
        <row r="2394">
          <cell r="K2394" t="e">
            <v>#VALUE!</v>
          </cell>
        </row>
        <row r="2395">
          <cell r="D2395">
            <v>0</v>
          </cell>
          <cell r="E2395" t="e">
            <v>#VALUE!</v>
          </cell>
          <cell r="F2395" t="e">
            <v>#VALUE!</v>
          </cell>
        </row>
        <row r="2395">
          <cell r="K2395" t="e">
            <v>#VALUE!</v>
          </cell>
        </row>
        <row r="2396">
          <cell r="D2396">
            <v>0</v>
          </cell>
          <cell r="E2396" t="e">
            <v>#VALUE!</v>
          </cell>
          <cell r="F2396" t="e">
            <v>#VALUE!</v>
          </cell>
        </row>
        <row r="2396">
          <cell r="K2396" t="e">
            <v>#VALUE!</v>
          </cell>
        </row>
        <row r="2397">
          <cell r="D2397">
            <v>0</v>
          </cell>
          <cell r="E2397" t="e">
            <v>#VALUE!</v>
          </cell>
          <cell r="F2397" t="e">
            <v>#VALUE!</v>
          </cell>
        </row>
        <row r="2397">
          <cell r="K2397" t="e">
            <v>#VALUE!</v>
          </cell>
        </row>
        <row r="2398">
          <cell r="D2398">
            <v>0</v>
          </cell>
          <cell r="E2398" t="e">
            <v>#VALUE!</v>
          </cell>
          <cell r="F2398" t="e">
            <v>#VALUE!</v>
          </cell>
        </row>
        <row r="2398">
          <cell r="K2398" t="e">
            <v>#VALUE!</v>
          </cell>
        </row>
        <row r="2399">
          <cell r="D2399">
            <v>0</v>
          </cell>
          <cell r="E2399" t="e">
            <v>#VALUE!</v>
          </cell>
          <cell r="F2399" t="e">
            <v>#VALUE!</v>
          </cell>
        </row>
        <row r="2399">
          <cell r="K2399" t="e">
            <v>#VALUE!</v>
          </cell>
        </row>
        <row r="2400">
          <cell r="D2400">
            <v>0</v>
          </cell>
          <cell r="E2400" t="e">
            <v>#VALUE!</v>
          </cell>
          <cell r="F2400" t="e">
            <v>#VALUE!</v>
          </cell>
        </row>
        <row r="2400">
          <cell r="K2400" t="e">
            <v>#VALUE!</v>
          </cell>
        </row>
        <row r="2401">
          <cell r="D2401">
            <v>0</v>
          </cell>
          <cell r="E2401" t="e">
            <v>#VALUE!</v>
          </cell>
          <cell r="F2401" t="e">
            <v>#VALUE!</v>
          </cell>
        </row>
        <row r="2401">
          <cell r="K2401" t="e">
            <v>#VALUE!</v>
          </cell>
        </row>
        <row r="2402">
          <cell r="D2402">
            <v>0</v>
          </cell>
          <cell r="E2402" t="e">
            <v>#VALUE!</v>
          </cell>
          <cell r="F2402" t="e">
            <v>#VALUE!</v>
          </cell>
        </row>
        <row r="2402">
          <cell r="K2402" t="e">
            <v>#VALUE!</v>
          </cell>
        </row>
        <row r="2403">
          <cell r="D2403">
            <v>0</v>
          </cell>
          <cell r="E2403" t="e">
            <v>#VALUE!</v>
          </cell>
          <cell r="F2403" t="e">
            <v>#VALUE!</v>
          </cell>
        </row>
        <row r="2403">
          <cell r="K2403" t="e">
            <v>#VALUE!</v>
          </cell>
        </row>
        <row r="2404">
          <cell r="D2404">
            <v>0</v>
          </cell>
          <cell r="E2404" t="e">
            <v>#VALUE!</v>
          </cell>
          <cell r="F2404" t="e">
            <v>#VALUE!</v>
          </cell>
        </row>
        <row r="2404">
          <cell r="K2404" t="e">
            <v>#VALUE!</v>
          </cell>
        </row>
        <row r="2405">
          <cell r="D2405">
            <v>0</v>
          </cell>
          <cell r="E2405" t="e">
            <v>#VALUE!</v>
          </cell>
          <cell r="F2405" t="e">
            <v>#VALUE!</v>
          </cell>
        </row>
        <row r="2405">
          <cell r="K2405" t="e">
            <v>#VALUE!</v>
          </cell>
        </row>
        <row r="2406">
          <cell r="D2406">
            <v>0</v>
          </cell>
          <cell r="E2406" t="e">
            <v>#VALUE!</v>
          </cell>
          <cell r="F2406" t="e">
            <v>#VALUE!</v>
          </cell>
        </row>
        <row r="2406">
          <cell r="K2406" t="e">
            <v>#VALUE!</v>
          </cell>
        </row>
        <row r="2407">
          <cell r="D2407">
            <v>0</v>
          </cell>
          <cell r="E2407" t="e">
            <v>#VALUE!</v>
          </cell>
          <cell r="F2407" t="e">
            <v>#VALUE!</v>
          </cell>
        </row>
        <row r="2407">
          <cell r="K2407" t="e">
            <v>#VALUE!</v>
          </cell>
        </row>
        <row r="2408">
          <cell r="D2408">
            <v>0</v>
          </cell>
          <cell r="E2408" t="e">
            <v>#VALUE!</v>
          </cell>
          <cell r="F2408" t="e">
            <v>#VALUE!</v>
          </cell>
        </row>
        <row r="2408">
          <cell r="K2408" t="e">
            <v>#VALUE!</v>
          </cell>
        </row>
        <row r="2409">
          <cell r="D2409">
            <v>0</v>
          </cell>
          <cell r="E2409" t="e">
            <v>#VALUE!</v>
          </cell>
          <cell r="F2409" t="e">
            <v>#VALUE!</v>
          </cell>
        </row>
        <row r="2409">
          <cell r="K2409" t="e">
            <v>#VALUE!</v>
          </cell>
        </row>
        <row r="2410">
          <cell r="D2410">
            <v>0</v>
          </cell>
          <cell r="E2410" t="e">
            <v>#VALUE!</v>
          </cell>
          <cell r="F2410" t="e">
            <v>#VALUE!</v>
          </cell>
        </row>
        <row r="2410">
          <cell r="K2410" t="e">
            <v>#VALUE!</v>
          </cell>
        </row>
        <row r="2411">
          <cell r="D2411">
            <v>0</v>
          </cell>
          <cell r="E2411" t="e">
            <v>#VALUE!</v>
          </cell>
          <cell r="F2411" t="e">
            <v>#VALUE!</v>
          </cell>
        </row>
        <row r="2411">
          <cell r="K2411" t="e">
            <v>#VALUE!</v>
          </cell>
        </row>
        <row r="2412">
          <cell r="D2412">
            <v>0</v>
          </cell>
          <cell r="E2412" t="e">
            <v>#VALUE!</v>
          </cell>
          <cell r="F2412" t="e">
            <v>#VALUE!</v>
          </cell>
        </row>
        <row r="2412">
          <cell r="K2412" t="e">
            <v>#VALUE!</v>
          </cell>
        </row>
        <row r="2413">
          <cell r="D2413">
            <v>0</v>
          </cell>
          <cell r="E2413" t="e">
            <v>#VALUE!</v>
          </cell>
          <cell r="F2413" t="e">
            <v>#VALUE!</v>
          </cell>
        </row>
        <row r="2413">
          <cell r="K2413" t="e">
            <v>#VALUE!</v>
          </cell>
        </row>
        <row r="2414">
          <cell r="D2414">
            <v>0</v>
          </cell>
          <cell r="E2414" t="e">
            <v>#VALUE!</v>
          </cell>
          <cell r="F2414" t="e">
            <v>#VALUE!</v>
          </cell>
        </row>
        <row r="2414">
          <cell r="K2414" t="e">
            <v>#VALUE!</v>
          </cell>
        </row>
        <row r="2415">
          <cell r="D2415">
            <v>0</v>
          </cell>
          <cell r="E2415" t="e">
            <v>#VALUE!</v>
          </cell>
          <cell r="F2415" t="e">
            <v>#VALUE!</v>
          </cell>
        </row>
        <row r="2415">
          <cell r="K2415" t="e">
            <v>#VALUE!</v>
          </cell>
        </row>
        <row r="2416">
          <cell r="D2416">
            <v>0</v>
          </cell>
          <cell r="E2416" t="e">
            <v>#VALUE!</v>
          </cell>
          <cell r="F2416" t="e">
            <v>#VALUE!</v>
          </cell>
        </row>
        <row r="2416">
          <cell r="K2416" t="e">
            <v>#VALUE!</v>
          </cell>
        </row>
        <row r="2417">
          <cell r="D2417">
            <v>0</v>
          </cell>
          <cell r="E2417" t="e">
            <v>#VALUE!</v>
          </cell>
          <cell r="F2417" t="e">
            <v>#VALUE!</v>
          </cell>
        </row>
        <row r="2417">
          <cell r="K2417" t="e">
            <v>#VALUE!</v>
          </cell>
        </row>
        <row r="2418">
          <cell r="D2418">
            <v>0</v>
          </cell>
          <cell r="E2418" t="e">
            <v>#VALUE!</v>
          </cell>
          <cell r="F2418" t="e">
            <v>#VALUE!</v>
          </cell>
        </row>
        <row r="2418">
          <cell r="K2418" t="e">
            <v>#VALUE!</v>
          </cell>
        </row>
        <row r="2419">
          <cell r="D2419">
            <v>0</v>
          </cell>
          <cell r="E2419" t="e">
            <v>#VALUE!</v>
          </cell>
          <cell r="F2419" t="e">
            <v>#VALUE!</v>
          </cell>
        </row>
        <row r="2419">
          <cell r="K2419" t="e">
            <v>#VALUE!</v>
          </cell>
        </row>
        <row r="2420">
          <cell r="D2420">
            <v>0</v>
          </cell>
          <cell r="E2420" t="e">
            <v>#VALUE!</v>
          </cell>
          <cell r="F2420" t="e">
            <v>#VALUE!</v>
          </cell>
        </row>
        <row r="2420">
          <cell r="K2420" t="e">
            <v>#VALUE!</v>
          </cell>
        </row>
        <row r="2421">
          <cell r="D2421">
            <v>0</v>
          </cell>
          <cell r="E2421" t="e">
            <v>#VALUE!</v>
          </cell>
          <cell r="F2421" t="e">
            <v>#VALUE!</v>
          </cell>
        </row>
        <row r="2421">
          <cell r="K2421" t="e">
            <v>#VALUE!</v>
          </cell>
        </row>
        <row r="2422">
          <cell r="D2422">
            <v>0</v>
          </cell>
          <cell r="E2422" t="e">
            <v>#VALUE!</v>
          </cell>
          <cell r="F2422" t="e">
            <v>#VALUE!</v>
          </cell>
        </row>
        <row r="2422">
          <cell r="K2422" t="e">
            <v>#VALUE!</v>
          </cell>
        </row>
        <row r="2423">
          <cell r="D2423">
            <v>0</v>
          </cell>
          <cell r="E2423" t="e">
            <v>#VALUE!</v>
          </cell>
          <cell r="F2423" t="e">
            <v>#VALUE!</v>
          </cell>
        </row>
        <row r="2423">
          <cell r="K2423" t="e">
            <v>#VALUE!</v>
          </cell>
        </row>
        <row r="2424">
          <cell r="D2424">
            <v>0</v>
          </cell>
          <cell r="E2424" t="e">
            <v>#VALUE!</v>
          </cell>
          <cell r="F2424" t="e">
            <v>#VALUE!</v>
          </cell>
        </row>
        <row r="2424">
          <cell r="K2424" t="e">
            <v>#VALUE!</v>
          </cell>
        </row>
        <row r="2425">
          <cell r="D2425">
            <v>0</v>
          </cell>
          <cell r="E2425" t="e">
            <v>#VALUE!</v>
          </cell>
          <cell r="F2425" t="e">
            <v>#VALUE!</v>
          </cell>
        </row>
        <row r="2425">
          <cell r="K2425" t="e">
            <v>#VALUE!</v>
          </cell>
        </row>
        <row r="2426">
          <cell r="D2426">
            <v>0</v>
          </cell>
          <cell r="E2426" t="e">
            <v>#VALUE!</v>
          </cell>
          <cell r="F2426" t="e">
            <v>#VALUE!</v>
          </cell>
        </row>
        <row r="2426">
          <cell r="K2426" t="e">
            <v>#VALUE!</v>
          </cell>
        </row>
        <row r="2427">
          <cell r="D2427">
            <v>0</v>
          </cell>
          <cell r="E2427" t="e">
            <v>#VALUE!</v>
          </cell>
          <cell r="F2427" t="e">
            <v>#VALUE!</v>
          </cell>
        </row>
        <row r="2427">
          <cell r="K2427" t="e">
            <v>#VALUE!</v>
          </cell>
        </row>
        <row r="2428">
          <cell r="D2428">
            <v>0</v>
          </cell>
          <cell r="E2428" t="e">
            <v>#VALUE!</v>
          </cell>
          <cell r="F2428" t="e">
            <v>#VALUE!</v>
          </cell>
        </row>
        <row r="2428">
          <cell r="K2428" t="e">
            <v>#VALUE!</v>
          </cell>
        </row>
        <row r="2429">
          <cell r="D2429">
            <v>0</v>
          </cell>
          <cell r="E2429" t="e">
            <v>#VALUE!</v>
          </cell>
          <cell r="F2429" t="e">
            <v>#VALUE!</v>
          </cell>
        </row>
        <row r="2429">
          <cell r="K2429" t="e">
            <v>#VALUE!</v>
          </cell>
        </row>
        <row r="2430">
          <cell r="D2430">
            <v>0</v>
          </cell>
          <cell r="E2430" t="e">
            <v>#VALUE!</v>
          </cell>
          <cell r="F2430" t="e">
            <v>#VALUE!</v>
          </cell>
        </row>
        <row r="2430">
          <cell r="K2430" t="e">
            <v>#VALUE!</v>
          </cell>
        </row>
        <row r="2431">
          <cell r="D2431">
            <v>0</v>
          </cell>
          <cell r="E2431" t="e">
            <v>#VALUE!</v>
          </cell>
          <cell r="F2431" t="e">
            <v>#VALUE!</v>
          </cell>
        </row>
        <row r="2431">
          <cell r="K2431" t="e">
            <v>#VALUE!</v>
          </cell>
        </row>
        <row r="2432">
          <cell r="D2432">
            <v>0</v>
          </cell>
          <cell r="E2432" t="e">
            <v>#VALUE!</v>
          </cell>
          <cell r="F2432" t="e">
            <v>#VALUE!</v>
          </cell>
        </row>
        <row r="2432">
          <cell r="K2432" t="e">
            <v>#VALUE!</v>
          </cell>
        </row>
        <row r="2433">
          <cell r="D2433">
            <v>0</v>
          </cell>
          <cell r="E2433" t="e">
            <v>#VALUE!</v>
          </cell>
          <cell r="F2433" t="e">
            <v>#VALUE!</v>
          </cell>
        </row>
        <row r="2433">
          <cell r="K2433" t="e">
            <v>#VALUE!</v>
          </cell>
        </row>
        <row r="2434">
          <cell r="D2434">
            <v>0</v>
          </cell>
          <cell r="E2434" t="e">
            <v>#VALUE!</v>
          </cell>
          <cell r="F2434" t="e">
            <v>#VALUE!</v>
          </cell>
        </row>
        <row r="2434">
          <cell r="K2434" t="e">
            <v>#VALUE!</v>
          </cell>
        </row>
        <row r="2435">
          <cell r="D2435">
            <v>0</v>
          </cell>
          <cell r="E2435" t="e">
            <v>#VALUE!</v>
          </cell>
          <cell r="F2435" t="e">
            <v>#VALUE!</v>
          </cell>
        </row>
        <row r="2435">
          <cell r="K2435" t="e">
            <v>#VALUE!</v>
          </cell>
        </row>
        <row r="2436">
          <cell r="D2436">
            <v>0</v>
          </cell>
          <cell r="E2436" t="e">
            <v>#VALUE!</v>
          </cell>
          <cell r="F2436" t="e">
            <v>#VALUE!</v>
          </cell>
        </row>
        <row r="2436">
          <cell r="K2436" t="e">
            <v>#VALUE!</v>
          </cell>
        </row>
        <row r="2437">
          <cell r="D2437">
            <v>0</v>
          </cell>
          <cell r="E2437" t="e">
            <v>#VALUE!</v>
          </cell>
          <cell r="F2437" t="e">
            <v>#VALUE!</v>
          </cell>
        </row>
        <row r="2437">
          <cell r="K2437" t="e">
            <v>#VALUE!</v>
          </cell>
        </row>
        <row r="2438">
          <cell r="D2438">
            <v>0</v>
          </cell>
          <cell r="E2438" t="e">
            <v>#VALUE!</v>
          </cell>
          <cell r="F2438" t="e">
            <v>#VALUE!</v>
          </cell>
        </row>
        <row r="2438">
          <cell r="K2438" t="e">
            <v>#VALUE!</v>
          </cell>
        </row>
        <row r="2439">
          <cell r="D2439">
            <v>0</v>
          </cell>
          <cell r="E2439" t="e">
            <v>#VALUE!</v>
          </cell>
          <cell r="F2439" t="e">
            <v>#VALUE!</v>
          </cell>
        </row>
        <row r="2439">
          <cell r="K2439" t="e">
            <v>#VALUE!</v>
          </cell>
        </row>
        <row r="2440">
          <cell r="D2440">
            <v>0</v>
          </cell>
          <cell r="E2440" t="e">
            <v>#VALUE!</v>
          </cell>
          <cell r="F2440" t="e">
            <v>#VALUE!</v>
          </cell>
        </row>
        <row r="2440">
          <cell r="K2440" t="e">
            <v>#VALUE!</v>
          </cell>
        </row>
        <row r="2441">
          <cell r="D2441">
            <v>0</v>
          </cell>
          <cell r="E2441" t="e">
            <v>#VALUE!</v>
          </cell>
          <cell r="F2441" t="e">
            <v>#VALUE!</v>
          </cell>
        </row>
        <row r="2441">
          <cell r="K2441" t="e">
            <v>#VALUE!</v>
          </cell>
        </row>
        <row r="2442">
          <cell r="D2442">
            <v>0</v>
          </cell>
          <cell r="E2442" t="e">
            <v>#VALUE!</v>
          </cell>
          <cell r="F2442" t="e">
            <v>#VALUE!</v>
          </cell>
        </row>
        <row r="2442">
          <cell r="K2442" t="e">
            <v>#VALUE!</v>
          </cell>
        </row>
        <row r="2443">
          <cell r="D2443">
            <v>0</v>
          </cell>
          <cell r="E2443" t="e">
            <v>#VALUE!</v>
          </cell>
          <cell r="F2443" t="e">
            <v>#VALUE!</v>
          </cell>
        </row>
        <row r="2443">
          <cell r="K2443" t="e">
            <v>#VALUE!</v>
          </cell>
        </row>
        <row r="2444">
          <cell r="D2444">
            <v>0</v>
          </cell>
          <cell r="E2444" t="e">
            <v>#VALUE!</v>
          </cell>
          <cell r="F2444" t="e">
            <v>#VALUE!</v>
          </cell>
        </row>
        <row r="2444">
          <cell r="K2444" t="e">
            <v>#VALUE!</v>
          </cell>
        </row>
        <row r="2445">
          <cell r="D2445">
            <v>0</v>
          </cell>
          <cell r="E2445" t="e">
            <v>#VALUE!</v>
          </cell>
          <cell r="F2445" t="e">
            <v>#VALUE!</v>
          </cell>
        </row>
        <row r="2445">
          <cell r="K2445" t="e">
            <v>#VALUE!</v>
          </cell>
        </row>
        <row r="2446">
          <cell r="D2446">
            <v>0</v>
          </cell>
          <cell r="E2446" t="e">
            <v>#VALUE!</v>
          </cell>
          <cell r="F2446" t="e">
            <v>#VALUE!</v>
          </cell>
        </row>
        <row r="2446">
          <cell r="K2446" t="e">
            <v>#VALUE!</v>
          </cell>
        </row>
        <row r="2447">
          <cell r="D2447">
            <v>0</v>
          </cell>
          <cell r="E2447" t="e">
            <v>#VALUE!</v>
          </cell>
          <cell r="F2447" t="e">
            <v>#VALUE!</v>
          </cell>
        </row>
        <row r="2447">
          <cell r="K2447" t="e">
            <v>#VALUE!</v>
          </cell>
        </row>
        <row r="2448">
          <cell r="D2448">
            <v>0</v>
          </cell>
          <cell r="E2448" t="e">
            <v>#VALUE!</v>
          </cell>
          <cell r="F2448" t="e">
            <v>#VALUE!</v>
          </cell>
        </row>
        <row r="2448">
          <cell r="K2448" t="e">
            <v>#VALUE!</v>
          </cell>
        </row>
        <row r="2449">
          <cell r="D2449">
            <v>0</v>
          </cell>
          <cell r="E2449" t="e">
            <v>#VALUE!</v>
          </cell>
          <cell r="F2449" t="e">
            <v>#VALUE!</v>
          </cell>
        </row>
        <row r="2449">
          <cell r="K2449" t="e">
            <v>#VALUE!</v>
          </cell>
        </row>
        <row r="2450">
          <cell r="D2450">
            <v>0</v>
          </cell>
          <cell r="E2450" t="e">
            <v>#VALUE!</v>
          </cell>
          <cell r="F2450" t="e">
            <v>#VALUE!</v>
          </cell>
        </row>
        <row r="2450">
          <cell r="K2450" t="e">
            <v>#VALUE!</v>
          </cell>
        </row>
        <row r="2451">
          <cell r="D2451">
            <v>0</v>
          </cell>
          <cell r="E2451" t="e">
            <v>#VALUE!</v>
          </cell>
          <cell r="F2451" t="e">
            <v>#VALUE!</v>
          </cell>
        </row>
        <row r="2451">
          <cell r="K2451" t="e">
            <v>#VALUE!</v>
          </cell>
        </row>
        <row r="2452">
          <cell r="D2452">
            <v>0</v>
          </cell>
          <cell r="E2452" t="e">
            <v>#VALUE!</v>
          </cell>
          <cell r="F2452" t="e">
            <v>#VALUE!</v>
          </cell>
        </row>
        <row r="2452">
          <cell r="K2452" t="e">
            <v>#VALUE!</v>
          </cell>
        </row>
        <row r="2453">
          <cell r="D2453">
            <v>0</v>
          </cell>
          <cell r="E2453" t="e">
            <v>#VALUE!</v>
          </cell>
          <cell r="F2453" t="e">
            <v>#VALUE!</v>
          </cell>
        </row>
        <row r="2453">
          <cell r="K2453" t="e">
            <v>#VALUE!</v>
          </cell>
        </row>
        <row r="2454">
          <cell r="D2454">
            <v>0</v>
          </cell>
          <cell r="E2454" t="e">
            <v>#VALUE!</v>
          </cell>
          <cell r="F2454" t="e">
            <v>#VALUE!</v>
          </cell>
        </row>
        <row r="2454">
          <cell r="K2454" t="e">
            <v>#VALUE!</v>
          </cell>
        </row>
        <row r="2455">
          <cell r="D2455">
            <v>0</v>
          </cell>
          <cell r="E2455" t="e">
            <v>#VALUE!</v>
          </cell>
          <cell r="F2455" t="e">
            <v>#VALUE!</v>
          </cell>
        </row>
        <row r="2455">
          <cell r="K2455" t="e">
            <v>#VALUE!</v>
          </cell>
        </row>
        <row r="2456">
          <cell r="D2456">
            <v>0</v>
          </cell>
          <cell r="E2456" t="e">
            <v>#VALUE!</v>
          </cell>
          <cell r="F2456" t="e">
            <v>#VALUE!</v>
          </cell>
        </row>
        <row r="2456">
          <cell r="K2456" t="e">
            <v>#VALUE!</v>
          </cell>
        </row>
        <row r="2457">
          <cell r="D2457">
            <v>0</v>
          </cell>
          <cell r="E2457" t="e">
            <v>#VALUE!</v>
          </cell>
          <cell r="F2457" t="e">
            <v>#VALUE!</v>
          </cell>
        </row>
        <row r="2457">
          <cell r="K2457" t="e">
            <v>#VALUE!</v>
          </cell>
        </row>
        <row r="2458">
          <cell r="D2458">
            <v>0</v>
          </cell>
          <cell r="E2458" t="e">
            <v>#VALUE!</v>
          </cell>
          <cell r="F2458" t="e">
            <v>#VALUE!</v>
          </cell>
        </row>
        <row r="2458">
          <cell r="K2458" t="e">
            <v>#VALUE!</v>
          </cell>
        </row>
        <row r="2459">
          <cell r="D2459">
            <v>0</v>
          </cell>
          <cell r="E2459" t="e">
            <v>#VALUE!</v>
          </cell>
          <cell r="F2459" t="e">
            <v>#VALUE!</v>
          </cell>
        </row>
        <row r="2459">
          <cell r="K2459" t="e">
            <v>#VALUE!</v>
          </cell>
        </row>
        <row r="2460">
          <cell r="D2460">
            <v>0</v>
          </cell>
          <cell r="E2460" t="e">
            <v>#VALUE!</v>
          </cell>
          <cell r="F2460" t="e">
            <v>#VALUE!</v>
          </cell>
        </row>
        <row r="2460">
          <cell r="K2460" t="e">
            <v>#VALUE!</v>
          </cell>
        </row>
        <row r="2461">
          <cell r="D2461">
            <v>0</v>
          </cell>
          <cell r="E2461" t="e">
            <v>#VALUE!</v>
          </cell>
          <cell r="F2461" t="e">
            <v>#VALUE!</v>
          </cell>
        </row>
        <row r="2461">
          <cell r="K2461" t="e">
            <v>#VALUE!</v>
          </cell>
        </row>
        <row r="2462">
          <cell r="D2462">
            <v>0</v>
          </cell>
          <cell r="E2462" t="e">
            <v>#VALUE!</v>
          </cell>
          <cell r="F2462" t="e">
            <v>#VALUE!</v>
          </cell>
        </row>
        <row r="2462">
          <cell r="K2462" t="e">
            <v>#VALUE!</v>
          </cell>
        </row>
        <row r="2463">
          <cell r="D2463">
            <v>0</v>
          </cell>
          <cell r="E2463" t="e">
            <v>#VALUE!</v>
          </cell>
          <cell r="F2463" t="e">
            <v>#VALUE!</v>
          </cell>
        </row>
        <row r="2463">
          <cell r="K2463" t="e">
            <v>#VALUE!</v>
          </cell>
        </row>
        <row r="2464">
          <cell r="D2464">
            <v>0</v>
          </cell>
          <cell r="E2464" t="e">
            <v>#VALUE!</v>
          </cell>
          <cell r="F2464" t="e">
            <v>#VALUE!</v>
          </cell>
        </row>
        <row r="2464">
          <cell r="K2464" t="e">
            <v>#VALUE!</v>
          </cell>
        </row>
        <row r="2465">
          <cell r="D2465">
            <v>0</v>
          </cell>
          <cell r="E2465" t="e">
            <v>#VALUE!</v>
          </cell>
          <cell r="F2465" t="e">
            <v>#VALUE!</v>
          </cell>
        </row>
        <row r="2465">
          <cell r="K2465" t="e">
            <v>#VALUE!</v>
          </cell>
        </row>
        <row r="2466">
          <cell r="D2466">
            <v>0</v>
          </cell>
          <cell r="E2466" t="e">
            <v>#VALUE!</v>
          </cell>
          <cell r="F2466" t="e">
            <v>#VALUE!</v>
          </cell>
        </row>
        <row r="2466">
          <cell r="K2466" t="e">
            <v>#VALUE!</v>
          </cell>
        </row>
        <row r="2467">
          <cell r="D2467">
            <v>0</v>
          </cell>
          <cell r="E2467" t="e">
            <v>#VALUE!</v>
          </cell>
          <cell r="F2467" t="e">
            <v>#VALUE!</v>
          </cell>
        </row>
        <row r="2467">
          <cell r="K2467" t="e">
            <v>#VALUE!</v>
          </cell>
        </row>
        <row r="2468">
          <cell r="D2468">
            <v>0</v>
          </cell>
          <cell r="E2468" t="e">
            <v>#VALUE!</v>
          </cell>
          <cell r="F2468" t="e">
            <v>#VALUE!</v>
          </cell>
        </row>
        <row r="2468">
          <cell r="K2468" t="e">
            <v>#VALUE!</v>
          </cell>
        </row>
        <row r="2469">
          <cell r="D2469">
            <v>0</v>
          </cell>
          <cell r="E2469" t="e">
            <v>#VALUE!</v>
          </cell>
          <cell r="F2469" t="e">
            <v>#VALUE!</v>
          </cell>
        </row>
        <row r="2469">
          <cell r="K2469" t="e">
            <v>#VALUE!</v>
          </cell>
        </row>
        <row r="2470">
          <cell r="D2470">
            <v>0</v>
          </cell>
          <cell r="E2470" t="e">
            <v>#VALUE!</v>
          </cell>
          <cell r="F2470" t="e">
            <v>#VALUE!</v>
          </cell>
        </row>
        <row r="2470">
          <cell r="K2470" t="e">
            <v>#VALUE!</v>
          </cell>
        </row>
        <row r="2471">
          <cell r="D2471">
            <v>0</v>
          </cell>
          <cell r="E2471" t="e">
            <v>#VALUE!</v>
          </cell>
          <cell r="F2471" t="e">
            <v>#VALUE!</v>
          </cell>
        </row>
        <row r="2471">
          <cell r="K2471" t="e">
            <v>#VALUE!</v>
          </cell>
        </row>
        <row r="2472">
          <cell r="D2472">
            <v>0</v>
          </cell>
          <cell r="E2472" t="e">
            <v>#VALUE!</v>
          </cell>
          <cell r="F2472" t="e">
            <v>#VALUE!</v>
          </cell>
        </row>
        <row r="2472">
          <cell r="K2472" t="e">
            <v>#VALUE!</v>
          </cell>
        </row>
        <row r="2473">
          <cell r="D2473">
            <v>0</v>
          </cell>
          <cell r="E2473" t="e">
            <v>#VALUE!</v>
          </cell>
          <cell r="F2473" t="e">
            <v>#VALUE!</v>
          </cell>
        </row>
        <row r="2473">
          <cell r="K2473" t="e">
            <v>#VALUE!</v>
          </cell>
        </row>
        <row r="2474">
          <cell r="D2474">
            <v>0</v>
          </cell>
          <cell r="E2474" t="e">
            <v>#VALUE!</v>
          </cell>
          <cell r="F2474" t="e">
            <v>#VALUE!</v>
          </cell>
        </row>
        <row r="2474">
          <cell r="K2474" t="e">
            <v>#VALUE!</v>
          </cell>
        </row>
        <row r="2475">
          <cell r="D2475">
            <v>0</v>
          </cell>
          <cell r="E2475" t="e">
            <v>#VALUE!</v>
          </cell>
          <cell r="F2475" t="e">
            <v>#VALUE!</v>
          </cell>
        </row>
        <row r="2475">
          <cell r="K2475" t="e">
            <v>#VALUE!</v>
          </cell>
        </row>
        <row r="2476">
          <cell r="D2476">
            <v>0</v>
          </cell>
          <cell r="E2476" t="e">
            <v>#VALUE!</v>
          </cell>
          <cell r="F2476" t="e">
            <v>#VALUE!</v>
          </cell>
        </row>
        <row r="2476">
          <cell r="K2476" t="e">
            <v>#VALUE!</v>
          </cell>
        </row>
        <row r="2477">
          <cell r="D2477">
            <v>0</v>
          </cell>
          <cell r="E2477" t="e">
            <v>#VALUE!</v>
          </cell>
          <cell r="F2477" t="e">
            <v>#VALUE!</v>
          </cell>
        </row>
        <row r="2477">
          <cell r="K2477" t="e">
            <v>#VALUE!</v>
          </cell>
        </row>
        <row r="2478">
          <cell r="D2478">
            <v>0</v>
          </cell>
          <cell r="E2478" t="e">
            <v>#VALUE!</v>
          </cell>
          <cell r="F2478" t="e">
            <v>#VALUE!</v>
          </cell>
        </row>
        <row r="2478">
          <cell r="K2478" t="e">
            <v>#VALUE!</v>
          </cell>
        </row>
        <row r="2479">
          <cell r="D2479">
            <v>0</v>
          </cell>
          <cell r="E2479" t="e">
            <v>#VALUE!</v>
          </cell>
          <cell r="F2479" t="e">
            <v>#VALUE!</v>
          </cell>
        </row>
        <row r="2479">
          <cell r="K2479" t="e">
            <v>#VALUE!</v>
          </cell>
        </row>
        <row r="2480">
          <cell r="D2480">
            <v>0</v>
          </cell>
          <cell r="E2480" t="e">
            <v>#VALUE!</v>
          </cell>
          <cell r="F2480" t="e">
            <v>#VALUE!</v>
          </cell>
        </row>
        <row r="2480">
          <cell r="K2480" t="e">
            <v>#VALUE!</v>
          </cell>
        </row>
        <row r="2481">
          <cell r="D2481">
            <v>0</v>
          </cell>
          <cell r="E2481" t="e">
            <v>#VALUE!</v>
          </cell>
          <cell r="F2481" t="e">
            <v>#VALUE!</v>
          </cell>
        </row>
        <row r="2481">
          <cell r="K2481" t="e">
            <v>#VALUE!</v>
          </cell>
        </row>
        <row r="2482">
          <cell r="D2482">
            <v>0</v>
          </cell>
          <cell r="E2482" t="e">
            <v>#VALUE!</v>
          </cell>
          <cell r="F2482" t="e">
            <v>#VALUE!</v>
          </cell>
        </row>
        <row r="2482">
          <cell r="K2482" t="e">
            <v>#VALUE!</v>
          </cell>
        </row>
        <row r="2483">
          <cell r="D2483">
            <v>0</v>
          </cell>
          <cell r="E2483" t="e">
            <v>#VALUE!</v>
          </cell>
          <cell r="F2483" t="e">
            <v>#VALUE!</v>
          </cell>
        </row>
        <row r="2483">
          <cell r="K2483" t="e">
            <v>#VALUE!</v>
          </cell>
        </row>
        <row r="2484">
          <cell r="D2484">
            <v>0</v>
          </cell>
          <cell r="E2484" t="e">
            <v>#VALUE!</v>
          </cell>
          <cell r="F2484" t="e">
            <v>#VALUE!</v>
          </cell>
        </row>
        <row r="2484">
          <cell r="K2484" t="e">
            <v>#VALUE!</v>
          </cell>
        </row>
        <row r="2485">
          <cell r="D2485">
            <v>0</v>
          </cell>
          <cell r="E2485" t="e">
            <v>#VALUE!</v>
          </cell>
          <cell r="F2485" t="e">
            <v>#VALUE!</v>
          </cell>
        </row>
        <row r="2485">
          <cell r="K2485" t="e">
            <v>#VALUE!</v>
          </cell>
        </row>
        <row r="2486">
          <cell r="D2486">
            <v>0</v>
          </cell>
          <cell r="E2486" t="e">
            <v>#VALUE!</v>
          </cell>
          <cell r="F2486" t="e">
            <v>#VALUE!</v>
          </cell>
        </row>
        <row r="2486">
          <cell r="K2486" t="e">
            <v>#VALUE!</v>
          </cell>
        </row>
        <row r="2487">
          <cell r="D2487">
            <v>0</v>
          </cell>
          <cell r="E2487" t="e">
            <v>#VALUE!</v>
          </cell>
          <cell r="F2487" t="e">
            <v>#VALUE!</v>
          </cell>
        </row>
        <row r="2487">
          <cell r="K2487" t="e">
            <v>#VALUE!</v>
          </cell>
        </row>
        <row r="2488">
          <cell r="D2488">
            <v>0</v>
          </cell>
          <cell r="E2488" t="e">
            <v>#VALUE!</v>
          </cell>
          <cell r="F2488" t="e">
            <v>#VALUE!</v>
          </cell>
        </row>
        <row r="2488">
          <cell r="K2488" t="e">
            <v>#VALUE!</v>
          </cell>
        </row>
        <row r="2489">
          <cell r="D2489">
            <v>0</v>
          </cell>
          <cell r="E2489" t="e">
            <v>#VALUE!</v>
          </cell>
          <cell r="F2489" t="e">
            <v>#VALUE!</v>
          </cell>
        </row>
        <row r="2489">
          <cell r="K2489" t="e">
            <v>#VALUE!</v>
          </cell>
        </row>
        <row r="2490">
          <cell r="D2490">
            <v>0</v>
          </cell>
          <cell r="E2490" t="e">
            <v>#VALUE!</v>
          </cell>
          <cell r="F2490" t="e">
            <v>#VALUE!</v>
          </cell>
        </row>
        <row r="2490">
          <cell r="K2490" t="e">
            <v>#VALUE!</v>
          </cell>
        </row>
        <row r="2491">
          <cell r="D2491">
            <v>0</v>
          </cell>
          <cell r="E2491" t="e">
            <v>#VALUE!</v>
          </cell>
          <cell r="F2491" t="e">
            <v>#VALUE!</v>
          </cell>
        </row>
        <row r="2491">
          <cell r="K2491" t="e">
            <v>#VALUE!</v>
          </cell>
        </row>
        <row r="2492">
          <cell r="D2492">
            <v>0</v>
          </cell>
          <cell r="E2492" t="e">
            <v>#VALUE!</v>
          </cell>
          <cell r="F2492" t="e">
            <v>#VALUE!</v>
          </cell>
        </row>
        <row r="2492">
          <cell r="K2492" t="e">
            <v>#VALUE!</v>
          </cell>
        </row>
        <row r="2493">
          <cell r="D2493">
            <v>0</v>
          </cell>
          <cell r="E2493" t="e">
            <v>#VALUE!</v>
          </cell>
          <cell r="F2493" t="e">
            <v>#VALUE!</v>
          </cell>
        </row>
        <row r="2493">
          <cell r="K2493" t="e">
            <v>#VALUE!</v>
          </cell>
        </row>
        <row r="2494">
          <cell r="D2494">
            <v>0</v>
          </cell>
          <cell r="E2494" t="e">
            <v>#VALUE!</v>
          </cell>
          <cell r="F2494" t="e">
            <v>#VALUE!</v>
          </cell>
        </row>
        <row r="2494">
          <cell r="K2494" t="e">
            <v>#VALUE!</v>
          </cell>
        </row>
        <row r="2495">
          <cell r="D2495">
            <v>0</v>
          </cell>
          <cell r="E2495" t="e">
            <v>#VALUE!</v>
          </cell>
          <cell r="F2495" t="e">
            <v>#VALUE!</v>
          </cell>
        </row>
        <row r="2495">
          <cell r="K2495" t="e">
            <v>#VALUE!</v>
          </cell>
        </row>
        <row r="2496">
          <cell r="D2496">
            <v>0</v>
          </cell>
          <cell r="E2496" t="e">
            <v>#VALUE!</v>
          </cell>
          <cell r="F2496" t="e">
            <v>#VALUE!</v>
          </cell>
        </row>
        <row r="2496">
          <cell r="K2496" t="e">
            <v>#VALUE!</v>
          </cell>
        </row>
        <row r="2497">
          <cell r="D2497">
            <v>0</v>
          </cell>
          <cell r="E2497" t="e">
            <v>#VALUE!</v>
          </cell>
          <cell r="F2497" t="e">
            <v>#VALUE!</v>
          </cell>
        </row>
        <row r="2497">
          <cell r="K2497" t="e">
            <v>#VALUE!</v>
          </cell>
        </row>
        <row r="2498">
          <cell r="D2498">
            <v>0</v>
          </cell>
          <cell r="E2498" t="e">
            <v>#VALUE!</v>
          </cell>
          <cell r="F2498" t="e">
            <v>#VALUE!</v>
          </cell>
        </row>
        <row r="2498">
          <cell r="K2498" t="e">
            <v>#VALUE!</v>
          </cell>
        </row>
        <row r="2499">
          <cell r="D2499">
            <v>0</v>
          </cell>
          <cell r="E2499" t="e">
            <v>#VALUE!</v>
          </cell>
          <cell r="F2499" t="e">
            <v>#VALUE!</v>
          </cell>
        </row>
        <row r="2499">
          <cell r="K2499" t="e">
            <v>#VALUE!</v>
          </cell>
        </row>
        <row r="2500">
          <cell r="D2500">
            <v>0</v>
          </cell>
          <cell r="E2500" t="e">
            <v>#VALUE!</v>
          </cell>
          <cell r="F2500" t="e">
            <v>#VALUE!</v>
          </cell>
        </row>
        <row r="2500">
          <cell r="K2500" t="e">
            <v>#VALUE!</v>
          </cell>
        </row>
        <row r="2501">
          <cell r="D2501">
            <v>0</v>
          </cell>
          <cell r="E2501" t="e">
            <v>#VALUE!</v>
          </cell>
          <cell r="F2501" t="e">
            <v>#VALUE!</v>
          </cell>
        </row>
        <row r="2501">
          <cell r="K2501" t="e">
            <v>#VALUE!</v>
          </cell>
        </row>
        <row r="2502">
          <cell r="D2502">
            <v>0</v>
          </cell>
          <cell r="E2502" t="e">
            <v>#VALUE!</v>
          </cell>
          <cell r="F2502" t="e">
            <v>#VALUE!</v>
          </cell>
        </row>
        <row r="2502">
          <cell r="K2502" t="e">
            <v>#VALUE!</v>
          </cell>
        </row>
        <row r="2503">
          <cell r="D2503">
            <v>0</v>
          </cell>
          <cell r="E2503" t="e">
            <v>#VALUE!</v>
          </cell>
          <cell r="F2503" t="e">
            <v>#VALUE!</v>
          </cell>
        </row>
        <row r="2503">
          <cell r="K2503" t="e">
            <v>#VALUE!</v>
          </cell>
        </row>
        <row r="2504">
          <cell r="D2504">
            <v>0</v>
          </cell>
          <cell r="E2504" t="e">
            <v>#VALUE!</v>
          </cell>
          <cell r="F2504" t="e">
            <v>#VALUE!</v>
          </cell>
        </row>
        <row r="2504">
          <cell r="K2504" t="e">
            <v>#VALUE!</v>
          </cell>
        </row>
        <row r="2505">
          <cell r="D2505">
            <v>0</v>
          </cell>
          <cell r="E2505" t="e">
            <v>#VALUE!</v>
          </cell>
          <cell r="F2505" t="e">
            <v>#VALUE!</v>
          </cell>
        </row>
        <row r="2505">
          <cell r="K2505" t="e">
            <v>#VALUE!</v>
          </cell>
        </row>
        <row r="2506">
          <cell r="D2506">
            <v>0</v>
          </cell>
          <cell r="E2506" t="e">
            <v>#VALUE!</v>
          </cell>
          <cell r="F2506" t="e">
            <v>#VALUE!</v>
          </cell>
        </row>
        <row r="2506">
          <cell r="K2506" t="e">
            <v>#VALUE!</v>
          </cell>
        </row>
        <row r="2507">
          <cell r="D2507">
            <v>0</v>
          </cell>
          <cell r="E2507" t="e">
            <v>#VALUE!</v>
          </cell>
          <cell r="F2507" t="e">
            <v>#VALUE!</v>
          </cell>
        </row>
        <row r="2507">
          <cell r="K2507" t="e">
            <v>#VALUE!</v>
          </cell>
        </row>
        <row r="2508">
          <cell r="D2508">
            <v>0</v>
          </cell>
          <cell r="E2508" t="e">
            <v>#VALUE!</v>
          </cell>
          <cell r="F2508" t="e">
            <v>#VALUE!</v>
          </cell>
        </row>
        <row r="2508">
          <cell r="K2508" t="e">
            <v>#VALUE!</v>
          </cell>
        </row>
        <row r="2509">
          <cell r="D2509">
            <v>0</v>
          </cell>
          <cell r="E2509" t="e">
            <v>#VALUE!</v>
          </cell>
          <cell r="F2509" t="e">
            <v>#VALUE!</v>
          </cell>
        </row>
        <row r="2509">
          <cell r="K2509" t="e">
            <v>#VALUE!</v>
          </cell>
        </row>
        <row r="2510">
          <cell r="D2510">
            <v>0</v>
          </cell>
          <cell r="E2510" t="e">
            <v>#VALUE!</v>
          </cell>
          <cell r="F2510" t="e">
            <v>#VALUE!</v>
          </cell>
        </row>
        <row r="2510">
          <cell r="K2510" t="e">
            <v>#VALUE!</v>
          </cell>
        </row>
        <row r="2511">
          <cell r="D2511">
            <v>0</v>
          </cell>
          <cell r="E2511" t="e">
            <v>#VALUE!</v>
          </cell>
          <cell r="F2511" t="e">
            <v>#VALUE!</v>
          </cell>
        </row>
        <row r="2511">
          <cell r="K2511" t="e">
            <v>#VALUE!</v>
          </cell>
        </row>
        <row r="2512">
          <cell r="D2512">
            <v>0</v>
          </cell>
          <cell r="E2512" t="e">
            <v>#VALUE!</v>
          </cell>
          <cell r="F2512" t="e">
            <v>#VALUE!</v>
          </cell>
        </row>
        <row r="2512">
          <cell r="K2512" t="e">
            <v>#VALUE!</v>
          </cell>
        </row>
        <row r="2513">
          <cell r="D2513">
            <v>0</v>
          </cell>
          <cell r="E2513" t="e">
            <v>#VALUE!</v>
          </cell>
          <cell r="F2513" t="e">
            <v>#VALUE!</v>
          </cell>
        </row>
        <row r="2513">
          <cell r="K2513" t="e">
            <v>#VALUE!</v>
          </cell>
        </row>
        <row r="2514">
          <cell r="D2514">
            <v>0</v>
          </cell>
          <cell r="E2514" t="e">
            <v>#VALUE!</v>
          </cell>
          <cell r="F2514" t="e">
            <v>#VALUE!</v>
          </cell>
        </row>
        <row r="2514">
          <cell r="K2514" t="e">
            <v>#VALUE!</v>
          </cell>
        </row>
        <row r="2515">
          <cell r="D2515">
            <v>0</v>
          </cell>
          <cell r="E2515" t="e">
            <v>#VALUE!</v>
          </cell>
          <cell r="F2515" t="e">
            <v>#VALUE!</v>
          </cell>
        </row>
        <row r="2515">
          <cell r="K2515" t="e">
            <v>#VALUE!</v>
          </cell>
        </row>
        <row r="2516">
          <cell r="D2516">
            <v>0</v>
          </cell>
          <cell r="E2516" t="e">
            <v>#VALUE!</v>
          </cell>
          <cell r="F2516" t="e">
            <v>#VALUE!</v>
          </cell>
        </row>
        <row r="2516">
          <cell r="K2516" t="e">
            <v>#VALUE!</v>
          </cell>
        </row>
        <row r="2517">
          <cell r="D2517">
            <v>0</v>
          </cell>
          <cell r="E2517" t="e">
            <v>#VALUE!</v>
          </cell>
          <cell r="F2517" t="e">
            <v>#VALUE!</v>
          </cell>
        </row>
        <row r="2517">
          <cell r="K2517" t="e">
            <v>#VALUE!</v>
          </cell>
        </row>
        <row r="2518">
          <cell r="D2518">
            <v>0</v>
          </cell>
          <cell r="E2518" t="e">
            <v>#VALUE!</v>
          </cell>
          <cell r="F2518" t="e">
            <v>#VALUE!</v>
          </cell>
        </row>
        <row r="2518">
          <cell r="K2518" t="e">
            <v>#VALUE!</v>
          </cell>
        </row>
        <row r="2519">
          <cell r="D2519">
            <v>0</v>
          </cell>
          <cell r="E2519" t="e">
            <v>#VALUE!</v>
          </cell>
          <cell r="F2519" t="e">
            <v>#VALUE!</v>
          </cell>
        </row>
        <row r="2519">
          <cell r="K2519" t="e">
            <v>#VALUE!</v>
          </cell>
        </row>
        <row r="2520">
          <cell r="D2520">
            <v>0</v>
          </cell>
          <cell r="E2520" t="e">
            <v>#VALUE!</v>
          </cell>
          <cell r="F2520" t="e">
            <v>#VALUE!</v>
          </cell>
        </row>
        <row r="2520">
          <cell r="K2520" t="e">
            <v>#VALUE!</v>
          </cell>
        </row>
        <row r="2521">
          <cell r="D2521">
            <v>0</v>
          </cell>
          <cell r="E2521" t="e">
            <v>#VALUE!</v>
          </cell>
          <cell r="F2521" t="e">
            <v>#VALUE!</v>
          </cell>
        </row>
        <row r="2521">
          <cell r="K2521" t="e">
            <v>#VALUE!</v>
          </cell>
        </row>
        <row r="2522">
          <cell r="D2522">
            <v>0</v>
          </cell>
          <cell r="E2522" t="e">
            <v>#VALUE!</v>
          </cell>
          <cell r="F2522" t="e">
            <v>#VALUE!</v>
          </cell>
        </row>
        <row r="2522">
          <cell r="K2522" t="e">
            <v>#VALUE!</v>
          </cell>
        </row>
        <row r="2523">
          <cell r="D2523">
            <v>0</v>
          </cell>
          <cell r="E2523" t="e">
            <v>#VALUE!</v>
          </cell>
          <cell r="F2523" t="e">
            <v>#VALUE!</v>
          </cell>
        </row>
        <row r="2523">
          <cell r="K2523" t="e">
            <v>#VALUE!</v>
          </cell>
        </row>
        <row r="2524">
          <cell r="D2524">
            <v>0</v>
          </cell>
          <cell r="E2524" t="e">
            <v>#VALUE!</v>
          </cell>
          <cell r="F2524" t="e">
            <v>#VALUE!</v>
          </cell>
        </row>
        <row r="2524">
          <cell r="K2524" t="e">
            <v>#VALUE!</v>
          </cell>
        </row>
        <row r="2525">
          <cell r="D2525">
            <v>0</v>
          </cell>
          <cell r="E2525" t="e">
            <v>#VALUE!</v>
          </cell>
          <cell r="F2525" t="e">
            <v>#VALUE!</v>
          </cell>
        </row>
        <row r="2525">
          <cell r="K2525" t="e">
            <v>#VALUE!</v>
          </cell>
        </row>
        <row r="2526">
          <cell r="D2526">
            <v>0</v>
          </cell>
          <cell r="E2526" t="e">
            <v>#VALUE!</v>
          </cell>
          <cell r="F2526" t="e">
            <v>#VALUE!</v>
          </cell>
        </row>
        <row r="2526">
          <cell r="K2526" t="e">
            <v>#VALUE!</v>
          </cell>
        </row>
        <row r="2527">
          <cell r="D2527">
            <v>0</v>
          </cell>
          <cell r="E2527" t="e">
            <v>#VALUE!</v>
          </cell>
          <cell r="F2527" t="e">
            <v>#VALUE!</v>
          </cell>
        </row>
        <row r="2527">
          <cell r="K2527" t="e">
            <v>#VALUE!</v>
          </cell>
        </row>
        <row r="2528">
          <cell r="D2528">
            <v>0</v>
          </cell>
          <cell r="E2528" t="e">
            <v>#VALUE!</v>
          </cell>
          <cell r="F2528" t="e">
            <v>#VALUE!</v>
          </cell>
        </row>
        <row r="2528">
          <cell r="K2528" t="e">
            <v>#VALUE!</v>
          </cell>
        </row>
        <row r="2529">
          <cell r="D2529">
            <v>0</v>
          </cell>
          <cell r="E2529" t="e">
            <v>#VALUE!</v>
          </cell>
          <cell r="F2529" t="e">
            <v>#VALUE!</v>
          </cell>
        </row>
        <row r="2529">
          <cell r="K2529" t="e">
            <v>#VALUE!</v>
          </cell>
        </row>
        <row r="2530">
          <cell r="D2530">
            <v>0</v>
          </cell>
          <cell r="E2530" t="e">
            <v>#VALUE!</v>
          </cell>
          <cell r="F2530" t="e">
            <v>#VALUE!</v>
          </cell>
        </row>
        <row r="2530">
          <cell r="K2530" t="e">
            <v>#VALUE!</v>
          </cell>
        </row>
        <row r="2531">
          <cell r="D2531">
            <v>0</v>
          </cell>
          <cell r="E2531" t="e">
            <v>#VALUE!</v>
          </cell>
          <cell r="F2531" t="e">
            <v>#VALUE!</v>
          </cell>
        </row>
        <row r="2531">
          <cell r="K2531" t="e">
            <v>#VALUE!</v>
          </cell>
        </row>
        <row r="2532">
          <cell r="D2532">
            <v>0</v>
          </cell>
          <cell r="E2532" t="e">
            <v>#VALUE!</v>
          </cell>
          <cell r="F2532" t="e">
            <v>#VALUE!</v>
          </cell>
        </row>
        <row r="2532">
          <cell r="K2532" t="e">
            <v>#VALUE!</v>
          </cell>
        </row>
        <row r="2533">
          <cell r="D2533">
            <v>0</v>
          </cell>
          <cell r="E2533" t="e">
            <v>#VALUE!</v>
          </cell>
          <cell r="F2533" t="e">
            <v>#VALUE!</v>
          </cell>
        </row>
        <row r="2533">
          <cell r="K2533" t="e">
            <v>#VALUE!</v>
          </cell>
        </row>
        <row r="2534">
          <cell r="D2534">
            <v>0</v>
          </cell>
          <cell r="E2534" t="e">
            <v>#VALUE!</v>
          </cell>
          <cell r="F2534" t="e">
            <v>#VALUE!</v>
          </cell>
        </row>
        <row r="2534">
          <cell r="K2534" t="e">
            <v>#VALUE!</v>
          </cell>
        </row>
        <row r="2535">
          <cell r="D2535">
            <v>0</v>
          </cell>
          <cell r="E2535" t="e">
            <v>#VALUE!</v>
          </cell>
          <cell r="F2535" t="e">
            <v>#VALUE!</v>
          </cell>
        </row>
        <row r="2535">
          <cell r="K2535" t="e">
            <v>#VALUE!</v>
          </cell>
        </row>
        <row r="2536">
          <cell r="D2536">
            <v>0</v>
          </cell>
          <cell r="E2536" t="e">
            <v>#VALUE!</v>
          </cell>
          <cell r="F2536" t="e">
            <v>#VALUE!</v>
          </cell>
        </row>
        <row r="2536">
          <cell r="K2536" t="e">
            <v>#VALUE!</v>
          </cell>
        </row>
        <row r="2537">
          <cell r="D2537">
            <v>0</v>
          </cell>
          <cell r="E2537" t="e">
            <v>#VALUE!</v>
          </cell>
          <cell r="F2537" t="e">
            <v>#VALUE!</v>
          </cell>
        </row>
        <row r="2537">
          <cell r="K2537" t="e">
            <v>#VALUE!</v>
          </cell>
        </row>
        <row r="2538">
          <cell r="D2538">
            <v>0</v>
          </cell>
          <cell r="E2538" t="e">
            <v>#VALUE!</v>
          </cell>
          <cell r="F2538" t="e">
            <v>#VALUE!</v>
          </cell>
        </row>
        <row r="2538">
          <cell r="K2538" t="e">
            <v>#VALUE!</v>
          </cell>
        </row>
        <row r="2539">
          <cell r="D2539">
            <v>0</v>
          </cell>
          <cell r="E2539" t="e">
            <v>#VALUE!</v>
          </cell>
          <cell r="F2539" t="e">
            <v>#VALUE!</v>
          </cell>
        </row>
        <row r="2539">
          <cell r="K2539" t="e">
            <v>#VALUE!</v>
          </cell>
        </row>
        <row r="2540">
          <cell r="D2540">
            <v>0</v>
          </cell>
          <cell r="E2540" t="e">
            <v>#VALUE!</v>
          </cell>
          <cell r="F2540" t="e">
            <v>#VALUE!</v>
          </cell>
        </row>
        <row r="2540">
          <cell r="K2540" t="e">
            <v>#VALUE!</v>
          </cell>
        </row>
        <row r="2541">
          <cell r="D2541">
            <v>0</v>
          </cell>
          <cell r="E2541" t="e">
            <v>#VALUE!</v>
          </cell>
          <cell r="F2541" t="e">
            <v>#VALUE!</v>
          </cell>
        </row>
        <row r="2541">
          <cell r="K2541" t="e">
            <v>#VALUE!</v>
          </cell>
        </row>
        <row r="2542">
          <cell r="D2542">
            <v>0</v>
          </cell>
          <cell r="E2542" t="e">
            <v>#VALUE!</v>
          </cell>
          <cell r="F2542" t="e">
            <v>#VALUE!</v>
          </cell>
        </row>
        <row r="2542">
          <cell r="K2542" t="e">
            <v>#VALUE!</v>
          </cell>
        </row>
        <row r="2543">
          <cell r="D2543">
            <v>0</v>
          </cell>
          <cell r="E2543" t="e">
            <v>#VALUE!</v>
          </cell>
          <cell r="F2543" t="e">
            <v>#VALUE!</v>
          </cell>
        </row>
        <row r="2543">
          <cell r="K2543" t="e">
            <v>#VALUE!</v>
          </cell>
        </row>
        <row r="2544">
          <cell r="D2544">
            <v>0</v>
          </cell>
          <cell r="E2544" t="e">
            <v>#VALUE!</v>
          </cell>
          <cell r="F2544" t="e">
            <v>#VALUE!</v>
          </cell>
        </row>
        <row r="2544">
          <cell r="K2544" t="e">
            <v>#VALUE!</v>
          </cell>
        </row>
        <row r="2545">
          <cell r="D2545">
            <v>0</v>
          </cell>
          <cell r="E2545" t="e">
            <v>#VALUE!</v>
          </cell>
          <cell r="F2545" t="e">
            <v>#VALUE!</v>
          </cell>
        </row>
        <row r="2545">
          <cell r="K2545" t="e">
            <v>#VALUE!</v>
          </cell>
        </row>
        <row r="2546">
          <cell r="D2546">
            <v>0</v>
          </cell>
          <cell r="E2546" t="e">
            <v>#VALUE!</v>
          </cell>
          <cell r="F2546" t="e">
            <v>#VALUE!</v>
          </cell>
        </row>
        <row r="2546">
          <cell r="K2546" t="e">
            <v>#VALUE!</v>
          </cell>
        </row>
        <row r="2547">
          <cell r="D2547">
            <v>0</v>
          </cell>
          <cell r="E2547" t="e">
            <v>#VALUE!</v>
          </cell>
          <cell r="F2547" t="e">
            <v>#VALUE!</v>
          </cell>
        </row>
        <row r="2547">
          <cell r="K2547" t="e">
            <v>#VALUE!</v>
          </cell>
        </row>
        <row r="2548">
          <cell r="D2548">
            <v>0</v>
          </cell>
          <cell r="E2548" t="e">
            <v>#VALUE!</v>
          </cell>
          <cell r="F2548" t="e">
            <v>#VALUE!</v>
          </cell>
        </row>
        <row r="2548">
          <cell r="K2548" t="e">
            <v>#VALUE!</v>
          </cell>
        </row>
        <row r="2549">
          <cell r="D2549">
            <v>0</v>
          </cell>
          <cell r="E2549" t="e">
            <v>#VALUE!</v>
          </cell>
          <cell r="F2549" t="e">
            <v>#VALUE!</v>
          </cell>
        </row>
        <row r="2549">
          <cell r="K2549" t="e">
            <v>#VALUE!</v>
          </cell>
        </row>
        <row r="2550">
          <cell r="D2550">
            <v>0</v>
          </cell>
          <cell r="E2550" t="e">
            <v>#VALUE!</v>
          </cell>
          <cell r="F2550" t="e">
            <v>#VALUE!</v>
          </cell>
        </row>
        <row r="2550">
          <cell r="K2550" t="e">
            <v>#VALUE!</v>
          </cell>
        </row>
        <row r="2551">
          <cell r="D2551">
            <v>0</v>
          </cell>
          <cell r="E2551" t="e">
            <v>#VALUE!</v>
          </cell>
          <cell r="F2551" t="e">
            <v>#VALUE!</v>
          </cell>
        </row>
        <row r="2551">
          <cell r="K2551" t="e">
            <v>#VALUE!</v>
          </cell>
        </row>
        <row r="2552">
          <cell r="D2552">
            <v>0</v>
          </cell>
          <cell r="E2552" t="e">
            <v>#VALUE!</v>
          </cell>
          <cell r="F2552" t="e">
            <v>#VALUE!</v>
          </cell>
        </row>
        <row r="2552">
          <cell r="K2552" t="e">
            <v>#VALUE!</v>
          </cell>
        </row>
        <row r="2553">
          <cell r="D2553">
            <v>0</v>
          </cell>
          <cell r="E2553" t="e">
            <v>#VALUE!</v>
          </cell>
          <cell r="F2553" t="e">
            <v>#VALUE!</v>
          </cell>
        </row>
        <row r="2553">
          <cell r="K2553" t="e">
            <v>#VALUE!</v>
          </cell>
        </row>
        <row r="2554">
          <cell r="D2554">
            <v>0</v>
          </cell>
          <cell r="E2554" t="e">
            <v>#VALUE!</v>
          </cell>
          <cell r="F2554" t="e">
            <v>#VALUE!</v>
          </cell>
        </row>
        <row r="2554">
          <cell r="K2554" t="e">
            <v>#VALUE!</v>
          </cell>
        </row>
        <row r="2555">
          <cell r="D2555">
            <v>0</v>
          </cell>
          <cell r="E2555" t="e">
            <v>#VALUE!</v>
          </cell>
          <cell r="F2555" t="e">
            <v>#VALUE!</v>
          </cell>
        </row>
        <row r="2555">
          <cell r="K2555" t="e">
            <v>#VALUE!</v>
          </cell>
        </row>
        <row r="2556">
          <cell r="D2556">
            <v>0</v>
          </cell>
          <cell r="E2556" t="e">
            <v>#VALUE!</v>
          </cell>
          <cell r="F2556" t="e">
            <v>#VALUE!</v>
          </cell>
        </row>
        <row r="2556">
          <cell r="K2556" t="e">
            <v>#VALUE!</v>
          </cell>
        </row>
        <row r="2557">
          <cell r="D2557">
            <v>0</v>
          </cell>
          <cell r="E2557" t="e">
            <v>#VALUE!</v>
          </cell>
          <cell r="F2557" t="e">
            <v>#VALUE!</v>
          </cell>
        </row>
        <row r="2557">
          <cell r="K2557" t="e">
            <v>#VALUE!</v>
          </cell>
        </row>
        <row r="2558">
          <cell r="D2558">
            <v>0</v>
          </cell>
          <cell r="E2558" t="e">
            <v>#VALUE!</v>
          </cell>
          <cell r="F2558" t="e">
            <v>#VALUE!</v>
          </cell>
        </row>
        <row r="2558">
          <cell r="K2558" t="e">
            <v>#VALUE!</v>
          </cell>
        </row>
        <row r="2559">
          <cell r="D2559">
            <v>0</v>
          </cell>
          <cell r="E2559" t="e">
            <v>#VALUE!</v>
          </cell>
          <cell r="F2559" t="e">
            <v>#VALUE!</v>
          </cell>
        </row>
        <row r="2559">
          <cell r="K2559" t="e">
            <v>#VALUE!</v>
          </cell>
        </row>
        <row r="2560">
          <cell r="D2560">
            <v>0</v>
          </cell>
          <cell r="E2560" t="e">
            <v>#VALUE!</v>
          </cell>
          <cell r="F2560" t="e">
            <v>#VALUE!</v>
          </cell>
        </row>
        <row r="2560">
          <cell r="K2560" t="e">
            <v>#VALUE!</v>
          </cell>
        </row>
        <row r="2561">
          <cell r="D2561">
            <v>0</v>
          </cell>
          <cell r="E2561" t="e">
            <v>#VALUE!</v>
          </cell>
          <cell r="F2561" t="e">
            <v>#VALUE!</v>
          </cell>
        </row>
        <row r="2561">
          <cell r="K2561" t="e">
            <v>#VALUE!</v>
          </cell>
        </row>
        <row r="2562">
          <cell r="D2562">
            <v>0</v>
          </cell>
          <cell r="E2562" t="e">
            <v>#VALUE!</v>
          </cell>
          <cell r="F2562" t="e">
            <v>#VALUE!</v>
          </cell>
        </row>
        <row r="2562">
          <cell r="K2562" t="e">
            <v>#VALUE!</v>
          </cell>
        </row>
        <row r="2563">
          <cell r="D2563">
            <v>0</v>
          </cell>
          <cell r="E2563" t="e">
            <v>#VALUE!</v>
          </cell>
          <cell r="F2563" t="e">
            <v>#VALUE!</v>
          </cell>
        </row>
        <row r="2563">
          <cell r="K2563" t="e">
            <v>#VALUE!</v>
          </cell>
        </row>
        <row r="2564">
          <cell r="D2564">
            <v>0</v>
          </cell>
          <cell r="E2564" t="e">
            <v>#VALUE!</v>
          </cell>
          <cell r="F2564" t="e">
            <v>#VALUE!</v>
          </cell>
        </row>
        <row r="2564">
          <cell r="K2564" t="e">
            <v>#VALUE!</v>
          </cell>
        </row>
        <row r="2565">
          <cell r="D2565">
            <v>0</v>
          </cell>
          <cell r="E2565" t="e">
            <v>#VALUE!</v>
          </cell>
          <cell r="F2565" t="e">
            <v>#VALUE!</v>
          </cell>
        </row>
        <row r="2565">
          <cell r="K2565" t="e">
            <v>#VALUE!</v>
          </cell>
        </row>
        <row r="2566">
          <cell r="D2566">
            <v>0</v>
          </cell>
          <cell r="E2566" t="e">
            <v>#VALUE!</v>
          </cell>
          <cell r="F2566" t="e">
            <v>#VALUE!</v>
          </cell>
        </row>
        <row r="2566">
          <cell r="K2566" t="e">
            <v>#VALUE!</v>
          </cell>
        </row>
        <row r="2567">
          <cell r="D2567">
            <v>0</v>
          </cell>
          <cell r="E2567" t="e">
            <v>#VALUE!</v>
          </cell>
          <cell r="F2567" t="e">
            <v>#VALUE!</v>
          </cell>
        </row>
        <row r="2567">
          <cell r="K2567" t="e">
            <v>#VALUE!</v>
          </cell>
        </row>
        <row r="2568">
          <cell r="D2568">
            <v>0</v>
          </cell>
          <cell r="E2568" t="e">
            <v>#VALUE!</v>
          </cell>
          <cell r="F2568" t="e">
            <v>#VALUE!</v>
          </cell>
        </row>
        <row r="2568">
          <cell r="K2568" t="e">
            <v>#VALUE!</v>
          </cell>
        </row>
        <row r="2569">
          <cell r="D2569">
            <v>0</v>
          </cell>
          <cell r="E2569" t="e">
            <v>#VALUE!</v>
          </cell>
          <cell r="F2569" t="e">
            <v>#VALUE!</v>
          </cell>
        </row>
        <row r="2569">
          <cell r="K2569" t="e">
            <v>#VALUE!</v>
          </cell>
        </row>
        <row r="2570">
          <cell r="D2570">
            <v>0</v>
          </cell>
          <cell r="E2570" t="e">
            <v>#VALUE!</v>
          </cell>
          <cell r="F2570" t="e">
            <v>#VALUE!</v>
          </cell>
        </row>
        <row r="2570">
          <cell r="K2570" t="e">
            <v>#VALUE!</v>
          </cell>
        </row>
        <row r="2571">
          <cell r="D2571">
            <v>0</v>
          </cell>
          <cell r="E2571" t="e">
            <v>#VALUE!</v>
          </cell>
          <cell r="F2571" t="e">
            <v>#VALUE!</v>
          </cell>
        </row>
        <row r="2571">
          <cell r="K2571" t="e">
            <v>#VALUE!</v>
          </cell>
        </row>
        <row r="2572">
          <cell r="D2572">
            <v>0</v>
          </cell>
          <cell r="E2572" t="e">
            <v>#VALUE!</v>
          </cell>
          <cell r="F2572" t="e">
            <v>#VALUE!</v>
          </cell>
        </row>
        <row r="2572">
          <cell r="K2572" t="e">
            <v>#VALUE!</v>
          </cell>
        </row>
        <row r="2573">
          <cell r="D2573">
            <v>0</v>
          </cell>
          <cell r="E2573" t="e">
            <v>#VALUE!</v>
          </cell>
          <cell r="F2573" t="e">
            <v>#VALUE!</v>
          </cell>
        </row>
        <row r="2573">
          <cell r="K2573" t="e">
            <v>#VALUE!</v>
          </cell>
        </row>
        <row r="2574">
          <cell r="D2574">
            <v>0</v>
          </cell>
          <cell r="E2574" t="e">
            <v>#VALUE!</v>
          </cell>
          <cell r="F2574" t="e">
            <v>#VALUE!</v>
          </cell>
        </row>
        <row r="2574">
          <cell r="K2574" t="e">
            <v>#VALUE!</v>
          </cell>
        </row>
        <row r="2575">
          <cell r="D2575">
            <v>0</v>
          </cell>
          <cell r="E2575" t="e">
            <v>#VALUE!</v>
          </cell>
          <cell r="F2575" t="e">
            <v>#VALUE!</v>
          </cell>
        </row>
        <row r="2575">
          <cell r="K2575" t="e">
            <v>#VALUE!</v>
          </cell>
        </row>
        <row r="2576">
          <cell r="D2576">
            <v>0</v>
          </cell>
          <cell r="E2576" t="e">
            <v>#VALUE!</v>
          </cell>
          <cell r="F2576" t="e">
            <v>#VALUE!</v>
          </cell>
        </row>
        <row r="2576">
          <cell r="K2576" t="e">
            <v>#VALUE!</v>
          </cell>
        </row>
        <row r="2577">
          <cell r="D2577">
            <v>0</v>
          </cell>
          <cell r="E2577" t="e">
            <v>#VALUE!</v>
          </cell>
          <cell r="F2577" t="e">
            <v>#VALUE!</v>
          </cell>
        </row>
        <row r="2577">
          <cell r="K2577" t="e">
            <v>#VALUE!</v>
          </cell>
        </row>
        <row r="2578">
          <cell r="D2578">
            <v>0</v>
          </cell>
          <cell r="E2578" t="e">
            <v>#VALUE!</v>
          </cell>
          <cell r="F2578" t="e">
            <v>#VALUE!</v>
          </cell>
        </row>
        <row r="2578">
          <cell r="K2578" t="e">
            <v>#VALUE!</v>
          </cell>
        </row>
        <row r="2579">
          <cell r="D2579">
            <v>0</v>
          </cell>
          <cell r="E2579" t="e">
            <v>#VALUE!</v>
          </cell>
          <cell r="F2579" t="e">
            <v>#VALUE!</v>
          </cell>
        </row>
        <row r="2579">
          <cell r="K2579" t="e">
            <v>#VALUE!</v>
          </cell>
        </row>
        <row r="2580">
          <cell r="D2580">
            <v>0</v>
          </cell>
          <cell r="E2580" t="e">
            <v>#VALUE!</v>
          </cell>
          <cell r="F2580" t="e">
            <v>#VALUE!</v>
          </cell>
        </row>
        <row r="2580">
          <cell r="K2580" t="e">
            <v>#VALUE!</v>
          </cell>
        </row>
        <row r="2581">
          <cell r="D2581">
            <v>0</v>
          </cell>
          <cell r="E2581" t="e">
            <v>#VALUE!</v>
          </cell>
          <cell r="F2581" t="e">
            <v>#VALUE!</v>
          </cell>
        </row>
        <row r="2581">
          <cell r="K2581" t="e">
            <v>#VALUE!</v>
          </cell>
        </row>
        <row r="2582">
          <cell r="D2582">
            <v>0</v>
          </cell>
          <cell r="E2582" t="e">
            <v>#VALUE!</v>
          </cell>
          <cell r="F2582" t="e">
            <v>#VALUE!</v>
          </cell>
        </row>
        <row r="2582">
          <cell r="K2582" t="e">
            <v>#VALUE!</v>
          </cell>
        </row>
        <row r="2583">
          <cell r="D2583">
            <v>0</v>
          </cell>
          <cell r="E2583" t="e">
            <v>#VALUE!</v>
          </cell>
          <cell r="F2583" t="e">
            <v>#VALUE!</v>
          </cell>
        </row>
        <row r="2583">
          <cell r="K2583" t="e">
            <v>#VALUE!</v>
          </cell>
        </row>
        <row r="2584">
          <cell r="D2584">
            <v>0</v>
          </cell>
          <cell r="E2584" t="e">
            <v>#VALUE!</v>
          </cell>
          <cell r="F2584" t="e">
            <v>#VALUE!</v>
          </cell>
        </row>
        <row r="2584">
          <cell r="K2584" t="e">
            <v>#VALUE!</v>
          </cell>
        </row>
        <row r="2585">
          <cell r="D2585">
            <v>0</v>
          </cell>
          <cell r="E2585" t="e">
            <v>#VALUE!</v>
          </cell>
          <cell r="F2585" t="e">
            <v>#VALUE!</v>
          </cell>
        </row>
        <row r="2585">
          <cell r="K2585" t="e">
            <v>#VALUE!</v>
          </cell>
        </row>
        <row r="2586">
          <cell r="D2586">
            <v>0</v>
          </cell>
          <cell r="E2586" t="e">
            <v>#VALUE!</v>
          </cell>
          <cell r="F2586" t="e">
            <v>#VALUE!</v>
          </cell>
        </row>
        <row r="2586">
          <cell r="K2586" t="e">
            <v>#VALUE!</v>
          </cell>
        </row>
        <row r="2587">
          <cell r="D2587">
            <v>0</v>
          </cell>
          <cell r="E2587" t="e">
            <v>#VALUE!</v>
          </cell>
          <cell r="F2587" t="e">
            <v>#VALUE!</v>
          </cell>
        </row>
        <row r="2587">
          <cell r="K2587" t="e">
            <v>#VALUE!</v>
          </cell>
        </row>
        <row r="2588">
          <cell r="D2588">
            <v>0</v>
          </cell>
          <cell r="E2588" t="e">
            <v>#VALUE!</v>
          </cell>
          <cell r="F2588" t="e">
            <v>#VALUE!</v>
          </cell>
        </row>
        <row r="2588">
          <cell r="K2588" t="e">
            <v>#VALUE!</v>
          </cell>
        </row>
        <row r="2589">
          <cell r="D2589">
            <v>0</v>
          </cell>
          <cell r="E2589" t="e">
            <v>#VALUE!</v>
          </cell>
          <cell r="F2589" t="e">
            <v>#VALUE!</v>
          </cell>
        </row>
        <row r="2589">
          <cell r="K2589" t="e">
            <v>#VALUE!</v>
          </cell>
        </row>
        <row r="2590">
          <cell r="D2590">
            <v>0</v>
          </cell>
          <cell r="E2590" t="e">
            <v>#VALUE!</v>
          </cell>
          <cell r="F2590" t="e">
            <v>#VALUE!</v>
          </cell>
        </row>
        <row r="2590">
          <cell r="K2590" t="e">
            <v>#VALUE!</v>
          </cell>
        </row>
        <row r="2591">
          <cell r="D2591">
            <v>0</v>
          </cell>
          <cell r="E2591" t="e">
            <v>#VALUE!</v>
          </cell>
          <cell r="F2591" t="e">
            <v>#VALUE!</v>
          </cell>
        </row>
        <row r="2591">
          <cell r="K2591" t="e">
            <v>#VALUE!</v>
          </cell>
        </row>
        <row r="2592">
          <cell r="D2592">
            <v>0</v>
          </cell>
          <cell r="E2592" t="e">
            <v>#VALUE!</v>
          </cell>
          <cell r="F2592" t="e">
            <v>#VALUE!</v>
          </cell>
        </row>
        <row r="2592">
          <cell r="K2592" t="e">
            <v>#VALUE!</v>
          </cell>
        </row>
        <row r="2593">
          <cell r="D2593">
            <v>0</v>
          </cell>
          <cell r="E2593" t="e">
            <v>#VALUE!</v>
          </cell>
          <cell r="F2593" t="e">
            <v>#VALUE!</v>
          </cell>
        </row>
        <row r="2593">
          <cell r="K2593" t="e">
            <v>#VALUE!</v>
          </cell>
        </row>
        <row r="2594">
          <cell r="D2594">
            <v>0</v>
          </cell>
          <cell r="E2594" t="e">
            <v>#VALUE!</v>
          </cell>
          <cell r="F2594" t="e">
            <v>#VALUE!</v>
          </cell>
        </row>
        <row r="2594">
          <cell r="K2594" t="e">
            <v>#VALUE!</v>
          </cell>
        </row>
        <row r="2595">
          <cell r="D2595">
            <v>0</v>
          </cell>
          <cell r="E2595" t="e">
            <v>#VALUE!</v>
          </cell>
          <cell r="F2595" t="e">
            <v>#VALUE!</v>
          </cell>
        </row>
        <row r="2595">
          <cell r="K2595" t="e">
            <v>#VALUE!</v>
          </cell>
        </row>
        <row r="2596">
          <cell r="D2596">
            <v>0</v>
          </cell>
          <cell r="E2596" t="e">
            <v>#VALUE!</v>
          </cell>
          <cell r="F2596" t="e">
            <v>#VALUE!</v>
          </cell>
        </row>
        <row r="2596">
          <cell r="K2596" t="e">
            <v>#VALUE!</v>
          </cell>
        </row>
        <row r="2597">
          <cell r="D2597">
            <v>0</v>
          </cell>
          <cell r="E2597" t="e">
            <v>#VALUE!</v>
          </cell>
          <cell r="F2597" t="e">
            <v>#VALUE!</v>
          </cell>
        </row>
        <row r="2597">
          <cell r="K2597" t="e">
            <v>#VALUE!</v>
          </cell>
        </row>
        <row r="2598">
          <cell r="D2598">
            <v>0</v>
          </cell>
          <cell r="E2598" t="e">
            <v>#VALUE!</v>
          </cell>
          <cell r="F2598" t="e">
            <v>#VALUE!</v>
          </cell>
        </row>
        <row r="2598">
          <cell r="K2598" t="e">
            <v>#VALUE!</v>
          </cell>
        </row>
        <row r="2599">
          <cell r="D2599">
            <v>0</v>
          </cell>
          <cell r="E2599" t="e">
            <v>#VALUE!</v>
          </cell>
          <cell r="F2599" t="e">
            <v>#VALUE!</v>
          </cell>
        </row>
        <row r="2599">
          <cell r="K2599" t="e">
            <v>#VALUE!</v>
          </cell>
        </row>
        <row r="2600">
          <cell r="D2600">
            <v>0</v>
          </cell>
          <cell r="E2600" t="e">
            <v>#VALUE!</v>
          </cell>
          <cell r="F2600" t="e">
            <v>#VALUE!</v>
          </cell>
        </row>
        <row r="2600">
          <cell r="K2600" t="e">
            <v>#VALUE!</v>
          </cell>
        </row>
        <row r="2601">
          <cell r="D2601">
            <v>0</v>
          </cell>
          <cell r="E2601" t="e">
            <v>#VALUE!</v>
          </cell>
          <cell r="F2601" t="e">
            <v>#VALUE!</v>
          </cell>
        </row>
        <row r="2601">
          <cell r="K2601" t="e">
            <v>#VALUE!</v>
          </cell>
        </row>
        <row r="2602">
          <cell r="D2602">
            <v>0</v>
          </cell>
          <cell r="E2602" t="e">
            <v>#VALUE!</v>
          </cell>
          <cell r="F2602" t="e">
            <v>#VALUE!</v>
          </cell>
        </row>
        <row r="2602">
          <cell r="K2602" t="e">
            <v>#VALUE!</v>
          </cell>
        </row>
        <row r="2603">
          <cell r="D2603">
            <v>0</v>
          </cell>
          <cell r="E2603" t="e">
            <v>#VALUE!</v>
          </cell>
          <cell r="F2603" t="e">
            <v>#VALUE!</v>
          </cell>
        </row>
        <row r="2603">
          <cell r="K2603" t="e">
            <v>#VALUE!</v>
          </cell>
        </row>
        <row r="2604">
          <cell r="D2604">
            <v>0</v>
          </cell>
          <cell r="E2604" t="e">
            <v>#VALUE!</v>
          </cell>
          <cell r="F2604" t="e">
            <v>#VALUE!</v>
          </cell>
        </row>
        <row r="2604">
          <cell r="K2604" t="e">
            <v>#VALUE!</v>
          </cell>
        </row>
        <row r="2605">
          <cell r="D2605">
            <v>0</v>
          </cell>
          <cell r="E2605" t="e">
            <v>#VALUE!</v>
          </cell>
          <cell r="F2605" t="e">
            <v>#VALUE!</v>
          </cell>
        </row>
        <row r="2605">
          <cell r="K2605" t="e">
            <v>#VALUE!</v>
          </cell>
        </row>
        <row r="2606">
          <cell r="D2606">
            <v>0</v>
          </cell>
          <cell r="E2606" t="e">
            <v>#VALUE!</v>
          </cell>
          <cell r="F2606" t="e">
            <v>#VALUE!</v>
          </cell>
        </row>
        <row r="2606">
          <cell r="K2606" t="e">
            <v>#VALUE!</v>
          </cell>
        </row>
        <row r="2607">
          <cell r="D2607">
            <v>0</v>
          </cell>
          <cell r="E2607" t="e">
            <v>#VALUE!</v>
          </cell>
          <cell r="F2607" t="e">
            <v>#VALUE!</v>
          </cell>
        </row>
        <row r="2607">
          <cell r="K2607" t="e">
            <v>#VALUE!</v>
          </cell>
        </row>
        <row r="2608">
          <cell r="D2608">
            <v>0</v>
          </cell>
          <cell r="E2608" t="e">
            <v>#VALUE!</v>
          </cell>
          <cell r="F2608" t="e">
            <v>#VALUE!</v>
          </cell>
        </row>
        <row r="2608">
          <cell r="K2608" t="e">
            <v>#VALUE!</v>
          </cell>
        </row>
        <row r="2609">
          <cell r="D2609">
            <v>0</v>
          </cell>
          <cell r="E2609" t="e">
            <v>#VALUE!</v>
          </cell>
          <cell r="F2609" t="e">
            <v>#VALUE!</v>
          </cell>
        </row>
        <row r="2609">
          <cell r="K2609" t="e">
            <v>#VALUE!</v>
          </cell>
        </row>
        <row r="2610">
          <cell r="D2610">
            <v>0</v>
          </cell>
          <cell r="E2610" t="e">
            <v>#VALUE!</v>
          </cell>
          <cell r="F2610" t="e">
            <v>#VALUE!</v>
          </cell>
        </row>
        <row r="2610">
          <cell r="K2610" t="e">
            <v>#VALUE!</v>
          </cell>
        </row>
        <row r="2611">
          <cell r="D2611">
            <v>0</v>
          </cell>
          <cell r="E2611" t="e">
            <v>#VALUE!</v>
          </cell>
          <cell r="F2611" t="e">
            <v>#VALUE!</v>
          </cell>
        </row>
        <row r="2611">
          <cell r="K2611" t="e">
            <v>#VALUE!</v>
          </cell>
        </row>
        <row r="2612">
          <cell r="D2612">
            <v>0</v>
          </cell>
          <cell r="E2612" t="e">
            <v>#VALUE!</v>
          </cell>
          <cell r="F2612" t="e">
            <v>#VALUE!</v>
          </cell>
        </row>
        <row r="2612">
          <cell r="K2612" t="e">
            <v>#VALUE!</v>
          </cell>
        </row>
        <row r="2613">
          <cell r="D2613">
            <v>0</v>
          </cell>
          <cell r="E2613" t="e">
            <v>#VALUE!</v>
          </cell>
          <cell r="F2613" t="e">
            <v>#VALUE!</v>
          </cell>
        </row>
        <row r="2613">
          <cell r="K2613" t="e">
            <v>#VALUE!</v>
          </cell>
        </row>
        <row r="2614">
          <cell r="D2614">
            <v>0</v>
          </cell>
          <cell r="E2614" t="e">
            <v>#VALUE!</v>
          </cell>
          <cell r="F2614" t="e">
            <v>#VALUE!</v>
          </cell>
        </row>
        <row r="2614">
          <cell r="K2614" t="e">
            <v>#VALUE!</v>
          </cell>
        </row>
        <row r="2615">
          <cell r="D2615">
            <v>0</v>
          </cell>
          <cell r="E2615" t="e">
            <v>#VALUE!</v>
          </cell>
          <cell r="F2615" t="e">
            <v>#VALUE!</v>
          </cell>
        </row>
        <row r="2615">
          <cell r="K2615" t="e">
            <v>#VALUE!</v>
          </cell>
        </row>
        <row r="2616">
          <cell r="D2616">
            <v>0</v>
          </cell>
          <cell r="E2616" t="e">
            <v>#VALUE!</v>
          </cell>
          <cell r="F2616" t="e">
            <v>#VALUE!</v>
          </cell>
        </row>
        <row r="2616">
          <cell r="K2616" t="e">
            <v>#VALUE!</v>
          </cell>
        </row>
        <row r="2617">
          <cell r="D2617">
            <v>0</v>
          </cell>
          <cell r="E2617" t="e">
            <v>#VALUE!</v>
          </cell>
          <cell r="F2617" t="e">
            <v>#VALUE!</v>
          </cell>
        </row>
        <row r="2617">
          <cell r="K2617" t="e">
            <v>#VALUE!</v>
          </cell>
        </row>
        <row r="2618">
          <cell r="D2618">
            <v>0</v>
          </cell>
          <cell r="E2618" t="e">
            <v>#VALUE!</v>
          </cell>
          <cell r="F2618" t="e">
            <v>#VALUE!</v>
          </cell>
        </row>
        <row r="2618">
          <cell r="K2618" t="e">
            <v>#VALUE!</v>
          </cell>
        </row>
        <row r="2619">
          <cell r="D2619">
            <v>0</v>
          </cell>
          <cell r="E2619" t="e">
            <v>#VALUE!</v>
          </cell>
          <cell r="F2619" t="e">
            <v>#VALUE!</v>
          </cell>
        </row>
        <row r="2619">
          <cell r="K2619" t="e">
            <v>#VALUE!</v>
          </cell>
        </row>
        <row r="2620">
          <cell r="D2620">
            <v>0</v>
          </cell>
          <cell r="E2620" t="e">
            <v>#VALUE!</v>
          </cell>
          <cell r="F2620" t="e">
            <v>#VALUE!</v>
          </cell>
        </row>
        <row r="2620">
          <cell r="K2620" t="e">
            <v>#VALUE!</v>
          </cell>
        </row>
        <row r="2621">
          <cell r="D2621">
            <v>0</v>
          </cell>
          <cell r="E2621" t="e">
            <v>#VALUE!</v>
          </cell>
          <cell r="F2621" t="e">
            <v>#VALUE!</v>
          </cell>
        </row>
        <row r="2621">
          <cell r="K2621" t="e">
            <v>#VALUE!</v>
          </cell>
        </row>
        <row r="2622">
          <cell r="D2622">
            <v>0</v>
          </cell>
          <cell r="E2622" t="e">
            <v>#VALUE!</v>
          </cell>
          <cell r="F2622" t="e">
            <v>#VALUE!</v>
          </cell>
        </row>
        <row r="2622">
          <cell r="K2622" t="e">
            <v>#VALUE!</v>
          </cell>
        </row>
        <row r="2623">
          <cell r="D2623">
            <v>0</v>
          </cell>
          <cell r="E2623" t="e">
            <v>#VALUE!</v>
          </cell>
          <cell r="F2623" t="e">
            <v>#VALUE!</v>
          </cell>
        </row>
        <row r="2623">
          <cell r="K2623" t="e">
            <v>#VALUE!</v>
          </cell>
        </row>
        <row r="2624">
          <cell r="D2624">
            <v>0</v>
          </cell>
          <cell r="E2624" t="e">
            <v>#VALUE!</v>
          </cell>
          <cell r="F2624" t="e">
            <v>#VALUE!</v>
          </cell>
        </row>
        <row r="2624">
          <cell r="K2624" t="e">
            <v>#VALUE!</v>
          </cell>
        </row>
        <row r="2625">
          <cell r="D2625">
            <v>0</v>
          </cell>
          <cell r="E2625" t="e">
            <v>#VALUE!</v>
          </cell>
          <cell r="F2625" t="e">
            <v>#VALUE!</v>
          </cell>
        </row>
        <row r="2625">
          <cell r="K2625" t="e">
            <v>#VALUE!</v>
          </cell>
        </row>
        <row r="2626">
          <cell r="D2626">
            <v>0</v>
          </cell>
          <cell r="E2626" t="e">
            <v>#VALUE!</v>
          </cell>
          <cell r="F2626" t="e">
            <v>#VALUE!</v>
          </cell>
        </row>
        <row r="2626">
          <cell r="K2626" t="e">
            <v>#VALUE!</v>
          </cell>
        </row>
        <row r="2627">
          <cell r="D2627">
            <v>0</v>
          </cell>
          <cell r="E2627" t="e">
            <v>#VALUE!</v>
          </cell>
          <cell r="F2627" t="e">
            <v>#VALUE!</v>
          </cell>
        </row>
        <row r="2627">
          <cell r="K2627" t="e">
            <v>#VALUE!</v>
          </cell>
        </row>
        <row r="2628">
          <cell r="D2628">
            <v>0</v>
          </cell>
          <cell r="E2628" t="e">
            <v>#VALUE!</v>
          </cell>
          <cell r="F2628" t="e">
            <v>#VALUE!</v>
          </cell>
        </row>
        <row r="2628">
          <cell r="K2628" t="e">
            <v>#VALUE!</v>
          </cell>
        </row>
        <row r="2629">
          <cell r="D2629">
            <v>0</v>
          </cell>
          <cell r="E2629" t="e">
            <v>#VALUE!</v>
          </cell>
          <cell r="F2629" t="e">
            <v>#VALUE!</v>
          </cell>
        </row>
        <row r="2629">
          <cell r="K2629" t="e">
            <v>#VALUE!</v>
          </cell>
        </row>
        <row r="2630">
          <cell r="D2630">
            <v>0</v>
          </cell>
          <cell r="E2630" t="e">
            <v>#VALUE!</v>
          </cell>
          <cell r="F2630" t="e">
            <v>#VALUE!</v>
          </cell>
        </row>
        <row r="2630">
          <cell r="K2630" t="e">
            <v>#VALUE!</v>
          </cell>
        </row>
        <row r="2631">
          <cell r="D2631">
            <v>0</v>
          </cell>
          <cell r="E2631" t="e">
            <v>#VALUE!</v>
          </cell>
          <cell r="F2631" t="e">
            <v>#VALUE!</v>
          </cell>
        </row>
        <row r="2631">
          <cell r="K2631" t="e">
            <v>#VALUE!</v>
          </cell>
        </row>
        <row r="2632">
          <cell r="D2632">
            <v>0</v>
          </cell>
          <cell r="E2632" t="e">
            <v>#VALUE!</v>
          </cell>
          <cell r="F2632" t="e">
            <v>#VALUE!</v>
          </cell>
        </row>
        <row r="2632">
          <cell r="K2632" t="e">
            <v>#VALUE!</v>
          </cell>
        </row>
        <row r="2633">
          <cell r="D2633">
            <v>0</v>
          </cell>
          <cell r="E2633" t="e">
            <v>#VALUE!</v>
          </cell>
          <cell r="F2633" t="e">
            <v>#VALUE!</v>
          </cell>
        </row>
        <row r="2633">
          <cell r="K2633" t="e">
            <v>#VALUE!</v>
          </cell>
        </row>
        <row r="2634">
          <cell r="D2634">
            <v>0</v>
          </cell>
          <cell r="E2634" t="e">
            <v>#VALUE!</v>
          </cell>
          <cell r="F2634" t="e">
            <v>#VALUE!</v>
          </cell>
        </row>
        <row r="2634">
          <cell r="K2634" t="e">
            <v>#VALUE!</v>
          </cell>
        </row>
        <row r="2635">
          <cell r="D2635">
            <v>0</v>
          </cell>
          <cell r="E2635" t="e">
            <v>#VALUE!</v>
          </cell>
          <cell r="F2635" t="e">
            <v>#VALUE!</v>
          </cell>
        </row>
        <row r="2635">
          <cell r="K2635" t="e">
            <v>#VALUE!</v>
          </cell>
        </row>
        <row r="2636">
          <cell r="D2636">
            <v>0</v>
          </cell>
          <cell r="E2636" t="e">
            <v>#VALUE!</v>
          </cell>
          <cell r="F2636" t="e">
            <v>#VALUE!</v>
          </cell>
        </row>
        <row r="2636">
          <cell r="K2636" t="e">
            <v>#VALUE!</v>
          </cell>
        </row>
        <row r="2637">
          <cell r="D2637">
            <v>0</v>
          </cell>
          <cell r="E2637" t="e">
            <v>#VALUE!</v>
          </cell>
          <cell r="F2637" t="e">
            <v>#VALUE!</v>
          </cell>
        </row>
        <row r="2637">
          <cell r="K2637" t="e">
            <v>#VALUE!</v>
          </cell>
        </row>
        <row r="2638">
          <cell r="D2638">
            <v>0</v>
          </cell>
          <cell r="E2638" t="e">
            <v>#VALUE!</v>
          </cell>
          <cell r="F2638" t="e">
            <v>#VALUE!</v>
          </cell>
        </row>
        <row r="2638">
          <cell r="K2638" t="e">
            <v>#VALUE!</v>
          </cell>
        </row>
        <row r="2639">
          <cell r="D2639">
            <v>0</v>
          </cell>
          <cell r="E2639" t="e">
            <v>#VALUE!</v>
          </cell>
          <cell r="F2639" t="e">
            <v>#VALUE!</v>
          </cell>
        </row>
        <row r="2639">
          <cell r="K2639" t="e">
            <v>#VALUE!</v>
          </cell>
        </row>
        <row r="2640">
          <cell r="D2640">
            <v>0</v>
          </cell>
          <cell r="E2640" t="e">
            <v>#VALUE!</v>
          </cell>
          <cell r="F2640" t="e">
            <v>#VALUE!</v>
          </cell>
        </row>
        <row r="2640">
          <cell r="K2640" t="e">
            <v>#VALUE!</v>
          </cell>
        </row>
        <row r="2641">
          <cell r="D2641">
            <v>0</v>
          </cell>
          <cell r="E2641" t="e">
            <v>#VALUE!</v>
          </cell>
          <cell r="F2641" t="e">
            <v>#VALUE!</v>
          </cell>
        </row>
        <row r="2641">
          <cell r="K2641" t="e">
            <v>#VALUE!</v>
          </cell>
        </row>
        <row r="2642">
          <cell r="D2642">
            <v>0</v>
          </cell>
          <cell r="E2642" t="e">
            <v>#VALUE!</v>
          </cell>
          <cell r="F2642" t="e">
            <v>#VALUE!</v>
          </cell>
        </row>
        <row r="2642">
          <cell r="K2642" t="e">
            <v>#VALUE!</v>
          </cell>
        </row>
        <row r="2643">
          <cell r="D2643">
            <v>0</v>
          </cell>
          <cell r="E2643" t="e">
            <v>#VALUE!</v>
          </cell>
          <cell r="F2643" t="e">
            <v>#VALUE!</v>
          </cell>
        </row>
        <row r="2643">
          <cell r="K2643" t="e">
            <v>#VALUE!</v>
          </cell>
        </row>
        <row r="2644">
          <cell r="D2644">
            <v>0</v>
          </cell>
          <cell r="E2644" t="e">
            <v>#VALUE!</v>
          </cell>
          <cell r="F2644" t="e">
            <v>#VALUE!</v>
          </cell>
        </row>
        <row r="2644">
          <cell r="K2644" t="e">
            <v>#VALUE!</v>
          </cell>
        </row>
        <row r="2645">
          <cell r="D2645">
            <v>0</v>
          </cell>
          <cell r="E2645" t="e">
            <v>#VALUE!</v>
          </cell>
          <cell r="F2645" t="e">
            <v>#VALUE!</v>
          </cell>
        </row>
        <row r="2645">
          <cell r="K2645" t="e">
            <v>#VALUE!</v>
          </cell>
        </row>
        <row r="2646">
          <cell r="D2646">
            <v>0</v>
          </cell>
          <cell r="E2646" t="e">
            <v>#VALUE!</v>
          </cell>
          <cell r="F2646" t="e">
            <v>#VALUE!</v>
          </cell>
        </row>
        <row r="2646">
          <cell r="K2646" t="e">
            <v>#VALUE!</v>
          </cell>
        </row>
        <row r="2647">
          <cell r="D2647">
            <v>0</v>
          </cell>
          <cell r="E2647" t="e">
            <v>#VALUE!</v>
          </cell>
          <cell r="F2647" t="e">
            <v>#VALUE!</v>
          </cell>
        </row>
        <row r="2647">
          <cell r="K2647" t="e">
            <v>#VALUE!</v>
          </cell>
        </row>
        <row r="2648">
          <cell r="D2648">
            <v>0</v>
          </cell>
          <cell r="E2648" t="e">
            <v>#VALUE!</v>
          </cell>
          <cell r="F2648" t="e">
            <v>#VALUE!</v>
          </cell>
        </row>
        <row r="2648">
          <cell r="K2648" t="e">
            <v>#VALUE!</v>
          </cell>
        </row>
        <row r="2649">
          <cell r="D2649">
            <v>0</v>
          </cell>
          <cell r="E2649" t="e">
            <v>#VALUE!</v>
          </cell>
          <cell r="F2649" t="e">
            <v>#VALUE!</v>
          </cell>
        </row>
        <row r="2649">
          <cell r="K2649" t="e">
            <v>#VALUE!</v>
          </cell>
        </row>
        <row r="2650">
          <cell r="D2650">
            <v>0</v>
          </cell>
          <cell r="E2650" t="e">
            <v>#VALUE!</v>
          </cell>
          <cell r="F2650" t="e">
            <v>#VALUE!</v>
          </cell>
        </row>
        <row r="2650">
          <cell r="K2650" t="e">
            <v>#VALUE!</v>
          </cell>
        </row>
        <row r="2651">
          <cell r="D2651">
            <v>0</v>
          </cell>
          <cell r="E2651" t="e">
            <v>#VALUE!</v>
          </cell>
          <cell r="F2651" t="e">
            <v>#VALUE!</v>
          </cell>
        </row>
        <row r="2651">
          <cell r="K2651" t="e">
            <v>#VALUE!</v>
          </cell>
        </row>
        <row r="2652">
          <cell r="D2652">
            <v>0</v>
          </cell>
          <cell r="E2652" t="e">
            <v>#VALUE!</v>
          </cell>
          <cell r="F2652" t="e">
            <v>#VALUE!</v>
          </cell>
        </row>
        <row r="2652">
          <cell r="K2652" t="e">
            <v>#VALUE!</v>
          </cell>
        </row>
        <row r="2653">
          <cell r="D2653">
            <v>0</v>
          </cell>
          <cell r="E2653" t="e">
            <v>#VALUE!</v>
          </cell>
          <cell r="F2653" t="e">
            <v>#VALUE!</v>
          </cell>
        </row>
        <row r="2653">
          <cell r="K2653" t="e">
            <v>#VALUE!</v>
          </cell>
        </row>
        <row r="2654">
          <cell r="D2654">
            <v>0</v>
          </cell>
          <cell r="E2654" t="e">
            <v>#VALUE!</v>
          </cell>
          <cell r="F2654" t="e">
            <v>#VALUE!</v>
          </cell>
        </row>
        <row r="2654">
          <cell r="K2654" t="e">
            <v>#VALUE!</v>
          </cell>
        </row>
        <row r="2655">
          <cell r="D2655">
            <v>0</v>
          </cell>
          <cell r="E2655" t="e">
            <v>#VALUE!</v>
          </cell>
          <cell r="F2655" t="e">
            <v>#VALUE!</v>
          </cell>
        </row>
        <row r="2655">
          <cell r="K2655" t="e">
            <v>#VALUE!</v>
          </cell>
        </row>
        <row r="2656">
          <cell r="D2656">
            <v>0</v>
          </cell>
          <cell r="E2656" t="e">
            <v>#VALUE!</v>
          </cell>
          <cell r="F2656" t="e">
            <v>#VALUE!</v>
          </cell>
        </row>
        <row r="2656">
          <cell r="K2656" t="e">
            <v>#VALUE!</v>
          </cell>
        </row>
        <row r="2657">
          <cell r="D2657">
            <v>0</v>
          </cell>
          <cell r="E2657" t="e">
            <v>#VALUE!</v>
          </cell>
          <cell r="F2657" t="e">
            <v>#VALUE!</v>
          </cell>
        </row>
        <row r="2657">
          <cell r="K2657" t="e">
            <v>#VALUE!</v>
          </cell>
        </row>
        <row r="2658">
          <cell r="D2658">
            <v>0</v>
          </cell>
          <cell r="E2658" t="e">
            <v>#VALUE!</v>
          </cell>
          <cell r="F2658" t="e">
            <v>#VALUE!</v>
          </cell>
        </row>
        <row r="2658">
          <cell r="K2658" t="e">
            <v>#VALUE!</v>
          </cell>
        </row>
        <row r="2659">
          <cell r="D2659">
            <v>0</v>
          </cell>
          <cell r="E2659" t="e">
            <v>#VALUE!</v>
          </cell>
          <cell r="F2659" t="e">
            <v>#VALUE!</v>
          </cell>
        </row>
        <row r="2659">
          <cell r="K2659" t="e">
            <v>#VALUE!</v>
          </cell>
        </row>
        <row r="2660">
          <cell r="D2660">
            <v>0</v>
          </cell>
          <cell r="E2660" t="e">
            <v>#VALUE!</v>
          </cell>
          <cell r="F2660" t="e">
            <v>#VALUE!</v>
          </cell>
        </row>
        <row r="2660">
          <cell r="K2660" t="e">
            <v>#VALUE!</v>
          </cell>
        </row>
        <row r="2661">
          <cell r="D2661">
            <v>0</v>
          </cell>
          <cell r="E2661" t="e">
            <v>#VALUE!</v>
          </cell>
          <cell r="F2661" t="e">
            <v>#VALUE!</v>
          </cell>
        </row>
        <row r="2661">
          <cell r="K2661" t="e">
            <v>#VALUE!</v>
          </cell>
        </row>
        <row r="2662">
          <cell r="D2662">
            <v>0</v>
          </cell>
          <cell r="E2662" t="e">
            <v>#VALUE!</v>
          </cell>
          <cell r="F2662" t="e">
            <v>#VALUE!</v>
          </cell>
        </row>
        <row r="2662">
          <cell r="K2662" t="e">
            <v>#VALUE!</v>
          </cell>
        </row>
        <row r="2663">
          <cell r="D2663">
            <v>0</v>
          </cell>
          <cell r="E2663" t="e">
            <v>#VALUE!</v>
          </cell>
          <cell r="F2663" t="e">
            <v>#VALUE!</v>
          </cell>
        </row>
        <row r="2663">
          <cell r="K2663" t="e">
            <v>#VALUE!</v>
          </cell>
        </row>
        <row r="2664">
          <cell r="D2664">
            <v>0</v>
          </cell>
          <cell r="E2664" t="e">
            <v>#VALUE!</v>
          </cell>
          <cell r="F2664" t="e">
            <v>#VALUE!</v>
          </cell>
        </row>
        <row r="2664">
          <cell r="K2664" t="e">
            <v>#VALUE!</v>
          </cell>
        </row>
        <row r="2665">
          <cell r="D2665">
            <v>0</v>
          </cell>
          <cell r="E2665" t="e">
            <v>#VALUE!</v>
          </cell>
          <cell r="F2665" t="e">
            <v>#VALUE!</v>
          </cell>
        </row>
        <row r="2665">
          <cell r="K2665" t="e">
            <v>#VALUE!</v>
          </cell>
        </row>
        <row r="2666">
          <cell r="D2666">
            <v>0</v>
          </cell>
          <cell r="E2666" t="e">
            <v>#VALUE!</v>
          </cell>
          <cell r="F2666" t="e">
            <v>#VALUE!</v>
          </cell>
        </row>
        <row r="2666">
          <cell r="K2666" t="e">
            <v>#VALUE!</v>
          </cell>
        </row>
        <row r="2667">
          <cell r="D2667">
            <v>0</v>
          </cell>
          <cell r="E2667" t="e">
            <v>#VALUE!</v>
          </cell>
          <cell r="F2667" t="e">
            <v>#VALUE!</v>
          </cell>
        </row>
        <row r="2667">
          <cell r="K2667" t="e">
            <v>#VALUE!</v>
          </cell>
        </row>
        <row r="2668">
          <cell r="D2668">
            <v>0</v>
          </cell>
          <cell r="E2668" t="e">
            <v>#VALUE!</v>
          </cell>
          <cell r="F2668" t="e">
            <v>#VALUE!</v>
          </cell>
        </row>
        <row r="2668">
          <cell r="K2668" t="e">
            <v>#VALUE!</v>
          </cell>
        </row>
        <row r="2669">
          <cell r="D2669">
            <v>0</v>
          </cell>
          <cell r="E2669" t="e">
            <v>#VALUE!</v>
          </cell>
          <cell r="F2669" t="e">
            <v>#VALUE!</v>
          </cell>
        </row>
        <row r="2669">
          <cell r="K2669" t="e">
            <v>#VALUE!</v>
          </cell>
        </row>
        <row r="2670">
          <cell r="D2670">
            <v>0</v>
          </cell>
          <cell r="E2670" t="e">
            <v>#VALUE!</v>
          </cell>
          <cell r="F2670" t="e">
            <v>#VALUE!</v>
          </cell>
        </row>
        <row r="2670">
          <cell r="K2670" t="e">
            <v>#VALUE!</v>
          </cell>
        </row>
        <row r="2671">
          <cell r="D2671">
            <v>0</v>
          </cell>
          <cell r="E2671" t="e">
            <v>#VALUE!</v>
          </cell>
          <cell r="F2671" t="e">
            <v>#VALUE!</v>
          </cell>
        </row>
        <row r="2671">
          <cell r="K2671" t="e">
            <v>#VALUE!</v>
          </cell>
        </row>
        <row r="2672">
          <cell r="D2672">
            <v>0</v>
          </cell>
          <cell r="E2672" t="e">
            <v>#VALUE!</v>
          </cell>
          <cell r="F2672" t="e">
            <v>#VALUE!</v>
          </cell>
        </row>
        <row r="2672">
          <cell r="K2672" t="e">
            <v>#VALUE!</v>
          </cell>
        </row>
        <row r="2673">
          <cell r="D2673">
            <v>0</v>
          </cell>
          <cell r="E2673" t="e">
            <v>#VALUE!</v>
          </cell>
          <cell r="F2673" t="e">
            <v>#VALUE!</v>
          </cell>
        </row>
        <row r="2673">
          <cell r="K2673" t="e">
            <v>#VALUE!</v>
          </cell>
        </row>
        <row r="2674">
          <cell r="D2674">
            <v>0</v>
          </cell>
          <cell r="E2674" t="e">
            <v>#VALUE!</v>
          </cell>
          <cell r="F2674" t="e">
            <v>#VALUE!</v>
          </cell>
        </row>
        <row r="2674">
          <cell r="K2674" t="e">
            <v>#VALUE!</v>
          </cell>
        </row>
        <row r="2675">
          <cell r="D2675">
            <v>0</v>
          </cell>
          <cell r="E2675" t="e">
            <v>#VALUE!</v>
          </cell>
          <cell r="F2675" t="e">
            <v>#VALUE!</v>
          </cell>
        </row>
        <row r="2675">
          <cell r="K2675" t="e">
            <v>#VALUE!</v>
          </cell>
        </row>
        <row r="2676">
          <cell r="D2676">
            <v>0</v>
          </cell>
          <cell r="E2676" t="e">
            <v>#VALUE!</v>
          </cell>
          <cell r="F2676" t="e">
            <v>#VALUE!</v>
          </cell>
        </row>
        <row r="2676">
          <cell r="K2676" t="e">
            <v>#VALUE!</v>
          </cell>
        </row>
        <row r="2677">
          <cell r="D2677">
            <v>0</v>
          </cell>
          <cell r="E2677" t="e">
            <v>#VALUE!</v>
          </cell>
          <cell r="F2677" t="e">
            <v>#VALUE!</v>
          </cell>
        </row>
        <row r="2677">
          <cell r="K2677" t="e">
            <v>#VALUE!</v>
          </cell>
        </row>
        <row r="2678">
          <cell r="D2678">
            <v>0</v>
          </cell>
          <cell r="E2678" t="e">
            <v>#VALUE!</v>
          </cell>
          <cell r="F2678" t="e">
            <v>#VALUE!</v>
          </cell>
        </row>
        <row r="2678">
          <cell r="K2678" t="e">
            <v>#VALUE!</v>
          </cell>
        </row>
        <row r="2679">
          <cell r="D2679">
            <v>0</v>
          </cell>
          <cell r="E2679" t="e">
            <v>#VALUE!</v>
          </cell>
          <cell r="F2679" t="e">
            <v>#VALUE!</v>
          </cell>
        </row>
        <row r="2679">
          <cell r="K2679" t="e">
            <v>#VALUE!</v>
          </cell>
        </row>
        <row r="2680">
          <cell r="D2680">
            <v>0</v>
          </cell>
          <cell r="E2680" t="e">
            <v>#VALUE!</v>
          </cell>
          <cell r="F2680" t="e">
            <v>#VALUE!</v>
          </cell>
        </row>
        <row r="2680">
          <cell r="K2680" t="e">
            <v>#VALUE!</v>
          </cell>
        </row>
        <row r="2681">
          <cell r="D2681">
            <v>0</v>
          </cell>
          <cell r="E2681" t="e">
            <v>#VALUE!</v>
          </cell>
          <cell r="F2681" t="e">
            <v>#VALUE!</v>
          </cell>
        </row>
        <row r="2681">
          <cell r="K2681" t="e">
            <v>#VALUE!</v>
          </cell>
        </row>
        <row r="2682">
          <cell r="D2682">
            <v>0</v>
          </cell>
          <cell r="E2682" t="e">
            <v>#VALUE!</v>
          </cell>
          <cell r="F2682" t="e">
            <v>#VALUE!</v>
          </cell>
        </row>
        <row r="2682">
          <cell r="K2682" t="e">
            <v>#VALUE!</v>
          </cell>
        </row>
        <row r="2683">
          <cell r="D2683">
            <v>0</v>
          </cell>
          <cell r="E2683" t="e">
            <v>#VALUE!</v>
          </cell>
          <cell r="F2683" t="e">
            <v>#VALUE!</v>
          </cell>
        </row>
        <row r="2683">
          <cell r="K2683" t="e">
            <v>#VALUE!</v>
          </cell>
        </row>
        <row r="2684">
          <cell r="D2684">
            <v>0</v>
          </cell>
          <cell r="E2684" t="e">
            <v>#VALUE!</v>
          </cell>
          <cell r="F2684" t="e">
            <v>#VALUE!</v>
          </cell>
        </row>
        <row r="2684">
          <cell r="K2684" t="e">
            <v>#VALUE!</v>
          </cell>
        </row>
        <row r="2685">
          <cell r="D2685">
            <v>0</v>
          </cell>
          <cell r="E2685" t="e">
            <v>#VALUE!</v>
          </cell>
          <cell r="F2685" t="e">
            <v>#VALUE!</v>
          </cell>
        </row>
        <row r="2685">
          <cell r="K2685" t="e">
            <v>#VALUE!</v>
          </cell>
        </row>
        <row r="2686">
          <cell r="D2686">
            <v>0</v>
          </cell>
          <cell r="E2686" t="e">
            <v>#VALUE!</v>
          </cell>
          <cell r="F2686" t="e">
            <v>#VALUE!</v>
          </cell>
        </row>
        <row r="2686">
          <cell r="K2686" t="e">
            <v>#VALUE!</v>
          </cell>
        </row>
        <row r="2687">
          <cell r="D2687">
            <v>0</v>
          </cell>
          <cell r="E2687" t="e">
            <v>#VALUE!</v>
          </cell>
          <cell r="F2687" t="e">
            <v>#VALUE!</v>
          </cell>
        </row>
        <row r="2687">
          <cell r="K2687" t="e">
            <v>#VALUE!</v>
          </cell>
        </row>
        <row r="2688">
          <cell r="D2688">
            <v>0</v>
          </cell>
          <cell r="E2688" t="e">
            <v>#VALUE!</v>
          </cell>
          <cell r="F2688" t="e">
            <v>#VALUE!</v>
          </cell>
        </row>
        <row r="2688">
          <cell r="K2688" t="e">
            <v>#VALUE!</v>
          </cell>
        </row>
        <row r="2689">
          <cell r="D2689">
            <v>0</v>
          </cell>
          <cell r="E2689" t="e">
            <v>#VALUE!</v>
          </cell>
          <cell r="F2689" t="e">
            <v>#VALUE!</v>
          </cell>
        </row>
        <row r="2689">
          <cell r="K2689" t="e">
            <v>#VALUE!</v>
          </cell>
        </row>
        <row r="2690">
          <cell r="D2690">
            <v>0</v>
          </cell>
          <cell r="E2690" t="e">
            <v>#VALUE!</v>
          </cell>
          <cell r="F2690" t="e">
            <v>#VALUE!</v>
          </cell>
        </row>
        <row r="2690">
          <cell r="K2690" t="e">
            <v>#VALUE!</v>
          </cell>
        </row>
        <row r="2691">
          <cell r="D2691">
            <v>0</v>
          </cell>
          <cell r="E2691" t="e">
            <v>#VALUE!</v>
          </cell>
          <cell r="F2691" t="e">
            <v>#VALUE!</v>
          </cell>
        </row>
        <row r="2691">
          <cell r="K2691" t="e">
            <v>#VALUE!</v>
          </cell>
        </row>
        <row r="2692">
          <cell r="D2692">
            <v>0</v>
          </cell>
          <cell r="E2692" t="e">
            <v>#VALUE!</v>
          </cell>
          <cell r="F2692" t="e">
            <v>#VALUE!</v>
          </cell>
        </row>
        <row r="2692">
          <cell r="K2692" t="e">
            <v>#VALUE!</v>
          </cell>
        </row>
        <row r="2693">
          <cell r="D2693">
            <v>0</v>
          </cell>
          <cell r="E2693" t="e">
            <v>#VALUE!</v>
          </cell>
          <cell r="F2693" t="e">
            <v>#VALUE!</v>
          </cell>
        </row>
        <row r="2693">
          <cell r="K2693" t="e">
            <v>#VALUE!</v>
          </cell>
        </row>
        <row r="2694">
          <cell r="D2694">
            <v>0</v>
          </cell>
          <cell r="E2694" t="e">
            <v>#VALUE!</v>
          </cell>
          <cell r="F2694" t="e">
            <v>#VALUE!</v>
          </cell>
        </row>
        <row r="2694">
          <cell r="K2694" t="e">
            <v>#VALUE!</v>
          </cell>
        </row>
        <row r="2695">
          <cell r="D2695">
            <v>0</v>
          </cell>
          <cell r="E2695" t="e">
            <v>#VALUE!</v>
          </cell>
          <cell r="F2695" t="e">
            <v>#VALUE!</v>
          </cell>
        </row>
        <row r="2695">
          <cell r="K2695" t="e">
            <v>#VALUE!</v>
          </cell>
        </row>
        <row r="2696">
          <cell r="D2696">
            <v>0</v>
          </cell>
          <cell r="E2696" t="e">
            <v>#VALUE!</v>
          </cell>
          <cell r="F2696" t="e">
            <v>#VALUE!</v>
          </cell>
        </row>
        <row r="2696">
          <cell r="K2696" t="e">
            <v>#VALUE!</v>
          </cell>
        </row>
        <row r="2697">
          <cell r="D2697">
            <v>0</v>
          </cell>
          <cell r="E2697" t="e">
            <v>#VALUE!</v>
          </cell>
          <cell r="F2697" t="e">
            <v>#VALUE!</v>
          </cell>
        </row>
        <row r="2697">
          <cell r="K2697" t="e">
            <v>#VALUE!</v>
          </cell>
        </row>
        <row r="2698">
          <cell r="D2698">
            <v>0</v>
          </cell>
          <cell r="E2698" t="e">
            <v>#VALUE!</v>
          </cell>
          <cell r="F2698" t="e">
            <v>#VALUE!</v>
          </cell>
        </row>
        <row r="2698">
          <cell r="K2698" t="e">
            <v>#VALUE!</v>
          </cell>
        </row>
        <row r="2699">
          <cell r="D2699">
            <v>0</v>
          </cell>
          <cell r="E2699" t="e">
            <v>#VALUE!</v>
          </cell>
          <cell r="F2699" t="e">
            <v>#VALUE!</v>
          </cell>
        </row>
        <row r="2699">
          <cell r="K2699" t="e">
            <v>#VALUE!</v>
          </cell>
        </row>
        <row r="2700">
          <cell r="D2700">
            <v>0</v>
          </cell>
          <cell r="E2700" t="e">
            <v>#VALUE!</v>
          </cell>
          <cell r="F2700" t="e">
            <v>#VALUE!</v>
          </cell>
        </row>
        <row r="2700">
          <cell r="K2700" t="e">
            <v>#VALUE!</v>
          </cell>
        </row>
        <row r="2701">
          <cell r="D2701">
            <v>0</v>
          </cell>
          <cell r="E2701" t="e">
            <v>#VALUE!</v>
          </cell>
          <cell r="F2701" t="e">
            <v>#VALUE!</v>
          </cell>
        </row>
        <row r="2701">
          <cell r="K2701" t="e">
            <v>#VALUE!</v>
          </cell>
        </row>
        <row r="2702">
          <cell r="D2702">
            <v>0</v>
          </cell>
          <cell r="E2702" t="e">
            <v>#VALUE!</v>
          </cell>
          <cell r="F2702" t="e">
            <v>#VALUE!</v>
          </cell>
        </row>
        <row r="2702">
          <cell r="K2702" t="e">
            <v>#VALUE!</v>
          </cell>
        </row>
        <row r="2703">
          <cell r="D2703">
            <v>0</v>
          </cell>
          <cell r="E2703" t="e">
            <v>#VALUE!</v>
          </cell>
          <cell r="F2703" t="e">
            <v>#VALUE!</v>
          </cell>
        </row>
        <row r="2703">
          <cell r="K2703" t="e">
            <v>#VALUE!</v>
          </cell>
        </row>
        <row r="2704">
          <cell r="D2704">
            <v>0</v>
          </cell>
          <cell r="E2704" t="e">
            <v>#VALUE!</v>
          </cell>
          <cell r="F2704" t="e">
            <v>#VALUE!</v>
          </cell>
        </row>
        <row r="2704">
          <cell r="K2704" t="e">
            <v>#VALUE!</v>
          </cell>
        </row>
        <row r="2705">
          <cell r="D2705">
            <v>0</v>
          </cell>
          <cell r="E2705" t="e">
            <v>#VALUE!</v>
          </cell>
          <cell r="F2705" t="e">
            <v>#VALUE!</v>
          </cell>
        </row>
        <row r="2705">
          <cell r="K2705" t="e">
            <v>#VALUE!</v>
          </cell>
        </row>
        <row r="2706">
          <cell r="D2706">
            <v>0</v>
          </cell>
          <cell r="E2706" t="e">
            <v>#VALUE!</v>
          </cell>
          <cell r="F2706" t="e">
            <v>#VALUE!</v>
          </cell>
        </row>
        <row r="2706">
          <cell r="K2706" t="e">
            <v>#VALUE!</v>
          </cell>
        </row>
        <row r="2707">
          <cell r="D2707">
            <v>0</v>
          </cell>
          <cell r="E2707" t="e">
            <v>#VALUE!</v>
          </cell>
          <cell r="F2707" t="e">
            <v>#VALUE!</v>
          </cell>
        </row>
        <row r="2707">
          <cell r="K2707" t="e">
            <v>#VALUE!</v>
          </cell>
        </row>
        <row r="2708">
          <cell r="D2708">
            <v>0</v>
          </cell>
          <cell r="E2708" t="e">
            <v>#VALUE!</v>
          </cell>
          <cell r="F2708" t="e">
            <v>#VALUE!</v>
          </cell>
        </row>
        <row r="2708">
          <cell r="K2708" t="e">
            <v>#VALUE!</v>
          </cell>
        </row>
        <row r="2709">
          <cell r="D2709">
            <v>0</v>
          </cell>
          <cell r="E2709" t="e">
            <v>#VALUE!</v>
          </cell>
          <cell r="F2709" t="e">
            <v>#VALUE!</v>
          </cell>
        </row>
        <row r="2709">
          <cell r="K2709" t="e">
            <v>#VALUE!</v>
          </cell>
        </row>
        <row r="2710">
          <cell r="D2710">
            <v>0</v>
          </cell>
          <cell r="E2710" t="e">
            <v>#VALUE!</v>
          </cell>
          <cell r="F2710" t="e">
            <v>#VALUE!</v>
          </cell>
        </row>
        <row r="2710">
          <cell r="K2710" t="e">
            <v>#VALUE!</v>
          </cell>
        </row>
        <row r="2711">
          <cell r="D2711">
            <v>0</v>
          </cell>
          <cell r="E2711" t="e">
            <v>#VALUE!</v>
          </cell>
          <cell r="F2711" t="e">
            <v>#VALUE!</v>
          </cell>
        </row>
        <row r="2711">
          <cell r="K2711" t="e">
            <v>#VALUE!</v>
          </cell>
        </row>
        <row r="2712">
          <cell r="D2712">
            <v>0</v>
          </cell>
          <cell r="E2712" t="e">
            <v>#VALUE!</v>
          </cell>
          <cell r="F2712" t="e">
            <v>#VALUE!</v>
          </cell>
        </row>
        <row r="2712">
          <cell r="K2712" t="e">
            <v>#VALUE!</v>
          </cell>
        </row>
        <row r="2713">
          <cell r="D2713">
            <v>0</v>
          </cell>
          <cell r="E2713" t="e">
            <v>#VALUE!</v>
          </cell>
          <cell r="F2713" t="e">
            <v>#VALUE!</v>
          </cell>
        </row>
        <row r="2713">
          <cell r="K2713" t="e">
            <v>#VALUE!</v>
          </cell>
        </row>
        <row r="2714">
          <cell r="D2714">
            <v>0</v>
          </cell>
          <cell r="E2714" t="e">
            <v>#VALUE!</v>
          </cell>
          <cell r="F2714" t="e">
            <v>#VALUE!</v>
          </cell>
        </row>
        <row r="2714">
          <cell r="K2714" t="e">
            <v>#VALUE!</v>
          </cell>
        </row>
        <row r="2715">
          <cell r="D2715">
            <v>0</v>
          </cell>
          <cell r="E2715" t="e">
            <v>#VALUE!</v>
          </cell>
          <cell r="F2715" t="e">
            <v>#VALUE!</v>
          </cell>
        </row>
        <row r="2715">
          <cell r="K2715" t="e">
            <v>#VALUE!</v>
          </cell>
        </row>
        <row r="2716">
          <cell r="D2716">
            <v>0</v>
          </cell>
          <cell r="E2716" t="e">
            <v>#VALUE!</v>
          </cell>
          <cell r="F2716" t="e">
            <v>#VALUE!</v>
          </cell>
        </row>
        <row r="2716">
          <cell r="K2716" t="e">
            <v>#VALUE!</v>
          </cell>
        </row>
        <row r="2717">
          <cell r="D2717">
            <v>0</v>
          </cell>
          <cell r="E2717" t="e">
            <v>#VALUE!</v>
          </cell>
          <cell r="F2717" t="e">
            <v>#VALUE!</v>
          </cell>
        </row>
        <row r="2717">
          <cell r="K2717" t="e">
            <v>#VALUE!</v>
          </cell>
        </row>
        <row r="2718">
          <cell r="D2718">
            <v>0</v>
          </cell>
          <cell r="E2718" t="e">
            <v>#VALUE!</v>
          </cell>
          <cell r="F2718" t="e">
            <v>#VALUE!</v>
          </cell>
        </row>
        <row r="2718">
          <cell r="K2718" t="e">
            <v>#VALUE!</v>
          </cell>
        </row>
        <row r="2719">
          <cell r="D2719">
            <v>0</v>
          </cell>
          <cell r="E2719" t="e">
            <v>#VALUE!</v>
          </cell>
          <cell r="F2719" t="e">
            <v>#VALUE!</v>
          </cell>
        </row>
        <row r="2719">
          <cell r="K2719" t="e">
            <v>#VALUE!</v>
          </cell>
        </row>
        <row r="2720">
          <cell r="D2720">
            <v>0</v>
          </cell>
          <cell r="E2720" t="e">
            <v>#VALUE!</v>
          </cell>
          <cell r="F2720" t="e">
            <v>#VALUE!</v>
          </cell>
        </row>
        <row r="2720">
          <cell r="K2720" t="e">
            <v>#VALUE!</v>
          </cell>
        </row>
        <row r="2721">
          <cell r="D2721">
            <v>0</v>
          </cell>
          <cell r="E2721" t="e">
            <v>#VALUE!</v>
          </cell>
          <cell r="F2721" t="e">
            <v>#VALUE!</v>
          </cell>
        </row>
        <row r="2721">
          <cell r="K2721" t="e">
            <v>#VALUE!</v>
          </cell>
        </row>
        <row r="2722">
          <cell r="D2722">
            <v>0</v>
          </cell>
          <cell r="E2722" t="e">
            <v>#VALUE!</v>
          </cell>
          <cell r="F2722" t="e">
            <v>#VALUE!</v>
          </cell>
        </row>
        <row r="2722">
          <cell r="K2722" t="e">
            <v>#VALUE!</v>
          </cell>
        </row>
        <row r="2723">
          <cell r="D2723">
            <v>0</v>
          </cell>
          <cell r="E2723" t="e">
            <v>#VALUE!</v>
          </cell>
          <cell r="F2723" t="e">
            <v>#VALUE!</v>
          </cell>
        </row>
        <row r="2723">
          <cell r="K2723" t="e">
            <v>#VALUE!</v>
          </cell>
        </row>
        <row r="2724">
          <cell r="D2724">
            <v>0</v>
          </cell>
          <cell r="E2724" t="e">
            <v>#VALUE!</v>
          </cell>
          <cell r="F2724" t="e">
            <v>#VALUE!</v>
          </cell>
        </row>
        <row r="2724">
          <cell r="K2724" t="e">
            <v>#VALUE!</v>
          </cell>
        </row>
        <row r="2725">
          <cell r="D2725">
            <v>0</v>
          </cell>
          <cell r="E2725" t="e">
            <v>#VALUE!</v>
          </cell>
          <cell r="F2725" t="e">
            <v>#VALUE!</v>
          </cell>
        </row>
        <row r="2725">
          <cell r="K2725" t="e">
            <v>#VALUE!</v>
          </cell>
        </row>
        <row r="2726">
          <cell r="D2726">
            <v>0</v>
          </cell>
          <cell r="E2726" t="e">
            <v>#VALUE!</v>
          </cell>
          <cell r="F2726" t="e">
            <v>#VALUE!</v>
          </cell>
        </row>
        <row r="2726">
          <cell r="K2726" t="e">
            <v>#VALUE!</v>
          </cell>
        </row>
        <row r="2727">
          <cell r="D2727">
            <v>0</v>
          </cell>
          <cell r="E2727" t="e">
            <v>#VALUE!</v>
          </cell>
          <cell r="F2727" t="e">
            <v>#VALUE!</v>
          </cell>
        </row>
        <row r="2727">
          <cell r="K2727" t="e">
            <v>#VALUE!</v>
          </cell>
        </row>
        <row r="2728">
          <cell r="D2728">
            <v>0</v>
          </cell>
          <cell r="E2728" t="e">
            <v>#VALUE!</v>
          </cell>
          <cell r="F2728" t="e">
            <v>#VALUE!</v>
          </cell>
        </row>
        <row r="2728">
          <cell r="K2728" t="e">
            <v>#VALUE!</v>
          </cell>
        </row>
        <row r="2729">
          <cell r="D2729">
            <v>0</v>
          </cell>
          <cell r="E2729" t="e">
            <v>#VALUE!</v>
          </cell>
          <cell r="F2729" t="e">
            <v>#VALUE!</v>
          </cell>
        </row>
        <row r="2729">
          <cell r="K2729" t="e">
            <v>#VALUE!</v>
          </cell>
        </row>
        <row r="2730">
          <cell r="D2730">
            <v>0</v>
          </cell>
          <cell r="E2730" t="e">
            <v>#VALUE!</v>
          </cell>
          <cell r="F2730" t="e">
            <v>#VALUE!</v>
          </cell>
        </row>
        <row r="2730">
          <cell r="K2730" t="e">
            <v>#VALUE!</v>
          </cell>
        </row>
        <row r="2731">
          <cell r="D2731">
            <v>0</v>
          </cell>
          <cell r="E2731" t="e">
            <v>#VALUE!</v>
          </cell>
          <cell r="F2731" t="e">
            <v>#VALUE!</v>
          </cell>
        </row>
        <row r="2731">
          <cell r="K2731" t="e">
            <v>#VALUE!</v>
          </cell>
        </row>
        <row r="2732">
          <cell r="D2732">
            <v>0</v>
          </cell>
          <cell r="E2732" t="e">
            <v>#VALUE!</v>
          </cell>
          <cell r="F2732" t="e">
            <v>#VALUE!</v>
          </cell>
        </row>
        <row r="2732">
          <cell r="K2732" t="e">
            <v>#VALUE!</v>
          </cell>
        </row>
        <row r="2733">
          <cell r="D2733">
            <v>0</v>
          </cell>
          <cell r="E2733" t="e">
            <v>#VALUE!</v>
          </cell>
          <cell r="F2733" t="e">
            <v>#VALUE!</v>
          </cell>
        </row>
        <row r="2733">
          <cell r="K2733" t="e">
            <v>#VALUE!</v>
          </cell>
        </row>
        <row r="2734">
          <cell r="D2734">
            <v>0</v>
          </cell>
          <cell r="E2734" t="e">
            <v>#VALUE!</v>
          </cell>
          <cell r="F2734" t="e">
            <v>#VALUE!</v>
          </cell>
        </row>
        <row r="2734">
          <cell r="K2734" t="e">
            <v>#VALUE!</v>
          </cell>
        </row>
        <row r="2735">
          <cell r="D2735">
            <v>0</v>
          </cell>
          <cell r="E2735" t="e">
            <v>#VALUE!</v>
          </cell>
          <cell r="F2735" t="e">
            <v>#VALUE!</v>
          </cell>
        </row>
        <row r="2735">
          <cell r="K2735" t="e">
            <v>#VALUE!</v>
          </cell>
        </row>
        <row r="2736">
          <cell r="D2736">
            <v>0</v>
          </cell>
          <cell r="E2736" t="e">
            <v>#VALUE!</v>
          </cell>
          <cell r="F2736" t="e">
            <v>#VALUE!</v>
          </cell>
        </row>
        <row r="2736">
          <cell r="K2736" t="e">
            <v>#VALUE!</v>
          </cell>
        </row>
        <row r="2737">
          <cell r="D2737">
            <v>0</v>
          </cell>
          <cell r="E2737" t="e">
            <v>#VALUE!</v>
          </cell>
          <cell r="F2737" t="e">
            <v>#VALUE!</v>
          </cell>
        </row>
        <row r="2737">
          <cell r="K2737" t="e">
            <v>#VALUE!</v>
          </cell>
        </row>
        <row r="2738">
          <cell r="D2738">
            <v>0</v>
          </cell>
          <cell r="E2738" t="e">
            <v>#VALUE!</v>
          </cell>
          <cell r="F2738" t="e">
            <v>#VALUE!</v>
          </cell>
        </row>
        <row r="2738">
          <cell r="K2738" t="e">
            <v>#VALUE!</v>
          </cell>
        </row>
        <row r="2739">
          <cell r="D2739">
            <v>0</v>
          </cell>
          <cell r="E2739" t="e">
            <v>#VALUE!</v>
          </cell>
          <cell r="F2739" t="e">
            <v>#VALUE!</v>
          </cell>
        </row>
        <row r="2739">
          <cell r="K2739" t="e">
            <v>#VALUE!</v>
          </cell>
        </row>
        <row r="2740">
          <cell r="D2740">
            <v>0</v>
          </cell>
          <cell r="E2740" t="e">
            <v>#VALUE!</v>
          </cell>
          <cell r="F2740" t="e">
            <v>#VALUE!</v>
          </cell>
        </row>
        <row r="2740">
          <cell r="K2740" t="e">
            <v>#VALUE!</v>
          </cell>
        </row>
        <row r="2741">
          <cell r="D2741">
            <v>0</v>
          </cell>
          <cell r="E2741" t="e">
            <v>#VALUE!</v>
          </cell>
          <cell r="F2741" t="e">
            <v>#VALUE!</v>
          </cell>
        </row>
        <row r="2741">
          <cell r="K2741" t="e">
            <v>#VALUE!</v>
          </cell>
        </row>
        <row r="2742">
          <cell r="D2742">
            <v>0</v>
          </cell>
          <cell r="E2742" t="e">
            <v>#VALUE!</v>
          </cell>
          <cell r="F2742" t="e">
            <v>#VALUE!</v>
          </cell>
        </row>
        <row r="2742">
          <cell r="K2742" t="e">
            <v>#VALUE!</v>
          </cell>
        </row>
        <row r="2743">
          <cell r="D2743">
            <v>0</v>
          </cell>
          <cell r="E2743" t="e">
            <v>#VALUE!</v>
          </cell>
          <cell r="F2743" t="e">
            <v>#VALUE!</v>
          </cell>
        </row>
        <row r="2743">
          <cell r="K2743" t="e">
            <v>#VALUE!</v>
          </cell>
        </row>
        <row r="2744">
          <cell r="D2744">
            <v>0</v>
          </cell>
          <cell r="E2744" t="e">
            <v>#VALUE!</v>
          </cell>
          <cell r="F2744" t="e">
            <v>#VALUE!</v>
          </cell>
        </row>
        <row r="2744">
          <cell r="K2744" t="e">
            <v>#VALUE!</v>
          </cell>
        </row>
        <row r="2745">
          <cell r="D2745">
            <v>0</v>
          </cell>
          <cell r="E2745" t="e">
            <v>#VALUE!</v>
          </cell>
          <cell r="F2745" t="e">
            <v>#VALUE!</v>
          </cell>
        </row>
        <row r="2745">
          <cell r="K2745" t="e">
            <v>#VALUE!</v>
          </cell>
        </row>
        <row r="2746">
          <cell r="D2746">
            <v>0</v>
          </cell>
          <cell r="E2746" t="e">
            <v>#VALUE!</v>
          </cell>
          <cell r="F2746" t="e">
            <v>#VALUE!</v>
          </cell>
        </row>
        <row r="2746">
          <cell r="K2746" t="e">
            <v>#VALUE!</v>
          </cell>
        </row>
        <row r="2747">
          <cell r="D2747">
            <v>0</v>
          </cell>
          <cell r="E2747" t="e">
            <v>#VALUE!</v>
          </cell>
          <cell r="F2747" t="e">
            <v>#VALUE!</v>
          </cell>
        </row>
        <row r="2747">
          <cell r="K2747" t="e">
            <v>#VALUE!</v>
          </cell>
        </row>
        <row r="2748">
          <cell r="D2748">
            <v>0</v>
          </cell>
          <cell r="E2748" t="e">
            <v>#VALUE!</v>
          </cell>
          <cell r="F2748" t="e">
            <v>#VALUE!</v>
          </cell>
        </row>
        <row r="2748">
          <cell r="K2748" t="e">
            <v>#VALUE!</v>
          </cell>
        </row>
        <row r="2749">
          <cell r="D2749">
            <v>0</v>
          </cell>
          <cell r="E2749" t="e">
            <v>#VALUE!</v>
          </cell>
          <cell r="F2749" t="e">
            <v>#VALUE!</v>
          </cell>
        </row>
        <row r="2749">
          <cell r="K2749" t="e">
            <v>#VALUE!</v>
          </cell>
        </row>
        <row r="2750">
          <cell r="D2750">
            <v>0</v>
          </cell>
          <cell r="E2750" t="e">
            <v>#VALUE!</v>
          </cell>
          <cell r="F2750" t="e">
            <v>#VALUE!</v>
          </cell>
        </row>
        <row r="2750">
          <cell r="K2750" t="e">
            <v>#VALUE!</v>
          </cell>
        </row>
        <row r="2751">
          <cell r="D2751">
            <v>0</v>
          </cell>
          <cell r="E2751" t="e">
            <v>#VALUE!</v>
          </cell>
          <cell r="F2751" t="e">
            <v>#VALUE!</v>
          </cell>
        </row>
        <row r="2751">
          <cell r="K2751" t="e">
            <v>#VALUE!</v>
          </cell>
        </row>
        <row r="2752">
          <cell r="D2752">
            <v>0</v>
          </cell>
          <cell r="E2752" t="e">
            <v>#VALUE!</v>
          </cell>
          <cell r="F2752" t="e">
            <v>#VALUE!</v>
          </cell>
        </row>
        <row r="2752">
          <cell r="K2752" t="e">
            <v>#VALUE!</v>
          </cell>
        </row>
        <row r="2753">
          <cell r="D2753">
            <v>0</v>
          </cell>
          <cell r="E2753" t="e">
            <v>#VALUE!</v>
          </cell>
          <cell r="F2753" t="e">
            <v>#VALUE!</v>
          </cell>
        </row>
        <row r="2753">
          <cell r="K2753" t="e">
            <v>#VALUE!</v>
          </cell>
        </row>
        <row r="2754">
          <cell r="D2754">
            <v>0</v>
          </cell>
          <cell r="E2754" t="e">
            <v>#VALUE!</v>
          </cell>
          <cell r="F2754" t="e">
            <v>#VALUE!</v>
          </cell>
        </row>
        <row r="2754">
          <cell r="K2754" t="e">
            <v>#VALUE!</v>
          </cell>
        </row>
        <row r="2755">
          <cell r="D2755">
            <v>0</v>
          </cell>
          <cell r="E2755" t="e">
            <v>#VALUE!</v>
          </cell>
          <cell r="F2755" t="e">
            <v>#VALUE!</v>
          </cell>
        </row>
        <row r="2755">
          <cell r="K2755" t="e">
            <v>#VALUE!</v>
          </cell>
        </row>
        <row r="2756">
          <cell r="D2756">
            <v>0</v>
          </cell>
          <cell r="E2756" t="e">
            <v>#VALUE!</v>
          </cell>
          <cell r="F2756" t="e">
            <v>#VALUE!</v>
          </cell>
        </row>
        <row r="2756">
          <cell r="K2756" t="e">
            <v>#VALUE!</v>
          </cell>
        </row>
        <row r="2757">
          <cell r="D2757">
            <v>0</v>
          </cell>
          <cell r="E2757" t="e">
            <v>#VALUE!</v>
          </cell>
          <cell r="F2757" t="e">
            <v>#VALUE!</v>
          </cell>
        </row>
        <row r="2757">
          <cell r="K2757" t="e">
            <v>#VALUE!</v>
          </cell>
        </row>
        <row r="2758">
          <cell r="D2758">
            <v>0</v>
          </cell>
          <cell r="E2758" t="e">
            <v>#VALUE!</v>
          </cell>
          <cell r="F2758" t="e">
            <v>#VALUE!</v>
          </cell>
        </row>
        <row r="2758">
          <cell r="K2758" t="e">
            <v>#VALUE!</v>
          </cell>
        </row>
        <row r="2759">
          <cell r="D2759">
            <v>0</v>
          </cell>
          <cell r="E2759" t="e">
            <v>#VALUE!</v>
          </cell>
          <cell r="F2759" t="e">
            <v>#VALUE!</v>
          </cell>
        </row>
        <row r="2759">
          <cell r="K2759" t="e">
            <v>#VALUE!</v>
          </cell>
        </row>
        <row r="2760">
          <cell r="D2760">
            <v>0</v>
          </cell>
          <cell r="E2760" t="e">
            <v>#VALUE!</v>
          </cell>
          <cell r="F2760" t="e">
            <v>#VALUE!</v>
          </cell>
        </row>
        <row r="2760">
          <cell r="K2760" t="e">
            <v>#VALUE!</v>
          </cell>
        </row>
        <row r="2761">
          <cell r="D2761">
            <v>0</v>
          </cell>
          <cell r="E2761" t="e">
            <v>#VALUE!</v>
          </cell>
          <cell r="F2761" t="e">
            <v>#VALUE!</v>
          </cell>
        </row>
        <row r="2761">
          <cell r="K2761" t="e">
            <v>#VALUE!</v>
          </cell>
        </row>
        <row r="2762">
          <cell r="D2762">
            <v>0</v>
          </cell>
          <cell r="E2762" t="e">
            <v>#VALUE!</v>
          </cell>
          <cell r="F2762" t="e">
            <v>#VALUE!</v>
          </cell>
        </row>
        <row r="2762">
          <cell r="K2762" t="e">
            <v>#VALUE!</v>
          </cell>
        </row>
        <row r="2763">
          <cell r="D2763">
            <v>0</v>
          </cell>
          <cell r="E2763" t="e">
            <v>#VALUE!</v>
          </cell>
          <cell r="F2763" t="e">
            <v>#VALUE!</v>
          </cell>
        </row>
        <row r="2763">
          <cell r="K2763" t="e">
            <v>#VALUE!</v>
          </cell>
        </row>
        <row r="2764">
          <cell r="D2764">
            <v>0</v>
          </cell>
          <cell r="E2764" t="e">
            <v>#VALUE!</v>
          </cell>
          <cell r="F2764" t="e">
            <v>#VALUE!</v>
          </cell>
        </row>
        <row r="2764">
          <cell r="K2764" t="e">
            <v>#VALUE!</v>
          </cell>
        </row>
        <row r="2765">
          <cell r="D2765">
            <v>0</v>
          </cell>
          <cell r="E2765" t="e">
            <v>#VALUE!</v>
          </cell>
          <cell r="F2765" t="e">
            <v>#VALUE!</v>
          </cell>
        </row>
        <row r="2765">
          <cell r="K2765" t="e">
            <v>#VALUE!</v>
          </cell>
        </row>
        <row r="2766">
          <cell r="D2766">
            <v>0</v>
          </cell>
          <cell r="E2766" t="e">
            <v>#VALUE!</v>
          </cell>
          <cell r="F2766" t="e">
            <v>#VALUE!</v>
          </cell>
        </row>
        <row r="2766">
          <cell r="K2766" t="e">
            <v>#VALUE!</v>
          </cell>
        </row>
        <row r="2767">
          <cell r="D2767">
            <v>0</v>
          </cell>
          <cell r="E2767" t="e">
            <v>#VALUE!</v>
          </cell>
          <cell r="F2767" t="e">
            <v>#VALUE!</v>
          </cell>
        </row>
        <row r="2767">
          <cell r="K2767" t="e">
            <v>#VALUE!</v>
          </cell>
        </row>
        <row r="2768">
          <cell r="D2768">
            <v>0</v>
          </cell>
          <cell r="E2768" t="e">
            <v>#VALUE!</v>
          </cell>
          <cell r="F2768" t="e">
            <v>#VALUE!</v>
          </cell>
        </row>
        <row r="2768">
          <cell r="K2768" t="e">
            <v>#VALUE!</v>
          </cell>
        </row>
        <row r="2769">
          <cell r="D2769">
            <v>0</v>
          </cell>
          <cell r="E2769" t="e">
            <v>#VALUE!</v>
          </cell>
          <cell r="F2769" t="e">
            <v>#VALUE!</v>
          </cell>
        </row>
        <row r="2769">
          <cell r="K2769" t="e">
            <v>#VALUE!</v>
          </cell>
        </row>
        <row r="2770">
          <cell r="D2770">
            <v>0</v>
          </cell>
          <cell r="E2770" t="e">
            <v>#VALUE!</v>
          </cell>
          <cell r="F2770" t="e">
            <v>#VALUE!</v>
          </cell>
        </row>
        <row r="2770">
          <cell r="K2770" t="e">
            <v>#VALUE!</v>
          </cell>
        </row>
        <row r="2771">
          <cell r="D2771">
            <v>0</v>
          </cell>
          <cell r="E2771" t="e">
            <v>#VALUE!</v>
          </cell>
          <cell r="F2771" t="e">
            <v>#VALUE!</v>
          </cell>
        </row>
        <row r="2771">
          <cell r="K2771" t="e">
            <v>#VALUE!</v>
          </cell>
        </row>
        <row r="2772">
          <cell r="D2772">
            <v>0</v>
          </cell>
          <cell r="E2772" t="e">
            <v>#VALUE!</v>
          </cell>
          <cell r="F2772" t="e">
            <v>#VALUE!</v>
          </cell>
        </row>
        <row r="2772">
          <cell r="K2772" t="e">
            <v>#VALUE!</v>
          </cell>
        </row>
        <row r="2773">
          <cell r="D2773">
            <v>0</v>
          </cell>
          <cell r="E2773" t="e">
            <v>#VALUE!</v>
          </cell>
          <cell r="F2773" t="e">
            <v>#VALUE!</v>
          </cell>
        </row>
        <row r="2773">
          <cell r="K2773" t="e">
            <v>#VALUE!</v>
          </cell>
        </row>
        <row r="2774">
          <cell r="D2774">
            <v>0</v>
          </cell>
          <cell r="E2774" t="e">
            <v>#VALUE!</v>
          </cell>
          <cell r="F2774" t="e">
            <v>#VALUE!</v>
          </cell>
        </row>
        <row r="2774">
          <cell r="K2774" t="e">
            <v>#VALUE!</v>
          </cell>
        </row>
        <row r="2775">
          <cell r="D2775">
            <v>0</v>
          </cell>
          <cell r="E2775" t="e">
            <v>#VALUE!</v>
          </cell>
          <cell r="F2775" t="e">
            <v>#VALUE!</v>
          </cell>
        </row>
        <row r="2775">
          <cell r="K2775" t="e">
            <v>#VALUE!</v>
          </cell>
        </row>
        <row r="2776">
          <cell r="D2776">
            <v>0</v>
          </cell>
          <cell r="E2776" t="e">
            <v>#VALUE!</v>
          </cell>
          <cell r="F2776" t="e">
            <v>#VALUE!</v>
          </cell>
        </row>
        <row r="2776">
          <cell r="K2776" t="e">
            <v>#VALUE!</v>
          </cell>
        </row>
        <row r="2777">
          <cell r="D2777">
            <v>0</v>
          </cell>
          <cell r="E2777" t="e">
            <v>#VALUE!</v>
          </cell>
          <cell r="F2777" t="e">
            <v>#VALUE!</v>
          </cell>
        </row>
        <row r="2777">
          <cell r="K2777" t="e">
            <v>#VALUE!</v>
          </cell>
        </row>
        <row r="2778">
          <cell r="D2778">
            <v>0</v>
          </cell>
          <cell r="E2778" t="e">
            <v>#VALUE!</v>
          </cell>
          <cell r="F2778" t="e">
            <v>#VALUE!</v>
          </cell>
        </row>
        <row r="2778">
          <cell r="K2778" t="e">
            <v>#VALUE!</v>
          </cell>
        </row>
        <row r="2779">
          <cell r="D2779">
            <v>0</v>
          </cell>
          <cell r="E2779" t="e">
            <v>#VALUE!</v>
          </cell>
          <cell r="F2779" t="e">
            <v>#VALUE!</v>
          </cell>
        </row>
        <row r="2779">
          <cell r="K2779" t="e">
            <v>#VALUE!</v>
          </cell>
        </row>
        <row r="2780">
          <cell r="D2780">
            <v>0</v>
          </cell>
          <cell r="E2780" t="e">
            <v>#VALUE!</v>
          </cell>
          <cell r="F2780" t="e">
            <v>#VALUE!</v>
          </cell>
        </row>
        <row r="2780">
          <cell r="K2780" t="e">
            <v>#VALUE!</v>
          </cell>
        </row>
        <row r="2781">
          <cell r="D2781">
            <v>0</v>
          </cell>
          <cell r="E2781" t="e">
            <v>#VALUE!</v>
          </cell>
          <cell r="F2781" t="e">
            <v>#VALUE!</v>
          </cell>
        </row>
        <row r="2781">
          <cell r="K2781" t="e">
            <v>#VALUE!</v>
          </cell>
        </row>
        <row r="2782">
          <cell r="D2782">
            <v>0</v>
          </cell>
          <cell r="E2782" t="e">
            <v>#VALUE!</v>
          </cell>
          <cell r="F2782" t="e">
            <v>#VALUE!</v>
          </cell>
        </row>
        <row r="2782">
          <cell r="K2782" t="e">
            <v>#VALUE!</v>
          </cell>
        </row>
        <row r="2783">
          <cell r="D2783">
            <v>0</v>
          </cell>
          <cell r="E2783" t="e">
            <v>#VALUE!</v>
          </cell>
          <cell r="F2783" t="e">
            <v>#VALUE!</v>
          </cell>
        </row>
        <row r="2783">
          <cell r="K2783" t="e">
            <v>#VALUE!</v>
          </cell>
        </row>
        <row r="2784">
          <cell r="D2784">
            <v>0</v>
          </cell>
          <cell r="E2784" t="e">
            <v>#VALUE!</v>
          </cell>
          <cell r="F2784" t="e">
            <v>#VALUE!</v>
          </cell>
        </row>
        <row r="2784">
          <cell r="K2784" t="e">
            <v>#VALUE!</v>
          </cell>
        </row>
        <row r="2785">
          <cell r="D2785">
            <v>0</v>
          </cell>
          <cell r="E2785" t="e">
            <v>#VALUE!</v>
          </cell>
          <cell r="F2785" t="e">
            <v>#VALUE!</v>
          </cell>
        </row>
        <row r="2785">
          <cell r="K2785" t="e">
            <v>#VALUE!</v>
          </cell>
        </row>
        <row r="2786">
          <cell r="D2786">
            <v>0</v>
          </cell>
          <cell r="E2786" t="e">
            <v>#VALUE!</v>
          </cell>
          <cell r="F2786" t="e">
            <v>#VALUE!</v>
          </cell>
        </row>
        <row r="2786">
          <cell r="K2786" t="e">
            <v>#VALUE!</v>
          </cell>
        </row>
        <row r="2787">
          <cell r="D2787">
            <v>0</v>
          </cell>
          <cell r="E2787" t="e">
            <v>#VALUE!</v>
          </cell>
          <cell r="F2787" t="e">
            <v>#VALUE!</v>
          </cell>
        </row>
        <row r="2787">
          <cell r="K2787" t="e">
            <v>#VALUE!</v>
          </cell>
        </row>
        <row r="2788">
          <cell r="D2788">
            <v>0</v>
          </cell>
          <cell r="E2788" t="e">
            <v>#VALUE!</v>
          </cell>
          <cell r="F2788" t="e">
            <v>#VALUE!</v>
          </cell>
        </row>
        <row r="2788">
          <cell r="K2788" t="e">
            <v>#VALUE!</v>
          </cell>
        </row>
        <row r="2789">
          <cell r="D2789">
            <v>0</v>
          </cell>
          <cell r="E2789" t="e">
            <v>#VALUE!</v>
          </cell>
          <cell r="F2789" t="e">
            <v>#VALUE!</v>
          </cell>
        </row>
        <row r="2789">
          <cell r="K2789" t="e">
            <v>#VALUE!</v>
          </cell>
        </row>
        <row r="2790">
          <cell r="D2790">
            <v>0</v>
          </cell>
          <cell r="E2790" t="e">
            <v>#VALUE!</v>
          </cell>
          <cell r="F2790" t="e">
            <v>#VALUE!</v>
          </cell>
        </row>
        <row r="2790">
          <cell r="K2790" t="e">
            <v>#VALUE!</v>
          </cell>
        </row>
        <row r="2791">
          <cell r="D2791">
            <v>0</v>
          </cell>
          <cell r="E2791" t="e">
            <v>#VALUE!</v>
          </cell>
          <cell r="F2791" t="e">
            <v>#VALUE!</v>
          </cell>
        </row>
        <row r="2791">
          <cell r="K2791" t="e">
            <v>#VALUE!</v>
          </cell>
        </row>
        <row r="2792">
          <cell r="D2792">
            <v>0</v>
          </cell>
          <cell r="E2792" t="e">
            <v>#VALUE!</v>
          </cell>
          <cell r="F2792" t="e">
            <v>#VALUE!</v>
          </cell>
        </row>
        <row r="2792">
          <cell r="K2792" t="e">
            <v>#VALUE!</v>
          </cell>
        </row>
        <row r="2793">
          <cell r="D2793">
            <v>0</v>
          </cell>
          <cell r="E2793" t="e">
            <v>#VALUE!</v>
          </cell>
          <cell r="F2793" t="e">
            <v>#VALUE!</v>
          </cell>
        </row>
        <row r="2793">
          <cell r="K2793" t="e">
            <v>#VALUE!</v>
          </cell>
        </row>
        <row r="2794">
          <cell r="D2794">
            <v>0</v>
          </cell>
          <cell r="E2794" t="e">
            <v>#VALUE!</v>
          </cell>
          <cell r="F2794" t="e">
            <v>#VALUE!</v>
          </cell>
        </row>
        <row r="2794">
          <cell r="K2794" t="e">
            <v>#VALUE!</v>
          </cell>
        </row>
        <row r="2795">
          <cell r="D2795">
            <v>0</v>
          </cell>
          <cell r="E2795" t="e">
            <v>#VALUE!</v>
          </cell>
          <cell r="F2795" t="e">
            <v>#VALUE!</v>
          </cell>
        </row>
        <row r="2795">
          <cell r="K2795" t="e">
            <v>#VALUE!</v>
          </cell>
        </row>
        <row r="2796">
          <cell r="D2796">
            <v>0</v>
          </cell>
          <cell r="E2796" t="e">
            <v>#VALUE!</v>
          </cell>
          <cell r="F2796" t="e">
            <v>#VALUE!</v>
          </cell>
        </row>
        <row r="2796">
          <cell r="K2796" t="e">
            <v>#VALUE!</v>
          </cell>
        </row>
        <row r="2797">
          <cell r="D2797">
            <v>0</v>
          </cell>
          <cell r="E2797" t="e">
            <v>#VALUE!</v>
          </cell>
          <cell r="F2797" t="e">
            <v>#VALUE!</v>
          </cell>
        </row>
        <row r="2797">
          <cell r="K2797" t="e">
            <v>#VALUE!</v>
          </cell>
        </row>
        <row r="2798">
          <cell r="D2798">
            <v>0</v>
          </cell>
          <cell r="E2798" t="e">
            <v>#VALUE!</v>
          </cell>
          <cell r="F2798" t="e">
            <v>#VALUE!</v>
          </cell>
        </row>
        <row r="2798">
          <cell r="K2798" t="e">
            <v>#VALUE!</v>
          </cell>
        </row>
        <row r="2799">
          <cell r="D2799">
            <v>0</v>
          </cell>
          <cell r="E2799" t="e">
            <v>#VALUE!</v>
          </cell>
          <cell r="F2799" t="e">
            <v>#VALUE!</v>
          </cell>
        </row>
        <row r="2799">
          <cell r="K2799" t="e">
            <v>#VALUE!</v>
          </cell>
        </row>
        <row r="2800">
          <cell r="D2800">
            <v>0</v>
          </cell>
          <cell r="E2800" t="e">
            <v>#VALUE!</v>
          </cell>
          <cell r="F2800" t="e">
            <v>#VALUE!</v>
          </cell>
        </row>
        <row r="2800">
          <cell r="K2800" t="e">
            <v>#VALUE!</v>
          </cell>
        </row>
        <row r="2801">
          <cell r="D2801">
            <v>0</v>
          </cell>
          <cell r="E2801" t="e">
            <v>#VALUE!</v>
          </cell>
          <cell r="F2801" t="e">
            <v>#VALUE!</v>
          </cell>
        </row>
        <row r="2801">
          <cell r="K2801" t="e">
            <v>#VALUE!</v>
          </cell>
        </row>
        <row r="2802">
          <cell r="D2802">
            <v>0</v>
          </cell>
          <cell r="E2802" t="e">
            <v>#VALUE!</v>
          </cell>
          <cell r="F2802" t="e">
            <v>#VALUE!</v>
          </cell>
        </row>
        <row r="2802">
          <cell r="K2802" t="e">
            <v>#VALUE!</v>
          </cell>
        </row>
        <row r="2803">
          <cell r="D2803">
            <v>0</v>
          </cell>
          <cell r="E2803" t="e">
            <v>#VALUE!</v>
          </cell>
          <cell r="F2803" t="e">
            <v>#VALUE!</v>
          </cell>
        </row>
        <row r="2803">
          <cell r="K2803" t="e">
            <v>#VALUE!</v>
          </cell>
        </row>
        <row r="2804">
          <cell r="D2804">
            <v>0</v>
          </cell>
          <cell r="E2804" t="e">
            <v>#VALUE!</v>
          </cell>
          <cell r="F2804" t="e">
            <v>#VALUE!</v>
          </cell>
        </row>
        <row r="2804">
          <cell r="K2804" t="e">
            <v>#VALUE!</v>
          </cell>
        </row>
        <row r="2805">
          <cell r="D2805">
            <v>0</v>
          </cell>
          <cell r="E2805" t="e">
            <v>#VALUE!</v>
          </cell>
          <cell r="F2805" t="e">
            <v>#VALUE!</v>
          </cell>
        </row>
        <row r="2805">
          <cell r="K2805" t="e">
            <v>#VALUE!</v>
          </cell>
        </row>
        <row r="2806">
          <cell r="D2806">
            <v>0</v>
          </cell>
          <cell r="E2806" t="e">
            <v>#VALUE!</v>
          </cell>
          <cell r="F2806" t="e">
            <v>#VALUE!</v>
          </cell>
        </row>
        <row r="2806">
          <cell r="K2806" t="e">
            <v>#VALUE!</v>
          </cell>
        </row>
        <row r="2807">
          <cell r="D2807">
            <v>0</v>
          </cell>
          <cell r="E2807" t="e">
            <v>#VALUE!</v>
          </cell>
          <cell r="F2807" t="e">
            <v>#VALUE!</v>
          </cell>
        </row>
        <row r="2807">
          <cell r="K2807" t="e">
            <v>#VALUE!</v>
          </cell>
        </row>
        <row r="2808">
          <cell r="D2808">
            <v>0</v>
          </cell>
          <cell r="E2808" t="e">
            <v>#VALUE!</v>
          </cell>
          <cell r="F2808" t="e">
            <v>#VALUE!</v>
          </cell>
        </row>
        <row r="2808">
          <cell r="K2808" t="e">
            <v>#VALUE!</v>
          </cell>
        </row>
        <row r="2809">
          <cell r="D2809">
            <v>0</v>
          </cell>
          <cell r="E2809" t="e">
            <v>#VALUE!</v>
          </cell>
          <cell r="F2809" t="e">
            <v>#VALUE!</v>
          </cell>
        </row>
        <row r="2809">
          <cell r="K2809" t="e">
            <v>#VALUE!</v>
          </cell>
        </row>
        <row r="2810">
          <cell r="D2810">
            <v>0</v>
          </cell>
          <cell r="E2810" t="e">
            <v>#VALUE!</v>
          </cell>
          <cell r="F2810" t="e">
            <v>#VALUE!</v>
          </cell>
        </row>
        <row r="2810">
          <cell r="K2810" t="e">
            <v>#VALUE!</v>
          </cell>
        </row>
        <row r="2811">
          <cell r="D2811">
            <v>0</v>
          </cell>
          <cell r="E2811" t="e">
            <v>#VALUE!</v>
          </cell>
          <cell r="F2811" t="e">
            <v>#VALUE!</v>
          </cell>
        </row>
        <row r="2811">
          <cell r="K2811" t="e">
            <v>#VALUE!</v>
          </cell>
        </row>
        <row r="2812">
          <cell r="D2812">
            <v>0</v>
          </cell>
          <cell r="E2812" t="e">
            <v>#VALUE!</v>
          </cell>
          <cell r="F2812" t="e">
            <v>#VALUE!</v>
          </cell>
        </row>
        <row r="2812">
          <cell r="K2812" t="e">
            <v>#VALUE!</v>
          </cell>
        </row>
        <row r="2813">
          <cell r="D2813">
            <v>0</v>
          </cell>
          <cell r="E2813" t="e">
            <v>#VALUE!</v>
          </cell>
          <cell r="F2813" t="e">
            <v>#VALUE!</v>
          </cell>
        </row>
        <row r="2813">
          <cell r="K2813" t="e">
            <v>#VALUE!</v>
          </cell>
        </row>
        <row r="2814">
          <cell r="D2814">
            <v>0</v>
          </cell>
          <cell r="E2814" t="e">
            <v>#VALUE!</v>
          </cell>
          <cell r="F2814" t="e">
            <v>#VALUE!</v>
          </cell>
        </row>
        <row r="2814">
          <cell r="K2814" t="e">
            <v>#VALUE!</v>
          </cell>
        </row>
        <row r="2815">
          <cell r="D2815">
            <v>0</v>
          </cell>
          <cell r="E2815" t="e">
            <v>#VALUE!</v>
          </cell>
          <cell r="F2815" t="e">
            <v>#VALUE!</v>
          </cell>
        </row>
        <row r="2815">
          <cell r="K2815" t="e">
            <v>#VALUE!</v>
          </cell>
        </row>
        <row r="2816">
          <cell r="D2816">
            <v>0</v>
          </cell>
          <cell r="E2816" t="e">
            <v>#VALUE!</v>
          </cell>
          <cell r="F2816" t="e">
            <v>#VALUE!</v>
          </cell>
        </row>
        <row r="2816">
          <cell r="K2816" t="e">
            <v>#VALUE!</v>
          </cell>
        </row>
        <row r="2817">
          <cell r="D2817">
            <v>0</v>
          </cell>
          <cell r="E2817" t="e">
            <v>#VALUE!</v>
          </cell>
          <cell r="F2817" t="e">
            <v>#VALUE!</v>
          </cell>
        </row>
        <row r="2817">
          <cell r="K2817" t="e">
            <v>#VALUE!</v>
          </cell>
        </row>
        <row r="2818">
          <cell r="D2818">
            <v>0</v>
          </cell>
          <cell r="E2818" t="e">
            <v>#VALUE!</v>
          </cell>
          <cell r="F2818" t="e">
            <v>#VALUE!</v>
          </cell>
        </row>
        <row r="2818">
          <cell r="K2818" t="e">
            <v>#VALUE!</v>
          </cell>
        </row>
        <row r="2819">
          <cell r="D2819">
            <v>0</v>
          </cell>
          <cell r="E2819" t="e">
            <v>#VALUE!</v>
          </cell>
          <cell r="F2819" t="e">
            <v>#VALUE!</v>
          </cell>
        </row>
        <row r="2819">
          <cell r="K2819" t="e">
            <v>#VALUE!</v>
          </cell>
        </row>
        <row r="2820">
          <cell r="D2820">
            <v>0</v>
          </cell>
          <cell r="E2820" t="e">
            <v>#VALUE!</v>
          </cell>
          <cell r="F2820" t="e">
            <v>#VALUE!</v>
          </cell>
        </row>
        <row r="2820">
          <cell r="K2820" t="e">
            <v>#VALUE!</v>
          </cell>
        </row>
        <row r="2821">
          <cell r="D2821">
            <v>0</v>
          </cell>
          <cell r="E2821" t="e">
            <v>#VALUE!</v>
          </cell>
          <cell r="F2821" t="e">
            <v>#VALUE!</v>
          </cell>
        </row>
        <row r="2821">
          <cell r="K2821" t="e">
            <v>#VALUE!</v>
          </cell>
        </row>
        <row r="2822">
          <cell r="D2822">
            <v>0</v>
          </cell>
          <cell r="E2822" t="e">
            <v>#VALUE!</v>
          </cell>
          <cell r="F2822" t="e">
            <v>#VALUE!</v>
          </cell>
        </row>
        <row r="2822">
          <cell r="K2822" t="e">
            <v>#VALUE!</v>
          </cell>
        </row>
        <row r="2823">
          <cell r="D2823">
            <v>0</v>
          </cell>
          <cell r="E2823" t="e">
            <v>#VALUE!</v>
          </cell>
          <cell r="F2823" t="e">
            <v>#VALUE!</v>
          </cell>
        </row>
        <row r="2823">
          <cell r="K2823" t="e">
            <v>#VALUE!</v>
          </cell>
        </row>
        <row r="2824">
          <cell r="D2824">
            <v>0</v>
          </cell>
          <cell r="E2824" t="e">
            <v>#VALUE!</v>
          </cell>
          <cell r="F2824" t="e">
            <v>#VALUE!</v>
          </cell>
        </row>
        <row r="2824">
          <cell r="K2824" t="e">
            <v>#VALUE!</v>
          </cell>
        </row>
        <row r="2825">
          <cell r="D2825">
            <v>0</v>
          </cell>
          <cell r="E2825" t="e">
            <v>#VALUE!</v>
          </cell>
          <cell r="F2825" t="e">
            <v>#VALUE!</v>
          </cell>
        </row>
        <row r="2825">
          <cell r="K2825" t="e">
            <v>#VALUE!</v>
          </cell>
        </row>
        <row r="2826">
          <cell r="D2826">
            <v>0</v>
          </cell>
          <cell r="E2826" t="e">
            <v>#VALUE!</v>
          </cell>
          <cell r="F2826" t="e">
            <v>#VALUE!</v>
          </cell>
        </row>
        <row r="2826">
          <cell r="K2826" t="e">
            <v>#VALUE!</v>
          </cell>
        </row>
        <row r="2827">
          <cell r="D2827">
            <v>0</v>
          </cell>
          <cell r="E2827" t="e">
            <v>#VALUE!</v>
          </cell>
          <cell r="F2827" t="e">
            <v>#VALUE!</v>
          </cell>
        </row>
        <row r="2827">
          <cell r="K2827" t="e">
            <v>#VALUE!</v>
          </cell>
        </row>
        <row r="2828">
          <cell r="D2828">
            <v>0</v>
          </cell>
          <cell r="E2828" t="e">
            <v>#VALUE!</v>
          </cell>
          <cell r="F2828" t="e">
            <v>#VALUE!</v>
          </cell>
        </row>
        <row r="2828">
          <cell r="K2828" t="e">
            <v>#VALUE!</v>
          </cell>
        </row>
        <row r="2829">
          <cell r="D2829">
            <v>0</v>
          </cell>
          <cell r="E2829" t="e">
            <v>#VALUE!</v>
          </cell>
          <cell r="F2829" t="e">
            <v>#VALUE!</v>
          </cell>
        </row>
        <row r="2829">
          <cell r="K2829" t="e">
            <v>#VALUE!</v>
          </cell>
        </row>
        <row r="2830">
          <cell r="D2830">
            <v>0</v>
          </cell>
          <cell r="E2830" t="e">
            <v>#VALUE!</v>
          </cell>
          <cell r="F2830" t="e">
            <v>#VALUE!</v>
          </cell>
        </row>
        <row r="2830">
          <cell r="K2830" t="e">
            <v>#VALUE!</v>
          </cell>
        </row>
        <row r="2831">
          <cell r="D2831">
            <v>0</v>
          </cell>
          <cell r="E2831" t="e">
            <v>#VALUE!</v>
          </cell>
          <cell r="F2831" t="e">
            <v>#VALUE!</v>
          </cell>
        </row>
        <row r="2831">
          <cell r="K2831" t="e">
            <v>#VALUE!</v>
          </cell>
        </row>
        <row r="2832">
          <cell r="D2832">
            <v>0</v>
          </cell>
          <cell r="E2832" t="e">
            <v>#VALUE!</v>
          </cell>
          <cell r="F2832" t="e">
            <v>#VALUE!</v>
          </cell>
        </row>
        <row r="2832">
          <cell r="K2832" t="e">
            <v>#VALUE!</v>
          </cell>
        </row>
        <row r="2833">
          <cell r="D2833">
            <v>0</v>
          </cell>
          <cell r="E2833" t="e">
            <v>#VALUE!</v>
          </cell>
          <cell r="F2833" t="e">
            <v>#VALUE!</v>
          </cell>
        </row>
        <row r="2833">
          <cell r="K2833" t="e">
            <v>#VALUE!</v>
          </cell>
        </row>
        <row r="2834">
          <cell r="D2834">
            <v>0</v>
          </cell>
          <cell r="E2834" t="e">
            <v>#VALUE!</v>
          </cell>
          <cell r="F2834" t="e">
            <v>#VALUE!</v>
          </cell>
        </row>
        <row r="2834">
          <cell r="K2834" t="e">
            <v>#VALUE!</v>
          </cell>
        </row>
        <row r="2835">
          <cell r="D2835">
            <v>0</v>
          </cell>
          <cell r="E2835" t="e">
            <v>#VALUE!</v>
          </cell>
          <cell r="F2835" t="e">
            <v>#VALUE!</v>
          </cell>
        </row>
        <row r="2835">
          <cell r="K2835" t="e">
            <v>#VALUE!</v>
          </cell>
        </row>
        <row r="2836">
          <cell r="D2836">
            <v>0</v>
          </cell>
          <cell r="E2836" t="e">
            <v>#VALUE!</v>
          </cell>
          <cell r="F2836" t="e">
            <v>#VALUE!</v>
          </cell>
        </row>
        <row r="2836">
          <cell r="K2836" t="e">
            <v>#VALUE!</v>
          </cell>
        </row>
        <row r="2837">
          <cell r="D2837">
            <v>0</v>
          </cell>
          <cell r="E2837" t="e">
            <v>#VALUE!</v>
          </cell>
          <cell r="F2837" t="e">
            <v>#VALUE!</v>
          </cell>
        </row>
        <row r="2837">
          <cell r="K2837" t="e">
            <v>#VALUE!</v>
          </cell>
        </row>
        <row r="2838">
          <cell r="D2838">
            <v>0</v>
          </cell>
          <cell r="E2838" t="e">
            <v>#VALUE!</v>
          </cell>
          <cell r="F2838" t="e">
            <v>#VALUE!</v>
          </cell>
        </row>
        <row r="2838">
          <cell r="K2838" t="e">
            <v>#VALUE!</v>
          </cell>
        </row>
        <row r="2839">
          <cell r="D2839">
            <v>0</v>
          </cell>
          <cell r="E2839" t="e">
            <v>#VALUE!</v>
          </cell>
          <cell r="F2839" t="e">
            <v>#VALUE!</v>
          </cell>
        </row>
        <row r="2839">
          <cell r="K2839" t="e">
            <v>#VALUE!</v>
          </cell>
        </row>
        <row r="2840">
          <cell r="D2840">
            <v>0</v>
          </cell>
          <cell r="E2840" t="e">
            <v>#VALUE!</v>
          </cell>
          <cell r="F2840" t="e">
            <v>#VALUE!</v>
          </cell>
        </row>
        <row r="2840">
          <cell r="K2840" t="e">
            <v>#VALUE!</v>
          </cell>
        </row>
        <row r="2841">
          <cell r="D2841">
            <v>0</v>
          </cell>
          <cell r="E2841" t="e">
            <v>#VALUE!</v>
          </cell>
          <cell r="F2841" t="e">
            <v>#VALUE!</v>
          </cell>
        </row>
        <row r="2841">
          <cell r="K2841" t="e">
            <v>#VALUE!</v>
          </cell>
        </row>
        <row r="2842">
          <cell r="D2842">
            <v>0</v>
          </cell>
          <cell r="E2842" t="e">
            <v>#VALUE!</v>
          </cell>
          <cell r="F2842" t="e">
            <v>#VALUE!</v>
          </cell>
        </row>
        <row r="2842">
          <cell r="K2842" t="e">
            <v>#VALUE!</v>
          </cell>
        </row>
        <row r="2843">
          <cell r="D2843">
            <v>0</v>
          </cell>
          <cell r="E2843" t="e">
            <v>#VALUE!</v>
          </cell>
          <cell r="F2843" t="e">
            <v>#VALUE!</v>
          </cell>
        </row>
        <row r="2843">
          <cell r="K2843" t="e">
            <v>#VALUE!</v>
          </cell>
        </row>
        <row r="2844">
          <cell r="D2844">
            <v>0</v>
          </cell>
          <cell r="E2844" t="e">
            <v>#VALUE!</v>
          </cell>
          <cell r="F2844" t="e">
            <v>#VALUE!</v>
          </cell>
        </row>
        <row r="2844">
          <cell r="K2844" t="e">
            <v>#VALUE!</v>
          </cell>
        </row>
        <row r="2845">
          <cell r="D2845">
            <v>0</v>
          </cell>
          <cell r="E2845" t="e">
            <v>#VALUE!</v>
          </cell>
          <cell r="F2845" t="e">
            <v>#VALUE!</v>
          </cell>
        </row>
        <row r="2845">
          <cell r="K2845" t="e">
            <v>#VALUE!</v>
          </cell>
        </row>
        <row r="2846">
          <cell r="D2846">
            <v>0</v>
          </cell>
          <cell r="E2846" t="e">
            <v>#VALUE!</v>
          </cell>
          <cell r="F2846" t="e">
            <v>#VALUE!</v>
          </cell>
        </row>
        <row r="2846">
          <cell r="K2846" t="e">
            <v>#VALUE!</v>
          </cell>
        </row>
        <row r="2847">
          <cell r="D2847">
            <v>0</v>
          </cell>
          <cell r="E2847" t="e">
            <v>#VALUE!</v>
          </cell>
          <cell r="F2847" t="e">
            <v>#VALUE!</v>
          </cell>
        </row>
        <row r="2847">
          <cell r="K2847" t="e">
            <v>#VALUE!</v>
          </cell>
        </row>
        <row r="2848">
          <cell r="D2848">
            <v>0</v>
          </cell>
          <cell r="E2848" t="e">
            <v>#VALUE!</v>
          </cell>
          <cell r="F2848" t="e">
            <v>#VALUE!</v>
          </cell>
        </row>
        <row r="2848">
          <cell r="K2848" t="e">
            <v>#VALUE!</v>
          </cell>
        </row>
        <row r="2849">
          <cell r="D2849">
            <v>0</v>
          </cell>
          <cell r="E2849" t="e">
            <v>#VALUE!</v>
          </cell>
          <cell r="F2849" t="e">
            <v>#VALUE!</v>
          </cell>
        </row>
        <row r="2849">
          <cell r="K2849" t="e">
            <v>#VALUE!</v>
          </cell>
        </row>
        <row r="2850">
          <cell r="D2850">
            <v>0</v>
          </cell>
          <cell r="E2850" t="e">
            <v>#VALUE!</v>
          </cell>
          <cell r="F2850" t="e">
            <v>#VALUE!</v>
          </cell>
        </row>
        <row r="2850">
          <cell r="K2850" t="e">
            <v>#VALUE!</v>
          </cell>
        </row>
        <row r="2851">
          <cell r="D2851">
            <v>0</v>
          </cell>
          <cell r="E2851" t="e">
            <v>#VALUE!</v>
          </cell>
          <cell r="F2851" t="e">
            <v>#VALUE!</v>
          </cell>
        </row>
        <row r="2851">
          <cell r="K2851" t="e">
            <v>#VALUE!</v>
          </cell>
        </row>
        <row r="2852">
          <cell r="D2852">
            <v>0</v>
          </cell>
          <cell r="E2852" t="e">
            <v>#VALUE!</v>
          </cell>
          <cell r="F2852" t="e">
            <v>#VALUE!</v>
          </cell>
        </row>
        <row r="2852">
          <cell r="K2852" t="e">
            <v>#VALUE!</v>
          </cell>
        </row>
        <row r="2853">
          <cell r="D2853">
            <v>0</v>
          </cell>
          <cell r="E2853" t="e">
            <v>#VALUE!</v>
          </cell>
          <cell r="F2853" t="e">
            <v>#VALUE!</v>
          </cell>
        </row>
        <row r="2853">
          <cell r="K2853" t="e">
            <v>#VALUE!</v>
          </cell>
        </row>
        <row r="2854">
          <cell r="D2854">
            <v>0</v>
          </cell>
          <cell r="E2854" t="e">
            <v>#VALUE!</v>
          </cell>
          <cell r="F2854" t="e">
            <v>#VALUE!</v>
          </cell>
        </row>
        <row r="2854">
          <cell r="K2854" t="e">
            <v>#VALUE!</v>
          </cell>
        </row>
        <row r="2855">
          <cell r="D2855">
            <v>0</v>
          </cell>
          <cell r="E2855" t="e">
            <v>#VALUE!</v>
          </cell>
          <cell r="F2855" t="e">
            <v>#VALUE!</v>
          </cell>
        </row>
        <row r="2855">
          <cell r="K2855" t="e">
            <v>#VALUE!</v>
          </cell>
        </row>
        <row r="2856">
          <cell r="D2856">
            <v>0</v>
          </cell>
          <cell r="E2856" t="e">
            <v>#VALUE!</v>
          </cell>
          <cell r="F2856" t="e">
            <v>#VALUE!</v>
          </cell>
        </row>
        <row r="2856">
          <cell r="K2856" t="e">
            <v>#VALUE!</v>
          </cell>
        </row>
        <row r="2857">
          <cell r="D2857">
            <v>0</v>
          </cell>
          <cell r="E2857" t="e">
            <v>#VALUE!</v>
          </cell>
          <cell r="F2857" t="e">
            <v>#VALUE!</v>
          </cell>
        </row>
        <row r="2857">
          <cell r="K2857" t="e">
            <v>#VALUE!</v>
          </cell>
        </row>
        <row r="2858">
          <cell r="D2858">
            <v>0</v>
          </cell>
          <cell r="E2858" t="e">
            <v>#VALUE!</v>
          </cell>
          <cell r="F2858" t="e">
            <v>#VALUE!</v>
          </cell>
        </row>
        <row r="2858">
          <cell r="K2858" t="e">
            <v>#VALUE!</v>
          </cell>
        </row>
        <row r="2859">
          <cell r="D2859">
            <v>0</v>
          </cell>
          <cell r="E2859" t="e">
            <v>#VALUE!</v>
          </cell>
          <cell r="F2859" t="e">
            <v>#VALUE!</v>
          </cell>
        </row>
        <row r="2859">
          <cell r="K2859" t="e">
            <v>#VALUE!</v>
          </cell>
        </row>
        <row r="2860">
          <cell r="D2860">
            <v>0</v>
          </cell>
          <cell r="E2860" t="e">
            <v>#VALUE!</v>
          </cell>
          <cell r="F2860" t="e">
            <v>#VALUE!</v>
          </cell>
        </row>
        <row r="2860">
          <cell r="K2860" t="e">
            <v>#VALUE!</v>
          </cell>
        </row>
        <row r="2861">
          <cell r="D2861">
            <v>0</v>
          </cell>
          <cell r="E2861" t="e">
            <v>#VALUE!</v>
          </cell>
          <cell r="F2861" t="e">
            <v>#VALUE!</v>
          </cell>
        </row>
        <row r="2861">
          <cell r="K2861" t="e">
            <v>#VALUE!</v>
          </cell>
        </row>
        <row r="2862">
          <cell r="D2862">
            <v>0</v>
          </cell>
          <cell r="E2862" t="e">
            <v>#VALUE!</v>
          </cell>
          <cell r="F2862" t="e">
            <v>#VALUE!</v>
          </cell>
        </row>
        <row r="2862">
          <cell r="K2862" t="e">
            <v>#VALUE!</v>
          </cell>
        </row>
        <row r="2863">
          <cell r="D2863">
            <v>0</v>
          </cell>
          <cell r="E2863" t="e">
            <v>#VALUE!</v>
          </cell>
          <cell r="F2863" t="e">
            <v>#VALUE!</v>
          </cell>
        </row>
        <row r="2863">
          <cell r="K2863" t="e">
            <v>#VALUE!</v>
          </cell>
        </row>
        <row r="2864">
          <cell r="D2864">
            <v>0</v>
          </cell>
          <cell r="E2864" t="e">
            <v>#VALUE!</v>
          </cell>
          <cell r="F2864" t="e">
            <v>#VALUE!</v>
          </cell>
        </row>
        <row r="2864">
          <cell r="K2864" t="e">
            <v>#VALUE!</v>
          </cell>
        </row>
        <row r="2865">
          <cell r="D2865">
            <v>0</v>
          </cell>
          <cell r="E2865" t="e">
            <v>#VALUE!</v>
          </cell>
          <cell r="F2865" t="e">
            <v>#VALUE!</v>
          </cell>
        </row>
        <row r="2865">
          <cell r="K2865" t="e">
            <v>#VALUE!</v>
          </cell>
        </row>
        <row r="2866">
          <cell r="D2866">
            <v>0</v>
          </cell>
          <cell r="E2866" t="e">
            <v>#VALUE!</v>
          </cell>
          <cell r="F2866" t="e">
            <v>#VALUE!</v>
          </cell>
        </row>
        <row r="2866">
          <cell r="K2866" t="e">
            <v>#VALUE!</v>
          </cell>
        </row>
        <row r="2867">
          <cell r="D2867">
            <v>0</v>
          </cell>
          <cell r="E2867" t="e">
            <v>#VALUE!</v>
          </cell>
          <cell r="F2867" t="e">
            <v>#VALUE!</v>
          </cell>
        </row>
        <row r="2867">
          <cell r="K2867" t="e">
            <v>#VALUE!</v>
          </cell>
        </row>
        <row r="2868">
          <cell r="D2868">
            <v>0</v>
          </cell>
          <cell r="E2868" t="e">
            <v>#VALUE!</v>
          </cell>
          <cell r="F2868" t="e">
            <v>#VALUE!</v>
          </cell>
        </row>
        <row r="2868">
          <cell r="K2868" t="e">
            <v>#VALUE!</v>
          </cell>
        </row>
        <row r="2869">
          <cell r="D2869">
            <v>0</v>
          </cell>
          <cell r="E2869" t="e">
            <v>#VALUE!</v>
          </cell>
          <cell r="F2869" t="e">
            <v>#VALUE!</v>
          </cell>
        </row>
        <row r="2869">
          <cell r="K2869" t="e">
            <v>#VALUE!</v>
          </cell>
        </row>
        <row r="2870">
          <cell r="D2870">
            <v>0</v>
          </cell>
          <cell r="E2870" t="e">
            <v>#VALUE!</v>
          </cell>
          <cell r="F2870" t="e">
            <v>#VALUE!</v>
          </cell>
        </row>
        <row r="2870">
          <cell r="K2870" t="e">
            <v>#VALUE!</v>
          </cell>
        </row>
        <row r="2871">
          <cell r="D2871">
            <v>0</v>
          </cell>
          <cell r="E2871" t="e">
            <v>#VALUE!</v>
          </cell>
          <cell r="F2871" t="e">
            <v>#VALUE!</v>
          </cell>
        </row>
        <row r="2871">
          <cell r="K2871" t="e">
            <v>#VALUE!</v>
          </cell>
        </row>
        <row r="2872">
          <cell r="D2872">
            <v>0</v>
          </cell>
          <cell r="E2872" t="e">
            <v>#VALUE!</v>
          </cell>
          <cell r="F2872" t="e">
            <v>#VALUE!</v>
          </cell>
        </row>
        <row r="2872">
          <cell r="K2872" t="e">
            <v>#VALUE!</v>
          </cell>
        </row>
        <row r="2873">
          <cell r="D2873">
            <v>0</v>
          </cell>
          <cell r="E2873" t="e">
            <v>#VALUE!</v>
          </cell>
          <cell r="F2873" t="e">
            <v>#VALUE!</v>
          </cell>
        </row>
        <row r="2873">
          <cell r="K2873" t="e">
            <v>#VALUE!</v>
          </cell>
        </row>
        <row r="2874">
          <cell r="D2874">
            <v>0</v>
          </cell>
          <cell r="E2874" t="e">
            <v>#VALUE!</v>
          </cell>
          <cell r="F2874" t="e">
            <v>#VALUE!</v>
          </cell>
        </row>
        <row r="2874">
          <cell r="K2874" t="e">
            <v>#VALUE!</v>
          </cell>
        </row>
        <row r="2875">
          <cell r="D2875">
            <v>0</v>
          </cell>
          <cell r="E2875" t="e">
            <v>#VALUE!</v>
          </cell>
          <cell r="F2875" t="e">
            <v>#VALUE!</v>
          </cell>
        </row>
        <row r="2875">
          <cell r="K2875" t="e">
            <v>#VALUE!</v>
          </cell>
        </row>
        <row r="2876">
          <cell r="D2876">
            <v>0</v>
          </cell>
          <cell r="E2876" t="e">
            <v>#VALUE!</v>
          </cell>
          <cell r="F2876" t="e">
            <v>#VALUE!</v>
          </cell>
        </row>
        <row r="2876">
          <cell r="K2876" t="e">
            <v>#VALUE!</v>
          </cell>
        </row>
        <row r="2877">
          <cell r="D2877">
            <v>0</v>
          </cell>
          <cell r="E2877" t="e">
            <v>#VALUE!</v>
          </cell>
          <cell r="F2877" t="e">
            <v>#VALUE!</v>
          </cell>
        </row>
        <row r="2877">
          <cell r="K2877" t="e">
            <v>#VALUE!</v>
          </cell>
        </row>
        <row r="2878">
          <cell r="D2878">
            <v>0</v>
          </cell>
          <cell r="E2878" t="e">
            <v>#VALUE!</v>
          </cell>
          <cell r="F2878" t="e">
            <v>#VALUE!</v>
          </cell>
        </row>
        <row r="2878">
          <cell r="K2878" t="e">
            <v>#VALUE!</v>
          </cell>
        </row>
        <row r="2879">
          <cell r="D2879">
            <v>0</v>
          </cell>
          <cell r="E2879" t="e">
            <v>#VALUE!</v>
          </cell>
          <cell r="F2879" t="e">
            <v>#VALUE!</v>
          </cell>
        </row>
        <row r="2879">
          <cell r="K2879" t="e">
            <v>#VALUE!</v>
          </cell>
        </row>
        <row r="2880">
          <cell r="D2880">
            <v>0</v>
          </cell>
          <cell r="E2880" t="e">
            <v>#VALUE!</v>
          </cell>
          <cell r="F2880" t="e">
            <v>#VALUE!</v>
          </cell>
        </row>
        <row r="2880">
          <cell r="K2880" t="e">
            <v>#VALUE!</v>
          </cell>
        </row>
        <row r="2881">
          <cell r="D2881">
            <v>0</v>
          </cell>
          <cell r="E2881" t="e">
            <v>#VALUE!</v>
          </cell>
          <cell r="F2881" t="e">
            <v>#VALUE!</v>
          </cell>
        </row>
        <row r="2881">
          <cell r="K2881" t="e">
            <v>#VALUE!</v>
          </cell>
        </row>
        <row r="2882">
          <cell r="D2882">
            <v>0</v>
          </cell>
          <cell r="E2882" t="e">
            <v>#VALUE!</v>
          </cell>
          <cell r="F2882" t="e">
            <v>#VALUE!</v>
          </cell>
        </row>
        <row r="2882">
          <cell r="K2882" t="e">
            <v>#VALUE!</v>
          </cell>
        </row>
        <row r="2883">
          <cell r="D2883">
            <v>0</v>
          </cell>
          <cell r="E2883" t="e">
            <v>#VALUE!</v>
          </cell>
          <cell r="F2883" t="e">
            <v>#VALUE!</v>
          </cell>
        </row>
        <row r="2883">
          <cell r="K2883" t="e">
            <v>#VALUE!</v>
          </cell>
        </row>
        <row r="2884">
          <cell r="D2884">
            <v>0</v>
          </cell>
          <cell r="E2884" t="e">
            <v>#VALUE!</v>
          </cell>
          <cell r="F2884" t="e">
            <v>#VALUE!</v>
          </cell>
        </row>
        <row r="2884">
          <cell r="K2884" t="e">
            <v>#VALUE!</v>
          </cell>
        </row>
        <row r="2885">
          <cell r="D2885">
            <v>0</v>
          </cell>
          <cell r="E2885" t="e">
            <v>#VALUE!</v>
          </cell>
          <cell r="F2885" t="e">
            <v>#VALUE!</v>
          </cell>
        </row>
        <row r="2885">
          <cell r="K2885" t="e">
            <v>#VALUE!</v>
          </cell>
        </row>
        <row r="2886">
          <cell r="D2886">
            <v>0</v>
          </cell>
          <cell r="E2886" t="e">
            <v>#VALUE!</v>
          </cell>
          <cell r="F2886" t="e">
            <v>#VALUE!</v>
          </cell>
        </row>
        <row r="2886">
          <cell r="K2886" t="e">
            <v>#VALUE!</v>
          </cell>
        </row>
        <row r="2887">
          <cell r="D2887">
            <v>0</v>
          </cell>
          <cell r="E2887" t="e">
            <v>#VALUE!</v>
          </cell>
          <cell r="F2887" t="e">
            <v>#VALUE!</v>
          </cell>
        </row>
        <row r="2887">
          <cell r="K2887" t="e">
            <v>#VALUE!</v>
          </cell>
        </row>
        <row r="2888">
          <cell r="D2888">
            <v>0</v>
          </cell>
          <cell r="E2888" t="e">
            <v>#VALUE!</v>
          </cell>
          <cell r="F2888" t="e">
            <v>#VALUE!</v>
          </cell>
        </row>
        <row r="2888">
          <cell r="K2888" t="e">
            <v>#VALUE!</v>
          </cell>
        </row>
        <row r="2889">
          <cell r="D2889">
            <v>0</v>
          </cell>
          <cell r="E2889" t="e">
            <v>#VALUE!</v>
          </cell>
          <cell r="F2889" t="e">
            <v>#VALUE!</v>
          </cell>
        </row>
        <row r="2889">
          <cell r="K2889" t="e">
            <v>#VALUE!</v>
          </cell>
        </row>
        <row r="2890">
          <cell r="D2890">
            <v>0</v>
          </cell>
          <cell r="E2890" t="e">
            <v>#VALUE!</v>
          </cell>
          <cell r="F2890" t="e">
            <v>#VALUE!</v>
          </cell>
        </row>
        <row r="2890">
          <cell r="K2890" t="e">
            <v>#VALUE!</v>
          </cell>
        </row>
        <row r="2891">
          <cell r="D2891">
            <v>0</v>
          </cell>
          <cell r="E2891" t="e">
            <v>#VALUE!</v>
          </cell>
          <cell r="F2891" t="e">
            <v>#VALUE!</v>
          </cell>
        </row>
        <row r="2891">
          <cell r="K2891" t="e">
            <v>#VALUE!</v>
          </cell>
        </row>
        <row r="2892">
          <cell r="D2892">
            <v>0</v>
          </cell>
          <cell r="E2892" t="e">
            <v>#VALUE!</v>
          </cell>
          <cell r="F2892" t="e">
            <v>#VALUE!</v>
          </cell>
        </row>
        <row r="2892">
          <cell r="K2892" t="e">
            <v>#VALUE!</v>
          </cell>
        </row>
        <row r="2893">
          <cell r="D2893">
            <v>0</v>
          </cell>
          <cell r="E2893" t="e">
            <v>#VALUE!</v>
          </cell>
          <cell r="F2893" t="e">
            <v>#VALUE!</v>
          </cell>
        </row>
        <row r="2893">
          <cell r="K2893" t="e">
            <v>#VALUE!</v>
          </cell>
        </row>
        <row r="2894">
          <cell r="D2894">
            <v>0</v>
          </cell>
          <cell r="E2894" t="e">
            <v>#VALUE!</v>
          </cell>
          <cell r="F2894" t="e">
            <v>#VALUE!</v>
          </cell>
        </row>
        <row r="2894">
          <cell r="K2894" t="e">
            <v>#VALUE!</v>
          </cell>
        </row>
        <row r="2895">
          <cell r="D2895">
            <v>0</v>
          </cell>
          <cell r="E2895" t="e">
            <v>#VALUE!</v>
          </cell>
          <cell r="F2895" t="e">
            <v>#VALUE!</v>
          </cell>
        </row>
        <row r="2895">
          <cell r="K2895" t="e">
            <v>#VALUE!</v>
          </cell>
        </row>
        <row r="2896">
          <cell r="D2896">
            <v>0</v>
          </cell>
          <cell r="E2896" t="e">
            <v>#VALUE!</v>
          </cell>
          <cell r="F2896" t="e">
            <v>#VALUE!</v>
          </cell>
        </row>
        <row r="2896">
          <cell r="K2896" t="e">
            <v>#VALUE!</v>
          </cell>
        </row>
        <row r="2897">
          <cell r="D2897">
            <v>0</v>
          </cell>
          <cell r="E2897" t="e">
            <v>#VALUE!</v>
          </cell>
          <cell r="F2897" t="e">
            <v>#VALUE!</v>
          </cell>
        </row>
        <row r="2897">
          <cell r="K2897" t="e">
            <v>#VALUE!</v>
          </cell>
        </row>
        <row r="2898">
          <cell r="D2898">
            <v>0</v>
          </cell>
          <cell r="E2898" t="e">
            <v>#VALUE!</v>
          </cell>
          <cell r="F2898" t="e">
            <v>#VALUE!</v>
          </cell>
        </row>
        <row r="2898">
          <cell r="K2898" t="e">
            <v>#VALUE!</v>
          </cell>
        </row>
        <row r="2899">
          <cell r="D2899">
            <v>0</v>
          </cell>
          <cell r="E2899" t="e">
            <v>#VALUE!</v>
          </cell>
          <cell r="F2899" t="e">
            <v>#VALUE!</v>
          </cell>
        </row>
        <row r="2899">
          <cell r="K2899" t="e">
            <v>#VALUE!</v>
          </cell>
        </row>
        <row r="2900">
          <cell r="D2900">
            <v>0</v>
          </cell>
          <cell r="E2900" t="e">
            <v>#VALUE!</v>
          </cell>
          <cell r="F2900" t="e">
            <v>#VALUE!</v>
          </cell>
        </row>
        <row r="2900">
          <cell r="K2900" t="e">
            <v>#VALUE!</v>
          </cell>
        </row>
        <row r="2901">
          <cell r="D2901">
            <v>0</v>
          </cell>
          <cell r="E2901" t="e">
            <v>#VALUE!</v>
          </cell>
          <cell r="F2901" t="e">
            <v>#VALUE!</v>
          </cell>
        </row>
        <row r="2901">
          <cell r="K2901" t="e">
            <v>#VALUE!</v>
          </cell>
        </row>
        <row r="2902">
          <cell r="D2902">
            <v>0</v>
          </cell>
          <cell r="E2902" t="e">
            <v>#VALUE!</v>
          </cell>
          <cell r="F2902" t="e">
            <v>#VALUE!</v>
          </cell>
        </row>
        <row r="2902">
          <cell r="K2902" t="e">
            <v>#VALUE!</v>
          </cell>
        </row>
        <row r="2903">
          <cell r="D2903">
            <v>0</v>
          </cell>
          <cell r="E2903" t="e">
            <v>#VALUE!</v>
          </cell>
          <cell r="F2903" t="e">
            <v>#VALUE!</v>
          </cell>
        </row>
        <row r="2903">
          <cell r="K2903" t="e">
            <v>#VALUE!</v>
          </cell>
        </row>
        <row r="2904">
          <cell r="D2904">
            <v>0</v>
          </cell>
          <cell r="E2904" t="e">
            <v>#VALUE!</v>
          </cell>
          <cell r="F2904" t="e">
            <v>#VALUE!</v>
          </cell>
        </row>
        <row r="2904">
          <cell r="K2904" t="e">
            <v>#VALUE!</v>
          </cell>
        </row>
        <row r="2905">
          <cell r="D2905">
            <v>0</v>
          </cell>
          <cell r="E2905" t="e">
            <v>#VALUE!</v>
          </cell>
          <cell r="F2905" t="e">
            <v>#VALUE!</v>
          </cell>
        </row>
        <row r="2905">
          <cell r="K2905" t="e">
            <v>#VALUE!</v>
          </cell>
        </row>
        <row r="2906">
          <cell r="D2906">
            <v>0</v>
          </cell>
          <cell r="E2906" t="e">
            <v>#VALUE!</v>
          </cell>
          <cell r="F2906" t="e">
            <v>#VALUE!</v>
          </cell>
        </row>
        <row r="2906">
          <cell r="K2906" t="e">
            <v>#VALUE!</v>
          </cell>
        </row>
        <row r="2907">
          <cell r="D2907">
            <v>0</v>
          </cell>
          <cell r="E2907" t="e">
            <v>#VALUE!</v>
          </cell>
          <cell r="F2907" t="e">
            <v>#VALUE!</v>
          </cell>
        </row>
        <row r="2907">
          <cell r="K2907" t="e">
            <v>#VALUE!</v>
          </cell>
        </row>
        <row r="2908">
          <cell r="D2908">
            <v>0</v>
          </cell>
          <cell r="E2908" t="e">
            <v>#VALUE!</v>
          </cell>
          <cell r="F2908" t="e">
            <v>#VALUE!</v>
          </cell>
        </row>
        <row r="2908">
          <cell r="K2908" t="e">
            <v>#VALUE!</v>
          </cell>
        </row>
        <row r="2909">
          <cell r="D2909">
            <v>0</v>
          </cell>
          <cell r="E2909" t="e">
            <v>#VALUE!</v>
          </cell>
          <cell r="F2909" t="e">
            <v>#VALUE!</v>
          </cell>
        </row>
        <row r="2909">
          <cell r="K2909" t="e">
            <v>#VALUE!</v>
          </cell>
        </row>
        <row r="2910">
          <cell r="D2910">
            <v>0</v>
          </cell>
          <cell r="E2910" t="e">
            <v>#VALUE!</v>
          </cell>
          <cell r="F2910" t="e">
            <v>#VALUE!</v>
          </cell>
        </row>
        <row r="2910">
          <cell r="K2910" t="e">
            <v>#VALUE!</v>
          </cell>
        </row>
        <row r="2911">
          <cell r="D2911">
            <v>0</v>
          </cell>
          <cell r="E2911" t="e">
            <v>#VALUE!</v>
          </cell>
          <cell r="F2911" t="e">
            <v>#VALUE!</v>
          </cell>
        </row>
        <row r="2911">
          <cell r="K2911" t="e">
            <v>#VALUE!</v>
          </cell>
        </row>
        <row r="2912">
          <cell r="D2912">
            <v>0</v>
          </cell>
          <cell r="E2912" t="e">
            <v>#VALUE!</v>
          </cell>
          <cell r="F2912" t="e">
            <v>#VALUE!</v>
          </cell>
        </row>
        <row r="2912">
          <cell r="K2912" t="e">
            <v>#VALUE!</v>
          </cell>
        </row>
        <row r="2913">
          <cell r="D2913">
            <v>0</v>
          </cell>
          <cell r="E2913" t="e">
            <v>#VALUE!</v>
          </cell>
          <cell r="F2913" t="e">
            <v>#VALUE!</v>
          </cell>
        </row>
        <row r="2913">
          <cell r="K2913" t="e">
            <v>#VALUE!</v>
          </cell>
        </row>
        <row r="2914">
          <cell r="D2914">
            <v>0</v>
          </cell>
          <cell r="E2914" t="e">
            <v>#VALUE!</v>
          </cell>
          <cell r="F2914" t="e">
            <v>#VALUE!</v>
          </cell>
        </row>
        <row r="2914">
          <cell r="K2914" t="e">
            <v>#VALUE!</v>
          </cell>
        </row>
        <row r="2915">
          <cell r="D2915">
            <v>0</v>
          </cell>
          <cell r="E2915" t="e">
            <v>#VALUE!</v>
          </cell>
          <cell r="F2915" t="e">
            <v>#VALUE!</v>
          </cell>
        </row>
        <row r="2915">
          <cell r="K2915" t="e">
            <v>#VALUE!</v>
          </cell>
        </row>
        <row r="2916">
          <cell r="D2916">
            <v>0</v>
          </cell>
          <cell r="E2916" t="e">
            <v>#VALUE!</v>
          </cell>
          <cell r="F2916" t="e">
            <v>#VALUE!</v>
          </cell>
        </row>
        <row r="2916">
          <cell r="K2916" t="e">
            <v>#VALUE!</v>
          </cell>
        </row>
        <row r="2917">
          <cell r="D2917">
            <v>0</v>
          </cell>
          <cell r="E2917" t="e">
            <v>#VALUE!</v>
          </cell>
          <cell r="F2917" t="e">
            <v>#VALUE!</v>
          </cell>
        </row>
        <row r="2917">
          <cell r="K2917" t="e">
            <v>#VALUE!</v>
          </cell>
        </row>
        <row r="2918">
          <cell r="D2918">
            <v>0</v>
          </cell>
          <cell r="E2918" t="e">
            <v>#VALUE!</v>
          </cell>
          <cell r="F2918" t="e">
            <v>#VALUE!</v>
          </cell>
        </row>
        <row r="2918">
          <cell r="K2918" t="e">
            <v>#VALUE!</v>
          </cell>
        </row>
        <row r="2919">
          <cell r="D2919">
            <v>0</v>
          </cell>
          <cell r="E2919" t="e">
            <v>#VALUE!</v>
          </cell>
          <cell r="F2919" t="e">
            <v>#VALUE!</v>
          </cell>
        </row>
        <row r="2919">
          <cell r="K2919" t="e">
            <v>#VALUE!</v>
          </cell>
        </row>
        <row r="2920">
          <cell r="D2920">
            <v>0</v>
          </cell>
          <cell r="E2920" t="e">
            <v>#VALUE!</v>
          </cell>
          <cell r="F2920" t="e">
            <v>#VALUE!</v>
          </cell>
        </row>
        <row r="2920">
          <cell r="K2920" t="e">
            <v>#VALUE!</v>
          </cell>
        </row>
        <row r="2921">
          <cell r="D2921">
            <v>0</v>
          </cell>
          <cell r="E2921" t="e">
            <v>#VALUE!</v>
          </cell>
          <cell r="F2921" t="e">
            <v>#VALUE!</v>
          </cell>
        </row>
        <row r="2921">
          <cell r="K2921" t="e">
            <v>#VALUE!</v>
          </cell>
        </row>
        <row r="2922">
          <cell r="D2922">
            <v>0</v>
          </cell>
          <cell r="E2922" t="e">
            <v>#VALUE!</v>
          </cell>
          <cell r="F2922" t="e">
            <v>#VALUE!</v>
          </cell>
        </row>
        <row r="2922">
          <cell r="K2922" t="e">
            <v>#VALUE!</v>
          </cell>
        </row>
        <row r="2923">
          <cell r="D2923">
            <v>0</v>
          </cell>
          <cell r="E2923" t="e">
            <v>#VALUE!</v>
          </cell>
          <cell r="F2923" t="e">
            <v>#VALUE!</v>
          </cell>
        </row>
        <row r="2923">
          <cell r="K2923" t="e">
            <v>#VALUE!</v>
          </cell>
        </row>
        <row r="2924">
          <cell r="D2924">
            <v>0</v>
          </cell>
          <cell r="E2924" t="e">
            <v>#VALUE!</v>
          </cell>
          <cell r="F2924" t="e">
            <v>#VALUE!</v>
          </cell>
        </row>
        <row r="2924">
          <cell r="K2924" t="e">
            <v>#VALUE!</v>
          </cell>
        </row>
        <row r="2925">
          <cell r="D2925">
            <v>0</v>
          </cell>
          <cell r="E2925" t="e">
            <v>#VALUE!</v>
          </cell>
          <cell r="F2925" t="e">
            <v>#VALUE!</v>
          </cell>
        </row>
        <row r="2925">
          <cell r="K2925" t="e">
            <v>#VALUE!</v>
          </cell>
        </row>
        <row r="2926">
          <cell r="D2926">
            <v>0</v>
          </cell>
          <cell r="E2926" t="e">
            <v>#VALUE!</v>
          </cell>
          <cell r="F2926" t="e">
            <v>#VALUE!</v>
          </cell>
        </row>
        <row r="2926">
          <cell r="K2926" t="e">
            <v>#VALUE!</v>
          </cell>
        </row>
        <row r="2927">
          <cell r="D2927">
            <v>0</v>
          </cell>
          <cell r="E2927" t="e">
            <v>#VALUE!</v>
          </cell>
          <cell r="F2927" t="e">
            <v>#VALUE!</v>
          </cell>
        </row>
        <row r="2927">
          <cell r="K2927" t="e">
            <v>#VALUE!</v>
          </cell>
        </row>
        <row r="2928">
          <cell r="D2928">
            <v>0</v>
          </cell>
          <cell r="E2928" t="e">
            <v>#VALUE!</v>
          </cell>
          <cell r="F2928" t="e">
            <v>#VALUE!</v>
          </cell>
        </row>
        <row r="2928">
          <cell r="K2928" t="e">
            <v>#VALUE!</v>
          </cell>
        </row>
        <row r="2929">
          <cell r="D2929">
            <v>0</v>
          </cell>
          <cell r="E2929" t="e">
            <v>#VALUE!</v>
          </cell>
          <cell r="F2929" t="e">
            <v>#VALUE!</v>
          </cell>
        </row>
        <row r="2929">
          <cell r="K2929" t="e">
            <v>#VALUE!</v>
          </cell>
        </row>
        <row r="2930">
          <cell r="D2930">
            <v>0</v>
          </cell>
          <cell r="E2930" t="e">
            <v>#VALUE!</v>
          </cell>
          <cell r="F2930" t="e">
            <v>#VALUE!</v>
          </cell>
        </row>
        <row r="2930">
          <cell r="K2930" t="e">
            <v>#VALUE!</v>
          </cell>
        </row>
        <row r="2931">
          <cell r="D2931">
            <v>0</v>
          </cell>
          <cell r="E2931" t="e">
            <v>#VALUE!</v>
          </cell>
          <cell r="F2931" t="e">
            <v>#VALUE!</v>
          </cell>
        </row>
        <row r="2931">
          <cell r="K2931" t="e">
            <v>#VALUE!</v>
          </cell>
        </row>
        <row r="2932">
          <cell r="D2932">
            <v>0</v>
          </cell>
          <cell r="E2932" t="e">
            <v>#VALUE!</v>
          </cell>
          <cell r="F2932" t="e">
            <v>#VALUE!</v>
          </cell>
        </row>
        <row r="2932">
          <cell r="K2932" t="e">
            <v>#VALUE!</v>
          </cell>
        </row>
        <row r="2933">
          <cell r="D2933">
            <v>0</v>
          </cell>
          <cell r="E2933" t="e">
            <v>#VALUE!</v>
          </cell>
          <cell r="F2933" t="e">
            <v>#VALUE!</v>
          </cell>
        </row>
        <row r="2933">
          <cell r="K2933" t="e">
            <v>#VALUE!</v>
          </cell>
        </row>
        <row r="2934">
          <cell r="D2934">
            <v>0</v>
          </cell>
          <cell r="E2934" t="e">
            <v>#VALUE!</v>
          </cell>
          <cell r="F2934" t="e">
            <v>#VALUE!</v>
          </cell>
        </row>
        <row r="2934">
          <cell r="K2934" t="e">
            <v>#VALUE!</v>
          </cell>
        </row>
        <row r="2935">
          <cell r="D2935">
            <v>0</v>
          </cell>
          <cell r="E2935" t="e">
            <v>#VALUE!</v>
          </cell>
          <cell r="F2935" t="e">
            <v>#VALUE!</v>
          </cell>
        </row>
        <row r="2935">
          <cell r="K2935" t="e">
            <v>#VALUE!</v>
          </cell>
        </row>
        <row r="2936">
          <cell r="D2936">
            <v>0</v>
          </cell>
          <cell r="E2936" t="e">
            <v>#VALUE!</v>
          </cell>
          <cell r="F2936" t="e">
            <v>#VALUE!</v>
          </cell>
        </row>
        <row r="2936">
          <cell r="K2936" t="e">
            <v>#VALUE!</v>
          </cell>
        </row>
        <row r="2937">
          <cell r="D2937">
            <v>0</v>
          </cell>
          <cell r="E2937" t="e">
            <v>#VALUE!</v>
          </cell>
          <cell r="F2937" t="e">
            <v>#VALUE!</v>
          </cell>
        </row>
        <row r="2937">
          <cell r="K2937" t="e">
            <v>#VALUE!</v>
          </cell>
        </row>
        <row r="2938">
          <cell r="D2938">
            <v>0</v>
          </cell>
          <cell r="E2938" t="e">
            <v>#VALUE!</v>
          </cell>
          <cell r="F2938" t="e">
            <v>#VALUE!</v>
          </cell>
        </row>
        <row r="2938">
          <cell r="K2938" t="e">
            <v>#VALUE!</v>
          </cell>
        </row>
        <row r="2939">
          <cell r="D2939">
            <v>0</v>
          </cell>
          <cell r="E2939" t="e">
            <v>#VALUE!</v>
          </cell>
          <cell r="F2939" t="e">
            <v>#VALUE!</v>
          </cell>
        </row>
        <row r="2939">
          <cell r="K2939" t="e">
            <v>#VALUE!</v>
          </cell>
        </row>
        <row r="2940">
          <cell r="D2940">
            <v>0</v>
          </cell>
          <cell r="E2940" t="e">
            <v>#VALUE!</v>
          </cell>
          <cell r="F2940" t="e">
            <v>#VALUE!</v>
          </cell>
        </row>
        <row r="2940">
          <cell r="K2940" t="e">
            <v>#VALUE!</v>
          </cell>
        </row>
        <row r="2941">
          <cell r="D2941">
            <v>0</v>
          </cell>
          <cell r="E2941" t="e">
            <v>#VALUE!</v>
          </cell>
          <cell r="F2941" t="e">
            <v>#VALUE!</v>
          </cell>
        </row>
        <row r="2941">
          <cell r="K2941" t="e">
            <v>#VALUE!</v>
          </cell>
        </row>
        <row r="2942">
          <cell r="D2942">
            <v>0</v>
          </cell>
          <cell r="E2942" t="e">
            <v>#VALUE!</v>
          </cell>
          <cell r="F2942" t="e">
            <v>#VALUE!</v>
          </cell>
        </row>
        <row r="2942">
          <cell r="K2942" t="e">
            <v>#VALUE!</v>
          </cell>
        </row>
        <row r="2943">
          <cell r="D2943">
            <v>0</v>
          </cell>
          <cell r="E2943" t="e">
            <v>#VALUE!</v>
          </cell>
          <cell r="F2943" t="e">
            <v>#VALUE!</v>
          </cell>
        </row>
        <row r="2943">
          <cell r="K2943" t="e">
            <v>#VALUE!</v>
          </cell>
        </row>
        <row r="2944">
          <cell r="D2944">
            <v>0</v>
          </cell>
          <cell r="E2944" t="e">
            <v>#VALUE!</v>
          </cell>
          <cell r="F2944" t="e">
            <v>#VALUE!</v>
          </cell>
        </row>
        <row r="2944">
          <cell r="K2944" t="e">
            <v>#VALUE!</v>
          </cell>
        </row>
        <row r="2945">
          <cell r="D2945">
            <v>0</v>
          </cell>
          <cell r="E2945" t="e">
            <v>#VALUE!</v>
          </cell>
          <cell r="F2945" t="e">
            <v>#VALUE!</v>
          </cell>
        </row>
        <row r="2945">
          <cell r="K2945" t="e">
            <v>#VALUE!</v>
          </cell>
        </row>
        <row r="2946">
          <cell r="D2946">
            <v>0</v>
          </cell>
          <cell r="E2946" t="e">
            <v>#VALUE!</v>
          </cell>
          <cell r="F2946" t="e">
            <v>#VALUE!</v>
          </cell>
        </row>
        <row r="2946">
          <cell r="K2946" t="e">
            <v>#VALUE!</v>
          </cell>
        </row>
        <row r="2947">
          <cell r="D2947">
            <v>0</v>
          </cell>
          <cell r="E2947" t="e">
            <v>#VALUE!</v>
          </cell>
          <cell r="F2947" t="e">
            <v>#VALUE!</v>
          </cell>
        </row>
        <row r="2947">
          <cell r="K2947" t="e">
            <v>#VALUE!</v>
          </cell>
        </row>
        <row r="2948">
          <cell r="D2948">
            <v>0</v>
          </cell>
          <cell r="E2948" t="e">
            <v>#VALUE!</v>
          </cell>
          <cell r="F2948" t="e">
            <v>#VALUE!</v>
          </cell>
        </row>
        <row r="2948">
          <cell r="K2948" t="e">
            <v>#VALUE!</v>
          </cell>
        </row>
        <row r="2949">
          <cell r="D2949">
            <v>0</v>
          </cell>
          <cell r="E2949" t="e">
            <v>#VALUE!</v>
          </cell>
          <cell r="F2949" t="e">
            <v>#VALUE!</v>
          </cell>
        </row>
        <row r="2949">
          <cell r="K2949" t="e">
            <v>#VALUE!</v>
          </cell>
        </row>
        <row r="2950">
          <cell r="D2950">
            <v>0</v>
          </cell>
          <cell r="E2950" t="e">
            <v>#VALUE!</v>
          </cell>
          <cell r="F2950" t="e">
            <v>#VALUE!</v>
          </cell>
        </row>
        <row r="2950">
          <cell r="K2950" t="e">
            <v>#VALUE!</v>
          </cell>
        </row>
        <row r="2951">
          <cell r="D2951">
            <v>0</v>
          </cell>
          <cell r="E2951" t="e">
            <v>#VALUE!</v>
          </cell>
          <cell r="F2951" t="e">
            <v>#VALUE!</v>
          </cell>
        </row>
        <row r="2951">
          <cell r="K2951" t="e">
            <v>#VALUE!</v>
          </cell>
        </row>
        <row r="2952">
          <cell r="D2952">
            <v>0</v>
          </cell>
          <cell r="E2952" t="e">
            <v>#VALUE!</v>
          </cell>
          <cell r="F2952" t="e">
            <v>#VALUE!</v>
          </cell>
        </row>
        <row r="2952">
          <cell r="K2952" t="e">
            <v>#VALUE!</v>
          </cell>
        </row>
        <row r="2953">
          <cell r="D2953">
            <v>0</v>
          </cell>
          <cell r="E2953" t="e">
            <v>#VALUE!</v>
          </cell>
          <cell r="F2953" t="e">
            <v>#VALUE!</v>
          </cell>
        </row>
        <row r="2953">
          <cell r="K2953" t="e">
            <v>#VALUE!</v>
          </cell>
        </row>
        <row r="2954">
          <cell r="D2954">
            <v>0</v>
          </cell>
          <cell r="E2954" t="e">
            <v>#VALUE!</v>
          </cell>
          <cell r="F2954" t="e">
            <v>#VALUE!</v>
          </cell>
        </row>
        <row r="2954">
          <cell r="K2954" t="e">
            <v>#VALUE!</v>
          </cell>
        </row>
        <row r="2955">
          <cell r="D2955">
            <v>0</v>
          </cell>
          <cell r="E2955" t="e">
            <v>#VALUE!</v>
          </cell>
          <cell r="F2955" t="e">
            <v>#VALUE!</v>
          </cell>
        </row>
        <row r="2955">
          <cell r="K2955" t="e">
            <v>#VALUE!</v>
          </cell>
        </row>
        <row r="2956">
          <cell r="D2956">
            <v>0</v>
          </cell>
          <cell r="E2956" t="e">
            <v>#VALUE!</v>
          </cell>
          <cell r="F2956" t="e">
            <v>#VALUE!</v>
          </cell>
        </row>
        <row r="2956">
          <cell r="K2956" t="e">
            <v>#VALUE!</v>
          </cell>
        </row>
        <row r="2957">
          <cell r="D2957">
            <v>0</v>
          </cell>
          <cell r="E2957" t="e">
            <v>#VALUE!</v>
          </cell>
          <cell r="F2957" t="e">
            <v>#VALUE!</v>
          </cell>
        </row>
        <row r="2957">
          <cell r="K2957" t="e">
            <v>#VALUE!</v>
          </cell>
        </row>
        <row r="2958">
          <cell r="D2958">
            <v>0</v>
          </cell>
          <cell r="E2958" t="e">
            <v>#VALUE!</v>
          </cell>
          <cell r="F2958" t="e">
            <v>#VALUE!</v>
          </cell>
        </row>
        <row r="2958">
          <cell r="K2958" t="e">
            <v>#VALUE!</v>
          </cell>
        </row>
        <row r="2959">
          <cell r="D2959">
            <v>0</v>
          </cell>
          <cell r="E2959" t="e">
            <v>#VALUE!</v>
          </cell>
          <cell r="F2959" t="e">
            <v>#VALUE!</v>
          </cell>
        </row>
        <row r="2959">
          <cell r="K2959" t="e">
            <v>#VALUE!</v>
          </cell>
        </row>
        <row r="2960">
          <cell r="D2960">
            <v>0</v>
          </cell>
          <cell r="E2960" t="e">
            <v>#VALUE!</v>
          </cell>
          <cell r="F2960" t="e">
            <v>#VALUE!</v>
          </cell>
        </row>
        <row r="2960">
          <cell r="K2960" t="e">
            <v>#VALUE!</v>
          </cell>
        </row>
        <row r="2961">
          <cell r="D2961">
            <v>0</v>
          </cell>
          <cell r="E2961" t="e">
            <v>#VALUE!</v>
          </cell>
          <cell r="F2961" t="e">
            <v>#VALUE!</v>
          </cell>
        </row>
        <row r="2961">
          <cell r="K2961" t="e">
            <v>#VALUE!</v>
          </cell>
        </row>
        <row r="2962">
          <cell r="D2962">
            <v>0</v>
          </cell>
          <cell r="E2962" t="e">
            <v>#VALUE!</v>
          </cell>
          <cell r="F2962" t="e">
            <v>#VALUE!</v>
          </cell>
        </row>
        <row r="2962">
          <cell r="K2962" t="e">
            <v>#VALUE!</v>
          </cell>
        </row>
        <row r="2963">
          <cell r="D2963">
            <v>0</v>
          </cell>
          <cell r="E2963" t="e">
            <v>#VALUE!</v>
          </cell>
          <cell r="F2963" t="e">
            <v>#VALUE!</v>
          </cell>
        </row>
        <row r="2963">
          <cell r="K2963" t="e">
            <v>#VALUE!</v>
          </cell>
        </row>
        <row r="2964">
          <cell r="D2964">
            <v>0</v>
          </cell>
          <cell r="E2964" t="e">
            <v>#VALUE!</v>
          </cell>
          <cell r="F2964" t="e">
            <v>#VALUE!</v>
          </cell>
        </row>
        <row r="2964">
          <cell r="K2964" t="e">
            <v>#VALUE!</v>
          </cell>
        </row>
        <row r="2965">
          <cell r="D2965">
            <v>0</v>
          </cell>
          <cell r="E2965" t="e">
            <v>#VALUE!</v>
          </cell>
          <cell r="F2965" t="e">
            <v>#VALUE!</v>
          </cell>
        </row>
        <row r="2965">
          <cell r="K2965" t="e">
            <v>#VALUE!</v>
          </cell>
        </row>
        <row r="2966">
          <cell r="D2966">
            <v>0</v>
          </cell>
          <cell r="E2966" t="e">
            <v>#VALUE!</v>
          </cell>
          <cell r="F2966" t="e">
            <v>#VALUE!</v>
          </cell>
        </row>
        <row r="2966">
          <cell r="K2966" t="e">
            <v>#VALUE!</v>
          </cell>
        </row>
        <row r="2967">
          <cell r="D2967">
            <v>0</v>
          </cell>
          <cell r="E2967" t="e">
            <v>#VALUE!</v>
          </cell>
          <cell r="F2967" t="e">
            <v>#VALUE!</v>
          </cell>
        </row>
        <row r="2967">
          <cell r="K2967" t="e">
            <v>#VALUE!</v>
          </cell>
        </row>
        <row r="2968">
          <cell r="D2968">
            <v>0</v>
          </cell>
          <cell r="E2968" t="e">
            <v>#VALUE!</v>
          </cell>
          <cell r="F2968" t="e">
            <v>#VALUE!</v>
          </cell>
        </row>
        <row r="2968">
          <cell r="K2968" t="e">
            <v>#VALUE!</v>
          </cell>
        </row>
        <row r="2969">
          <cell r="D2969">
            <v>0</v>
          </cell>
          <cell r="E2969" t="e">
            <v>#VALUE!</v>
          </cell>
          <cell r="F2969" t="e">
            <v>#VALUE!</v>
          </cell>
        </row>
        <row r="2969">
          <cell r="K2969" t="e">
            <v>#VALUE!</v>
          </cell>
        </row>
        <row r="2970">
          <cell r="D2970">
            <v>0</v>
          </cell>
          <cell r="E2970" t="e">
            <v>#VALUE!</v>
          </cell>
          <cell r="F2970" t="e">
            <v>#VALUE!</v>
          </cell>
        </row>
        <row r="2970">
          <cell r="K2970" t="e">
            <v>#VALUE!</v>
          </cell>
        </row>
        <row r="2971">
          <cell r="D2971">
            <v>0</v>
          </cell>
          <cell r="E2971" t="e">
            <v>#VALUE!</v>
          </cell>
          <cell r="F2971" t="e">
            <v>#VALUE!</v>
          </cell>
        </row>
        <row r="2971">
          <cell r="K2971" t="e">
            <v>#VALUE!</v>
          </cell>
        </row>
        <row r="2972">
          <cell r="D2972">
            <v>0</v>
          </cell>
          <cell r="E2972" t="e">
            <v>#VALUE!</v>
          </cell>
          <cell r="F2972" t="e">
            <v>#VALUE!</v>
          </cell>
        </row>
        <row r="2972">
          <cell r="K2972" t="e">
            <v>#VALUE!</v>
          </cell>
        </row>
        <row r="2973">
          <cell r="D2973">
            <v>0</v>
          </cell>
          <cell r="E2973" t="e">
            <v>#VALUE!</v>
          </cell>
          <cell r="F2973" t="e">
            <v>#VALUE!</v>
          </cell>
        </row>
        <row r="2973">
          <cell r="K2973" t="e">
            <v>#VALUE!</v>
          </cell>
        </row>
        <row r="2974">
          <cell r="D2974">
            <v>0</v>
          </cell>
          <cell r="E2974" t="e">
            <v>#VALUE!</v>
          </cell>
          <cell r="F2974" t="e">
            <v>#VALUE!</v>
          </cell>
        </row>
        <row r="2974">
          <cell r="K2974" t="e">
            <v>#VALUE!</v>
          </cell>
        </row>
        <row r="2975">
          <cell r="D2975">
            <v>0</v>
          </cell>
          <cell r="E2975" t="e">
            <v>#VALUE!</v>
          </cell>
          <cell r="F2975" t="e">
            <v>#VALUE!</v>
          </cell>
        </row>
        <row r="2975">
          <cell r="K2975" t="e">
            <v>#VALUE!</v>
          </cell>
        </row>
        <row r="2976">
          <cell r="D2976">
            <v>0</v>
          </cell>
          <cell r="E2976" t="e">
            <v>#VALUE!</v>
          </cell>
          <cell r="F2976" t="e">
            <v>#VALUE!</v>
          </cell>
        </row>
        <row r="2976">
          <cell r="K2976" t="e">
            <v>#VALUE!</v>
          </cell>
        </row>
        <row r="2977">
          <cell r="D2977">
            <v>0</v>
          </cell>
          <cell r="E2977" t="e">
            <v>#VALUE!</v>
          </cell>
          <cell r="F2977" t="e">
            <v>#VALUE!</v>
          </cell>
        </row>
        <row r="2977">
          <cell r="K2977" t="e">
            <v>#VALUE!</v>
          </cell>
        </row>
        <row r="2978">
          <cell r="D2978">
            <v>0</v>
          </cell>
          <cell r="E2978" t="e">
            <v>#VALUE!</v>
          </cell>
          <cell r="F2978" t="e">
            <v>#VALUE!</v>
          </cell>
        </row>
        <row r="2978">
          <cell r="K2978" t="e">
            <v>#VALUE!</v>
          </cell>
        </row>
        <row r="2979">
          <cell r="D2979">
            <v>0</v>
          </cell>
          <cell r="E2979" t="e">
            <v>#VALUE!</v>
          </cell>
          <cell r="F2979" t="e">
            <v>#VALUE!</v>
          </cell>
        </row>
        <row r="2979">
          <cell r="K2979" t="e">
            <v>#VALUE!</v>
          </cell>
        </row>
        <row r="2980">
          <cell r="D2980">
            <v>0</v>
          </cell>
          <cell r="E2980" t="e">
            <v>#VALUE!</v>
          </cell>
          <cell r="F2980" t="e">
            <v>#VALUE!</v>
          </cell>
        </row>
        <row r="2980">
          <cell r="K2980" t="e">
            <v>#VALUE!</v>
          </cell>
        </row>
        <row r="2981">
          <cell r="D2981">
            <v>0</v>
          </cell>
          <cell r="E2981" t="e">
            <v>#VALUE!</v>
          </cell>
          <cell r="F2981" t="e">
            <v>#VALUE!</v>
          </cell>
        </row>
        <row r="2981">
          <cell r="K2981" t="e">
            <v>#VALUE!</v>
          </cell>
        </row>
        <row r="2982">
          <cell r="D2982">
            <v>0</v>
          </cell>
          <cell r="E2982" t="e">
            <v>#VALUE!</v>
          </cell>
          <cell r="F2982" t="e">
            <v>#VALUE!</v>
          </cell>
        </row>
        <row r="2982">
          <cell r="K2982" t="e">
            <v>#VALUE!</v>
          </cell>
        </row>
        <row r="2983">
          <cell r="D2983">
            <v>0</v>
          </cell>
          <cell r="E2983" t="e">
            <v>#VALUE!</v>
          </cell>
          <cell r="F2983" t="e">
            <v>#VALUE!</v>
          </cell>
        </row>
        <row r="2983">
          <cell r="K2983" t="e">
            <v>#VALUE!</v>
          </cell>
        </row>
        <row r="2984">
          <cell r="D2984">
            <v>0</v>
          </cell>
          <cell r="E2984" t="e">
            <v>#VALUE!</v>
          </cell>
          <cell r="F2984" t="e">
            <v>#VALUE!</v>
          </cell>
        </row>
        <row r="2984">
          <cell r="K2984" t="e">
            <v>#VALUE!</v>
          </cell>
        </row>
        <row r="2985">
          <cell r="D2985">
            <v>0</v>
          </cell>
          <cell r="E2985" t="e">
            <v>#VALUE!</v>
          </cell>
          <cell r="F2985" t="e">
            <v>#VALUE!</v>
          </cell>
        </row>
        <row r="2985">
          <cell r="K2985" t="e">
            <v>#VALUE!</v>
          </cell>
        </row>
        <row r="2986">
          <cell r="D2986">
            <v>0</v>
          </cell>
          <cell r="E2986" t="e">
            <v>#VALUE!</v>
          </cell>
          <cell r="F2986" t="e">
            <v>#VALUE!</v>
          </cell>
        </row>
        <row r="2986">
          <cell r="K2986" t="e">
            <v>#VALUE!</v>
          </cell>
        </row>
        <row r="2987">
          <cell r="D2987">
            <v>0</v>
          </cell>
          <cell r="E2987" t="e">
            <v>#VALUE!</v>
          </cell>
          <cell r="F2987" t="e">
            <v>#VALUE!</v>
          </cell>
        </row>
        <row r="2987">
          <cell r="K2987" t="e">
            <v>#VALUE!</v>
          </cell>
        </row>
        <row r="2988">
          <cell r="D2988">
            <v>0</v>
          </cell>
          <cell r="E2988" t="e">
            <v>#VALUE!</v>
          </cell>
          <cell r="F2988" t="e">
            <v>#VALUE!</v>
          </cell>
        </row>
        <row r="2988">
          <cell r="K2988" t="e">
            <v>#VALUE!</v>
          </cell>
        </row>
        <row r="2989">
          <cell r="D2989">
            <v>0</v>
          </cell>
          <cell r="E2989" t="e">
            <v>#VALUE!</v>
          </cell>
          <cell r="F2989" t="e">
            <v>#VALUE!</v>
          </cell>
        </row>
        <row r="2989">
          <cell r="K2989" t="e">
            <v>#VALUE!</v>
          </cell>
        </row>
        <row r="2990">
          <cell r="D2990">
            <v>0</v>
          </cell>
          <cell r="E2990" t="e">
            <v>#VALUE!</v>
          </cell>
          <cell r="F2990" t="e">
            <v>#VALUE!</v>
          </cell>
        </row>
        <row r="2990">
          <cell r="K2990" t="e">
            <v>#VALUE!</v>
          </cell>
        </row>
        <row r="2991">
          <cell r="D2991">
            <v>0</v>
          </cell>
          <cell r="E2991" t="e">
            <v>#VALUE!</v>
          </cell>
          <cell r="F2991" t="e">
            <v>#VALUE!</v>
          </cell>
        </row>
        <row r="2991">
          <cell r="K2991" t="e">
            <v>#VALUE!</v>
          </cell>
        </row>
        <row r="2992">
          <cell r="D2992">
            <v>0</v>
          </cell>
          <cell r="E2992" t="e">
            <v>#VALUE!</v>
          </cell>
          <cell r="F2992" t="e">
            <v>#VALUE!</v>
          </cell>
        </row>
        <row r="2992">
          <cell r="K2992" t="e">
            <v>#VALUE!</v>
          </cell>
        </row>
        <row r="2993">
          <cell r="D2993">
            <v>0</v>
          </cell>
          <cell r="E2993" t="e">
            <v>#VALUE!</v>
          </cell>
          <cell r="F2993" t="e">
            <v>#VALUE!</v>
          </cell>
        </row>
        <row r="2993">
          <cell r="K2993" t="e">
            <v>#VALUE!</v>
          </cell>
        </row>
        <row r="2994">
          <cell r="D2994">
            <v>0</v>
          </cell>
          <cell r="E2994" t="e">
            <v>#VALUE!</v>
          </cell>
          <cell r="F2994" t="e">
            <v>#VALUE!</v>
          </cell>
        </row>
        <row r="2994">
          <cell r="K2994" t="e">
            <v>#VALUE!</v>
          </cell>
        </row>
        <row r="2995">
          <cell r="D2995">
            <v>0</v>
          </cell>
          <cell r="E2995" t="e">
            <v>#VALUE!</v>
          </cell>
          <cell r="F2995" t="e">
            <v>#VALUE!</v>
          </cell>
        </row>
        <row r="2995">
          <cell r="K2995" t="e">
            <v>#VALUE!</v>
          </cell>
        </row>
        <row r="2996">
          <cell r="D2996">
            <v>0</v>
          </cell>
          <cell r="E2996" t="e">
            <v>#VALUE!</v>
          </cell>
          <cell r="F2996" t="e">
            <v>#VALUE!</v>
          </cell>
        </row>
        <row r="2996">
          <cell r="K2996" t="e">
            <v>#VALUE!</v>
          </cell>
        </row>
        <row r="2997">
          <cell r="D2997">
            <v>0</v>
          </cell>
          <cell r="E2997" t="e">
            <v>#VALUE!</v>
          </cell>
          <cell r="F2997" t="e">
            <v>#VALUE!</v>
          </cell>
        </row>
        <row r="2997">
          <cell r="K2997" t="e">
            <v>#VALUE!</v>
          </cell>
        </row>
        <row r="2998">
          <cell r="D2998">
            <v>0</v>
          </cell>
          <cell r="E2998" t="e">
            <v>#VALUE!</v>
          </cell>
          <cell r="F2998" t="e">
            <v>#VALUE!</v>
          </cell>
        </row>
        <row r="2998">
          <cell r="K2998" t="e">
            <v>#VALUE!</v>
          </cell>
        </row>
        <row r="2999">
          <cell r="D2999">
            <v>0</v>
          </cell>
          <cell r="E2999" t="e">
            <v>#VALUE!</v>
          </cell>
          <cell r="F2999" t="e">
            <v>#VALUE!</v>
          </cell>
        </row>
        <row r="2999">
          <cell r="K2999" t="e">
            <v>#VALUE!</v>
          </cell>
        </row>
        <row r="3000">
          <cell r="D3000">
            <v>0</v>
          </cell>
          <cell r="E3000" t="e">
            <v>#VALUE!</v>
          </cell>
          <cell r="F3000" t="e">
            <v>#VALUE!</v>
          </cell>
        </row>
        <row r="3000">
          <cell r="K3000" t="e">
            <v>#VALUE!</v>
          </cell>
        </row>
        <row r="3001">
          <cell r="D3001">
            <v>0</v>
          </cell>
          <cell r="E3001" t="e">
            <v>#VALUE!</v>
          </cell>
          <cell r="F3001" t="e">
            <v>#VALUE!</v>
          </cell>
        </row>
        <row r="3001">
          <cell r="K3001" t="e">
            <v>#VALUE!</v>
          </cell>
        </row>
        <row r="3002">
          <cell r="D3002">
            <v>0</v>
          </cell>
          <cell r="E3002" t="e">
            <v>#VALUE!</v>
          </cell>
          <cell r="F3002" t="e">
            <v>#VALUE!</v>
          </cell>
        </row>
        <row r="3002">
          <cell r="K3002" t="e">
            <v>#VALUE!</v>
          </cell>
        </row>
        <row r="3003">
          <cell r="D3003">
            <v>0</v>
          </cell>
          <cell r="E3003" t="e">
            <v>#VALUE!</v>
          </cell>
          <cell r="F3003" t="e">
            <v>#VALUE!</v>
          </cell>
        </row>
        <row r="3003">
          <cell r="K3003" t="e">
            <v>#VALUE!</v>
          </cell>
        </row>
        <row r="3004">
          <cell r="D3004">
            <v>0</v>
          </cell>
          <cell r="E3004" t="e">
            <v>#VALUE!</v>
          </cell>
          <cell r="F3004" t="e">
            <v>#VALUE!</v>
          </cell>
        </row>
        <row r="3004">
          <cell r="K3004" t="e">
            <v>#VALUE!</v>
          </cell>
        </row>
        <row r="3005">
          <cell r="D3005">
            <v>0</v>
          </cell>
          <cell r="E3005" t="e">
            <v>#VALUE!</v>
          </cell>
          <cell r="F3005" t="e">
            <v>#VALUE!</v>
          </cell>
        </row>
        <row r="3005">
          <cell r="K3005" t="e">
            <v>#VALUE!</v>
          </cell>
        </row>
        <row r="3006">
          <cell r="D3006">
            <v>0</v>
          </cell>
          <cell r="E3006" t="e">
            <v>#VALUE!</v>
          </cell>
          <cell r="F3006" t="e">
            <v>#VALUE!</v>
          </cell>
        </row>
        <row r="3006">
          <cell r="K3006" t="e">
            <v>#VALUE!</v>
          </cell>
        </row>
        <row r="3007">
          <cell r="D3007">
            <v>0</v>
          </cell>
          <cell r="E3007" t="e">
            <v>#VALUE!</v>
          </cell>
          <cell r="F3007" t="e">
            <v>#VALUE!</v>
          </cell>
        </row>
        <row r="3007">
          <cell r="K3007" t="e">
            <v>#VALUE!</v>
          </cell>
        </row>
        <row r="3008">
          <cell r="D3008">
            <v>0</v>
          </cell>
          <cell r="E3008" t="e">
            <v>#VALUE!</v>
          </cell>
          <cell r="F3008" t="e">
            <v>#VALUE!</v>
          </cell>
        </row>
        <row r="3008">
          <cell r="K3008" t="e">
            <v>#VALUE!</v>
          </cell>
        </row>
        <row r="3009">
          <cell r="D3009">
            <v>0</v>
          </cell>
          <cell r="E3009" t="e">
            <v>#VALUE!</v>
          </cell>
          <cell r="F3009" t="e">
            <v>#VALUE!</v>
          </cell>
        </row>
        <row r="3009">
          <cell r="K3009" t="e">
            <v>#VALUE!</v>
          </cell>
        </row>
        <row r="3010">
          <cell r="D3010">
            <v>0</v>
          </cell>
          <cell r="E3010" t="e">
            <v>#VALUE!</v>
          </cell>
          <cell r="F3010" t="e">
            <v>#VALUE!</v>
          </cell>
        </row>
        <row r="3010">
          <cell r="K3010" t="e">
            <v>#VALUE!</v>
          </cell>
        </row>
        <row r="3011">
          <cell r="D3011">
            <v>0</v>
          </cell>
          <cell r="E3011" t="e">
            <v>#VALUE!</v>
          </cell>
          <cell r="F3011" t="e">
            <v>#VALUE!</v>
          </cell>
        </row>
        <row r="3011">
          <cell r="K3011" t="e">
            <v>#VALUE!</v>
          </cell>
        </row>
        <row r="3012">
          <cell r="D3012">
            <v>0</v>
          </cell>
          <cell r="E3012" t="e">
            <v>#VALUE!</v>
          </cell>
          <cell r="F3012" t="e">
            <v>#VALUE!</v>
          </cell>
        </row>
        <row r="3012">
          <cell r="K3012" t="e">
            <v>#VALUE!</v>
          </cell>
        </row>
        <row r="3013">
          <cell r="D3013">
            <v>0</v>
          </cell>
          <cell r="E3013" t="e">
            <v>#VALUE!</v>
          </cell>
          <cell r="F3013" t="e">
            <v>#VALUE!</v>
          </cell>
        </row>
        <row r="3013">
          <cell r="K3013" t="e">
            <v>#VALUE!</v>
          </cell>
        </row>
        <row r="3014">
          <cell r="D3014">
            <v>0</v>
          </cell>
          <cell r="E3014" t="e">
            <v>#VALUE!</v>
          </cell>
          <cell r="F3014" t="e">
            <v>#VALUE!</v>
          </cell>
        </row>
        <row r="3014">
          <cell r="K3014" t="e">
            <v>#VALUE!</v>
          </cell>
        </row>
        <row r="3015">
          <cell r="D3015">
            <v>0</v>
          </cell>
          <cell r="E3015" t="e">
            <v>#VALUE!</v>
          </cell>
          <cell r="F3015" t="e">
            <v>#VALUE!</v>
          </cell>
        </row>
        <row r="3015">
          <cell r="K3015" t="e">
            <v>#VALUE!</v>
          </cell>
        </row>
        <row r="3016">
          <cell r="D3016">
            <v>0</v>
          </cell>
          <cell r="E3016" t="e">
            <v>#VALUE!</v>
          </cell>
          <cell r="F3016" t="e">
            <v>#VALUE!</v>
          </cell>
        </row>
        <row r="3016">
          <cell r="K3016" t="e">
            <v>#VALUE!</v>
          </cell>
        </row>
        <row r="3017">
          <cell r="D3017">
            <v>0</v>
          </cell>
          <cell r="E3017" t="e">
            <v>#VALUE!</v>
          </cell>
          <cell r="F3017" t="e">
            <v>#VALUE!</v>
          </cell>
        </row>
        <row r="3017">
          <cell r="K3017" t="e">
            <v>#VALUE!</v>
          </cell>
        </row>
        <row r="3018">
          <cell r="D3018">
            <v>0</v>
          </cell>
          <cell r="E3018" t="e">
            <v>#VALUE!</v>
          </cell>
          <cell r="F3018" t="e">
            <v>#VALUE!</v>
          </cell>
        </row>
        <row r="3018">
          <cell r="K3018" t="e">
            <v>#VALUE!</v>
          </cell>
        </row>
        <row r="3019">
          <cell r="D3019">
            <v>0</v>
          </cell>
          <cell r="E3019" t="e">
            <v>#VALUE!</v>
          </cell>
          <cell r="F3019" t="e">
            <v>#VALUE!</v>
          </cell>
        </row>
        <row r="3019">
          <cell r="K3019" t="e">
            <v>#VALUE!</v>
          </cell>
        </row>
        <row r="3020">
          <cell r="D3020">
            <v>0</v>
          </cell>
          <cell r="E3020" t="e">
            <v>#VALUE!</v>
          </cell>
          <cell r="F3020" t="e">
            <v>#VALUE!</v>
          </cell>
        </row>
        <row r="3020">
          <cell r="K3020" t="e">
            <v>#VALUE!</v>
          </cell>
        </row>
        <row r="3021">
          <cell r="D3021">
            <v>0</v>
          </cell>
          <cell r="E3021" t="e">
            <v>#VALUE!</v>
          </cell>
          <cell r="F3021" t="e">
            <v>#VALUE!</v>
          </cell>
        </row>
        <row r="3021">
          <cell r="K3021" t="e">
            <v>#VALUE!</v>
          </cell>
        </row>
        <row r="3022">
          <cell r="D3022">
            <v>0</v>
          </cell>
          <cell r="E3022" t="e">
            <v>#VALUE!</v>
          </cell>
          <cell r="F3022" t="e">
            <v>#VALUE!</v>
          </cell>
        </row>
        <row r="3022">
          <cell r="K3022" t="e">
            <v>#VALUE!</v>
          </cell>
        </row>
        <row r="3023">
          <cell r="D3023">
            <v>0</v>
          </cell>
          <cell r="E3023" t="e">
            <v>#VALUE!</v>
          </cell>
          <cell r="F3023" t="e">
            <v>#VALUE!</v>
          </cell>
        </row>
        <row r="3023">
          <cell r="K3023" t="e">
            <v>#VALUE!</v>
          </cell>
        </row>
        <row r="3024">
          <cell r="D3024">
            <v>0</v>
          </cell>
          <cell r="E3024" t="e">
            <v>#VALUE!</v>
          </cell>
          <cell r="F3024" t="e">
            <v>#VALUE!</v>
          </cell>
        </row>
        <row r="3024">
          <cell r="K3024" t="e">
            <v>#VALUE!</v>
          </cell>
        </row>
        <row r="3025">
          <cell r="D3025">
            <v>0</v>
          </cell>
          <cell r="E3025" t="e">
            <v>#VALUE!</v>
          </cell>
          <cell r="F3025" t="e">
            <v>#VALUE!</v>
          </cell>
        </row>
        <row r="3025">
          <cell r="K3025" t="e">
            <v>#VALUE!</v>
          </cell>
        </row>
        <row r="3026">
          <cell r="D3026">
            <v>0</v>
          </cell>
          <cell r="E3026" t="e">
            <v>#VALUE!</v>
          </cell>
          <cell r="F3026" t="e">
            <v>#VALUE!</v>
          </cell>
        </row>
        <row r="3026">
          <cell r="K3026" t="e">
            <v>#VALUE!</v>
          </cell>
        </row>
        <row r="3027">
          <cell r="D3027">
            <v>0</v>
          </cell>
          <cell r="E3027" t="e">
            <v>#VALUE!</v>
          </cell>
          <cell r="F3027" t="e">
            <v>#VALUE!</v>
          </cell>
        </row>
        <row r="3027">
          <cell r="K3027" t="e">
            <v>#VALUE!</v>
          </cell>
        </row>
        <row r="3028">
          <cell r="D3028">
            <v>0</v>
          </cell>
          <cell r="E3028" t="e">
            <v>#VALUE!</v>
          </cell>
          <cell r="F3028" t="e">
            <v>#VALUE!</v>
          </cell>
        </row>
        <row r="3028">
          <cell r="K3028" t="e">
            <v>#VALUE!</v>
          </cell>
        </row>
        <row r="3029">
          <cell r="D3029">
            <v>0</v>
          </cell>
          <cell r="E3029" t="e">
            <v>#VALUE!</v>
          </cell>
          <cell r="F3029" t="e">
            <v>#VALUE!</v>
          </cell>
        </row>
        <row r="3029">
          <cell r="K3029" t="e">
            <v>#VALUE!</v>
          </cell>
        </row>
        <row r="3030">
          <cell r="D3030">
            <v>0</v>
          </cell>
          <cell r="E3030" t="e">
            <v>#VALUE!</v>
          </cell>
          <cell r="F3030" t="e">
            <v>#VALUE!</v>
          </cell>
        </row>
        <row r="3030">
          <cell r="K3030" t="e">
            <v>#VALUE!</v>
          </cell>
        </row>
        <row r="3031">
          <cell r="D3031">
            <v>0</v>
          </cell>
          <cell r="E3031" t="e">
            <v>#VALUE!</v>
          </cell>
          <cell r="F3031" t="e">
            <v>#VALUE!</v>
          </cell>
        </row>
        <row r="3031">
          <cell r="K3031" t="e">
            <v>#VALUE!</v>
          </cell>
        </row>
        <row r="3032">
          <cell r="D3032">
            <v>0</v>
          </cell>
          <cell r="E3032" t="e">
            <v>#VALUE!</v>
          </cell>
          <cell r="F3032" t="e">
            <v>#VALUE!</v>
          </cell>
        </row>
        <row r="3032">
          <cell r="K3032" t="e">
            <v>#VALUE!</v>
          </cell>
        </row>
        <row r="3033">
          <cell r="D3033">
            <v>0</v>
          </cell>
          <cell r="E3033" t="e">
            <v>#VALUE!</v>
          </cell>
          <cell r="F3033" t="e">
            <v>#VALUE!</v>
          </cell>
        </row>
        <row r="3033">
          <cell r="K3033" t="e">
            <v>#VALUE!</v>
          </cell>
        </row>
        <row r="3034">
          <cell r="D3034">
            <v>0</v>
          </cell>
          <cell r="E3034" t="e">
            <v>#VALUE!</v>
          </cell>
          <cell r="F3034" t="e">
            <v>#VALUE!</v>
          </cell>
        </row>
        <row r="3034">
          <cell r="K3034" t="e">
            <v>#VALUE!</v>
          </cell>
        </row>
        <row r="3035">
          <cell r="D3035">
            <v>0</v>
          </cell>
          <cell r="E3035" t="e">
            <v>#VALUE!</v>
          </cell>
          <cell r="F3035" t="e">
            <v>#VALUE!</v>
          </cell>
        </row>
        <row r="3035">
          <cell r="K3035" t="e">
            <v>#VALUE!</v>
          </cell>
        </row>
        <row r="3036">
          <cell r="D3036">
            <v>0</v>
          </cell>
          <cell r="E3036" t="e">
            <v>#VALUE!</v>
          </cell>
          <cell r="F3036" t="e">
            <v>#VALUE!</v>
          </cell>
        </row>
        <row r="3036">
          <cell r="K3036" t="e">
            <v>#VALUE!</v>
          </cell>
        </row>
        <row r="3037">
          <cell r="D3037">
            <v>0</v>
          </cell>
          <cell r="E3037" t="e">
            <v>#VALUE!</v>
          </cell>
          <cell r="F3037" t="e">
            <v>#VALUE!</v>
          </cell>
        </row>
        <row r="3037">
          <cell r="K3037" t="e">
            <v>#VALUE!</v>
          </cell>
        </row>
        <row r="3038">
          <cell r="D3038">
            <v>0</v>
          </cell>
          <cell r="E3038" t="e">
            <v>#VALUE!</v>
          </cell>
          <cell r="F3038" t="e">
            <v>#VALUE!</v>
          </cell>
        </row>
        <row r="3038">
          <cell r="K3038" t="e">
            <v>#VALUE!</v>
          </cell>
        </row>
        <row r="3039">
          <cell r="D3039">
            <v>0</v>
          </cell>
          <cell r="E3039" t="e">
            <v>#VALUE!</v>
          </cell>
          <cell r="F3039" t="e">
            <v>#VALUE!</v>
          </cell>
        </row>
        <row r="3039">
          <cell r="K3039" t="e">
            <v>#VALUE!</v>
          </cell>
        </row>
        <row r="3040">
          <cell r="D3040">
            <v>0</v>
          </cell>
          <cell r="E3040" t="e">
            <v>#VALUE!</v>
          </cell>
          <cell r="F3040" t="e">
            <v>#VALUE!</v>
          </cell>
        </row>
        <row r="3040">
          <cell r="K3040" t="e">
            <v>#VALUE!</v>
          </cell>
        </row>
        <row r="3041">
          <cell r="D3041">
            <v>0</v>
          </cell>
          <cell r="E3041" t="e">
            <v>#VALUE!</v>
          </cell>
          <cell r="F3041" t="e">
            <v>#VALUE!</v>
          </cell>
        </row>
        <row r="3041">
          <cell r="K3041" t="e">
            <v>#VALUE!</v>
          </cell>
        </row>
        <row r="3042">
          <cell r="D3042">
            <v>0</v>
          </cell>
          <cell r="E3042" t="e">
            <v>#VALUE!</v>
          </cell>
          <cell r="F3042" t="e">
            <v>#VALUE!</v>
          </cell>
        </row>
        <row r="3042">
          <cell r="K3042" t="e">
            <v>#VALUE!</v>
          </cell>
        </row>
        <row r="3043">
          <cell r="D3043">
            <v>0</v>
          </cell>
          <cell r="E3043" t="e">
            <v>#VALUE!</v>
          </cell>
          <cell r="F3043" t="e">
            <v>#VALUE!</v>
          </cell>
        </row>
        <row r="3043">
          <cell r="K3043" t="e">
            <v>#VALUE!</v>
          </cell>
        </row>
        <row r="3044">
          <cell r="D3044">
            <v>0</v>
          </cell>
          <cell r="E3044" t="e">
            <v>#VALUE!</v>
          </cell>
          <cell r="F3044" t="e">
            <v>#VALUE!</v>
          </cell>
        </row>
        <row r="3044">
          <cell r="K3044" t="e">
            <v>#VALUE!</v>
          </cell>
        </row>
        <row r="3045">
          <cell r="D3045">
            <v>0</v>
          </cell>
          <cell r="E3045" t="e">
            <v>#VALUE!</v>
          </cell>
          <cell r="F3045" t="e">
            <v>#VALUE!</v>
          </cell>
        </row>
        <row r="3045">
          <cell r="K3045" t="e">
            <v>#VALUE!</v>
          </cell>
        </row>
        <row r="3046">
          <cell r="D3046">
            <v>0</v>
          </cell>
          <cell r="E3046" t="e">
            <v>#VALUE!</v>
          </cell>
          <cell r="F3046" t="e">
            <v>#VALUE!</v>
          </cell>
        </row>
        <row r="3046">
          <cell r="K3046" t="e">
            <v>#VALUE!</v>
          </cell>
        </row>
        <row r="3047">
          <cell r="D3047">
            <v>0</v>
          </cell>
          <cell r="E3047" t="e">
            <v>#VALUE!</v>
          </cell>
          <cell r="F3047" t="e">
            <v>#VALUE!</v>
          </cell>
        </row>
        <row r="3047">
          <cell r="K3047" t="e">
            <v>#VALUE!</v>
          </cell>
        </row>
        <row r="3048">
          <cell r="D3048">
            <v>0</v>
          </cell>
          <cell r="E3048" t="e">
            <v>#VALUE!</v>
          </cell>
          <cell r="F3048" t="e">
            <v>#VALUE!</v>
          </cell>
        </row>
        <row r="3048">
          <cell r="K3048" t="e">
            <v>#VALUE!</v>
          </cell>
        </row>
        <row r="3049">
          <cell r="D3049">
            <v>0</v>
          </cell>
          <cell r="E3049" t="e">
            <v>#VALUE!</v>
          </cell>
          <cell r="F3049" t="e">
            <v>#VALUE!</v>
          </cell>
        </row>
        <row r="3049">
          <cell r="K3049" t="e">
            <v>#VALUE!</v>
          </cell>
        </row>
        <row r="3050">
          <cell r="D3050">
            <v>0</v>
          </cell>
          <cell r="E3050" t="e">
            <v>#VALUE!</v>
          </cell>
          <cell r="F3050" t="e">
            <v>#VALUE!</v>
          </cell>
        </row>
        <row r="3050">
          <cell r="K3050" t="e">
            <v>#VALUE!</v>
          </cell>
        </row>
        <row r="3051">
          <cell r="D3051">
            <v>0</v>
          </cell>
          <cell r="E3051" t="e">
            <v>#VALUE!</v>
          </cell>
          <cell r="F3051" t="e">
            <v>#VALUE!</v>
          </cell>
        </row>
        <row r="3051">
          <cell r="K3051" t="e">
            <v>#VALUE!</v>
          </cell>
        </row>
        <row r="3052">
          <cell r="D3052">
            <v>0</v>
          </cell>
          <cell r="E3052" t="e">
            <v>#VALUE!</v>
          </cell>
          <cell r="F3052" t="e">
            <v>#VALUE!</v>
          </cell>
        </row>
        <row r="3052">
          <cell r="K3052" t="e">
            <v>#VALUE!</v>
          </cell>
        </row>
        <row r="3053">
          <cell r="D3053">
            <v>0</v>
          </cell>
          <cell r="E3053" t="e">
            <v>#VALUE!</v>
          </cell>
          <cell r="F3053" t="e">
            <v>#VALUE!</v>
          </cell>
        </row>
        <row r="3053">
          <cell r="K3053" t="e">
            <v>#VALUE!</v>
          </cell>
        </row>
        <row r="3054">
          <cell r="D3054">
            <v>0</v>
          </cell>
          <cell r="E3054" t="e">
            <v>#VALUE!</v>
          </cell>
          <cell r="F3054" t="e">
            <v>#VALUE!</v>
          </cell>
        </row>
        <row r="3054">
          <cell r="K3054" t="e">
            <v>#VALUE!</v>
          </cell>
        </row>
        <row r="3055">
          <cell r="D3055">
            <v>0</v>
          </cell>
          <cell r="E3055" t="e">
            <v>#VALUE!</v>
          </cell>
          <cell r="F3055" t="e">
            <v>#VALUE!</v>
          </cell>
        </row>
        <row r="3055">
          <cell r="K3055" t="e">
            <v>#VALUE!</v>
          </cell>
        </row>
        <row r="3056">
          <cell r="D3056">
            <v>0</v>
          </cell>
          <cell r="E3056" t="e">
            <v>#VALUE!</v>
          </cell>
          <cell r="F3056" t="e">
            <v>#VALUE!</v>
          </cell>
        </row>
        <row r="3056">
          <cell r="K3056" t="e">
            <v>#VALUE!</v>
          </cell>
        </row>
        <row r="3057">
          <cell r="D3057">
            <v>0</v>
          </cell>
          <cell r="E3057" t="e">
            <v>#VALUE!</v>
          </cell>
          <cell r="F3057" t="e">
            <v>#VALUE!</v>
          </cell>
        </row>
        <row r="3057">
          <cell r="K3057" t="e">
            <v>#VALUE!</v>
          </cell>
        </row>
        <row r="3058">
          <cell r="D3058">
            <v>0</v>
          </cell>
          <cell r="E3058" t="e">
            <v>#VALUE!</v>
          </cell>
          <cell r="F3058" t="e">
            <v>#VALUE!</v>
          </cell>
        </row>
        <row r="3058">
          <cell r="K3058" t="e">
            <v>#VALUE!</v>
          </cell>
        </row>
        <row r="3059">
          <cell r="D3059">
            <v>0</v>
          </cell>
          <cell r="E3059" t="e">
            <v>#VALUE!</v>
          </cell>
          <cell r="F3059" t="e">
            <v>#VALUE!</v>
          </cell>
        </row>
        <row r="3059">
          <cell r="K3059" t="e">
            <v>#VALUE!</v>
          </cell>
        </row>
        <row r="3060">
          <cell r="D3060">
            <v>0</v>
          </cell>
          <cell r="E3060" t="e">
            <v>#VALUE!</v>
          </cell>
          <cell r="F3060" t="e">
            <v>#VALUE!</v>
          </cell>
        </row>
        <row r="3060">
          <cell r="K3060" t="e">
            <v>#VALUE!</v>
          </cell>
        </row>
        <row r="3061">
          <cell r="D3061">
            <v>0</v>
          </cell>
          <cell r="E3061" t="e">
            <v>#VALUE!</v>
          </cell>
          <cell r="F3061" t="e">
            <v>#VALUE!</v>
          </cell>
        </row>
        <row r="3061">
          <cell r="K3061" t="e">
            <v>#VALUE!</v>
          </cell>
        </row>
        <row r="3062">
          <cell r="D3062">
            <v>0</v>
          </cell>
          <cell r="E3062" t="e">
            <v>#VALUE!</v>
          </cell>
          <cell r="F3062" t="e">
            <v>#VALUE!</v>
          </cell>
        </row>
        <row r="3062">
          <cell r="K3062" t="e">
            <v>#VALUE!</v>
          </cell>
        </row>
        <row r="3063">
          <cell r="D3063">
            <v>0</v>
          </cell>
          <cell r="E3063" t="e">
            <v>#VALUE!</v>
          </cell>
          <cell r="F3063" t="e">
            <v>#VALUE!</v>
          </cell>
        </row>
        <row r="3063">
          <cell r="K3063" t="e">
            <v>#VALUE!</v>
          </cell>
        </row>
        <row r="3064">
          <cell r="D3064">
            <v>0</v>
          </cell>
          <cell r="E3064" t="e">
            <v>#VALUE!</v>
          </cell>
          <cell r="F3064" t="e">
            <v>#VALUE!</v>
          </cell>
        </row>
        <row r="3064">
          <cell r="K3064" t="e">
            <v>#VALUE!</v>
          </cell>
        </row>
        <row r="3065">
          <cell r="D3065">
            <v>0</v>
          </cell>
          <cell r="E3065" t="e">
            <v>#VALUE!</v>
          </cell>
          <cell r="F3065" t="e">
            <v>#VALUE!</v>
          </cell>
        </row>
        <row r="3065">
          <cell r="K3065" t="e">
            <v>#VALUE!</v>
          </cell>
        </row>
        <row r="3066">
          <cell r="D3066">
            <v>0</v>
          </cell>
          <cell r="E3066" t="e">
            <v>#VALUE!</v>
          </cell>
          <cell r="F3066" t="e">
            <v>#VALUE!</v>
          </cell>
        </row>
        <row r="3066">
          <cell r="K3066" t="e">
            <v>#VALUE!</v>
          </cell>
        </row>
        <row r="3067">
          <cell r="D3067">
            <v>0</v>
          </cell>
          <cell r="E3067" t="e">
            <v>#VALUE!</v>
          </cell>
          <cell r="F3067" t="e">
            <v>#VALUE!</v>
          </cell>
        </row>
        <row r="3067">
          <cell r="K3067" t="e">
            <v>#VALUE!</v>
          </cell>
        </row>
        <row r="3068">
          <cell r="D3068">
            <v>0</v>
          </cell>
          <cell r="E3068" t="e">
            <v>#VALUE!</v>
          </cell>
          <cell r="F3068" t="e">
            <v>#VALUE!</v>
          </cell>
        </row>
        <row r="3068">
          <cell r="K3068" t="e">
            <v>#VALUE!</v>
          </cell>
        </row>
        <row r="3069">
          <cell r="D3069">
            <v>0</v>
          </cell>
          <cell r="E3069" t="e">
            <v>#VALUE!</v>
          </cell>
          <cell r="F3069" t="e">
            <v>#VALUE!</v>
          </cell>
        </row>
        <row r="3069">
          <cell r="K3069" t="e">
            <v>#VALUE!</v>
          </cell>
        </row>
        <row r="3070">
          <cell r="D3070">
            <v>0</v>
          </cell>
          <cell r="E3070" t="e">
            <v>#VALUE!</v>
          </cell>
          <cell r="F3070" t="e">
            <v>#VALUE!</v>
          </cell>
        </row>
        <row r="3070">
          <cell r="K3070" t="e">
            <v>#VALUE!</v>
          </cell>
        </row>
        <row r="3071">
          <cell r="D3071">
            <v>0</v>
          </cell>
          <cell r="E3071" t="e">
            <v>#VALUE!</v>
          </cell>
          <cell r="F3071" t="e">
            <v>#VALUE!</v>
          </cell>
        </row>
        <row r="3071">
          <cell r="K3071" t="e">
            <v>#VALUE!</v>
          </cell>
        </row>
        <row r="3072">
          <cell r="D3072">
            <v>0</v>
          </cell>
          <cell r="E3072" t="e">
            <v>#VALUE!</v>
          </cell>
          <cell r="F3072" t="e">
            <v>#VALUE!</v>
          </cell>
        </row>
        <row r="3072">
          <cell r="K3072" t="e">
            <v>#VALUE!</v>
          </cell>
        </row>
        <row r="3073">
          <cell r="D3073">
            <v>0</v>
          </cell>
          <cell r="E3073" t="e">
            <v>#VALUE!</v>
          </cell>
          <cell r="F3073" t="e">
            <v>#VALUE!</v>
          </cell>
        </row>
        <row r="3073">
          <cell r="K3073" t="e">
            <v>#VALUE!</v>
          </cell>
        </row>
        <row r="3074">
          <cell r="D3074">
            <v>0</v>
          </cell>
          <cell r="E3074" t="e">
            <v>#VALUE!</v>
          </cell>
          <cell r="F3074" t="e">
            <v>#VALUE!</v>
          </cell>
        </row>
        <row r="3074">
          <cell r="K3074" t="e">
            <v>#VALUE!</v>
          </cell>
        </row>
        <row r="3075">
          <cell r="D3075">
            <v>0</v>
          </cell>
          <cell r="E3075" t="e">
            <v>#VALUE!</v>
          </cell>
          <cell r="F3075" t="e">
            <v>#VALUE!</v>
          </cell>
        </row>
        <row r="3075">
          <cell r="K3075" t="e">
            <v>#VALUE!</v>
          </cell>
        </row>
        <row r="3076">
          <cell r="D3076">
            <v>0</v>
          </cell>
          <cell r="E3076" t="e">
            <v>#VALUE!</v>
          </cell>
          <cell r="F3076" t="e">
            <v>#VALUE!</v>
          </cell>
        </row>
        <row r="3076">
          <cell r="K3076" t="e">
            <v>#VALUE!</v>
          </cell>
        </row>
        <row r="3077">
          <cell r="D3077">
            <v>0</v>
          </cell>
          <cell r="E3077" t="e">
            <v>#VALUE!</v>
          </cell>
          <cell r="F3077" t="e">
            <v>#VALUE!</v>
          </cell>
        </row>
        <row r="3077">
          <cell r="K3077" t="e">
            <v>#VALUE!</v>
          </cell>
        </row>
        <row r="3078">
          <cell r="D3078">
            <v>0</v>
          </cell>
          <cell r="E3078" t="e">
            <v>#VALUE!</v>
          </cell>
          <cell r="F3078" t="e">
            <v>#VALUE!</v>
          </cell>
        </row>
        <row r="3078">
          <cell r="K3078" t="e">
            <v>#VALUE!</v>
          </cell>
        </row>
        <row r="3079">
          <cell r="D3079">
            <v>0</v>
          </cell>
          <cell r="E3079" t="e">
            <v>#VALUE!</v>
          </cell>
          <cell r="F3079" t="e">
            <v>#VALUE!</v>
          </cell>
        </row>
        <row r="3079">
          <cell r="K3079" t="e">
            <v>#VALUE!</v>
          </cell>
        </row>
        <row r="3080">
          <cell r="D3080">
            <v>0</v>
          </cell>
          <cell r="E3080" t="e">
            <v>#VALUE!</v>
          </cell>
          <cell r="F3080" t="e">
            <v>#VALUE!</v>
          </cell>
        </row>
        <row r="3080">
          <cell r="K3080" t="e">
            <v>#VALUE!</v>
          </cell>
        </row>
        <row r="3081">
          <cell r="D3081">
            <v>0</v>
          </cell>
          <cell r="E3081" t="e">
            <v>#VALUE!</v>
          </cell>
          <cell r="F3081" t="e">
            <v>#VALUE!</v>
          </cell>
        </row>
        <row r="3081">
          <cell r="K3081" t="e">
            <v>#VALUE!</v>
          </cell>
        </row>
        <row r="3082">
          <cell r="D3082">
            <v>0</v>
          </cell>
          <cell r="E3082" t="e">
            <v>#VALUE!</v>
          </cell>
          <cell r="F3082" t="e">
            <v>#VALUE!</v>
          </cell>
        </row>
        <row r="3082">
          <cell r="K3082" t="e">
            <v>#VALUE!</v>
          </cell>
        </row>
        <row r="3083">
          <cell r="D3083">
            <v>0</v>
          </cell>
          <cell r="E3083" t="e">
            <v>#VALUE!</v>
          </cell>
          <cell r="F3083" t="e">
            <v>#VALUE!</v>
          </cell>
        </row>
        <row r="3083">
          <cell r="K3083" t="e">
            <v>#VALUE!</v>
          </cell>
        </row>
        <row r="3084">
          <cell r="D3084">
            <v>0</v>
          </cell>
          <cell r="E3084" t="e">
            <v>#VALUE!</v>
          </cell>
          <cell r="F3084" t="e">
            <v>#VALUE!</v>
          </cell>
        </row>
        <row r="3084">
          <cell r="K3084" t="e">
            <v>#VALUE!</v>
          </cell>
        </row>
        <row r="3085">
          <cell r="D3085">
            <v>0</v>
          </cell>
          <cell r="E3085" t="e">
            <v>#VALUE!</v>
          </cell>
          <cell r="F3085" t="e">
            <v>#VALUE!</v>
          </cell>
        </row>
        <row r="3085">
          <cell r="K3085" t="e">
            <v>#VALUE!</v>
          </cell>
        </row>
        <row r="3086">
          <cell r="D3086">
            <v>0</v>
          </cell>
          <cell r="E3086" t="e">
            <v>#VALUE!</v>
          </cell>
          <cell r="F3086" t="e">
            <v>#VALUE!</v>
          </cell>
        </row>
        <row r="3086">
          <cell r="K3086" t="e">
            <v>#VALUE!</v>
          </cell>
        </row>
        <row r="3087">
          <cell r="D3087">
            <v>0</v>
          </cell>
          <cell r="E3087" t="e">
            <v>#VALUE!</v>
          </cell>
          <cell r="F3087" t="e">
            <v>#VALUE!</v>
          </cell>
        </row>
        <row r="3087">
          <cell r="K3087" t="e">
            <v>#VALUE!</v>
          </cell>
        </row>
        <row r="3088">
          <cell r="D3088">
            <v>0</v>
          </cell>
          <cell r="E3088" t="e">
            <v>#VALUE!</v>
          </cell>
          <cell r="F3088" t="e">
            <v>#VALUE!</v>
          </cell>
        </row>
        <row r="3088">
          <cell r="K3088" t="e">
            <v>#VALUE!</v>
          </cell>
        </row>
        <row r="3089">
          <cell r="D3089">
            <v>0</v>
          </cell>
          <cell r="E3089" t="e">
            <v>#VALUE!</v>
          </cell>
          <cell r="F3089" t="e">
            <v>#VALUE!</v>
          </cell>
        </row>
        <row r="3089">
          <cell r="K3089" t="e">
            <v>#VALUE!</v>
          </cell>
        </row>
        <row r="3090">
          <cell r="D3090">
            <v>0</v>
          </cell>
          <cell r="E3090" t="e">
            <v>#VALUE!</v>
          </cell>
          <cell r="F3090" t="e">
            <v>#VALUE!</v>
          </cell>
        </row>
        <row r="3090">
          <cell r="K3090" t="e">
            <v>#VALUE!</v>
          </cell>
        </row>
        <row r="3091">
          <cell r="D3091">
            <v>0</v>
          </cell>
          <cell r="E3091" t="e">
            <v>#VALUE!</v>
          </cell>
          <cell r="F3091" t="e">
            <v>#VALUE!</v>
          </cell>
        </row>
        <row r="3091">
          <cell r="K3091" t="e">
            <v>#VALUE!</v>
          </cell>
        </row>
        <row r="3092">
          <cell r="D3092">
            <v>0</v>
          </cell>
          <cell r="E3092" t="e">
            <v>#VALUE!</v>
          </cell>
          <cell r="F3092" t="e">
            <v>#VALUE!</v>
          </cell>
        </row>
        <row r="3092">
          <cell r="K3092" t="e">
            <v>#VALUE!</v>
          </cell>
        </row>
        <row r="3093">
          <cell r="D3093">
            <v>0</v>
          </cell>
          <cell r="E3093" t="e">
            <v>#VALUE!</v>
          </cell>
          <cell r="F3093" t="e">
            <v>#VALUE!</v>
          </cell>
        </row>
        <row r="3093">
          <cell r="K3093" t="e">
            <v>#VALUE!</v>
          </cell>
        </row>
        <row r="3094">
          <cell r="D3094">
            <v>0</v>
          </cell>
          <cell r="E3094" t="e">
            <v>#VALUE!</v>
          </cell>
          <cell r="F3094" t="e">
            <v>#VALUE!</v>
          </cell>
        </row>
        <row r="3094">
          <cell r="K3094" t="e">
            <v>#VALUE!</v>
          </cell>
        </row>
        <row r="3095">
          <cell r="D3095">
            <v>0</v>
          </cell>
          <cell r="E3095" t="e">
            <v>#VALUE!</v>
          </cell>
          <cell r="F3095" t="e">
            <v>#VALUE!</v>
          </cell>
        </row>
        <row r="3095">
          <cell r="K3095" t="e">
            <v>#VALUE!</v>
          </cell>
        </row>
        <row r="3096">
          <cell r="D3096">
            <v>0</v>
          </cell>
          <cell r="E3096" t="e">
            <v>#VALUE!</v>
          </cell>
          <cell r="F3096" t="e">
            <v>#VALUE!</v>
          </cell>
        </row>
        <row r="3096">
          <cell r="K3096" t="e">
            <v>#VALUE!</v>
          </cell>
        </row>
        <row r="3097">
          <cell r="D3097">
            <v>0</v>
          </cell>
          <cell r="E3097" t="e">
            <v>#VALUE!</v>
          </cell>
          <cell r="F3097" t="e">
            <v>#VALUE!</v>
          </cell>
        </row>
        <row r="3097">
          <cell r="K3097" t="e">
            <v>#VALUE!</v>
          </cell>
        </row>
        <row r="3098">
          <cell r="D3098">
            <v>0</v>
          </cell>
          <cell r="E3098" t="e">
            <v>#VALUE!</v>
          </cell>
          <cell r="F3098" t="e">
            <v>#VALUE!</v>
          </cell>
        </row>
        <row r="3098">
          <cell r="K3098" t="e">
            <v>#VALUE!</v>
          </cell>
        </row>
        <row r="3099">
          <cell r="D3099">
            <v>0</v>
          </cell>
          <cell r="E3099" t="e">
            <v>#VALUE!</v>
          </cell>
          <cell r="F3099" t="e">
            <v>#VALUE!</v>
          </cell>
        </row>
        <row r="3099">
          <cell r="K3099" t="e">
            <v>#VALUE!</v>
          </cell>
        </row>
        <row r="3100">
          <cell r="D3100">
            <v>0</v>
          </cell>
          <cell r="E3100" t="e">
            <v>#VALUE!</v>
          </cell>
          <cell r="F3100" t="e">
            <v>#VALUE!</v>
          </cell>
        </row>
        <row r="3100">
          <cell r="K3100" t="e">
            <v>#VALUE!</v>
          </cell>
        </row>
        <row r="3101">
          <cell r="D3101">
            <v>0</v>
          </cell>
          <cell r="E3101" t="e">
            <v>#VALUE!</v>
          </cell>
          <cell r="F3101" t="e">
            <v>#VALUE!</v>
          </cell>
        </row>
        <row r="3101">
          <cell r="K3101" t="e">
            <v>#VALUE!</v>
          </cell>
        </row>
        <row r="3102">
          <cell r="D3102">
            <v>0</v>
          </cell>
          <cell r="E3102" t="e">
            <v>#VALUE!</v>
          </cell>
          <cell r="F3102" t="e">
            <v>#VALUE!</v>
          </cell>
        </row>
        <row r="3102">
          <cell r="K3102" t="e">
            <v>#VALUE!</v>
          </cell>
        </row>
        <row r="3103">
          <cell r="D3103">
            <v>0</v>
          </cell>
          <cell r="E3103" t="e">
            <v>#VALUE!</v>
          </cell>
          <cell r="F3103" t="e">
            <v>#VALUE!</v>
          </cell>
        </row>
        <row r="3103">
          <cell r="K3103" t="e">
            <v>#VALUE!</v>
          </cell>
        </row>
        <row r="3104">
          <cell r="D3104">
            <v>0</v>
          </cell>
          <cell r="E3104" t="e">
            <v>#VALUE!</v>
          </cell>
          <cell r="F3104" t="e">
            <v>#VALUE!</v>
          </cell>
        </row>
        <row r="3104">
          <cell r="K3104" t="e">
            <v>#VALUE!</v>
          </cell>
        </row>
        <row r="3105">
          <cell r="D3105">
            <v>0</v>
          </cell>
          <cell r="E3105" t="e">
            <v>#VALUE!</v>
          </cell>
          <cell r="F3105" t="e">
            <v>#VALUE!</v>
          </cell>
        </row>
        <row r="3105">
          <cell r="K3105" t="e">
            <v>#VALUE!</v>
          </cell>
        </row>
        <row r="3106">
          <cell r="D3106">
            <v>0</v>
          </cell>
          <cell r="E3106" t="e">
            <v>#VALUE!</v>
          </cell>
          <cell r="F3106" t="e">
            <v>#VALUE!</v>
          </cell>
        </row>
        <row r="3106">
          <cell r="K3106" t="e">
            <v>#VALUE!</v>
          </cell>
        </row>
        <row r="3107">
          <cell r="D3107">
            <v>0</v>
          </cell>
          <cell r="E3107" t="e">
            <v>#VALUE!</v>
          </cell>
          <cell r="F3107" t="e">
            <v>#VALUE!</v>
          </cell>
        </row>
        <row r="3107">
          <cell r="K3107" t="e">
            <v>#VALUE!</v>
          </cell>
        </row>
        <row r="3108">
          <cell r="D3108">
            <v>0</v>
          </cell>
          <cell r="E3108" t="e">
            <v>#VALUE!</v>
          </cell>
          <cell r="F3108" t="e">
            <v>#VALUE!</v>
          </cell>
        </row>
        <row r="3108">
          <cell r="K3108" t="e">
            <v>#VALUE!</v>
          </cell>
        </row>
        <row r="3109">
          <cell r="D3109">
            <v>0</v>
          </cell>
          <cell r="E3109" t="e">
            <v>#VALUE!</v>
          </cell>
          <cell r="F3109" t="e">
            <v>#VALUE!</v>
          </cell>
        </row>
        <row r="3109">
          <cell r="K3109" t="e">
            <v>#VALUE!</v>
          </cell>
        </row>
        <row r="3110">
          <cell r="D3110">
            <v>0</v>
          </cell>
          <cell r="E3110" t="e">
            <v>#VALUE!</v>
          </cell>
          <cell r="F3110" t="e">
            <v>#VALUE!</v>
          </cell>
        </row>
        <row r="3110">
          <cell r="K3110" t="e">
            <v>#VALUE!</v>
          </cell>
        </row>
        <row r="3111">
          <cell r="D3111">
            <v>0</v>
          </cell>
          <cell r="E3111" t="e">
            <v>#VALUE!</v>
          </cell>
          <cell r="F3111" t="e">
            <v>#VALUE!</v>
          </cell>
        </row>
        <row r="3111">
          <cell r="K3111" t="e">
            <v>#VALUE!</v>
          </cell>
        </row>
        <row r="3112">
          <cell r="D3112">
            <v>0</v>
          </cell>
          <cell r="E3112" t="e">
            <v>#VALUE!</v>
          </cell>
          <cell r="F3112" t="e">
            <v>#VALUE!</v>
          </cell>
        </row>
        <row r="3112">
          <cell r="K3112" t="e">
            <v>#VALUE!</v>
          </cell>
        </row>
        <row r="3113">
          <cell r="D3113">
            <v>0</v>
          </cell>
          <cell r="E3113" t="e">
            <v>#VALUE!</v>
          </cell>
          <cell r="F3113" t="e">
            <v>#VALUE!</v>
          </cell>
        </row>
        <row r="3113">
          <cell r="K3113" t="e">
            <v>#VALUE!</v>
          </cell>
        </row>
        <row r="3114">
          <cell r="D3114">
            <v>0</v>
          </cell>
          <cell r="E3114" t="e">
            <v>#VALUE!</v>
          </cell>
          <cell r="F3114" t="e">
            <v>#VALUE!</v>
          </cell>
        </row>
        <row r="3114">
          <cell r="K3114" t="e">
            <v>#VALUE!</v>
          </cell>
        </row>
        <row r="3115">
          <cell r="D3115">
            <v>0</v>
          </cell>
          <cell r="E3115" t="e">
            <v>#VALUE!</v>
          </cell>
          <cell r="F3115" t="e">
            <v>#VALUE!</v>
          </cell>
        </row>
        <row r="3115">
          <cell r="K3115" t="e">
            <v>#VALUE!</v>
          </cell>
        </row>
        <row r="3116">
          <cell r="D3116">
            <v>0</v>
          </cell>
          <cell r="E3116" t="e">
            <v>#VALUE!</v>
          </cell>
          <cell r="F3116" t="e">
            <v>#VALUE!</v>
          </cell>
        </row>
        <row r="3116">
          <cell r="K3116" t="e">
            <v>#VALUE!</v>
          </cell>
        </row>
        <row r="3117">
          <cell r="D3117">
            <v>0</v>
          </cell>
          <cell r="E3117" t="e">
            <v>#VALUE!</v>
          </cell>
          <cell r="F3117" t="e">
            <v>#VALUE!</v>
          </cell>
        </row>
        <row r="3117">
          <cell r="K3117" t="e">
            <v>#VALUE!</v>
          </cell>
        </row>
        <row r="3118">
          <cell r="D3118">
            <v>0</v>
          </cell>
          <cell r="E3118" t="e">
            <v>#VALUE!</v>
          </cell>
          <cell r="F3118" t="e">
            <v>#VALUE!</v>
          </cell>
        </row>
        <row r="3118">
          <cell r="K3118" t="e">
            <v>#VALUE!</v>
          </cell>
        </row>
        <row r="3119">
          <cell r="D3119">
            <v>0</v>
          </cell>
          <cell r="E3119" t="e">
            <v>#VALUE!</v>
          </cell>
          <cell r="F3119" t="e">
            <v>#VALUE!</v>
          </cell>
        </row>
        <row r="3119">
          <cell r="K3119" t="e">
            <v>#VALUE!</v>
          </cell>
        </row>
        <row r="3120">
          <cell r="D3120">
            <v>0</v>
          </cell>
          <cell r="E3120" t="e">
            <v>#VALUE!</v>
          </cell>
          <cell r="F3120" t="e">
            <v>#VALUE!</v>
          </cell>
        </row>
        <row r="3120">
          <cell r="K3120" t="e">
            <v>#VALUE!</v>
          </cell>
        </row>
        <row r="3121">
          <cell r="D3121">
            <v>0</v>
          </cell>
          <cell r="E3121" t="e">
            <v>#VALUE!</v>
          </cell>
          <cell r="F3121" t="e">
            <v>#VALUE!</v>
          </cell>
        </row>
        <row r="3121">
          <cell r="K3121" t="e">
            <v>#VALUE!</v>
          </cell>
        </row>
        <row r="3122">
          <cell r="D3122">
            <v>0</v>
          </cell>
          <cell r="E3122" t="e">
            <v>#VALUE!</v>
          </cell>
          <cell r="F3122" t="e">
            <v>#VALUE!</v>
          </cell>
        </row>
        <row r="3122">
          <cell r="K3122" t="e">
            <v>#VALUE!</v>
          </cell>
        </row>
        <row r="3123">
          <cell r="D3123">
            <v>0</v>
          </cell>
          <cell r="E3123" t="e">
            <v>#VALUE!</v>
          </cell>
          <cell r="F3123" t="e">
            <v>#VALUE!</v>
          </cell>
        </row>
        <row r="3123">
          <cell r="K3123" t="e">
            <v>#VALUE!</v>
          </cell>
        </row>
        <row r="3124">
          <cell r="D3124">
            <v>0</v>
          </cell>
          <cell r="E3124" t="e">
            <v>#VALUE!</v>
          </cell>
          <cell r="F3124" t="e">
            <v>#VALUE!</v>
          </cell>
        </row>
        <row r="3124">
          <cell r="K3124" t="e">
            <v>#VALUE!</v>
          </cell>
        </row>
        <row r="3125">
          <cell r="D3125">
            <v>0</v>
          </cell>
          <cell r="E3125" t="e">
            <v>#VALUE!</v>
          </cell>
          <cell r="F3125" t="e">
            <v>#VALUE!</v>
          </cell>
        </row>
        <row r="3125">
          <cell r="K3125" t="e">
            <v>#VALUE!</v>
          </cell>
        </row>
        <row r="3126">
          <cell r="D3126">
            <v>0</v>
          </cell>
          <cell r="E3126" t="e">
            <v>#VALUE!</v>
          </cell>
          <cell r="F3126" t="e">
            <v>#VALUE!</v>
          </cell>
        </row>
        <row r="3126">
          <cell r="K3126" t="e">
            <v>#VALUE!</v>
          </cell>
        </row>
        <row r="3127">
          <cell r="D3127">
            <v>0</v>
          </cell>
          <cell r="E3127" t="e">
            <v>#VALUE!</v>
          </cell>
          <cell r="F3127" t="e">
            <v>#VALUE!</v>
          </cell>
        </row>
        <row r="3127">
          <cell r="K3127" t="e">
            <v>#VALUE!</v>
          </cell>
        </row>
        <row r="3128">
          <cell r="D3128">
            <v>0</v>
          </cell>
          <cell r="E3128" t="e">
            <v>#VALUE!</v>
          </cell>
          <cell r="F3128" t="e">
            <v>#VALUE!</v>
          </cell>
        </row>
        <row r="3128">
          <cell r="K3128" t="e">
            <v>#VALUE!</v>
          </cell>
        </row>
        <row r="3129">
          <cell r="D3129">
            <v>0</v>
          </cell>
          <cell r="E3129" t="e">
            <v>#VALUE!</v>
          </cell>
          <cell r="F3129" t="e">
            <v>#VALUE!</v>
          </cell>
        </row>
        <row r="3129">
          <cell r="K3129" t="e">
            <v>#VALUE!</v>
          </cell>
        </row>
        <row r="3130">
          <cell r="D3130">
            <v>0</v>
          </cell>
          <cell r="E3130" t="e">
            <v>#VALUE!</v>
          </cell>
          <cell r="F3130" t="e">
            <v>#VALUE!</v>
          </cell>
        </row>
        <row r="3130">
          <cell r="K3130" t="e">
            <v>#VALUE!</v>
          </cell>
        </row>
        <row r="3131">
          <cell r="D3131">
            <v>0</v>
          </cell>
          <cell r="E3131" t="e">
            <v>#VALUE!</v>
          </cell>
          <cell r="F3131" t="e">
            <v>#VALUE!</v>
          </cell>
        </row>
        <row r="3131">
          <cell r="K3131" t="e">
            <v>#VALUE!</v>
          </cell>
        </row>
        <row r="3132">
          <cell r="D3132">
            <v>0</v>
          </cell>
          <cell r="E3132" t="e">
            <v>#VALUE!</v>
          </cell>
          <cell r="F3132" t="e">
            <v>#VALUE!</v>
          </cell>
        </row>
        <row r="3132">
          <cell r="K3132" t="e">
            <v>#VALUE!</v>
          </cell>
        </row>
        <row r="3133">
          <cell r="D3133">
            <v>0</v>
          </cell>
          <cell r="E3133" t="e">
            <v>#VALUE!</v>
          </cell>
          <cell r="F3133" t="e">
            <v>#VALUE!</v>
          </cell>
        </row>
        <row r="3133">
          <cell r="K3133" t="e">
            <v>#VALUE!</v>
          </cell>
        </row>
        <row r="3134">
          <cell r="D3134">
            <v>0</v>
          </cell>
          <cell r="E3134" t="e">
            <v>#VALUE!</v>
          </cell>
          <cell r="F3134" t="e">
            <v>#VALUE!</v>
          </cell>
        </row>
        <row r="3134">
          <cell r="K3134" t="e">
            <v>#VALUE!</v>
          </cell>
        </row>
        <row r="3135">
          <cell r="D3135">
            <v>0</v>
          </cell>
          <cell r="E3135" t="e">
            <v>#VALUE!</v>
          </cell>
          <cell r="F3135" t="e">
            <v>#VALUE!</v>
          </cell>
        </row>
        <row r="3135">
          <cell r="K3135" t="e">
            <v>#VALUE!</v>
          </cell>
        </row>
        <row r="3136">
          <cell r="D3136">
            <v>0</v>
          </cell>
          <cell r="E3136" t="e">
            <v>#VALUE!</v>
          </cell>
          <cell r="F3136" t="e">
            <v>#VALUE!</v>
          </cell>
        </row>
        <row r="3136">
          <cell r="K3136" t="e">
            <v>#VALUE!</v>
          </cell>
        </row>
        <row r="3137">
          <cell r="D3137">
            <v>0</v>
          </cell>
          <cell r="E3137" t="e">
            <v>#VALUE!</v>
          </cell>
          <cell r="F3137" t="e">
            <v>#VALUE!</v>
          </cell>
        </row>
        <row r="3137">
          <cell r="K3137" t="e">
            <v>#VALUE!</v>
          </cell>
        </row>
        <row r="3138">
          <cell r="D3138">
            <v>0</v>
          </cell>
          <cell r="E3138" t="e">
            <v>#VALUE!</v>
          </cell>
          <cell r="F3138" t="e">
            <v>#VALUE!</v>
          </cell>
        </row>
        <row r="3138">
          <cell r="K3138" t="e">
            <v>#VALUE!</v>
          </cell>
        </row>
        <row r="3139">
          <cell r="D3139">
            <v>0</v>
          </cell>
          <cell r="E3139" t="e">
            <v>#VALUE!</v>
          </cell>
          <cell r="F3139" t="e">
            <v>#VALUE!</v>
          </cell>
        </row>
        <row r="3139">
          <cell r="K3139" t="e">
            <v>#VALUE!</v>
          </cell>
        </row>
        <row r="3140">
          <cell r="D3140">
            <v>0</v>
          </cell>
          <cell r="E3140" t="e">
            <v>#VALUE!</v>
          </cell>
          <cell r="F3140" t="e">
            <v>#VALUE!</v>
          </cell>
        </row>
        <row r="3140">
          <cell r="K3140" t="e">
            <v>#VALUE!</v>
          </cell>
        </row>
        <row r="3141">
          <cell r="D3141">
            <v>0</v>
          </cell>
          <cell r="E3141" t="e">
            <v>#VALUE!</v>
          </cell>
          <cell r="F3141" t="e">
            <v>#VALUE!</v>
          </cell>
        </row>
        <row r="3141">
          <cell r="K3141" t="e">
            <v>#VALUE!</v>
          </cell>
        </row>
        <row r="3142">
          <cell r="D3142">
            <v>0</v>
          </cell>
          <cell r="E3142" t="e">
            <v>#VALUE!</v>
          </cell>
          <cell r="F3142" t="e">
            <v>#VALUE!</v>
          </cell>
        </row>
        <row r="3142">
          <cell r="K3142" t="e">
            <v>#VALUE!</v>
          </cell>
        </row>
        <row r="3143">
          <cell r="D3143">
            <v>0</v>
          </cell>
          <cell r="E3143" t="e">
            <v>#VALUE!</v>
          </cell>
          <cell r="F3143" t="e">
            <v>#VALUE!</v>
          </cell>
        </row>
        <row r="3143">
          <cell r="K3143" t="e">
            <v>#VALUE!</v>
          </cell>
        </row>
        <row r="3144">
          <cell r="D3144">
            <v>0</v>
          </cell>
          <cell r="E3144" t="e">
            <v>#VALUE!</v>
          </cell>
          <cell r="F3144" t="e">
            <v>#VALUE!</v>
          </cell>
        </row>
        <row r="3144">
          <cell r="K3144" t="e">
            <v>#VALUE!</v>
          </cell>
        </row>
        <row r="3145">
          <cell r="D3145">
            <v>0</v>
          </cell>
          <cell r="E3145" t="e">
            <v>#VALUE!</v>
          </cell>
          <cell r="F3145" t="e">
            <v>#VALUE!</v>
          </cell>
        </row>
        <row r="3145">
          <cell r="K3145" t="e">
            <v>#VALUE!</v>
          </cell>
        </row>
        <row r="3146">
          <cell r="D3146">
            <v>0</v>
          </cell>
          <cell r="E3146" t="e">
            <v>#VALUE!</v>
          </cell>
          <cell r="F3146" t="e">
            <v>#VALUE!</v>
          </cell>
        </row>
        <row r="3146">
          <cell r="K3146" t="e">
            <v>#VALUE!</v>
          </cell>
        </row>
        <row r="3147">
          <cell r="D3147">
            <v>0</v>
          </cell>
          <cell r="E3147" t="e">
            <v>#VALUE!</v>
          </cell>
          <cell r="F3147" t="e">
            <v>#VALUE!</v>
          </cell>
        </row>
        <row r="3147">
          <cell r="K3147" t="e">
            <v>#VALUE!</v>
          </cell>
        </row>
        <row r="3148">
          <cell r="D3148">
            <v>0</v>
          </cell>
          <cell r="E3148" t="e">
            <v>#VALUE!</v>
          </cell>
          <cell r="F3148" t="e">
            <v>#VALUE!</v>
          </cell>
        </row>
        <row r="3148">
          <cell r="K3148" t="e">
            <v>#VALUE!</v>
          </cell>
        </row>
        <row r="3149">
          <cell r="D3149">
            <v>0</v>
          </cell>
          <cell r="E3149" t="e">
            <v>#VALUE!</v>
          </cell>
          <cell r="F3149" t="e">
            <v>#VALUE!</v>
          </cell>
        </row>
        <row r="3149">
          <cell r="K3149" t="e">
            <v>#VALUE!</v>
          </cell>
        </row>
        <row r="3150">
          <cell r="D3150">
            <v>0</v>
          </cell>
          <cell r="E3150" t="e">
            <v>#VALUE!</v>
          </cell>
          <cell r="F3150" t="e">
            <v>#VALUE!</v>
          </cell>
        </row>
        <row r="3150">
          <cell r="K3150" t="e">
            <v>#VALUE!</v>
          </cell>
        </row>
        <row r="3151">
          <cell r="D3151">
            <v>0</v>
          </cell>
          <cell r="E3151" t="e">
            <v>#VALUE!</v>
          </cell>
          <cell r="F3151" t="e">
            <v>#VALUE!</v>
          </cell>
        </row>
        <row r="3151">
          <cell r="K3151" t="e">
            <v>#VALUE!</v>
          </cell>
        </row>
        <row r="3152">
          <cell r="D3152">
            <v>0</v>
          </cell>
          <cell r="E3152" t="e">
            <v>#VALUE!</v>
          </cell>
          <cell r="F3152" t="e">
            <v>#VALUE!</v>
          </cell>
        </row>
        <row r="3152">
          <cell r="K3152" t="e">
            <v>#VALUE!</v>
          </cell>
        </row>
        <row r="3153">
          <cell r="D3153">
            <v>0</v>
          </cell>
          <cell r="E3153" t="e">
            <v>#VALUE!</v>
          </cell>
          <cell r="F3153" t="e">
            <v>#VALUE!</v>
          </cell>
        </row>
        <row r="3153">
          <cell r="K3153" t="e">
            <v>#VALUE!</v>
          </cell>
        </row>
        <row r="3154">
          <cell r="D3154">
            <v>0</v>
          </cell>
          <cell r="E3154" t="e">
            <v>#VALUE!</v>
          </cell>
          <cell r="F3154" t="e">
            <v>#VALUE!</v>
          </cell>
        </row>
        <row r="3154">
          <cell r="K3154" t="e">
            <v>#VALUE!</v>
          </cell>
        </row>
        <row r="3155">
          <cell r="D3155">
            <v>0</v>
          </cell>
          <cell r="E3155" t="e">
            <v>#VALUE!</v>
          </cell>
          <cell r="F3155" t="e">
            <v>#VALUE!</v>
          </cell>
        </row>
        <row r="3155">
          <cell r="K3155" t="e">
            <v>#VALUE!</v>
          </cell>
        </row>
        <row r="3156">
          <cell r="D3156">
            <v>0</v>
          </cell>
          <cell r="E3156" t="e">
            <v>#VALUE!</v>
          </cell>
          <cell r="F3156" t="e">
            <v>#VALUE!</v>
          </cell>
        </row>
        <row r="3156">
          <cell r="K3156" t="e">
            <v>#VALUE!</v>
          </cell>
        </row>
        <row r="3157">
          <cell r="D3157">
            <v>0</v>
          </cell>
          <cell r="E3157" t="e">
            <v>#VALUE!</v>
          </cell>
          <cell r="F3157" t="e">
            <v>#VALUE!</v>
          </cell>
        </row>
        <row r="3157">
          <cell r="K3157" t="e">
            <v>#VALUE!</v>
          </cell>
        </row>
        <row r="3158">
          <cell r="D3158">
            <v>0</v>
          </cell>
          <cell r="E3158" t="e">
            <v>#VALUE!</v>
          </cell>
          <cell r="F3158" t="e">
            <v>#VALUE!</v>
          </cell>
        </row>
        <row r="3158">
          <cell r="K3158" t="e">
            <v>#VALUE!</v>
          </cell>
        </row>
        <row r="3159">
          <cell r="D3159">
            <v>0</v>
          </cell>
          <cell r="E3159" t="e">
            <v>#VALUE!</v>
          </cell>
          <cell r="F3159" t="e">
            <v>#VALUE!</v>
          </cell>
        </row>
        <row r="3159">
          <cell r="K3159" t="e">
            <v>#VALUE!</v>
          </cell>
        </row>
        <row r="3160">
          <cell r="D3160">
            <v>0</v>
          </cell>
          <cell r="E3160" t="e">
            <v>#VALUE!</v>
          </cell>
          <cell r="F3160" t="e">
            <v>#VALUE!</v>
          </cell>
        </row>
        <row r="3160">
          <cell r="K3160" t="e">
            <v>#VALUE!</v>
          </cell>
        </row>
        <row r="3161">
          <cell r="D3161">
            <v>0</v>
          </cell>
          <cell r="E3161" t="e">
            <v>#VALUE!</v>
          </cell>
          <cell r="F3161" t="e">
            <v>#VALUE!</v>
          </cell>
        </row>
        <row r="3161">
          <cell r="K3161" t="e">
            <v>#VALUE!</v>
          </cell>
        </row>
        <row r="3162">
          <cell r="D3162">
            <v>0</v>
          </cell>
          <cell r="E3162" t="e">
            <v>#VALUE!</v>
          </cell>
          <cell r="F3162" t="e">
            <v>#VALUE!</v>
          </cell>
        </row>
        <row r="3162">
          <cell r="K3162" t="e">
            <v>#VALUE!</v>
          </cell>
        </row>
        <row r="3163">
          <cell r="D3163">
            <v>0</v>
          </cell>
          <cell r="E3163" t="e">
            <v>#VALUE!</v>
          </cell>
          <cell r="F3163" t="e">
            <v>#VALUE!</v>
          </cell>
        </row>
        <row r="3163">
          <cell r="K3163" t="e">
            <v>#VALUE!</v>
          </cell>
        </row>
        <row r="3164">
          <cell r="D3164">
            <v>0</v>
          </cell>
          <cell r="E3164" t="e">
            <v>#VALUE!</v>
          </cell>
          <cell r="F3164" t="e">
            <v>#VALUE!</v>
          </cell>
        </row>
        <row r="3164">
          <cell r="K3164" t="e">
            <v>#VALUE!</v>
          </cell>
        </row>
        <row r="3165">
          <cell r="D3165">
            <v>0</v>
          </cell>
          <cell r="E3165" t="e">
            <v>#VALUE!</v>
          </cell>
          <cell r="F3165" t="e">
            <v>#VALUE!</v>
          </cell>
        </row>
        <row r="3165">
          <cell r="K3165" t="e">
            <v>#VALUE!</v>
          </cell>
        </row>
        <row r="3166">
          <cell r="D3166">
            <v>0</v>
          </cell>
          <cell r="E3166" t="e">
            <v>#VALUE!</v>
          </cell>
          <cell r="F3166" t="e">
            <v>#VALUE!</v>
          </cell>
        </row>
        <row r="3166">
          <cell r="K3166" t="e">
            <v>#VALUE!</v>
          </cell>
        </row>
        <row r="3167">
          <cell r="D3167">
            <v>0</v>
          </cell>
          <cell r="E3167" t="e">
            <v>#VALUE!</v>
          </cell>
          <cell r="F3167" t="e">
            <v>#VALUE!</v>
          </cell>
        </row>
        <row r="3167">
          <cell r="K3167" t="e">
            <v>#VALUE!</v>
          </cell>
        </row>
        <row r="3168">
          <cell r="D3168">
            <v>0</v>
          </cell>
          <cell r="E3168" t="e">
            <v>#VALUE!</v>
          </cell>
          <cell r="F3168" t="e">
            <v>#VALUE!</v>
          </cell>
        </row>
        <row r="3168">
          <cell r="K3168" t="e">
            <v>#VALUE!</v>
          </cell>
        </row>
        <row r="3169">
          <cell r="D3169">
            <v>0</v>
          </cell>
          <cell r="E3169" t="e">
            <v>#VALUE!</v>
          </cell>
          <cell r="F3169" t="e">
            <v>#VALUE!</v>
          </cell>
        </row>
        <row r="3169">
          <cell r="K3169" t="e">
            <v>#VALUE!</v>
          </cell>
        </row>
        <row r="3170">
          <cell r="D3170">
            <v>0</v>
          </cell>
          <cell r="E3170" t="e">
            <v>#VALUE!</v>
          </cell>
          <cell r="F3170" t="e">
            <v>#VALUE!</v>
          </cell>
        </row>
        <row r="3170">
          <cell r="K3170" t="e">
            <v>#VALUE!</v>
          </cell>
        </row>
        <row r="3171">
          <cell r="D3171">
            <v>0</v>
          </cell>
          <cell r="E3171" t="e">
            <v>#VALUE!</v>
          </cell>
          <cell r="F3171" t="e">
            <v>#VALUE!</v>
          </cell>
        </row>
        <row r="3171">
          <cell r="K3171" t="e">
            <v>#VALUE!</v>
          </cell>
        </row>
        <row r="3172">
          <cell r="D3172">
            <v>0</v>
          </cell>
          <cell r="E3172" t="e">
            <v>#VALUE!</v>
          </cell>
          <cell r="F3172" t="e">
            <v>#VALUE!</v>
          </cell>
        </row>
        <row r="3172">
          <cell r="K3172" t="e">
            <v>#VALUE!</v>
          </cell>
        </row>
        <row r="3173">
          <cell r="D3173">
            <v>0</v>
          </cell>
          <cell r="E3173" t="e">
            <v>#VALUE!</v>
          </cell>
          <cell r="F3173" t="e">
            <v>#VALUE!</v>
          </cell>
        </row>
        <row r="3173">
          <cell r="K3173" t="e">
            <v>#VALUE!</v>
          </cell>
        </row>
        <row r="3174">
          <cell r="D3174">
            <v>0</v>
          </cell>
          <cell r="E3174" t="e">
            <v>#VALUE!</v>
          </cell>
          <cell r="F3174" t="e">
            <v>#VALUE!</v>
          </cell>
        </row>
        <row r="3174">
          <cell r="K3174" t="e">
            <v>#VALUE!</v>
          </cell>
        </row>
        <row r="3175">
          <cell r="D3175">
            <v>0</v>
          </cell>
          <cell r="E3175" t="e">
            <v>#VALUE!</v>
          </cell>
          <cell r="F3175" t="e">
            <v>#VALUE!</v>
          </cell>
        </row>
        <row r="3175">
          <cell r="K3175" t="e">
            <v>#VALUE!</v>
          </cell>
        </row>
        <row r="3176">
          <cell r="D3176">
            <v>0</v>
          </cell>
          <cell r="E3176" t="e">
            <v>#VALUE!</v>
          </cell>
          <cell r="F3176" t="e">
            <v>#VALUE!</v>
          </cell>
        </row>
        <row r="3176">
          <cell r="K3176" t="e">
            <v>#VALUE!</v>
          </cell>
        </row>
        <row r="3177">
          <cell r="D3177">
            <v>0</v>
          </cell>
          <cell r="E3177" t="e">
            <v>#VALUE!</v>
          </cell>
          <cell r="F3177" t="e">
            <v>#VALUE!</v>
          </cell>
        </row>
        <row r="3177">
          <cell r="K3177" t="e">
            <v>#VALUE!</v>
          </cell>
        </row>
        <row r="3178">
          <cell r="D3178">
            <v>0</v>
          </cell>
          <cell r="E3178" t="e">
            <v>#VALUE!</v>
          </cell>
          <cell r="F3178" t="e">
            <v>#VALUE!</v>
          </cell>
        </row>
        <row r="3178">
          <cell r="K3178" t="e">
            <v>#VALUE!</v>
          </cell>
        </row>
        <row r="3179">
          <cell r="D3179">
            <v>0</v>
          </cell>
          <cell r="E3179" t="e">
            <v>#VALUE!</v>
          </cell>
          <cell r="F3179" t="e">
            <v>#VALUE!</v>
          </cell>
        </row>
        <row r="3179">
          <cell r="K3179" t="e">
            <v>#VALUE!</v>
          </cell>
        </row>
        <row r="3180">
          <cell r="D3180">
            <v>0</v>
          </cell>
          <cell r="E3180" t="e">
            <v>#VALUE!</v>
          </cell>
          <cell r="F3180" t="e">
            <v>#VALUE!</v>
          </cell>
        </row>
        <row r="3180">
          <cell r="K3180" t="e">
            <v>#VALUE!</v>
          </cell>
        </row>
        <row r="3181">
          <cell r="D3181">
            <v>0</v>
          </cell>
          <cell r="E3181" t="e">
            <v>#VALUE!</v>
          </cell>
          <cell r="F3181" t="e">
            <v>#VALUE!</v>
          </cell>
        </row>
        <row r="3181">
          <cell r="K3181" t="e">
            <v>#VALUE!</v>
          </cell>
        </row>
        <row r="3182">
          <cell r="D3182">
            <v>0</v>
          </cell>
          <cell r="E3182" t="e">
            <v>#VALUE!</v>
          </cell>
          <cell r="F3182" t="e">
            <v>#VALUE!</v>
          </cell>
        </row>
        <row r="3182">
          <cell r="K3182" t="e">
            <v>#VALUE!</v>
          </cell>
        </row>
        <row r="3183">
          <cell r="D3183">
            <v>0</v>
          </cell>
          <cell r="E3183" t="e">
            <v>#VALUE!</v>
          </cell>
          <cell r="F3183" t="e">
            <v>#VALUE!</v>
          </cell>
        </row>
        <row r="3183">
          <cell r="K3183" t="e">
            <v>#VALUE!</v>
          </cell>
        </row>
        <row r="3184">
          <cell r="D3184">
            <v>0</v>
          </cell>
          <cell r="E3184" t="e">
            <v>#VALUE!</v>
          </cell>
          <cell r="F3184" t="e">
            <v>#VALUE!</v>
          </cell>
        </row>
        <row r="3184">
          <cell r="K3184" t="e">
            <v>#VALUE!</v>
          </cell>
        </row>
        <row r="3185">
          <cell r="D3185">
            <v>0</v>
          </cell>
          <cell r="E3185" t="e">
            <v>#VALUE!</v>
          </cell>
          <cell r="F3185" t="e">
            <v>#VALUE!</v>
          </cell>
        </row>
        <row r="3185">
          <cell r="K3185" t="e">
            <v>#VALUE!</v>
          </cell>
        </row>
        <row r="3186">
          <cell r="D3186">
            <v>0</v>
          </cell>
          <cell r="E3186" t="e">
            <v>#VALUE!</v>
          </cell>
          <cell r="F3186" t="e">
            <v>#VALUE!</v>
          </cell>
        </row>
        <row r="3186">
          <cell r="K3186" t="e">
            <v>#VALUE!</v>
          </cell>
        </row>
        <row r="3187">
          <cell r="D3187">
            <v>0</v>
          </cell>
          <cell r="E3187" t="e">
            <v>#VALUE!</v>
          </cell>
          <cell r="F3187" t="e">
            <v>#VALUE!</v>
          </cell>
        </row>
        <row r="3187">
          <cell r="K3187" t="e">
            <v>#VALUE!</v>
          </cell>
        </row>
        <row r="3188">
          <cell r="D3188">
            <v>0</v>
          </cell>
          <cell r="E3188" t="e">
            <v>#VALUE!</v>
          </cell>
          <cell r="F3188" t="e">
            <v>#VALUE!</v>
          </cell>
        </row>
        <row r="3188">
          <cell r="K3188" t="e">
            <v>#VALUE!</v>
          </cell>
        </row>
        <row r="3189">
          <cell r="D3189">
            <v>0</v>
          </cell>
          <cell r="E3189" t="e">
            <v>#VALUE!</v>
          </cell>
          <cell r="F3189" t="e">
            <v>#VALUE!</v>
          </cell>
        </row>
        <row r="3189">
          <cell r="K3189" t="e">
            <v>#VALUE!</v>
          </cell>
        </row>
        <row r="3190">
          <cell r="D3190">
            <v>0</v>
          </cell>
          <cell r="E3190" t="e">
            <v>#VALUE!</v>
          </cell>
          <cell r="F3190" t="e">
            <v>#VALUE!</v>
          </cell>
        </row>
        <row r="3190">
          <cell r="K3190" t="e">
            <v>#VALUE!</v>
          </cell>
        </row>
        <row r="3191">
          <cell r="D3191">
            <v>0</v>
          </cell>
          <cell r="E3191" t="e">
            <v>#VALUE!</v>
          </cell>
          <cell r="F3191" t="e">
            <v>#VALUE!</v>
          </cell>
        </row>
        <row r="3191">
          <cell r="K3191" t="e">
            <v>#VALUE!</v>
          </cell>
        </row>
        <row r="3192">
          <cell r="D3192">
            <v>0</v>
          </cell>
          <cell r="E3192" t="e">
            <v>#VALUE!</v>
          </cell>
          <cell r="F3192" t="e">
            <v>#VALUE!</v>
          </cell>
        </row>
        <row r="3192">
          <cell r="K3192" t="e">
            <v>#VALUE!</v>
          </cell>
        </row>
        <row r="3193">
          <cell r="D3193">
            <v>0</v>
          </cell>
          <cell r="E3193" t="e">
            <v>#VALUE!</v>
          </cell>
          <cell r="F3193" t="e">
            <v>#VALUE!</v>
          </cell>
        </row>
        <row r="3193">
          <cell r="K3193" t="e">
            <v>#VALUE!</v>
          </cell>
        </row>
        <row r="3194">
          <cell r="D3194">
            <v>0</v>
          </cell>
          <cell r="E3194" t="e">
            <v>#VALUE!</v>
          </cell>
          <cell r="F3194" t="e">
            <v>#VALUE!</v>
          </cell>
        </row>
        <row r="3194">
          <cell r="K3194" t="e">
            <v>#VALUE!</v>
          </cell>
        </row>
        <row r="3195">
          <cell r="D3195">
            <v>0</v>
          </cell>
          <cell r="E3195" t="e">
            <v>#VALUE!</v>
          </cell>
          <cell r="F3195" t="e">
            <v>#VALUE!</v>
          </cell>
        </row>
        <row r="3195">
          <cell r="K3195" t="e">
            <v>#VALUE!</v>
          </cell>
        </row>
        <row r="3196">
          <cell r="D3196">
            <v>0</v>
          </cell>
          <cell r="E3196" t="e">
            <v>#VALUE!</v>
          </cell>
          <cell r="F3196" t="e">
            <v>#VALUE!</v>
          </cell>
        </row>
        <row r="3196">
          <cell r="K3196" t="e">
            <v>#VALUE!</v>
          </cell>
        </row>
        <row r="3197">
          <cell r="D3197">
            <v>0</v>
          </cell>
          <cell r="E3197" t="e">
            <v>#VALUE!</v>
          </cell>
          <cell r="F3197" t="e">
            <v>#VALUE!</v>
          </cell>
        </row>
        <row r="3197">
          <cell r="K3197" t="e">
            <v>#VALUE!</v>
          </cell>
        </row>
        <row r="3198">
          <cell r="D3198">
            <v>0</v>
          </cell>
          <cell r="E3198" t="e">
            <v>#VALUE!</v>
          </cell>
          <cell r="F3198" t="e">
            <v>#VALUE!</v>
          </cell>
        </row>
        <row r="3198">
          <cell r="K3198" t="e">
            <v>#VALUE!</v>
          </cell>
        </row>
        <row r="3199">
          <cell r="D3199">
            <v>0</v>
          </cell>
          <cell r="E3199" t="e">
            <v>#VALUE!</v>
          </cell>
          <cell r="F3199" t="e">
            <v>#VALUE!</v>
          </cell>
        </row>
        <row r="3199">
          <cell r="K3199" t="e">
            <v>#VALUE!</v>
          </cell>
        </row>
        <row r="3200">
          <cell r="D3200">
            <v>0</v>
          </cell>
          <cell r="E3200" t="e">
            <v>#VALUE!</v>
          </cell>
          <cell r="F3200" t="e">
            <v>#VALUE!</v>
          </cell>
        </row>
        <row r="3200">
          <cell r="K3200" t="e">
            <v>#VALUE!</v>
          </cell>
        </row>
        <row r="3201">
          <cell r="D3201">
            <v>0</v>
          </cell>
          <cell r="E3201" t="e">
            <v>#VALUE!</v>
          </cell>
          <cell r="F3201" t="e">
            <v>#VALUE!</v>
          </cell>
        </row>
        <row r="3201">
          <cell r="K3201" t="e">
            <v>#VALUE!</v>
          </cell>
        </row>
        <row r="3202">
          <cell r="D3202">
            <v>0</v>
          </cell>
          <cell r="E3202" t="e">
            <v>#VALUE!</v>
          </cell>
          <cell r="F3202" t="e">
            <v>#VALUE!</v>
          </cell>
        </row>
        <row r="3202">
          <cell r="K3202" t="e">
            <v>#VALUE!</v>
          </cell>
        </row>
        <row r="3203">
          <cell r="D3203">
            <v>0</v>
          </cell>
          <cell r="E3203" t="e">
            <v>#VALUE!</v>
          </cell>
          <cell r="F3203" t="e">
            <v>#VALUE!</v>
          </cell>
        </row>
        <row r="3203">
          <cell r="K3203" t="e">
            <v>#VALUE!</v>
          </cell>
        </row>
        <row r="3204">
          <cell r="D3204">
            <v>0</v>
          </cell>
          <cell r="E3204" t="e">
            <v>#VALUE!</v>
          </cell>
          <cell r="F3204" t="e">
            <v>#VALUE!</v>
          </cell>
        </row>
        <row r="3204">
          <cell r="K3204" t="e">
            <v>#VALUE!</v>
          </cell>
        </row>
        <row r="3205">
          <cell r="D3205">
            <v>0</v>
          </cell>
          <cell r="E3205" t="e">
            <v>#VALUE!</v>
          </cell>
          <cell r="F3205" t="e">
            <v>#VALUE!</v>
          </cell>
        </row>
        <row r="3205">
          <cell r="K3205" t="e">
            <v>#VALUE!</v>
          </cell>
        </row>
        <row r="3206">
          <cell r="D3206">
            <v>0</v>
          </cell>
          <cell r="E3206" t="e">
            <v>#VALUE!</v>
          </cell>
          <cell r="F3206" t="e">
            <v>#VALUE!</v>
          </cell>
        </row>
        <row r="3206">
          <cell r="K3206" t="e">
            <v>#VALUE!</v>
          </cell>
        </row>
        <row r="3207">
          <cell r="D3207">
            <v>0</v>
          </cell>
          <cell r="E3207" t="e">
            <v>#VALUE!</v>
          </cell>
          <cell r="F3207" t="e">
            <v>#VALUE!</v>
          </cell>
        </row>
        <row r="3207">
          <cell r="K3207" t="e">
            <v>#VALUE!</v>
          </cell>
        </row>
        <row r="3208">
          <cell r="D3208">
            <v>0</v>
          </cell>
          <cell r="E3208" t="e">
            <v>#VALUE!</v>
          </cell>
          <cell r="F3208" t="e">
            <v>#VALUE!</v>
          </cell>
        </row>
        <row r="3208">
          <cell r="K3208" t="e">
            <v>#VALUE!</v>
          </cell>
        </row>
        <row r="3209">
          <cell r="D3209">
            <v>0</v>
          </cell>
          <cell r="E3209" t="e">
            <v>#VALUE!</v>
          </cell>
          <cell r="F3209" t="e">
            <v>#VALUE!</v>
          </cell>
        </row>
        <row r="3209">
          <cell r="K3209" t="e">
            <v>#VALUE!</v>
          </cell>
        </row>
        <row r="3210">
          <cell r="D3210">
            <v>0</v>
          </cell>
          <cell r="E3210" t="e">
            <v>#VALUE!</v>
          </cell>
          <cell r="F3210" t="e">
            <v>#VALUE!</v>
          </cell>
        </row>
        <row r="3210">
          <cell r="K3210" t="e">
            <v>#VALUE!</v>
          </cell>
        </row>
        <row r="3211">
          <cell r="D3211">
            <v>0</v>
          </cell>
          <cell r="E3211" t="e">
            <v>#VALUE!</v>
          </cell>
          <cell r="F3211" t="e">
            <v>#VALUE!</v>
          </cell>
        </row>
        <row r="3211">
          <cell r="K3211" t="e">
            <v>#VALUE!</v>
          </cell>
        </row>
        <row r="3212">
          <cell r="D3212">
            <v>0</v>
          </cell>
          <cell r="E3212" t="e">
            <v>#VALUE!</v>
          </cell>
          <cell r="F3212" t="e">
            <v>#VALUE!</v>
          </cell>
        </row>
        <row r="3212">
          <cell r="K3212" t="e">
            <v>#VALUE!</v>
          </cell>
        </row>
        <row r="3213">
          <cell r="D3213">
            <v>0</v>
          </cell>
          <cell r="E3213" t="e">
            <v>#VALUE!</v>
          </cell>
          <cell r="F3213" t="e">
            <v>#VALUE!</v>
          </cell>
        </row>
        <row r="3213">
          <cell r="K3213" t="e">
            <v>#VALUE!</v>
          </cell>
        </row>
        <row r="3214">
          <cell r="D3214">
            <v>0</v>
          </cell>
          <cell r="E3214" t="e">
            <v>#VALUE!</v>
          </cell>
          <cell r="F3214" t="e">
            <v>#VALUE!</v>
          </cell>
        </row>
        <row r="3214">
          <cell r="K3214" t="e">
            <v>#VALUE!</v>
          </cell>
        </row>
        <row r="3215">
          <cell r="D3215">
            <v>0</v>
          </cell>
          <cell r="E3215" t="e">
            <v>#VALUE!</v>
          </cell>
          <cell r="F3215" t="e">
            <v>#VALUE!</v>
          </cell>
        </row>
        <row r="3215">
          <cell r="K3215" t="e">
            <v>#VALUE!</v>
          </cell>
        </row>
        <row r="3216">
          <cell r="D3216">
            <v>0</v>
          </cell>
          <cell r="E3216" t="e">
            <v>#VALUE!</v>
          </cell>
          <cell r="F3216" t="e">
            <v>#VALUE!</v>
          </cell>
        </row>
        <row r="3216">
          <cell r="K3216" t="e">
            <v>#VALUE!</v>
          </cell>
        </row>
        <row r="3217">
          <cell r="D3217">
            <v>0</v>
          </cell>
          <cell r="E3217" t="e">
            <v>#VALUE!</v>
          </cell>
          <cell r="F3217" t="e">
            <v>#VALUE!</v>
          </cell>
        </row>
        <row r="3217">
          <cell r="K3217" t="e">
            <v>#VALUE!</v>
          </cell>
        </row>
        <row r="3218">
          <cell r="D3218">
            <v>0</v>
          </cell>
          <cell r="E3218" t="e">
            <v>#VALUE!</v>
          </cell>
          <cell r="F3218" t="e">
            <v>#VALUE!</v>
          </cell>
        </row>
        <row r="3218">
          <cell r="K3218" t="e">
            <v>#VALUE!</v>
          </cell>
        </row>
        <row r="3219">
          <cell r="D3219">
            <v>0</v>
          </cell>
          <cell r="E3219" t="e">
            <v>#VALUE!</v>
          </cell>
          <cell r="F3219" t="e">
            <v>#VALUE!</v>
          </cell>
        </row>
        <row r="3219">
          <cell r="K3219" t="e">
            <v>#VALUE!</v>
          </cell>
        </row>
        <row r="3220">
          <cell r="D3220">
            <v>0</v>
          </cell>
          <cell r="E3220" t="e">
            <v>#VALUE!</v>
          </cell>
          <cell r="F3220" t="e">
            <v>#VALUE!</v>
          </cell>
        </row>
        <row r="3220">
          <cell r="K3220" t="e">
            <v>#VALUE!</v>
          </cell>
        </row>
        <row r="3221">
          <cell r="D3221">
            <v>0</v>
          </cell>
          <cell r="E3221" t="e">
            <v>#VALUE!</v>
          </cell>
          <cell r="F3221" t="e">
            <v>#VALUE!</v>
          </cell>
        </row>
        <row r="3221">
          <cell r="K3221" t="e">
            <v>#VALUE!</v>
          </cell>
        </row>
        <row r="3222">
          <cell r="D3222">
            <v>0</v>
          </cell>
          <cell r="E3222" t="e">
            <v>#VALUE!</v>
          </cell>
          <cell r="F3222" t="e">
            <v>#VALUE!</v>
          </cell>
        </row>
        <row r="3222">
          <cell r="K3222" t="e">
            <v>#VALUE!</v>
          </cell>
        </row>
        <row r="3223">
          <cell r="D3223">
            <v>0</v>
          </cell>
          <cell r="E3223" t="e">
            <v>#VALUE!</v>
          </cell>
          <cell r="F3223" t="e">
            <v>#VALUE!</v>
          </cell>
        </row>
        <row r="3223">
          <cell r="K3223" t="e">
            <v>#VALUE!</v>
          </cell>
        </row>
        <row r="3224">
          <cell r="D3224">
            <v>0</v>
          </cell>
          <cell r="E3224" t="e">
            <v>#VALUE!</v>
          </cell>
          <cell r="F3224" t="e">
            <v>#VALUE!</v>
          </cell>
        </row>
        <row r="3224">
          <cell r="K3224" t="e">
            <v>#VALUE!</v>
          </cell>
        </row>
        <row r="3225">
          <cell r="D3225">
            <v>0</v>
          </cell>
          <cell r="E3225" t="e">
            <v>#VALUE!</v>
          </cell>
          <cell r="F3225" t="e">
            <v>#VALUE!</v>
          </cell>
        </row>
        <row r="3225">
          <cell r="K3225" t="e">
            <v>#VALUE!</v>
          </cell>
        </row>
        <row r="3226">
          <cell r="D3226">
            <v>0</v>
          </cell>
          <cell r="E3226" t="e">
            <v>#VALUE!</v>
          </cell>
          <cell r="F3226" t="e">
            <v>#VALUE!</v>
          </cell>
        </row>
        <row r="3226">
          <cell r="K3226" t="e">
            <v>#VALUE!</v>
          </cell>
        </row>
        <row r="3227">
          <cell r="D3227">
            <v>0</v>
          </cell>
          <cell r="E3227" t="e">
            <v>#VALUE!</v>
          </cell>
          <cell r="F3227" t="e">
            <v>#VALUE!</v>
          </cell>
        </row>
        <row r="3227">
          <cell r="K3227" t="e">
            <v>#VALUE!</v>
          </cell>
        </row>
        <row r="3228">
          <cell r="D3228">
            <v>0</v>
          </cell>
          <cell r="E3228" t="e">
            <v>#VALUE!</v>
          </cell>
          <cell r="F3228" t="e">
            <v>#VALUE!</v>
          </cell>
        </row>
        <row r="3228">
          <cell r="K3228" t="e">
            <v>#VALUE!</v>
          </cell>
        </row>
        <row r="3229">
          <cell r="D3229">
            <v>0</v>
          </cell>
          <cell r="E3229" t="e">
            <v>#VALUE!</v>
          </cell>
          <cell r="F3229" t="e">
            <v>#VALUE!</v>
          </cell>
        </row>
        <row r="3229">
          <cell r="K3229" t="e">
            <v>#VALUE!</v>
          </cell>
        </row>
        <row r="3230">
          <cell r="D3230">
            <v>0</v>
          </cell>
          <cell r="E3230" t="e">
            <v>#VALUE!</v>
          </cell>
          <cell r="F3230" t="e">
            <v>#VALUE!</v>
          </cell>
        </row>
        <row r="3230">
          <cell r="K3230" t="e">
            <v>#VALUE!</v>
          </cell>
        </row>
        <row r="3231">
          <cell r="D3231">
            <v>0</v>
          </cell>
          <cell r="E3231" t="e">
            <v>#VALUE!</v>
          </cell>
          <cell r="F3231" t="e">
            <v>#VALUE!</v>
          </cell>
        </row>
        <row r="3231">
          <cell r="K3231" t="e">
            <v>#VALUE!</v>
          </cell>
        </row>
        <row r="3232">
          <cell r="D3232">
            <v>0</v>
          </cell>
          <cell r="E3232" t="e">
            <v>#VALUE!</v>
          </cell>
          <cell r="F3232" t="e">
            <v>#VALUE!</v>
          </cell>
        </row>
        <row r="3232">
          <cell r="K3232" t="e">
            <v>#VALUE!</v>
          </cell>
        </row>
        <row r="3233">
          <cell r="D3233">
            <v>0</v>
          </cell>
          <cell r="E3233" t="e">
            <v>#VALUE!</v>
          </cell>
          <cell r="F3233" t="e">
            <v>#VALUE!</v>
          </cell>
        </row>
        <row r="3233">
          <cell r="K3233" t="e">
            <v>#VALUE!</v>
          </cell>
        </row>
        <row r="3234">
          <cell r="D3234">
            <v>0</v>
          </cell>
          <cell r="E3234" t="e">
            <v>#VALUE!</v>
          </cell>
          <cell r="F3234" t="e">
            <v>#VALUE!</v>
          </cell>
        </row>
        <row r="3234">
          <cell r="K3234" t="e">
            <v>#VALUE!</v>
          </cell>
        </row>
        <row r="3235">
          <cell r="D3235">
            <v>0</v>
          </cell>
          <cell r="E3235" t="e">
            <v>#VALUE!</v>
          </cell>
          <cell r="F3235" t="e">
            <v>#VALUE!</v>
          </cell>
        </row>
        <row r="3235">
          <cell r="K3235" t="e">
            <v>#VALUE!</v>
          </cell>
        </row>
        <row r="3236">
          <cell r="D3236">
            <v>0</v>
          </cell>
          <cell r="E3236" t="e">
            <v>#VALUE!</v>
          </cell>
          <cell r="F3236" t="e">
            <v>#VALUE!</v>
          </cell>
        </row>
        <row r="3236">
          <cell r="K3236" t="e">
            <v>#VALUE!</v>
          </cell>
        </row>
        <row r="3237">
          <cell r="D3237">
            <v>0</v>
          </cell>
          <cell r="E3237" t="e">
            <v>#VALUE!</v>
          </cell>
          <cell r="F3237" t="e">
            <v>#VALUE!</v>
          </cell>
        </row>
        <row r="3237">
          <cell r="K3237" t="e">
            <v>#VALUE!</v>
          </cell>
        </row>
        <row r="3238">
          <cell r="D3238">
            <v>0</v>
          </cell>
          <cell r="E3238" t="e">
            <v>#VALUE!</v>
          </cell>
          <cell r="F3238" t="e">
            <v>#VALUE!</v>
          </cell>
        </row>
        <row r="3238">
          <cell r="K3238" t="e">
            <v>#VALUE!</v>
          </cell>
        </row>
        <row r="3239">
          <cell r="D3239">
            <v>0</v>
          </cell>
          <cell r="E3239" t="e">
            <v>#VALUE!</v>
          </cell>
          <cell r="F3239" t="e">
            <v>#VALUE!</v>
          </cell>
        </row>
        <row r="3239">
          <cell r="K3239" t="e">
            <v>#VALUE!</v>
          </cell>
        </row>
        <row r="3240">
          <cell r="D3240">
            <v>0</v>
          </cell>
          <cell r="E3240" t="e">
            <v>#VALUE!</v>
          </cell>
          <cell r="F3240" t="e">
            <v>#VALUE!</v>
          </cell>
        </row>
        <row r="3240">
          <cell r="K3240" t="e">
            <v>#VALUE!</v>
          </cell>
        </row>
        <row r="3241">
          <cell r="D3241">
            <v>0</v>
          </cell>
          <cell r="E3241" t="e">
            <v>#VALUE!</v>
          </cell>
          <cell r="F3241" t="e">
            <v>#VALUE!</v>
          </cell>
        </row>
        <row r="3241">
          <cell r="K3241" t="e">
            <v>#VALUE!</v>
          </cell>
        </row>
        <row r="3242">
          <cell r="D3242">
            <v>0</v>
          </cell>
          <cell r="E3242" t="e">
            <v>#VALUE!</v>
          </cell>
          <cell r="F3242" t="e">
            <v>#VALUE!</v>
          </cell>
        </row>
        <row r="3242">
          <cell r="K3242" t="e">
            <v>#VALUE!</v>
          </cell>
        </row>
        <row r="3243">
          <cell r="D3243">
            <v>0</v>
          </cell>
          <cell r="E3243" t="e">
            <v>#VALUE!</v>
          </cell>
          <cell r="F3243" t="e">
            <v>#VALUE!</v>
          </cell>
        </row>
        <row r="3243">
          <cell r="K3243" t="e">
            <v>#VALUE!</v>
          </cell>
        </row>
        <row r="3244">
          <cell r="D3244">
            <v>0</v>
          </cell>
          <cell r="E3244" t="e">
            <v>#VALUE!</v>
          </cell>
          <cell r="F3244" t="e">
            <v>#VALUE!</v>
          </cell>
        </row>
        <row r="3244">
          <cell r="K3244" t="e">
            <v>#VALUE!</v>
          </cell>
        </row>
        <row r="3245">
          <cell r="D3245">
            <v>0</v>
          </cell>
          <cell r="E3245" t="e">
            <v>#VALUE!</v>
          </cell>
          <cell r="F3245" t="e">
            <v>#VALUE!</v>
          </cell>
        </row>
        <row r="3245">
          <cell r="K3245" t="e">
            <v>#VALUE!</v>
          </cell>
        </row>
        <row r="3246">
          <cell r="D3246">
            <v>0</v>
          </cell>
          <cell r="E3246" t="e">
            <v>#VALUE!</v>
          </cell>
          <cell r="F3246" t="e">
            <v>#VALUE!</v>
          </cell>
        </row>
        <row r="3246">
          <cell r="K3246" t="e">
            <v>#VALUE!</v>
          </cell>
        </row>
        <row r="3247">
          <cell r="D3247">
            <v>0</v>
          </cell>
          <cell r="E3247" t="e">
            <v>#VALUE!</v>
          </cell>
          <cell r="F3247" t="e">
            <v>#VALUE!</v>
          </cell>
        </row>
        <row r="3247">
          <cell r="K3247" t="e">
            <v>#VALUE!</v>
          </cell>
        </row>
        <row r="3248">
          <cell r="D3248">
            <v>0</v>
          </cell>
          <cell r="E3248" t="e">
            <v>#VALUE!</v>
          </cell>
          <cell r="F3248" t="e">
            <v>#VALUE!</v>
          </cell>
        </row>
        <row r="3248">
          <cell r="K3248" t="e">
            <v>#VALUE!</v>
          </cell>
        </row>
        <row r="3249">
          <cell r="D3249">
            <v>0</v>
          </cell>
          <cell r="E3249" t="e">
            <v>#VALUE!</v>
          </cell>
          <cell r="F3249" t="e">
            <v>#VALUE!</v>
          </cell>
        </row>
        <row r="3249">
          <cell r="K3249" t="e">
            <v>#VALUE!</v>
          </cell>
        </row>
        <row r="3250">
          <cell r="D3250">
            <v>0</v>
          </cell>
          <cell r="E3250" t="e">
            <v>#VALUE!</v>
          </cell>
          <cell r="F3250" t="e">
            <v>#VALUE!</v>
          </cell>
        </row>
        <row r="3250">
          <cell r="K3250" t="e">
            <v>#VALUE!</v>
          </cell>
        </row>
        <row r="3251">
          <cell r="D3251">
            <v>0</v>
          </cell>
          <cell r="E3251" t="e">
            <v>#VALUE!</v>
          </cell>
          <cell r="F3251" t="e">
            <v>#VALUE!</v>
          </cell>
        </row>
        <row r="3251">
          <cell r="K3251" t="e">
            <v>#VALUE!</v>
          </cell>
        </row>
        <row r="3252">
          <cell r="D3252">
            <v>0</v>
          </cell>
          <cell r="E3252" t="e">
            <v>#VALUE!</v>
          </cell>
          <cell r="F3252" t="e">
            <v>#VALUE!</v>
          </cell>
        </row>
        <row r="3252">
          <cell r="K3252" t="e">
            <v>#VALUE!</v>
          </cell>
        </row>
        <row r="3253">
          <cell r="D3253">
            <v>0</v>
          </cell>
          <cell r="E3253" t="e">
            <v>#VALUE!</v>
          </cell>
          <cell r="F3253" t="e">
            <v>#VALUE!</v>
          </cell>
        </row>
        <row r="3253">
          <cell r="K3253" t="e">
            <v>#VALUE!</v>
          </cell>
        </row>
        <row r="3254">
          <cell r="D3254">
            <v>0</v>
          </cell>
          <cell r="E3254" t="e">
            <v>#VALUE!</v>
          </cell>
          <cell r="F3254" t="e">
            <v>#VALUE!</v>
          </cell>
        </row>
        <row r="3254">
          <cell r="K3254" t="e">
            <v>#VALUE!</v>
          </cell>
        </row>
        <row r="3255">
          <cell r="D3255">
            <v>0</v>
          </cell>
          <cell r="E3255" t="e">
            <v>#VALUE!</v>
          </cell>
          <cell r="F3255" t="e">
            <v>#VALUE!</v>
          </cell>
        </row>
        <row r="3255">
          <cell r="K3255" t="e">
            <v>#VALUE!</v>
          </cell>
        </row>
        <row r="3256">
          <cell r="D3256">
            <v>0</v>
          </cell>
          <cell r="E3256" t="e">
            <v>#VALUE!</v>
          </cell>
          <cell r="F3256" t="e">
            <v>#VALUE!</v>
          </cell>
        </row>
        <row r="3256">
          <cell r="K3256" t="e">
            <v>#VALUE!</v>
          </cell>
        </row>
        <row r="3257">
          <cell r="D3257">
            <v>0</v>
          </cell>
          <cell r="E3257" t="e">
            <v>#VALUE!</v>
          </cell>
          <cell r="F3257" t="e">
            <v>#VALUE!</v>
          </cell>
        </row>
        <row r="3257">
          <cell r="K3257" t="e">
            <v>#VALUE!</v>
          </cell>
        </row>
        <row r="3258">
          <cell r="D3258">
            <v>0</v>
          </cell>
          <cell r="E3258" t="e">
            <v>#VALUE!</v>
          </cell>
          <cell r="F3258" t="e">
            <v>#VALUE!</v>
          </cell>
        </row>
        <row r="3258">
          <cell r="K3258" t="e">
            <v>#VALUE!</v>
          </cell>
        </row>
        <row r="3259">
          <cell r="D3259">
            <v>0</v>
          </cell>
          <cell r="E3259" t="e">
            <v>#VALUE!</v>
          </cell>
          <cell r="F3259" t="e">
            <v>#VALUE!</v>
          </cell>
        </row>
        <row r="3259">
          <cell r="K3259" t="e">
            <v>#VALUE!</v>
          </cell>
        </row>
        <row r="3260">
          <cell r="D3260">
            <v>0</v>
          </cell>
          <cell r="E3260" t="e">
            <v>#VALUE!</v>
          </cell>
          <cell r="F3260" t="e">
            <v>#VALUE!</v>
          </cell>
        </row>
        <row r="3260">
          <cell r="K3260" t="e">
            <v>#VALUE!</v>
          </cell>
        </row>
        <row r="3261">
          <cell r="D3261">
            <v>0</v>
          </cell>
          <cell r="E3261" t="e">
            <v>#VALUE!</v>
          </cell>
          <cell r="F3261" t="e">
            <v>#VALUE!</v>
          </cell>
        </row>
        <row r="3261">
          <cell r="K3261" t="e">
            <v>#VALUE!</v>
          </cell>
        </row>
        <row r="3262">
          <cell r="D3262">
            <v>0</v>
          </cell>
          <cell r="E3262" t="e">
            <v>#VALUE!</v>
          </cell>
          <cell r="F3262" t="e">
            <v>#VALUE!</v>
          </cell>
        </row>
        <row r="3262">
          <cell r="K3262" t="e">
            <v>#VALUE!</v>
          </cell>
        </row>
        <row r="3263">
          <cell r="D3263">
            <v>0</v>
          </cell>
          <cell r="E3263" t="e">
            <v>#VALUE!</v>
          </cell>
          <cell r="F3263" t="e">
            <v>#VALUE!</v>
          </cell>
        </row>
        <row r="3263">
          <cell r="K3263" t="e">
            <v>#VALUE!</v>
          </cell>
        </row>
        <row r="3264">
          <cell r="D3264">
            <v>0</v>
          </cell>
          <cell r="E3264" t="e">
            <v>#VALUE!</v>
          </cell>
          <cell r="F3264" t="e">
            <v>#VALUE!</v>
          </cell>
        </row>
        <row r="3264">
          <cell r="K3264" t="e">
            <v>#VALUE!</v>
          </cell>
        </row>
        <row r="3265">
          <cell r="D3265">
            <v>0</v>
          </cell>
          <cell r="E3265" t="e">
            <v>#VALUE!</v>
          </cell>
          <cell r="F3265" t="e">
            <v>#VALUE!</v>
          </cell>
        </row>
        <row r="3265">
          <cell r="K3265" t="e">
            <v>#VALUE!</v>
          </cell>
        </row>
        <row r="3266">
          <cell r="D3266">
            <v>0</v>
          </cell>
          <cell r="E3266" t="e">
            <v>#VALUE!</v>
          </cell>
          <cell r="F3266" t="e">
            <v>#VALUE!</v>
          </cell>
        </row>
        <row r="3266">
          <cell r="K3266" t="e">
            <v>#VALUE!</v>
          </cell>
        </row>
        <row r="3267">
          <cell r="D3267">
            <v>0</v>
          </cell>
          <cell r="E3267" t="e">
            <v>#VALUE!</v>
          </cell>
          <cell r="F3267" t="e">
            <v>#VALUE!</v>
          </cell>
        </row>
        <row r="3267">
          <cell r="K3267" t="e">
            <v>#VALUE!</v>
          </cell>
        </row>
        <row r="3268">
          <cell r="D3268">
            <v>0</v>
          </cell>
          <cell r="E3268" t="e">
            <v>#VALUE!</v>
          </cell>
          <cell r="F3268" t="e">
            <v>#VALUE!</v>
          </cell>
        </row>
        <row r="3268">
          <cell r="K3268" t="e">
            <v>#VALUE!</v>
          </cell>
        </row>
        <row r="3269">
          <cell r="D3269">
            <v>0</v>
          </cell>
          <cell r="E3269" t="e">
            <v>#VALUE!</v>
          </cell>
          <cell r="F3269" t="e">
            <v>#VALUE!</v>
          </cell>
        </row>
        <row r="3269">
          <cell r="K3269" t="e">
            <v>#VALUE!</v>
          </cell>
        </row>
        <row r="3270">
          <cell r="D3270">
            <v>0</v>
          </cell>
          <cell r="E3270" t="e">
            <v>#VALUE!</v>
          </cell>
          <cell r="F3270" t="e">
            <v>#VALUE!</v>
          </cell>
        </row>
        <row r="3270">
          <cell r="K3270" t="e">
            <v>#VALUE!</v>
          </cell>
        </row>
        <row r="3271">
          <cell r="D3271">
            <v>0</v>
          </cell>
          <cell r="E3271" t="e">
            <v>#VALUE!</v>
          </cell>
          <cell r="F3271" t="e">
            <v>#VALUE!</v>
          </cell>
        </row>
        <row r="3271">
          <cell r="K3271" t="e">
            <v>#VALUE!</v>
          </cell>
        </row>
        <row r="3272">
          <cell r="D3272">
            <v>0</v>
          </cell>
          <cell r="E3272" t="e">
            <v>#VALUE!</v>
          </cell>
          <cell r="F3272" t="e">
            <v>#VALUE!</v>
          </cell>
        </row>
        <row r="3272">
          <cell r="K3272" t="e">
            <v>#VALUE!</v>
          </cell>
        </row>
        <row r="3273">
          <cell r="D3273">
            <v>0</v>
          </cell>
          <cell r="E3273" t="e">
            <v>#VALUE!</v>
          </cell>
          <cell r="F3273" t="e">
            <v>#VALUE!</v>
          </cell>
        </row>
        <row r="3273">
          <cell r="K3273" t="e">
            <v>#VALUE!</v>
          </cell>
        </row>
        <row r="3274">
          <cell r="D3274">
            <v>0</v>
          </cell>
          <cell r="E3274" t="e">
            <v>#VALUE!</v>
          </cell>
          <cell r="F3274" t="e">
            <v>#VALUE!</v>
          </cell>
        </row>
        <row r="3274">
          <cell r="K3274" t="e">
            <v>#VALUE!</v>
          </cell>
        </row>
        <row r="3275">
          <cell r="D3275">
            <v>0</v>
          </cell>
          <cell r="E3275" t="e">
            <v>#VALUE!</v>
          </cell>
          <cell r="F3275" t="e">
            <v>#VALUE!</v>
          </cell>
        </row>
        <row r="3275">
          <cell r="K3275" t="e">
            <v>#VALUE!</v>
          </cell>
        </row>
        <row r="3276">
          <cell r="D3276">
            <v>0</v>
          </cell>
          <cell r="E3276" t="e">
            <v>#VALUE!</v>
          </cell>
          <cell r="F3276" t="e">
            <v>#VALUE!</v>
          </cell>
        </row>
        <row r="3276">
          <cell r="K3276" t="e">
            <v>#VALUE!</v>
          </cell>
        </row>
        <row r="3277">
          <cell r="D3277">
            <v>0</v>
          </cell>
          <cell r="E3277" t="e">
            <v>#VALUE!</v>
          </cell>
          <cell r="F3277" t="e">
            <v>#VALUE!</v>
          </cell>
        </row>
        <row r="3277">
          <cell r="K3277" t="e">
            <v>#VALUE!</v>
          </cell>
        </row>
        <row r="3278">
          <cell r="D3278">
            <v>0</v>
          </cell>
          <cell r="E3278" t="e">
            <v>#VALUE!</v>
          </cell>
          <cell r="F3278" t="e">
            <v>#VALUE!</v>
          </cell>
        </row>
        <row r="3278">
          <cell r="K3278" t="e">
            <v>#VALUE!</v>
          </cell>
        </row>
        <row r="3279">
          <cell r="D3279">
            <v>0</v>
          </cell>
          <cell r="E3279" t="e">
            <v>#VALUE!</v>
          </cell>
          <cell r="F3279" t="e">
            <v>#VALUE!</v>
          </cell>
        </row>
        <row r="3279">
          <cell r="K3279" t="e">
            <v>#VALUE!</v>
          </cell>
        </row>
        <row r="3280">
          <cell r="D3280">
            <v>0</v>
          </cell>
          <cell r="E3280" t="e">
            <v>#VALUE!</v>
          </cell>
          <cell r="F3280" t="e">
            <v>#VALUE!</v>
          </cell>
        </row>
        <row r="3280">
          <cell r="K3280" t="e">
            <v>#VALUE!</v>
          </cell>
        </row>
        <row r="3281">
          <cell r="D3281">
            <v>0</v>
          </cell>
          <cell r="E3281" t="e">
            <v>#VALUE!</v>
          </cell>
          <cell r="F3281" t="e">
            <v>#VALUE!</v>
          </cell>
        </row>
        <row r="3281">
          <cell r="K3281" t="e">
            <v>#VALUE!</v>
          </cell>
        </row>
        <row r="3282">
          <cell r="D3282">
            <v>0</v>
          </cell>
          <cell r="E3282" t="e">
            <v>#VALUE!</v>
          </cell>
          <cell r="F3282" t="e">
            <v>#VALUE!</v>
          </cell>
        </row>
        <row r="3282">
          <cell r="K3282" t="e">
            <v>#VALUE!</v>
          </cell>
        </row>
        <row r="3283">
          <cell r="D3283">
            <v>0</v>
          </cell>
          <cell r="E3283" t="e">
            <v>#VALUE!</v>
          </cell>
          <cell r="F3283" t="e">
            <v>#VALUE!</v>
          </cell>
        </row>
        <row r="3283">
          <cell r="K3283" t="e">
            <v>#VALUE!</v>
          </cell>
        </row>
        <row r="3284">
          <cell r="D3284">
            <v>0</v>
          </cell>
          <cell r="E3284" t="e">
            <v>#VALUE!</v>
          </cell>
          <cell r="F3284" t="e">
            <v>#VALUE!</v>
          </cell>
        </row>
        <row r="3284">
          <cell r="K3284" t="e">
            <v>#VALUE!</v>
          </cell>
        </row>
        <row r="3285">
          <cell r="D3285">
            <v>0</v>
          </cell>
          <cell r="E3285" t="e">
            <v>#VALUE!</v>
          </cell>
          <cell r="F3285" t="e">
            <v>#VALUE!</v>
          </cell>
        </row>
        <row r="3285">
          <cell r="K3285" t="e">
            <v>#VALUE!</v>
          </cell>
        </row>
        <row r="3286">
          <cell r="D3286">
            <v>0</v>
          </cell>
          <cell r="E3286" t="e">
            <v>#VALUE!</v>
          </cell>
          <cell r="F3286" t="e">
            <v>#VALUE!</v>
          </cell>
        </row>
        <row r="3286">
          <cell r="K3286" t="e">
            <v>#VALUE!</v>
          </cell>
        </row>
        <row r="3287">
          <cell r="D3287">
            <v>0</v>
          </cell>
          <cell r="E3287" t="e">
            <v>#VALUE!</v>
          </cell>
          <cell r="F3287" t="e">
            <v>#VALUE!</v>
          </cell>
        </row>
        <row r="3287">
          <cell r="K3287" t="e">
            <v>#VALUE!</v>
          </cell>
        </row>
        <row r="3288">
          <cell r="D3288">
            <v>0</v>
          </cell>
          <cell r="E3288" t="e">
            <v>#VALUE!</v>
          </cell>
          <cell r="F3288" t="e">
            <v>#VALUE!</v>
          </cell>
        </row>
        <row r="3288">
          <cell r="K3288" t="e">
            <v>#VALUE!</v>
          </cell>
        </row>
        <row r="3289">
          <cell r="D3289">
            <v>0</v>
          </cell>
          <cell r="E3289" t="e">
            <v>#VALUE!</v>
          </cell>
          <cell r="F3289" t="e">
            <v>#VALUE!</v>
          </cell>
        </row>
        <row r="3289">
          <cell r="K3289" t="e">
            <v>#VALUE!</v>
          </cell>
        </row>
        <row r="3290">
          <cell r="D3290">
            <v>0</v>
          </cell>
          <cell r="E3290" t="e">
            <v>#VALUE!</v>
          </cell>
          <cell r="F3290" t="e">
            <v>#VALUE!</v>
          </cell>
        </row>
        <row r="3290">
          <cell r="K3290" t="e">
            <v>#VALUE!</v>
          </cell>
        </row>
        <row r="3291">
          <cell r="D3291">
            <v>0</v>
          </cell>
          <cell r="E3291" t="e">
            <v>#VALUE!</v>
          </cell>
          <cell r="F3291" t="e">
            <v>#VALUE!</v>
          </cell>
        </row>
        <row r="3291">
          <cell r="K3291" t="e">
            <v>#VALUE!</v>
          </cell>
        </row>
        <row r="3292">
          <cell r="D3292">
            <v>0</v>
          </cell>
          <cell r="E3292" t="e">
            <v>#VALUE!</v>
          </cell>
          <cell r="F3292" t="e">
            <v>#VALUE!</v>
          </cell>
        </row>
        <row r="3292">
          <cell r="K3292" t="e">
            <v>#VALUE!</v>
          </cell>
        </row>
        <row r="3293">
          <cell r="D3293">
            <v>0</v>
          </cell>
          <cell r="E3293" t="e">
            <v>#VALUE!</v>
          </cell>
          <cell r="F3293" t="e">
            <v>#VALUE!</v>
          </cell>
        </row>
        <row r="3293">
          <cell r="K3293" t="e">
            <v>#VALUE!</v>
          </cell>
        </row>
        <row r="3294">
          <cell r="D3294">
            <v>0</v>
          </cell>
          <cell r="E3294" t="e">
            <v>#VALUE!</v>
          </cell>
          <cell r="F3294" t="e">
            <v>#VALUE!</v>
          </cell>
        </row>
        <row r="3294">
          <cell r="K3294" t="e">
            <v>#VALUE!</v>
          </cell>
        </row>
        <row r="3295">
          <cell r="D3295">
            <v>0</v>
          </cell>
          <cell r="E3295" t="e">
            <v>#VALUE!</v>
          </cell>
          <cell r="F3295" t="e">
            <v>#VALUE!</v>
          </cell>
        </row>
        <row r="3295">
          <cell r="K3295" t="e">
            <v>#VALUE!</v>
          </cell>
        </row>
        <row r="3296">
          <cell r="D3296">
            <v>0</v>
          </cell>
          <cell r="E3296" t="e">
            <v>#VALUE!</v>
          </cell>
          <cell r="F3296" t="e">
            <v>#VALUE!</v>
          </cell>
        </row>
        <row r="3296">
          <cell r="K3296" t="e">
            <v>#VALUE!</v>
          </cell>
        </row>
        <row r="3297">
          <cell r="D3297">
            <v>0</v>
          </cell>
          <cell r="E3297" t="e">
            <v>#VALUE!</v>
          </cell>
          <cell r="F3297" t="e">
            <v>#VALUE!</v>
          </cell>
        </row>
        <row r="3297">
          <cell r="K3297" t="e">
            <v>#VALUE!</v>
          </cell>
        </row>
        <row r="3298">
          <cell r="D3298">
            <v>0</v>
          </cell>
          <cell r="E3298" t="e">
            <v>#VALUE!</v>
          </cell>
          <cell r="F3298" t="e">
            <v>#VALUE!</v>
          </cell>
        </row>
        <row r="3298">
          <cell r="K3298" t="e">
            <v>#VALUE!</v>
          </cell>
        </row>
        <row r="3299">
          <cell r="D3299">
            <v>0</v>
          </cell>
          <cell r="E3299" t="e">
            <v>#VALUE!</v>
          </cell>
          <cell r="F3299" t="e">
            <v>#VALUE!</v>
          </cell>
        </row>
        <row r="3299">
          <cell r="K3299" t="e">
            <v>#VALUE!</v>
          </cell>
        </row>
        <row r="3300">
          <cell r="D3300">
            <v>0</v>
          </cell>
          <cell r="E3300" t="e">
            <v>#VALUE!</v>
          </cell>
          <cell r="F3300" t="e">
            <v>#VALUE!</v>
          </cell>
        </row>
        <row r="3300">
          <cell r="K3300" t="e">
            <v>#VALUE!</v>
          </cell>
        </row>
        <row r="3301">
          <cell r="D3301">
            <v>0</v>
          </cell>
          <cell r="E3301" t="e">
            <v>#VALUE!</v>
          </cell>
          <cell r="F3301" t="e">
            <v>#VALUE!</v>
          </cell>
        </row>
        <row r="3301">
          <cell r="K3301" t="e">
            <v>#VALUE!</v>
          </cell>
        </row>
        <row r="3302">
          <cell r="D3302">
            <v>0</v>
          </cell>
          <cell r="E3302" t="e">
            <v>#VALUE!</v>
          </cell>
          <cell r="F3302" t="e">
            <v>#VALUE!</v>
          </cell>
        </row>
        <row r="3302">
          <cell r="K3302" t="e">
            <v>#VALUE!</v>
          </cell>
        </row>
        <row r="3303">
          <cell r="D3303">
            <v>0</v>
          </cell>
          <cell r="E3303" t="e">
            <v>#VALUE!</v>
          </cell>
          <cell r="F3303" t="e">
            <v>#VALUE!</v>
          </cell>
        </row>
        <row r="3303">
          <cell r="K3303" t="e">
            <v>#VALUE!</v>
          </cell>
        </row>
        <row r="3304">
          <cell r="D3304">
            <v>0</v>
          </cell>
          <cell r="E3304" t="e">
            <v>#VALUE!</v>
          </cell>
          <cell r="F3304" t="e">
            <v>#VALUE!</v>
          </cell>
        </row>
        <row r="3304">
          <cell r="K3304" t="e">
            <v>#VALUE!</v>
          </cell>
        </row>
        <row r="3305">
          <cell r="D3305">
            <v>0</v>
          </cell>
          <cell r="E3305" t="e">
            <v>#VALUE!</v>
          </cell>
          <cell r="F3305" t="e">
            <v>#VALUE!</v>
          </cell>
        </row>
        <row r="3305">
          <cell r="K3305" t="e">
            <v>#VALUE!</v>
          </cell>
        </row>
        <row r="3306">
          <cell r="D3306">
            <v>0</v>
          </cell>
          <cell r="E3306" t="e">
            <v>#VALUE!</v>
          </cell>
          <cell r="F3306" t="e">
            <v>#VALUE!</v>
          </cell>
        </row>
        <row r="3306">
          <cell r="K3306" t="e">
            <v>#VALUE!</v>
          </cell>
        </row>
        <row r="3307">
          <cell r="D3307">
            <v>0</v>
          </cell>
          <cell r="E3307" t="e">
            <v>#VALUE!</v>
          </cell>
          <cell r="F3307" t="e">
            <v>#VALUE!</v>
          </cell>
        </row>
        <row r="3307">
          <cell r="K3307" t="e">
            <v>#VALUE!</v>
          </cell>
        </row>
        <row r="3308">
          <cell r="D3308">
            <v>0</v>
          </cell>
          <cell r="E3308" t="e">
            <v>#VALUE!</v>
          </cell>
          <cell r="F3308" t="e">
            <v>#VALUE!</v>
          </cell>
        </row>
        <row r="3308">
          <cell r="K3308" t="e">
            <v>#VALUE!</v>
          </cell>
        </row>
        <row r="3309">
          <cell r="D3309">
            <v>0</v>
          </cell>
          <cell r="E3309" t="e">
            <v>#VALUE!</v>
          </cell>
          <cell r="F3309" t="e">
            <v>#VALUE!</v>
          </cell>
        </row>
        <row r="3309">
          <cell r="K3309" t="e">
            <v>#VALUE!</v>
          </cell>
        </row>
        <row r="3310">
          <cell r="D3310">
            <v>0</v>
          </cell>
          <cell r="E3310" t="e">
            <v>#VALUE!</v>
          </cell>
          <cell r="F3310" t="e">
            <v>#VALUE!</v>
          </cell>
        </row>
        <row r="3310">
          <cell r="K3310" t="e">
            <v>#VALUE!</v>
          </cell>
        </row>
        <row r="3311">
          <cell r="D3311">
            <v>0</v>
          </cell>
          <cell r="E3311" t="e">
            <v>#VALUE!</v>
          </cell>
          <cell r="F3311" t="e">
            <v>#VALUE!</v>
          </cell>
        </row>
        <row r="3311">
          <cell r="K3311" t="e">
            <v>#VALUE!</v>
          </cell>
        </row>
        <row r="3312">
          <cell r="D3312">
            <v>0</v>
          </cell>
          <cell r="E3312" t="e">
            <v>#VALUE!</v>
          </cell>
          <cell r="F3312" t="e">
            <v>#VALUE!</v>
          </cell>
        </row>
        <row r="3312">
          <cell r="K3312" t="e">
            <v>#VALUE!</v>
          </cell>
        </row>
        <row r="3313">
          <cell r="D3313">
            <v>0</v>
          </cell>
          <cell r="E3313" t="e">
            <v>#VALUE!</v>
          </cell>
          <cell r="F3313" t="e">
            <v>#VALUE!</v>
          </cell>
        </row>
        <row r="3313">
          <cell r="K3313" t="e">
            <v>#VALUE!</v>
          </cell>
        </row>
        <row r="3314">
          <cell r="D3314">
            <v>0</v>
          </cell>
          <cell r="E3314" t="e">
            <v>#VALUE!</v>
          </cell>
          <cell r="F3314" t="e">
            <v>#VALUE!</v>
          </cell>
        </row>
        <row r="3314">
          <cell r="K3314" t="e">
            <v>#VALUE!</v>
          </cell>
        </row>
        <row r="3315">
          <cell r="D3315">
            <v>0</v>
          </cell>
          <cell r="E3315" t="e">
            <v>#VALUE!</v>
          </cell>
          <cell r="F3315" t="e">
            <v>#VALUE!</v>
          </cell>
        </row>
        <row r="3315">
          <cell r="K3315" t="e">
            <v>#VALUE!</v>
          </cell>
        </row>
        <row r="3316">
          <cell r="D3316">
            <v>0</v>
          </cell>
          <cell r="E3316" t="e">
            <v>#VALUE!</v>
          </cell>
          <cell r="F3316" t="e">
            <v>#VALUE!</v>
          </cell>
        </row>
        <row r="3316">
          <cell r="K3316" t="e">
            <v>#VALUE!</v>
          </cell>
        </row>
        <row r="3317">
          <cell r="D3317">
            <v>0</v>
          </cell>
          <cell r="E3317" t="e">
            <v>#VALUE!</v>
          </cell>
          <cell r="F3317" t="e">
            <v>#VALUE!</v>
          </cell>
        </row>
        <row r="3317">
          <cell r="K3317" t="e">
            <v>#VALUE!</v>
          </cell>
        </row>
        <row r="3318">
          <cell r="D3318">
            <v>0</v>
          </cell>
          <cell r="E3318" t="e">
            <v>#VALUE!</v>
          </cell>
          <cell r="F3318" t="e">
            <v>#VALUE!</v>
          </cell>
        </row>
        <row r="3318">
          <cell r="K3318" t="e">
            <v>#VALUE!</v>
          </cell>
        </row>
        <row r="3319">
          <cell r="D3319">
            <v>0</v>
          </cell>
          <cell r="E3319" t="e">
            <v>#VALUE!</v>
          </cell>
          <cell r="F3319" t="e">
            <v>#VALUE!</v>
          </cell>
        </row>
        <row r="3319">
          <cell r="K3319" t="e">
            <v>#VALUE!</v>
          </cell>
        </row>
        <row r="3320">
          <cell r="D3320">
            <v>0</v>
          </cell>
          <cell r="E3320" t="e">
            <v>#VALUE!</v>
          </cell>
          <cell r="F3320" t="e">
            <v>#VALUE!</v>
          </cell>
        </row>
        <row r="3320">
          <cell r="K3320" t="e">
            <v>#VALUE!</v>
          </cell>
        </row>
        <row r="3321">
          <cell r="D3321">
            <v>0</v>
          </cell>
          <cell r="E3321" t="e">
            <v>#VALUE!</v>
          </cell>
          <cell r="F3321" t="e">
            <v>#VALUE!</v>
          </cell>
        </row>
        <row r="3321">
          <cell r="K3321" t="e">
            <v>#VALUE!</v>
          </cell>
        </row>
        <row r="3322">
          <cell r="D3322">
            <v>0</v>
          </cell>
          <cell r="E3322" t="e">
            <v>#VALUE!</v>
          </cell>
          <cell r="F3322" t="e">
            <v>#VALUE!</v>
          </cell>
        </row>
        <row r="3322">
          <cell r="K3322" t="e">
            <v>#VALUE!</v>
          </cell>
        </row>
        <row r="3323">
          <cell r="D3323">
            <v>0</v>
          </cell>
          <cell r="E3323" t="e">
            <v>#VALUE!</v>
          </cell>
          <cell r="F3323" t="e">
            <v>#VALUE!</v>
          </cell>
        </row>
        <row r="3323">
          <cell r="K3323" t="e">
            <v>#VALUE!</v>
          </cell>
        </row>
        <row r="3324">
          <cell r="D3324">
            <v>0</v>
          </cell>
          <cell r="E3324" t="e">
            <v>#VALUE!</v>
          </cell>
          <cell r="F3324" t="e">
            <v>#VALUE!</v>
          </cell>
        </row>
        <row r="3324">
          <cell r="K3324" t="e">
            <v>#VALUE!</v>
          </cell>
        </row>
        <row r="3325">
          <cell r="D3325">
            <v>0</v>
          </cell>
          <cell r="E3325" t="e">
            <v>#VALUE!</v>
          </cell>
          <cell r="F3325" t="e">
            <v>#VALUE!</v>
          </cell>
        </row>
        <row r="3325">
          <cell r="K3325" t="e">
            <v>#VALUE!</v>
          </cell>
        </row>
        <row r="3326">
          <cell r="D3326">
            <v>0</v>
          </cell>
          <cell r="E3326" t="e">
            <v>#VALUE!</v>
          </cell>
          <cell r="F3326" t="e">
            <v>#VALUE!</v>
          </cell>
        </row>
        <row r="3326">
          <cell r="K3326" t="e">
            <v>#VALUE!</v>
          </cell>
        </row>
        <row r="3327">
          <cell r="D3327">
            <v>0</v>
          </cell>
          <cell r="E3327" t="e">
            <v>#VALUE!</v>
          </cell>
          <cell r="F3327" t="e">
            <v>#VALUE!</v>
          </cell>
        </row>
        <row r="3327">
          <cell r="K3327" t="e">
            <v>#VALUE!</v>
          </cell>
        </row>
        <row r="3328">
          <cell r="D3328">
            <v>0</v>
          </cell>
          <cell r="E3328" t="e">
            <v>#VALUE!</v>
          </cell>
          <cell r="F3328" t="e">
            <v>#VALUE!</v>
          </cell>
        </row>
        <row r="3328">
          <cell r="K3328" t="e">
            <v>#VALUE!</v>
          </cell>
        </row>
        <row r="3329">
          <cell r="D3329">
            <v>0</v>
          </cell>
          <cell r="E3329" t="e">
            <v>#VALUE!</v>
          </cell>
          <cell r="F3329" t="e">
            <v>#VALUE!</v>
          </cell>
        </row>
        <row r="3329">
          <cell r="K3329" t="e">
            <v>#VALUE!</v>
          </cell>
        </row>
        <row r="3330">
          <cell r="D3330">
            <v>0</v>
          </cell>
          <cell r="E3330" t="e">
            <v>#VALUE!</v>
          </cell>
          <cell r="F3330" t="e">
            <v>#VALUE!</v>
          </cell>
        </row>
        <row r="3330">
          <cell r="K3330" t="e">
            <v>#VALUE!</v>
          </cell>
        </row>
        <row r="3331">
          <cell r="D3331">
            <v>0</v>
          </cell>
          <cell r="E3331" t="e">
            <v>#VALUE!</v>
          </cell>
          <cell r="F3331" t="e">
            <v>#VALUE!</v>
          </cell>
        </row>
        <row r="3331">
          <cell r="K3331" t="e">
            <v>#VALUE!</v>
          </cell>
        </row>
        <row r="3332">
          <cell r="D3332">
            <v>0</v>
          </cell>
          <cell r="E3332" t="e">
            <v>#VALUE!</v>
          </cell>
          <cell r="F3332" t="e">
            <v>#VALUE!</v>
          </cell>
        </row>
        <row r="3332">
          <cell r="K3332" t="e">
            <v>#VALUE!</v>
          </cell>
        </row>
        <row r="3333">
          <cell r="D3333">
            <v>0</v>
          </cell>
          <cell r="E3333" t="e">
            <v>#VALUE!</v>
          </cell>
          <cell r="F3333" t="e">
            <v>#VALUE!</v>
          </cell>
        </row>
        <row r="3333">
          <cell r="K3333" t="e">
            <v>#VALUE!</v>
          </cell>
        </row>
        <row r="3334">
          <cell r="D3334">
            <v>0</v>
          </cell>
          <cell r="E3334" t="e">
            <v>#VALUE!</v>
          </cell>
          <cell r="F3334" t="e">
            <v>#VALUE!</v>
          </cell>
        </row>
        <row r="3334">
          <cell r="K3334" t="e">
            <v>#VALUE!</v>
          </cell>
        </row>
        <row r="3335">
          <cell r="D3335">
            <v>0</v>
          </cell>
          <cell r="E3335" t="e">
            <v>#VALUE!</v>
          </cell>
          <cell r="F3335" t="e">
            <v>#VALUE!</v>
          </cell>
        </row>
        <row r="3335">
          <cell r="K3335" t="e">
            <v>#VALUE!</v>
          </cell>
        </row>
        <row r="3336">
          <cell r="D3336">
            <v>0</v>
          </cell>
          <cell r="E3336" t="e">
            <v>#VALUE!</v>
          </cell>
          <cell r="F3336" t="e">
            <v>#VALUE!</v>
          </cell>
        </row>
        <row r="3336">
          <cell r="K3336" t="e">
            <v>#VALUE!</v>
          </cell>
        </row>
        <row r="3337">
          <cell r="D3337">
            <v>0</v>
          </cell>
          <cell r="E3337" t="e">
            <v>#VALUE!</v>
          </cell>
          <cell r="F3337" t="e">
            <v>#VALUE!</v>
          </cell>
        </row>
        <row r="3337">
          <cell r="K3337" t="e">
            <v>#VALUE!</v>
          </cell>
        </row>
        <row r="3338">
          <cell r="D3338">
            <v>0</v>
          </cell>
          <cell r="E3338" t="e">
            <v>#VALUE!</v>
          </cell>
          <cell r="F3338" t="e">
            <v>#VALUE!</v>
          </cell>
        </row>
        <row r="3338">
          <cell r="K3338" t="e">
            <v>#VALUE!</v>
          </cell>
        </row>
        <row r="3339">
          <cell r="D3339">
            <v>0</v>
          </cell>
          <cell r="E3339" t="e">
            <v>#VALUE!</v>
          </cell>
          <cell r="F3339" t="e">
            <v>#VALUE!</v>
          </cell>
        </row>
        <row r="3339">
          <cell r="K3339" t="e">
            <v>#VALUE!</v>
          </cell>
        </row>
        <row r="3340">
          <cell r="D3340">
            <v>0</v>
          </cell>
          <cell r="E3340" t="e">
            <v>#VALUE!</v>
          </cell>
          <cell r="F3340" t="e">
            <v>#VALUE!</v>
          </cell>
        </row>
        <row r="3340">
          <cell r="K3340" t="e">
            <v>#VALUE!</v>
          </cell>
        </row>
        <row r="3341">
          <cell r="D3341">
            <v>0</v>
          </cell>
          <cell r="E3341" t="e">
            <v>#VALUE!</v>
          </cell>
          <cell r="F3341" t="e">
            <v>#VALUE!</v>
          </cell>
        </row>
        <row r="3341">
          <cell r="K3341" t="e">
            <v>#VALUE!</v>
          </cell>
        </row>
        <row r="3342">
          <cell r="D3342">
            <v>0</v>
          </cell>
          <cell r="E3342" t="e">
            <v>#VALUE!</v>
          </cell>
          <cell r="F3342" t="e">
            <v>#VALUE!</v>
          </cell>
        </row>
        <row r="3342">
          <cell r="K3342" t="e">
            <v>#VALUE!</v>
          </cell>
        </row>
        <row r="3343">
          <cell r="D3343">
            <v>0</v>
          </cell>
          <cell r="E3343" t="e">
            <v>#VALUE!</v>
          </cell>
          <cell r="F3343" t="e">
            <v>#VALUE!</v>
          </cell>
        </row>
        <row r="3343">
          <cell r="K3343" t="e">
            <v>#VALUE!</v>
          </cell>
        </row>
        <row r="3344">
          <cell r="D3344">
            <v>0</v>
          </cell>
          <cell r="E3344" t="e">
            <v>#VALUE!</v>
          </cell>
          <cell r="F3344" t="e">
            <v>#VALUE!</v>
          </cell>
        </row>
        <row r="3344">
          <cell r="K3344" t="e">
            <v>#VALUE!</v>
          </cell>
        </row>
        <row r="3345">
          <cell r="D3345">
            <v>0</v>
          </cell>
          <cell r="E3345" t="e">
            <v>#VALUE!</v>
          </cell>
          <cell r="F3345" t="e">
            <v>#VALUE!</v>
          </cell>
        </row>
        <row r="3345">
          <cell r="K3345" t="e">
            <v>#VALUE!</v>
          </cell>
        </row>
        <row r="3346">
          <cell r="D3346">
            <v>0</v>
          </cell>
          <cell r="E3346" t="e">
            <v>#VALUE!</v>
          </cell>
          <cell r="F3346" t="e">
            <v>#VALUE!</v>
          </cell>
        </row>
        <row r="3346">
          <cell r="K3346" t="e">
            <v>#VALUE!</v>
          </cell>
        </row>
        <row r="3347">
          <cell r="D3347">
            <v>0</v>
          </cell>
          <cell r="E3347" t="e">
            <v>#VALUE!</v>
          </cell>
          <cell r="F3347" t="e">
            <v>#VALUE!</v>
          </cell>
        </row>
        <row r="3347">
          <cell r="K3347" t="e">
            <v>#VALUE!</v>
          </cell>
        </row>
        <row r="3348">
          <cell r="D3348">
            <v>0</v>
          </cell>
          <cell r="E3348" t="e">
            <v>#VALUE!</v>
          </cell>
          <cell r="F3348" t="e">
            <v>#VALUE!</v>
          </cell>
        </row>
        <row r="3348">
          <cell r="K3348" t="e">
            <v>#VALUE!</v>
          </cell>
        </row>
        <row r="3349">
          <cell r="D3349">
            <v>0</v>
          </cell>
          <cell r="E3349" t="e">
            <v>#VALUE!</v>
          </cell>
          <cell r="F3349" t="e">
            <v>#VALUE!</v>
          </cell>
        </row>
        <row r="3349">
          <cell r="K3349" t="e">
            <v>#VALUE!</v>
          </cell>
        </row>
        <row r="3350">
          <cell r="D3350">
            <v>0</v>
          </cell>
          <cell r="E3350" t="e">
            <v>#VALUE!</v>
          </cell>
          <cell r="F3350" t="e">
            <v>#VALUE!</v>
          </cell>
        </row>
        <row r="3350">
          <cell r="K3350" t="e">
            <v>#VALUE!</v>
          </cell>
        </row>
        <row r="3351">
          <cell r="D3351">
            <v>0</v>
          </cell>
          <cell r="E3351" t="e">
            <v>#VALUE!</v>
          </cell>
          <cell r="F3351" t="e">
            <v>#VALUE!</v>
          </cell>
        </row>
        <row r="3351">
          <cell r="K3351" t="e">
            <v>#VALUE!</v>
          </cell>
        </row>
        <row r="3352">
          <cell r="D3352">
            <v>0</v>
          </cell>
          <cell r="E3352" t="e">
            <v>#VALUE!</v>
          </cell>
          <cell r="F3352" t="e">
            <v>#VALUE!</v>
          </cell>
        </row>
        <row r="3352">
          <cell r="K3352" t="e">
            <v>#VALUE!</v>
          </cell>
        </row>
        <row r="3353">
          <cell r="D3353">
            <v>0</v>
          </cell>
          <cell r="E3353" t="e">
            <v>#VALUE!</v>
          </cell>
          <cell r="F3353" t="e">
            <v>#VALUE!</v>
          </cell>
        </row>
        <row r="3353">
          <cell r="K3353" t="e">
            <v>#VALUE!</v>
          </cell>
        </row>
        <row r="3354">
          <cell r="D3354">
            <v>0</v>
          </cell>
          <cell r="E3354" t="e">
            <v>#VALUE!</v>
          </cell>
          <cell r="F3354" t="e">
            <v>#VALUE!</v>
          </cell>
        </row>
        <row r="3354">
          <cell r="K3354" t="e">
            <v>#VALUE!</v>
          </cell>
        </row>
        <row r="3355">
          <cell r="D3355">
            <v>0</v>
          </cell>
          <cell r="E3355" t="e">
            <v>#VALUE!</v>
          </cell>
          <cell r="F3355" t="e">
            <v>#VALUE!</v>
          </cell>
        </row>
        <row r="3355">
          <cell r="K3355" t="e">
            <v>#VALUE!</v>
          </cell>
        </row>
        <row r="3356">
          <cell r="D3356">
            <v>0</v>
          </cell>
          <cell r="E3356" t="e">
            <v>#VALUE!</v>
          </cell>
          <cell r="F3356" t="e">
            <v>#VALUE!</v>
          </cell>
        </row>
        <row r="3356">
          <cell r="K3356" t="e">
            <v>#VALUE!</v>
          </cell>
        </row>
        <row r="3357">
          <cell r="D3357">
            <v>0</v>
          </cell>
          <cell r="E3357" t="e">
            <v>#VALUE!</v>
          </cell>
          <cell r="F3357" t="e">
            <v>#VALUE!</v>
          </cell>
        </row>
        <row r="3357">
          <cell r="K3357" t="e">
            <v>#VALUE!</v>
          </cell>
        </row>
        <row r="3358">
          <cell r="D3358">
            <v>0</v>
          </cell>
          <cell r="E3358" t="e">
            <v>#VALUE!</v>
          </cell>
          <cell r="F3358" t="e">
            <v>#VALUE!</v>
          </cell>
        </row>
        <row r="3358">
          <cell r="K3358" t="e">
            <v>#VALUE!</v>
          </cell>
        </row>
        <row r="3359">
          <cell r="D3359">
            <v>0</v>
          </cell>
          <cell r="E3359" t="e">
            <v>#VALUE!</v>
          </cell>
          <cell r="F3359" t="e">
            <v>#VALUE!</v>
          </cell>
        </row>
        <row r="3359">
          <cell r="K3359" t="e">
            <v>#VALUE!</v>
          </cell>
        </row>
        <row r="3360">
          <cell r="D3360">
            <v>0</v>
          </cell>
          <cell r="E3360" t="e">
            <v>#VALUE!</v>
          </cell>
          <cell r="F3360" t="e">
            <v>#VALUE!</v>
          </cell>
        </row>
        <row r="3360">
          <cell r="K3360" t="e">
            <v>#VALUE!</v>
          </cell>
        </row>
        <row r="3361">
          <cell r="D3361">
            <v>0</v>
          </cell>
          <cell r="E3361" t="e">
            <v>#VALUE!</v>
          </cell>
          <cell r="F3361" t="e">
            <v>#VALUE!</v>
          </cell>
        </row>
        <row r="3361">
          <cell r="K3361" t="e">
            <v>#VALUE!</v>
          </cell>
        </row>
        <row r="3362">
          <cell r="D3362">
            <v>0</v>
          </cell>
          <cell r="E3362" t="e">
            <v>#VALUE!</v>
          </cell>
          <cell r="F3362" t="e">
            <v>#VALUE!</v>
          </cell>
        </row>
        <row r="3362">
          <cell r="K3362" t="e">
            <v>#VALUE!</v>
          </cell>
        </row>
        <row r="3363">
          <cell r="D3363">
            <v>0</v>
          </cell>
          <cell r="E3363" t="e">
            <v>#VALUE!</v>
          </cell>
          <cell r="F3363" t="e">
            <v>#VALUE!</v>
          </cell>
        </row>
        <row r="3363">
          <cell r="K3363" t="e">
            <v>#VALUE!</v>
          </cell>
        </row>
        <row r="3364">
          <cell r="D3364">
            <v>0</v>
          </cell>
          <cell r="E3364" t="e">
            <v>#VALUE!</v>
          </cell>
          <cell r="F3364" t="e">
            <v>#VALUE!</v>
          </cell>
        </row>
        <row r="3364">
          <cell r="K3364" t="e">
            <v>#VALUE!</v>
          </cell>
        </row>
        <row r="3365">
          <cell r="D3365">
            <v>0</v>
          </cell>
          <cell r="E3365" t="e">
            <v>#VALUE!</v>
          </cell>
          <cell r="F3365" t="e">
            <v>#VALUE!</v>
          </cell>
        </row>
        <row r="3365">
          <cell r="K3365" t="e">
            <v>#VALUE!</v>
          </cell>
        </row>
        <row r="3366">
          <cell r="D3366">
            <v>0</v>
          </cell>
          <cell r="E3366" t="e">
            <v>#VALUE!</v>
          </cell>
          <cell r="F3366" t="e">
            <v>#VALUE!</v>
          </cell>
        </row>
        <row r="3366">
          <cell r="K3366" t="e">
            <v>#VALUE!</v>
          </cell>
        </row>
        <row r="3367">
          <cell r="D3367">
            <v>0</v>
          </cell>
          <cell r="E3367" t="e">
            <v>#VALUE!</v>
          </cell>
          <cell r="F3367" t="e">
            <v>#VALUE!</v>
          </cell>
        </row>
        <row r="3367">
          <cell r="K3367" t="e">
            <v>#VALUE!</v>
          </cell>
        </row>
        <row r="3368">
          <cell r="D3368">
            <v>0</v>
          </cell>
          <cell r="E3368" t="e">
            <v>#VALUE!</v>
          </cell>
          <cell r="F3368" t="e">
            <v>#VALUE!</v>
          </cell>
        </row>
        <row r="3368">
          <cell r="K3368" t="e">
            <v>#VALUE!</v>
          </cell>
        </row>
        <row r="3369">
          <cell r="D3369">
            <v>0</v>
          </cell>
          <cell r="E3369" t="e">
            <v>#VALUE!</v>
          </cell>
          <cell r="F3369" t="e">
            <v>#VALUE!</v>
          </cell>
        </row>
        <row r="3369">
          <cell r="K3369" t="e">
            <v>#VALUE!</v>
          </cell>
        </row>
        <row r="3370">
          <cell r="D3370">
            <v>0</v>
          </cell>
          <cell r="E3370" t="e">
            <v>#VALUE!</v>
          </cell>
          <cell r="F3370" t="e">
            <v>#VALUE!</v>
          </cell>
        </row>
        <row r="3370">
          <cell r="K3370" t="e">
            <v>#VALUE!</v>
          </cell>
        </row>
        <row r="3371">
          <cell r="D3371">
            <v>0</v>
          </cell>
          <cell r="E3371" t="e">
            <v>#VALUE!</v>
          </cell>
          <cell r="F3371" t="e">
            <v>#VALUE!</v>
          </cell>
        </row>
        <row r="3371">
          <cell r="K3371" t="e">
            <v>#VALUE!</v>
          </cell>
        </row>
        <row r="3372">
          <cell r="D3372">
            <v>0</v>
          </cell>
          <cell r="E3372" t="e">
            <v>#VALUE!</v>
          </cell>
          <cell r="F3372" t="e">
            <v>#VALUE!</v>
          </cell>
        </row>
        <row r="3372">
          <cell r="K3372" t="e">
            <v>#VALUE!</v>
          </cell>
        </row>
        <row r="3373">
          <cell r="D3373">
            <v>0</v>
          </cell>
          <cell r="E3373" t="e">
            <v>#VALUE!</v>
          </cell>
          <cell r="F3373" t="e">
            <v>#VALUE!</v>
          </cell>
        </row>
        <row r="3373">
          <cell r="K3373" t="e">
            <v>#VALUE!</v>
          </cell>
        </row>
        <row r="3374">
          <cell r="D3374">
            <v>0</v>
          </cell>
          <cell r="E3374" t="e">
            <v>#VALUE!</v>
          </cell>
          <cell r="F3374" t="e">
            <v>#VALUE!</v>
          </cell>
        </row>
        <row r="3374">
          <cell r="K3374" t="e">
            <v>#VALUE!</v>
          </cell>
        </row>
        <row r="3375">
          <cell r="D3375">
            <v>0</v>
          </cell>
          <cell r="E3375" t="e">
            <v>#VALUE!</v>
          </cell>
          <cell r="F3375" t="e">
            <v>#VALUE!</v>
          </cell>
        </row>
        <row r="3375">
          <cell r="K3375" t="e">
            <v>#VALUE!</v>
          </cell>
        </row>
        <row r="3376">
          <cell r="D3376">
            <v>0</v>
          </cell>
          <cell r="E3376" t="e">
            <v>#VALUE!</v>
          </cell>
          <cell r="F3376" t="e">
            <v>#VALUE!</v>
          </cell>
        </row>
        <row r="3376">
          <cell r="K3376" t="e">
            <v>#VALUE!</v>
          </cell>
        </row>
        <row r="3377">
          <cell r="D3377">
            <v>0</v>
          </cell>
          <cell r="E3377" t="e">
            <v>#VALUE!</v>
          </cell>
          <cell r="F3377" t="e">
            <v>#VALUE!</v>
          </cell>
        </row>
        <row r="3377">
          <cell r="K3377" t="e">
            <v>#VALUE!</v>
          </cell>
        </row>
        <row r="3378">
          <cell r="D3378">
            <v>0</v>
          </cell>
          <cell r="E3378" t="e">
            <v>#VALUE!</v>
          </cell>
          <cell r="F3378" t="e">
            <v>#VALUE!</v>
          </cell>
        </row>
        <row r="3378">
          <cell r="K3378" t="e">
            <v>#VALUE!</v>
          </cell>
        </row>
        <row r="3379">
          <cell r="D3379">
            <v>0</v>
          </cell>
          <cell r="E3379" t="e">
            <v>#VALUE!</v>
          </cell>
          <cell r="F3379" t="e">
            <v>#VALUE!</v>
          </cell>
        </row>
        <row r="3379">
          <cell r="K3379" t="e">
            <v>#VALUE!</v>
          </cell>
        </row>
        <row r="3380">
          <cell r="D3380">
            <v>0</v>
          </cell>
          <cell r="E3380" t="e">
            <v>#VALUE!</v>
          </cell>
          <cell r="F3380" t="e">
            <v>#VALUE!</v>
          </cell>
        </row>
        <row r="3380">
          <cell r="K3380" t="e">
            <v>#VALUE!</v>
          </cell>
        </row>
        <row r="3381">
          <cell r="D3381">
            <v>0</v>
          </cell>
          <cell r="E3381" t="e">
            <v>#VALUE!</v>
          </cell>
          <cell r="F3381" t="e">
            <v>#VALUE!</v>
          </cell>
        </row>
        <row r="3381">
          <cell r="K3381" t="e">
            <v>#VALUE!</v>
          </cell>
        </row>
        <row r="3382">
          <cell r="D3382">
            <v>0</v>
          </cell>
          <cell r="E3382" t="e">
            <v>#VALUE!</v>
          </cell>
          <cell r="F3382" t="e">
            <v>#VALUE!</v>
          </cell>
        </row>
        <row r="3382">
          <cell r="K3382" t="e">
            <v>#VALUE!</v>
          </cell>
        </row>
        <row r="3383">
          <cell r="D3383">
            <v>0</v>
          </cell>
          <cell r="E3383" t="e">
            <v>#VALUE!</v>
          </cell>
          <cell r="F3383" t="e">
            <v>#VALUE!</v>
          </cell>
        </row>
        <row r="3383">
          <cell r="K3383" t="e">
            <v>#VALUE!</v>
          </cell>
        </row>
        <row r="3384">
          <cell r="D3384">
            <v>0</v>
          </cell>
          <cell r="E3384" t="e">
            <v>#VALUE!</v>
          </cell>
          <cell r="F3384" t="e">
            <v>#VALUE!</v>
          </cell>
        </row>
        <row r="3384">
          <cell r="K3384" t="e">
            <v>#VALUE!</v>
          </cell>
        </row>
        <row r="3385">
          <cell r="D3385">
            <v>0</v>
          </cell>
          <cell r="E3385" t="e">
            <v>#VALUE!</v>
          </cell>
          <cell r="F3385" t="e">
            <v>#VALUE!</v>
          </cell>
        </row>
        <row r="3385">
          <cell r="K3385" t="e">
            <v>#VALUE!</v>
          </cell>
        </row>
        <row r="3386">
          <cell r="D3386">
            <v>0</v>
          </cell>
          <cell r="E3386" t="e">
            <v>#VALUE!</v>
          </cell>
          <cell r="F3386" t="e">
            <v>#VALUE!</v>
          </cell>
        </row>
        <row r="3386">
          <cell r="K3386" t="e">
            <v>#VALUE!</v>
          </cell>
        </row>
        <row r="3387">
          <cell r="D3387">
            <v>0</v>
          </cell>
          <cell r="E3387" t="e">
            <v>#VALUE!</v>
          </cell>
          <cell r="F3387" t="e">
            <v>#VALUE!</v>
          </cell>
        </row>
        <row r="3387">
          <cell r="K3387" t="e">
            <v>#VALUE!</v>
          </cell>
        </row>
        <row r="3388">
          <cell r="D3388">
            <v>0</v>
          </cell>
          <cell r="E3388" t="e">
            <v>#VALUE!</v>
          </cell>
          <cell r="F3388" t="e">
            <v>#VALUE!</v>
          </cell>
        </row>
        <row r="3388">
          <cell r="K3388" t="e">
            <v>#VALUE!</v>
          </cell>
        </row>
        <row r="3389">
          <cell r="D3389">
            <v>0</v>
          </cell>
          <cell r="E3389" t="e">
            <v>#VALUE!</v>
          </cell>
          <cell r="F3389" t="e">
            <v>#VALUE!</v>
          </cell>
        </row>
        <row r="3389">
          <cell r="K3389" t="e">
            <v>#VALUE!</v>
          </cell>
        </row>
        <row r="3390">
          <cell r="D3390">
            <v>0</v>
          </cell>
          <cell r="E3390" t="e">
            <v>#VALUE!</v>
          </cell>
          <cell r="F3390" t="e">
            <v>#VALUE!</v>
          </cell>
        </row>
        <row r="3390">
          <cell r="K3390" t="e">
            <v>#VALUE!</v>
          </cell>
        </row>
        <row r="3391">
          <cell r="D3391">
            <v>0</v>
          </cell>
          <cell r="E3391" t="e">
            <v>#VALUE!</v>
          </cell>
          <cell r="F3391" t="e">
            <v>#VALUE!</v>
          </cell>
        </row>
        <row r="3391">
          <cell r="K3391" t="e">
            <v>#VALUE!</v>
          </cell>
        </row>
        <row r="3392">
          <cell r="D3392">
            <v>0</v>
          </cell>
          <cell r="E3392" t="e">
            <v>#VALUE!</v>
          </cell>
          <cell r="F3392" t="e">
            <v>#VALUE!</v>
          </cell>
        </row>
        <row r="3392">
          <cell r="K3392" t="e">
            <v>#VALUE!</v>
          </cell>
        </row>
        <row r="3393">
          <cell r="D3393">
            <v>0</v>
          </cell>
          <cell r="E3393" t="e">
            <v>#VALUE!</v>
          </cell>
          <cell r="F3393" t="e">
            <v>#VALUE!</v>
          </cell>
        </row>
        <row r="3393">
          <cell r="K3393" t="e">
            <v>#VALUE!</v>
          </cell>
        </row>
        <row r="3394">
          <cell r="D3394">
            <v>0</v>
          </cell>
          <cell r="E3394" t="e">
            <v>#VALUE!</v>
          </cell>
          <cell r="F3394" t="e">
            <v>#VALUE!</v>
          </cell>
        </row>
        <row r="3394">
          <cell r="K3394" t="e">
            <v>#VALUE!</v>
          </cell>
        </row>
        <row r="3395">
          <cell r="D3395">
            <v>0</v>
          </cell>
          <cell r="E3395" t="e">
            <v>#VALUE!</v>
          </cell>
          <cell r="F3395" t="e">
            <v>#VALUE!</v>
          </cell>
        </row>
        <row r="3395">
          <cell r="K3395" t="e">
            <v>#VALUE!</v>
          </cell>
        </row>
        <row r="3396">
          <cell r="D3396">
            <v>0</v>
          </cell>
          <cell r="E3396" t="e">
            <v>#VALUE!</v>
          </cell>
          <cell r="F3396" t="e">
            <v>#VALUE!</v>
          </cell>
        </row>
        <row r="3396">
          <cell r="K3396" t="e">
            <v>#VALUE!</v>
          </cell>
        </row>
        <row r="3397">
          <cell r="D3397">
            <v>0</v>
          </cell>
          <cell r="E3397" t="e">
            <v>#VALUE!</v>
          </cell>
          <cell r="F3397" t="e">
            <v>#VALUE!</v>
          </cell>
        </row>
        <row r="3397">
          <cell r="K3397" t="e">
            <v>#VALUE!</v>
          </cell>
        </row>
        <row r="3398">
          <cell r="D3398">
            <v>0</v>
          </cell>
          <cell r="E3398" t="e">
            <v>#VALUE!</v>
          </cell>
          <cell r="F3398" t="e">
            <v>#VALUE!</v>
          </cell>
        </row>
        <row r="3398">
          <cell r="K3398" t="e">
            <v>#VALUE!</v>
          </cell>
        </row>
        <row r="3399">
          <cell r="D3399">
            <v>0</v>
          </cell>
          <cell r="E3399" t="e">
            <v>#VALUE!</v>
          </cell>
          <cell r="F3399" t="e">
            <v>#VALUE!</v>
          </cell>
        </row>
        <row r="3399">
          <cell r="K3399" t="e">
            <v>#VALUE!</v>
          </cell>
        </row>
        <row r="3400">
          <cell r="D3400">
            <v>0</v>
          </cell>
          <cell r="E3400" t="e">
            <v>#VALUE!</v>
          </cell>
          <cell r="F3400" t="e">
            <v>#VALUE!</v>
          </cell>
        </row>
        <row r="3400">
          <cell r="K3400" t="e">
            <v>#VALUE!</v>
          </cell>
        </row>
        <row r="3401">
          <cell r="D3401">
            <v>0</v>
          </cell>
          <cell r="E3401" t="e">
            <v>#VALUE!</v>
          </cell>
          <cell r="F3401" t="e">
            <v>#VALUE!</v>
          </cell>
        </row>
        <row r="3401">
          <cell r="K3401" t="e">
            <v>#VALUE!</v>
          </cell>
        </row>
        <row r="3402">
          <cell r="D3402">
            <v>0</v>
          </cell>
          <cell r="E3402" t="e">
            <v>#VALUE!</v>
          </cell>
          <cell r="F3402" t="e">
            <v>#VALUE!</v>
          </cell>
        </row>
        <row r="3402">
          <cell r="K3402" t="e">
            <v>#VALUE!</v>
          </cell>
        </row>
        <row r="3403">
          <cell r="D3403">
            <v>0</v>
          </cell>
          <cell r="E3403" t="e">
            <v>#VALUE!</v>
          </cell>
          <cell r="F3403" t="e">
            <v>#VALUE!</v>
          </cell>
        </row>
        <row r="3403">
          <cell r="K3403" t="e">
            <v>#VALUE!</v>
          </cell>
        </row>
        <row r="3404">
          <cell r="D3404">
            <v>0</v>
          </cell>
          <cell r="E3404" t="e">
            <v>#VALUE!</v>
          </cell>
          <cell r="F3404" t="e">
            <v>#VALUE!</v>
          </cell>
        </row>
        <row r="3404">
          <cell r="K3404" t="e">
            <v>#VALUE!</v>
          </cell>
        </row>
        <row r="3405">
          <cell r="D3405">
            <v>0</v>
          </cell>
          <cell r="E3405" t="e">
            <v>#VALUE!</v>
          </cell>
          <cell r="F3405" t="e">
            <v>#VALUE!</v>
          </cell>
        </row>
        <row r="3405">
          <cell r="K3405" t="e">
            <v>#VALUE!</v>
          </cell>
        </row>
        <row r="3406">
          <cell r="D3406">
            <v>0</v>
          </cell>
          <cell r="E3406" t="e">
            <v>#VALUE!</v>
          </cell>
          <cell r="F3406" t="e">
            <v>#VALUE!</v>
          </cell>
        </row>
        <row r="3406">
          <cell r="K3406" t="e">
            <v>#VALUE!</v>
          </cell>
        </row>
        <row r="3407">
          <cell r="D3407">
            <v>0</v>
          </cell>
          <cell r="E3407" t="e">
            <v>#VALUE!</v>
          </cell>
          <cell r="F3407" t="e">
            <v>#VALUE!</v>
          </cell>
        </row>
        <row r="3407">
          <cell r="K3407" t="e">
            <v>#VALUE!</v>
          </cell>
        </row>
        <row r="3408">
          <cell r="D3408">
            <v>0</v>
          </cell>
          <cell r="E3408" t="e">
            <v>#VALUE!</v>
          </cell>
          <cell r="F3408" t="e">
            <v>#VALUE!</v>
          </cell>
        </row>
        <row r="3408">
          <cell r="K3408" t="e">
            <v>#VALUE!</v>
          </cell>
        </row>
        <row r="3409">
          <cell r="D3409">
            <v>0</v>
          </cell>
          <cell r="E3409" t="e">
            <v>#VALUE!</v>
          </cell>
          <cell r="F3409" t="e">
            <v>#VALUE!</v>
          </cell>
        </row>
        <row r="3409">
          <cell r="K3409" t="e">
            <v>#VALUE!</v>
          </cell>
        </row>
        <row r="3410">
          <cell r="D3410">
            <v>0</v>
          </cell>
          <cell r="E3410" t="e">
            <v>#VALUE!</v>
          </cell>
          <cell r="F3410" t="e">
            <v>#VALUE!</v>
          </cell>
        </row>
        <row r="3410">
          <cell r="K3410" t="e">
            <v>#VALUE!</v>
          </cell>
        </row>
        <row r="3411">
          <cell r="D3411">
            <v>0</v>
          </cell>
          <cell r="E3411" t="e">
            <v>#VALUE!</v>
          </cell>
          <cell r="F3411" t="e">
            <v>#VALUE!</v>
          </cell>
        </row>
        <row r="3411">
          <cell r="K3411" t="e">
            <v>#VALUE!</v>
          </cell>
        </row>
        <row r="3412">
          <cell r="D3412">
            <v>0</v>
          </cell>
          <cell r="E3412" t="e">
            <v>#VALUE!</v>
          </cell>
          <cell r="F3412" t="e">
            <v>#VALUE!</v>
          </cell>
        </row>
        <row r="3412">
          <cell r="K3412" t="e">
            <v>#VALUE!</v>
          </cell>
        </row>
        <row r="3413">
          <cell r="D3413">
            <v>0</v>
          </cell>
          <cell r="E3413" t="e">
            <v>#VALUE!</v>
          </cell>
          <cell r="F3413" t="e">
            <v>#VALUE!</v>
          </cell>
        </row>
        <row r="3413">
          <cell r="K3413" t="e">
            <v>#VALUE!</v>
          </cell>
        </row>
        <row r="3414">
          <cell r="D3414">
            <v>0</v>
          </cell>
          <cell r="E3414" t="e">
            <v>#VALUE!</v>
          </cell>
          <cell r="F3414" t="e">
            <v>#VALUE!</v>
          </cell>
        </row>
        <row r="3414">
          <cell r="K3414" t="e">
            <v>#VALUE!</v>
          </cell>
        </row>
        <row r="3415">
          <cell r="D3415">
            <v>0</v>
          </cell>
          <cell r="E3415" t="e">
            <v>#VALUE!</v>
          </cell>
          <cell r="F3415" t="e">
            <v>#VALUE!</v>
          </cell>
        </row>
        <row r="3415">
          <cell r="K3415" t="e">
            <v>#VALUE!</v>
          </cell>
        </row>
        <row r="3416">
          <cell r="D3416">
            <v>0</v>
          </cell>
          <cell r="E3416" t="e">
            <v>#VALUE!</v>
          </cell>
          <cell r="F3416" t="e">
            <v>#VALUE!</v>
          </cell>
        </row>
        <row r="3416">
          <cell r="K3416" t="e">
            <v>#VALUE!</v>
          </cell>
        </row>
        <row r="3417">
          <cell r="D3417">
            <v>0</v>
          </cell>
          <cell r="E3417" t="e">
            <v>#VALUE!</v>
          </cell>
          <cell r="F3417" t="e">
            <v>#VALUE!</v>
          </cell>
        </row>
        <row r="3417">
          <cell r="K3417" t="e">
            <v>#VALUE!</v>
          </cell>
        </row>
        <row r="3418">
          <cell r="D3418">
            <v>0</v>
          </cell>
          <cell r="E3418" t="e">
            <v>#VALUE!</v>
          </cell>
          <cell r="F3418" t="e">
            <v>#VALUE!</v>
          </cell>
        </row>
        <row r="3418">
          <cell r="K3418" t="e">
            <v>#VALUE!</v>
          </cell>
        </row>
        <row r="3419">
          <cell r="D3419">
            <v>0</v>
          </cell>
          <cell r="E3419" t="e">
            <v>#VALUE!</v>
          </cell>
          <cell r="F3419" t="e">
            <v>#VALUE!</v>
          </cell>
        </row>
        <row r="3419">
          <cell r="K3419" t="e">
            <v>#VALUE!</v>
          </cell>
        </row>
        <row r="3420">
          <cell r="D3420">
            <v>0</v>
          </cell>
          <cell r="E3420" t="e">
            <v>#VALUE!</v>
          </cell>
          <cell r="F3420" t="e">
            <v>#VALUE!</v>
          </cell>
        </row>
        <row r="3420">
          <cell r="K3420" t="e">
            <v>#VALUE!</v>
          </cell>
        </row>
        <row r="3421">
          <cell r="D3421">
            <v>0</v>
          </cell>
          <cell r="E3421" t="e">
            <v>#VALUE!</v>
          </cell>
          <cell r="F3421" t="e">
            <v>#VALUE!</v>
          </cell>
        </row>
        <row r="3421">
          <cell r="K3421" t="e">
            <v>#VALUE!</v>
          </cell>
        </row>
        <row r="3422">
          <cell r="D3422">
            <v>0</v>
          </cell>
          <cell r="E3422" t="e">
            <v>#VALUE!</v>
          </cell>
          <cell r="F3422" t="e">
            <v>#VALUE!</v>
          </cell>
        </row>
        <row r="3422">
          <cell r="K3422" t="e">
            <v>#VALUE!</v>
          </cell>
        </row>
        <row r="3423">
          <cell r="D3423">
            <v>0</v>
          </cell>
          <cell r="E3423" t="e">
            <v>#VALUE!</v>
          </cell>
          <cell r="F3423" t="e">
            <v>#VALUE!</v>
          </cell>
        </row>
        <row r="3423">
          <cell r="K3423" t="e">
            <v>#VALUE!</v>
          </cell>
        </row>
        <row r="3424">
          <cell r="D3424">
            <v>0</v>
          </cell>
          <cell r="E3424" t="e">
            <v>#VALUE!</v>
          </cell>
          <cell r="F3424" t="e">
            <v>#VALUE!</v>
          </cell>
        </row>
        <row r="3424">
          <cell r="K3424" t="e">
            <v>#VALUE!</v>
          </cell>
        </row>
        <row r="3425">
          <cell r="D3425">
            <v>0</v>
          </cell>
          <cell r="E3425" t="e">
            <v>#VALUE!</v>
          </cell>
          <cell r="F3425" t="e">
            <v>#VALUE!</v>
          </cell>
        </row>
        <row r="3425">
          <cell r="K3425" t="e">
            <v>#VALUE!</v>
          </cell>
        </row>
        <row r="3426">
          <cell r="D3426">
            <v>0</v>
          </cell>
          <cell r="E3426" t="e">
            <v>#VALUE!</v>
          </cell>
          <cell r="F3426" t="e">
            <v>#VALUE!</v>
          </cell>
        </row>
        <row r="3426">
          <cell r="K3426" t="e">
            <v>#VALUE!</v>
          </cell>
        </row>
        <row r="3427">
          <cell r="D3427">
            <v>0</v>
          </cell>
          <cell r="E3427" t="e">
            <v>#VALUE!</v>
          </cell>
          <cell r="F3427" t="e">
            <v>#VALUE!</v>
          </cell>
        </row>
        <row r="3427">
          <cell r="K3427" t="e">
            <v>#VALUE!</v>
          </cell>
        </row>
        <row r="3428">
          <cell r="D3428">
            <v>0</v>
          </cell>
          <cell r="E3428" t="e">
            <v>#VALUE!</v>
          </cell>
          <cell r="F3428" t="e">
            <v>#VALUE!</v>
          </cell>
        </row>
        <row r="3428">
          <cell r="K3428" t="e">
            <v>#VALUE!</v>
          </cell>
        </row>
        <row r="3429">
          <cell r="D3429">
            <v>0</v>
          </cell>
          <cell r="E3429" t="e">
            <v>#VALUE!</v>
          </cell>
          <cell r="F3429" t="e">
            <v>#VALUE!</v>
          </cell>
        </row>
        <row r="3429">
          <cell r="K3429" t="e">
            <v>#VALUE!</v>
          </cell>
        </row>
        <row r="3430">
          <cell r="D3430">
            <v>0</v>
          </cell>
          <cell r="E3430" t="e">
            <v>#VALUE!</v>
          </cell>
          <cell r="F3430" t="e">
            <v>#VALUE!</v>
          </cell>
        </row>
        <row r="3430">
          <cell r="K3430" t="e">
            <v>#VALUE!</v>
          </cell>
        </row>
        <row r="3431">
          <cell r="D3431">
            <v>0</v>
          </cell>
          <cell r="E3431" t="e">
            <v>#VALUE!</v>
          </cell>
          <cell r="F3431" t="e">
            <v>#VALUE!</v>
          </cell>
        </row>
        <row r="3431">
          <cell r="K3431" t="e">
            <v>#VALUE!</v>
          </cell>
        </row>
        <row r="3432">
          <cell r="D3432">
            <v>0</v>
          </cell>
          <cell r="E3432" t="e">
            <v>#VALUE!</v>
          </cell>
          <cell r="F3432" t="e">
            <v>#VALUE!</v>
          </cell>
        </row>
        <row r="3432">
          <cell r="K3432" t="e">
            <v>#VALUE!</v>
          </cell>
        </row>
        <row r="3433">
          <cell r="D3433">
            <v>0</v>
          </cell>
          <cell r="E3433" t="e">
            <v>#VALUE!</v>
          </cell>
          <cell r="F3433" t="e">
            <v>#VALUE!</v>
          </cell>
        </row>
        <row r="3433">
          <cell r="K3433" t="e">
            <v>#VALUE!</v>
          </cell>
        </row>
        <row r="3434">
          <cell r="D3434">
            <v>0</v>
          </cell>
          <cell r="E3434" t="e">
            <v>#VALUE!</v>
          </cell>
          <cell r="F3434" t="e">
            <v>#VALUE!</v>
          </cell>
        </row>
        <row r="3434">
          <cell r="K3434" t="e">
            <v>#VALUE!</v>
          </cell>
        </row>
        <row r="3435">
          <cell r="D3435">
            <v>0</v>
          </cell>
          <cell r="E3435" t="e">
            <v>#VALUE!</v>
          </cell>
          <cell r="F3435" t="e">
            <v>#VALUE!</v>
          </cell>
        </row>
        <row r="3435">
          <cell r="K3435" t="e">
            <v>#VALUE!</v>
          </cell>
        </row>
        <row r="3436">
          <cell r="D3436">
            <v>0</v>
          </cell>
          <cell r="E3436" t="e">
            <v>#VALUE!</v>
          </cell>
          <cell r="F3436" t="e">
            <v>#VALUE!</v>
          </cell>
        </row>
        <row r="3436">
          <cell r="K3436" t="e">
            <v>#VALUE!</v>
          </cell>
        </row>
        <row r="3437">
          <cell r="D3437">
            <v>0</v>
          </cell>
          <cell r="E3437" t="e">
            <v>#VALUE!</v>
          </cell>
          <cell r="F3437" t="e">
            <v>#VALUE!</v>
          </cell>
        </row>
        <row r="3437">
          <cell r="K3437" t="e">
            <v>#VALUE!</v>
          </cell>
        </row>
        <row r="3438">
          <cell r="D3438">
            <v>0</v>
          </cell>
          <cell r="E3438" t="e">
            <v>#VALUE!</v>
          </cell>
          <cell r="F3438" t="e">
            <v>#VALUE!</v>
          </cell>
        </row>
        <row r="3438">
          <cell r="K3438" t="e">
            <v>#VALUE!</v>
          </cell>
        </row>
        <row r="3439">
          <cell r="D3439">
            <v>0</v>
          </cell>
          <cell r="E3439" t="e">
            <v>#VALUE!</v>
          </cell>
          <cell r="F3439" t="e">
            <v>#VALUE!</v>
          </cell>
        </row>
        <row r="3439">
          <cell r="K3439" t="e">
            <v>#VALUE!</v>
          </cell>
        </row>
        <row r="3440">
          <cell r="D3440">
            <v>0</v>
          </cell>
          <cell r="E3440" t="e">
            <v>#VALUE!</v>
          </cell>
          <cell r="F3440" t="e">
            <v>#VALUE!</v>
          </cell>
        </row>
        <row r="3440">
          <cell r="K3440" t="e">
            <v>#VALUE!</v>
          </cell>
        </row>
        <row r="3441">
          <cell r="D3441">
            <v>0</v>
          </cell>
          <cell r="E3441" t="e">
            <v>#VALUE!</v>
          </cell>
          <cell r="F3441" t="e">
            <v>#VALUE!</v>
          </cell>
        </row>
        <row r="3441">
          <cell r="K3441" t="e">
            <v>#VALUE!</v>
          </cell>
        </row>
        <row r="3442">
          <cell r="D3442">
            <v>0</v>
          </cell>
          <cell r="E3442" t="e">
            <v>#VALUE!</v>
          </cell>
          <cell r="F3442" t="e">
            <v>#VALUE!</v>
          </cell>
        </row>
        <row r="3442">
          <cell r="K3442" t="e">
            <v>#VALUE!</v>
          </cell>
        </row>
        <row r="3443">
          <cell r="D3443">
            <v>0</v>
          </cell>
          <cell r="E3443" t="e">
            <v>#VALUE!</v>
          </cell>
          <cell r="F3443" t="e">
            <v>#VALUE!</v>
          </cell>
        </row>
        <row r="3443">
          <cell r="K3443" t="e">
            <v>#VALUE!</v>
          </cell>
        </row>
        <row r="3444">
          <cell r="D3444">
            <v>0</v>
          </cell>
          <cell r="E3444" t="e">
            <v>#VALUE!</v>
          </cell>
          <cell r="F3444" t="e">
            <v>#VALUE!</v>
          </cell>
        </row>
        <row r="3444">
          <cell r="K3444" t="e">
            <v>#VALUE!</v>
          </cell>
        </row>
        <row r="3445">
          <cell r="D3445">
            <v>0</v>
          </cell>
          <cell r="E3445" t="e">
            <v>#VALUE!</v>
          </cell>
          <cell r="F3445" t="e">
            <v>#VALUE!</v>
          </cell>
        </row>
        <row r="3445">
          <cell r="K3445" t="e">
            <v>#VALUE!</v>
          </cell>
        </row>
        <row r="3446">
          <cell r="D3446">
            <v>0</v>
          </cell>
          <cell r="E3446" t="e">
            <v>#VALUE!</v>
          </cell>
          <cell r="F3446" t="e">
            <v>#VALUE!</v>
          </cell>
        </row>
        <row r="3446">
          <cell r="K3446" t="e">
            <v>#VALUE!</v>
          </cell>
        </row>
        <row r="3447">
          <cell r="D3447">
            <v>0</v>
          </cell>
          <cell r="E3447" t="e">
            <v>#VALUE!</v>
          </cell>
          <cell r="F3447" t="e">
            <v>#VALUE!</v>
          </cell>
        </row>
        <row r="3447">
          <cell r="K3447" t="e">
            <v>#VALUE!</v>
          </cell>
        </row>
        <row r="3448">
          <cell r="D3448">
            <v>0</v>
          </cell>
          <cell r="E3448" t="e">
            <v>#VALUE!</v>
          </cell>
          <cell r="F3448" t="e">
            <v>#VALUE!</v>
          </cell>
        </row>
        <row r="3448">
          <cell r="K3448" t="e">
            <v>#VALUE!</v>
          </cell>
        </row>
        <row r="3449">
          <cell r="D3449">
            <v>0</v>
          </cell>
          <cell r="E3449" t="e">
            <v>#VALUE!</v>
          </cell>
          <cell r="F3449" t="e">
            <v>#VALUE!</v>
          </cell>
        </row>
        <row r="3449">
          <cell r="K3449" t="e">
            <v>#VALUE!</v>
          </cell>
        </row>
        <row r="3450">
          <cell r="D3450">
            <v>0</v>
          </cell>
          <cell r="E3450" t="e">
            <v>#VALUE!</v>
          </cell>
          <cell r="F3450" t="e">
            <v>#VALUE!</v>
          </cell>
        </row>
        <row r="3450">
          <cell r="K3450" t="e">
            <v>#VALUE!</v>
          </cell>
        </row>
        <row r="3451">
          <cell r="D3451">
            <v>0</v>
          </cell>
          <cell r="E3451" t="e">
            <v>#VALUE!</v>
          </cell>
          <cell r="F3451" t="e">
            <v>#VALUE!</v>
          </cell>
        </row>
        <row r="3451">
          <cell r="K3451" t="e">
            <v>#VALUE!</v>
          </cell>
        </row>
        <row r="3452">
          <cell r="D3452">
            <v>0</v>
          </cell>
          <cell r="E3452" t="e">
            <v>#VALUE!</v>
          </cell>
          <cell r="F3452" t="e">
            <v>#VALUE!</v>
          </cell>
        </row>
        <row r="3452">
          <cell r="K3452" t="e">
            <v>#VALUE!</v>
          </cell>
        </row>
        <row r="3453">
          <cell r="D3453">
            <v>0</v>
          </cell>
          <cell r="E3453" t="e">
            <v>#VALUE!</v>
          </cell>
          <cell r="F3453" t="e">
            <v>#VALUE!</v>
          </cell>
        </row>
        <row r="3453">
          <cell r="K3453" t="e">
            <v>#VALUE!</v>
          </cell>
        </row>
        <row r="3454">
          <cell r="D3454">
            <v>0</v>
          </cell>
          <cell r="E3454" t="e">
            <v>#VALUE!</v>
          </cell>
          <cell r="F3454" t="e">
            <v>#VALUE!</v>
          </cell>
        </row>
        <row r="3454">
          <cell r="K3454" t="e">
            <v>#VALUE!</v>
          </cell>
        </row>
        <row r="3455">
          <cell r="D3455">
            <v>0</v>
          </cell>
          <cell r="E3455" t="e">
            <v>#VALUE!</v>
          </cell>
          <cell r="F3455" t="e">
            <v>#VALUE!</v>
          </cell>
        </row>
        <row r="3455">
          <cell r="K3455" t="e">
            <v>#VALUE!</v>
          </cell>
        </row>
        <row r="3456">
          <cell r="D3456">
            <v>0</v>
          </cell>
          <cell r="E3456" t="e">
            <v>#VALUE!</v>
          </cell>
          <cell r="F3456" t="e">
            <v>#VALUE!</v>
          </cell>
        </row>
        <row r="3456">
          <cell r="K3456" t="e">
            <v>#VALUE!</v>
          </cell>
        </row>
        <row r="3457">
          <cell r="D3457">
            <v>0</v>
          </cell>
          <cell r="E3457" t="e">
            <v>#VALUE!</v>
          </cell>
          <cell r="F3457" t="e">
            <v>#VALUE!</v>
          </cell>
        </row>
        <row r="3457">
          <cell r="K3457" t="e">
            <v>#VALUE!</v>
          </cell>
        </row>
        <row r="3458">
          <cell r="D3458">
            <v>0</v>
          </cell>
          <cell r="E3458" t="e">
            <v>#VALUE!</v>
          </cell>
          <cell r="F3458" t="e">
            <v>#VALUE!</v>
          </cell>
        </row>
        <row r="3458">
          <cell r="K3458" t="e">
            <v>#VALUE!</v>
          </cell>
        </row>
        <row r="3459">
          <cell r="D3459">
            <v>0</v>
          </cell>
          <cell r="E3459" t="e">
            <v>#VALUE!</v>
          </cell>
          <cell r="F3459" t="e">
            <v>#VALUE!</v>
          </cell>
        </row>
        <row r="3459">
          <cell r="K3459" t="e">
            <v>#VALUE!</v>
          </cell>
        </row>
        <row r="3460">
          <cell r="D3460">
            <v>0</v>
          </cell>
          <cell r="E3460" t="e">
            <v>#VALUE!</v>
          </cell>
          <cell r="F3460" t="e">
            <v>#VALUE!</v>
          </cell>
        </row>
        <row r="3460">
          <cell r="K3460" t="e">
            <v>#VALUE!</v>
          </cell>
        </row>
        <row r="3461">
          <cell r="D3461">
            <v>0</v>
          </cell>
          <cell r="E3461" t="e">
            <v>#VALUE!</v>
          </cell>
          <cell r="F3461" t="e">
            <v>#VALUE!</v>
          </cell>
        </row>
        <row r="3461">
          <cell r="K3461" t="e">
            <v>#VALUE!</v>
          </cell>
        </row>
        <row r="3462">
          <cell r="D3462">
            <v>0</v>
          </cell>
          <cell r="E3462" t="e">
            <v>#VALUE!</v>
          </cell>
          <cell r="F3462" t="e">
            <v>#VALUE!</v>
          </cell>
        </row>
        <row r="3462">
          <cell r="K3462" t="e">
            <v>#VALUE!</v>
          </cell>
        </row>
        <row r="3463">
          <cell r="D3463">
            <v>0</v>
          </cell>
          <cell r="E3463" t="e">
            <v>#VALUE!</v>
          </cell>
          <cell r="F3463" t="e">
            <v>#VALUE!</v>
          </cell>
        </row>
        <row r="3463">
          <cell r="K3463" t="e">
            <v>#VALUE!</v>
          </cell>
        </row>
        <row r="3464">
          <cell r="D3464">
            <v>0</v>
          </cell>
          <cell r="E3464" t="e">
            <v>#VALUE!</v>
          </cell>
          <cell r="F3464" t="e">
            <v>#VALUE!</v>
          </cell>
        </row>
        <row r="3464">
          <cell r="K3464" t="e">
            <v>#VALUE!</v>
          </cell>
        </row>
        <row r="3465">
          <cell r="D3465">
            <v>0</v>
          </cell>
          <cell r="E3465" t="e">
            <v>#VALUE!</v>
          </cell>
          <cell r="F3465" t="e">
            <v>#VALUE!</v>
          </cell>
        </row>
        <row r="3465">
          <cell r="K3465" t="e">
            <v>#VALUE!</v>
          </cell>
        </row>
        <row r="3466">
          <cell r="D3466">
            <v>0</v>
          </cell>
          <cell r="E3466" t="e">
            <v>#VALUE!</v>
          </cell>
          <cell r="F3466" t="e">
            <v>#VALUE!</v>
          </cell>
        </row>
        <row r="3466">
          <cell r="K3466" t="e">
            <v>#VALUE!</v>
          </cell>
        </row>
        <row r="3467">
          <cell r="D3467">
            <v>0</v>
          </cell>
          <cell r="E3467" t="e">
            <v>#VALUE!</v>
          </cell>
          <cell r="F3467" t="e">
            <v>#VALUE!</v>
          </cell>
        </row>
        <row r="3467">
          <cell r="K3467" t="e">
            <v>#VALUE!</v>
          </cell>
        </row>
        <row r="3468">
          <cell r="D3468">
            <v>0</v>
          </cell>
          <cell r="E3468" t="e">
            <v>#VALUE!</v>
          </cell>
          <cell r="F3468" t="e">
            <v>#VALUE!</v>
          </cell>
        </row>
        <row r="3468">
          <cell r="K3468" t="e">
            <v>#VALUE!</v>
          </cell>
        </row>
        <row r="3469">
          <cell r="D3469">
            <v>0</v>
          </cell>
          <cell r="E3469" t="e">
            <v>#VALUE!</v>
          </cell>
          <cell r="F3469" t="e">
            <v>#VALUE!</v>
          </cell>
        </row>
        <row r="3469">
          <cell r="K3469" t="e">
            <v>#VALUE!</v>
          </cell>
        </row>
        <row r="3470">
          <cell r="D3470">
            <v>0</v>
          </cell>
          <cell r="E3470" t="e">
            <v>#VALUE!</v>
          </cell>
          <cell r="F3470" t="e">
            <v>#VALUE!</v>
          </cell>
        </row>
        <row r="3470">
          <cell r="K3470" t="e">
            <v>#VALUE!</v>
          </cell>
        </row>
        <row r="3471">
          <cell r="D3471">
            <v>0</v>
          </cell>
          <cell r="E3471" t="e">
            <v>#VALUE!</v>
          </cell>
          <cell r="F3471" t="e">
            <v>#VALUE!</v>
          </cell>
        </row>
        <row r="3471">
          <cell r="K3471" t="e">
            <v>#VALUE!</v>
          </cell>
        </row>
        <row r="3472">
          <cell r="D3472">
            <v>0</v>
          </cell>
          <cell r="E3472" t="e">
            <v>#VALUE!</v>
          </cell>
          <cell r="F3472" t="e">
            <v>#VALUE!</v>
          </cell>
        </row>
        <row r="3472">
          <cell r="K3472" t="e">
            <v>#VALUE!</v>
          </cell>
        </row>
        <row r="3473">
          <cell r="D3473">
            <v>0</v>
          </cell>
          <cell r="E3473" t="e">
            <v>#VALUE!</v>
          </cell>
          <cell r="F3473" t="e">
            <v>#VALUE!</v>
          </cell>
        </row>
        <row r="3473">
          <cell r="K3473" t="e">
            <v>#VALUE!</v>
          </cell>
        </row>
        <row r="3474">
          <cell r="D3474">
            <v>0</v>
          </cell>
          <cell r="E3474" t="e">
            <v>#VALUE!</v>
          </cell>
          <cell r="F3474" t="e">
            <v>#VALUE!</v>
          </cell>
        </row>
        <row r="3474">
          <cell r="K3474" t="e">
            <v>#VALUE!</v>
          </cell>
        </row>
        <row r="3475">
          <cell r="D3475">
            <v>0</v>
          </cell>
          <cell r="E3475" t="e">
            <v>#VALUE!</v>
          </cell>
          <cell r="F3475" t="e">
            <v>#VALUE!</v>
          </cell>
        </row>
        <row r="3475">
          <cell r="K3475" t="e">
            <v>#VALUE!</v>
          </cell>
        </row>
        <row r="3476">
          <cell r="D3476">
            <v>0</v>
          </cell>
          <cell r="E3476" t="e">
            <v>#VALUE!</v>
          </cell>
          <cell r="F3476" t="e">
            <v>#VALUE!</v>
          </cell>
        </row>
        <row r="3476">
          <cell r="K3476" t="e">
            <v>#VALUE!</v>
          </cell>
        </row>
        <row r="3477">
          <cell r="D3477">
            <v>0</v>
          </cell>
          <cell r="E3477" t="e">
            <v>#VALUE!</v>
          </cell>
          <cell r="F3477" t="e">
            <v>#VALUE!</v>
          </cell>
        </row>
        <row r="3477">
          <cell r="K3477" t="e">
            <v>#VALUE!</v>
          </cell>
        </row>
        <row r="3478">
          <cell r="D3478">
            <v>0</v>
          </cell>
          <cell r="E3478" t="e">
            <v>#VALUE!</v>
          </cell>
          <cell r="F3478" t="e">
            <v>#VALUE!</v>
          </cell>
        </row>
        <row r="3478">
          <cell r="K3478" t="e">
            <v>#VALUE!</v>
          </cell>
        </row>
        <row r="3479">
          <cell r="D3479">
            <v>0</v>
          </cell>
          <cell r="E3479" t="e">
            <v>#VALUE!</v>
          </cell>
          <cell r="F3479" t="e">
            <v>#VALUE!</v>
          </cell>
        </row>
        <row r="3479">
          <cell r="K3479" t="e">
            <v>#VALUE!</v>
          </cell>
        </row>
        <row r="3480">
          <cell r="D3480">
            <v>0</v>
          </cell>
          <cell r="E3480" t="e">
            <v>#VALUE!</v>
          </cell>
          <cell r="F3480" t="e">
            <v>#VALUE!</v>
          </cell>
        </row>
        <row r="3480">
          <cell r="K3480" t="e">
            <v>#VALUE!</v>
          </cell>
        </row>
        <row r="3481">
          <cell r="D3481">
            <v>0</v>
          </cell>
          <cell r="E3481" t="e">
            <v>#VALUE!</v>
          </cell>
          <cell r="F3481" t="e">
            <v>#VALUE!</v>
          </cell>
        </row>
        <row r="3481">
          <cell r="K3481" t="e">
            <v>#VALUE!</v>
          </cell>
        </row>
        <row r="3482">
          <cell r="D3482">
            <v>0</v>
          </cell>
          <cell r="E3482" t="e">
            <v>#VALUE!</v>
          </cell>
          <cell r="F3482" t="e">
            <v>#VALUE!</v>
          </cell>
        </row>
        <row r="3482">
          <cell r="K3482" t="e">
            <v>#VALUE!</v>
          </cell>
        </row>
        <row r="3483">
          <cell r="D3483">
            <v>0</v>
          </cell>
          <cell r="E3483" t="e">
            <v>#VALUE!</v>
          </cell>
          <cell r="F3483" t="e">
            <v>#VALUE!</v>
          </cell>
        </row>
        <row r="3483">
          <cell r="K3483" t="e">
            <v>#VALUE!</v>
          </cell>
        </row>
        <row r="3484">
          <cell r="D3484">
            <v>0</v>
          </cell>
          <cell r="E3484" t="e">
            <v>#VALUE!</v>
          </cell>
          <cell r="F3484" t="e">
            <v>#VALUE!</v>
          </cell>
        </row>
        <row r="3484">
          <cell r="K3484" t="e">
            <v>#VALUE!</v>
          </cell>
        </row>
        <row r="3485">
          <cell r="D3485">
            <v>0</v>
          </cell>
          <cell r="E3485" t="e">
            <v>#VALUE!</v>
          </cell>
          <cell r="F3485" t="e">
            <v>#VALUE!</v>
          </cell>
        </row>
        <row r="3485">
          <cell r="K3485" t="e">
            <v>#VALUE!</v>
          </cell>
        </row>
        <row r="3486">
          <cell r="D3486">
            <v>0</v>
          </cell>
          <cell r="E3486" t="e">
            <v>#VALUE!</v>
          </cell>
          <cell r="F3486" t="e">
            <v>#VALUE!</v>
          </cell>
        </row>
        <row r="3486">
          <cell r="K3486" t="e">
            <v>#VALUE!</v>
          </cell>
        </row>
        <row r="3487">
          <cell r="D3487">
            <v>0</v>
          </cell>
          <cell r="E3487" t="e">
            <v>#VALUE!</v>
          </cell>
          <cell r="F3487" t="e">
            <v>#VALUE!</v>
          </cell>
        </row>
        <row r="3487">
          <cell r="K3487" t="e">
            <v>#VALUE!</v>
          </cell>
        </row>
        <row r="3488">
          <cell r="D3488">
            <v>0</v>
          </cell>
          <cell r="E3488" t="e">
            <v>#VALUE!</v>
          </cell>
          <cell r="F3488" t="e">
            <v>#VALUE!</v>
          </cell>
        </row>
        <row r="3488">
          <cell r="K3488" t="e">
            <v>#VALUE!</v>
          </cell>
        </row>
        <row r="3489">
          <cell r="D3489">
            <v>0</v>
          </cell>
          <cell r="E3489" t="e">
            <v>#VALUE!</v>
          </cell>
          <cell r="F3489" t="e">
            <v>#VALUE!</v>
          </cell>
        </row>
        <row r="3489">
          <cell r="K3489" t="e">
            <v>#VALUE!</v>
          </cell>
        </row>
        <row r="3490">
          <cell r="D3490">
            <v>0</v>
          </cell>
          <cell r="E3490" t="e">
            <v>#VALUE!</v>
          </cell>
          <cell r="F3490" t="e">
            <v>#VALUE!</v>
          </cell>
        </row>
        <row r="3490">
          <cell r="K3490" t="e">
            <v>#VALUE!</v>
          </cell>
        </row>
        <row r="3491">
          <cell r="D3491">
            <v>0</v>
          </cell>
          <cell r="E3491" t="e">
            <v>#VALUE!</v>
          </cell>
          <cell r="F3491" t="e">
            <v>#VALUE!</v>
          </cell>
        </row>
        <row r="3491">
          <cell r="K3491" t="e">
            <v>#VALUE!</v>
          </cell>
        </row>
        <row r="3492">
          <cell r="D3492">
            <v>0</v>
          </cell>
          <cell r="E3492" t="e">
            <v>#VALUE!</v>
          </cell>
          <cell r="F3492" t="e">
            <v>#VALUE!</v>
          </cell>
        </row>
        <row r="3492">
          <cell r="K3492" t="e">
            <v>#VALUE!</v>
          </cell>
        </row>
        <row r="3493">
          <cell r="D3493">
            <v>0</v>
          </cell>
          <cell r="E3493" t="e">
            <v>#VALUE!</v>
          </cell>
          <cell r="F3493" t="e">
            <v>#VALUE!</v>
          </cell>
        </row>
        <row r="3493">
          <cell r="K3493" t="e">
            <v>#VALUE!</v>
          </cell>
        </row>
        <row r="3494">
          <cell r="D3494">
            <v>0</v>
          </cell>
          <cell r="E3494" t="e">
            <v>#VALUE!</v>
          </cell>
          <cell r="F3494" t="e">
            <v>#VALUE!</v>
          </cell>
        </row>
        <row r="3494">
          <cell r="K3494" t="e">
            <v>#VALUE!</v>
          </cell>
        </row>
        <row r="3495">
          <cell r="D3495">
            <v>0</v>
          </cell>
          <cell r="E3495" t="e">
            <v>#VALUE!</v>
          </cell>
          <cell r="F3495" t="e">
            <v>#VALUE!</v>
          </cell>
        </row>
        <row r="3495">
          <cell r="K3495" t="e">
            <v>#VALUE!</v>
          </cell>
        </row>
        <row r="3496">
          <cell r="D3496">
            <v>0</v>
          </cell>
          <cell r="E3496" t="e">
            <v>#VALUE!</v>
          </cell>
          <cell r="F3496" t="e">
            <v>#VALUE!</v>
          </cell>
        </row>
        <row r="3496">
          <cell r="K3496" t="e">
            <v>#VALUE!</v>
          </cell>
        </row>
        <row r="3497">
          <cell r="D3497">
            <v>0</v>
          </cell>
          <cell r="E3497" t="e">
            <v>#VALUE!</v>
          </cell>
          <cell r="F3497" t="e">
            <v>#VALUE!</v>
          </cell>
        </row>
        <row r="3497">
          <cell r="K3497" t="e">
            <v>#VALUE!</v>
          </cell>
        </row>
        <row r="3498">
          <cell r="D3498">
            <v>0</v>
          </cell>
          <cell r="E3498" t="e">
            <v>#VALUE!</v>
          </cell>
          <cell r="F3498" t="e">
            <v>#VALUE!</v>
          </cell>
        </row>
        <row r="3498">
          <cell r="K3498" t="e">
            <v>#VALUE!</v>
          </cell>
        </row>
        <row r="3499">
          <cell r="D3499">
            <v>0</v>
          </cell>
          <cell r="E3499" t="e">
            <v>#VALUE!</v>
          </cell>
          <cell r="F3499" t="e">
            <v>#VALUE!</v>
          </cell>
        </row>
        <row r="3499">
          <cell r="K3499" t="e">
            <v>#VALUE!</v>
          </cell>
        </row>
        <row r="3500">
          <cell r="D3500">
            <v>0</v>
          </cell>
          <cell r="E3500" t="e">
            <v>#VALUE!</v>
          </cell>
          <cell r="F3500" t="e">
            <v>#VALUE!</v>
          </cell>
        </row>
        <row r="3500">
          <cell r="K3500" t="e">
            <v>#VALUE!</v>
          </cell>
        </row>
        <row r="3501">
          <cell r="D3501">
            <v>0</v>
          </cell>
          <cell r="E3501" t="e">
            <v>#VALUE!</v>
          </cell>
          <cell r="F3501" t="e">
            <v>#VALUE!</v>
          </cell>
        </row>
        <row r="3501">
          <cell r="K3501" t="e">
            <v>#VALUE!</v>
          </cell>
        </row>
        <row r="3502">
          <cell r="D3502">
            <v>0</v>
          </cell>
          <cell r="E3502" t="e">
            <v>#VALUE!</v>
          </cell>
          <cell r="F3502" t="e">
            <v>#VALUE!</v>
          </cell>
        </row>
        <row r="3502">
          <cell r="K3502" t="e">
            <v>#VALUE!</v>
          </cell>
        </row>
        <row r="3503">
          <cell r="D3503">
            <v>0</v>
          </cell>
          <cell r="E3503" t="e">
            <v>#VALUE!</v>
          </cell>
          <cell r="F3503" t="e">
            <v>#VALUE!</v>
          </cell>
        </row>
        <row r="3503">
          <cell r="K3503" t="e">
            <v>#VALUE!</v>
          </cell>
        </row>
        <row r="3504">
          <cell r="D3504">
            <v>0</v>
          </cell>
          <cell r="E3504" t="e">
            <v>#VALUE!</v>
          </cell>
          <cell r="F3504" t="e">
            <v>#VALUE!</v>
          </cell>
        </row>
        <row r="3504">
          <cell r="K3504" t="e">
            <v>#VALUE!</v>
          </cell>
        </row>
        <row r="3505">
          <cell r="D3505">
            <v>0</v>
          </cell>
          <cell r="E3505" t="e">
            <v>#VALUE!</v>
          </cell>
          <cell r="F3505" t="e">
            <v>#VALUE!</v>
          </cell>
        </row>
        <row r="3505">
          <cell r="K3505" t="e">
            <v>#VALUE!</v>
          </cell>
        </row>
        <row r="3506">
          <cell r="D3506">
            <v>0</v>
          </cell>
          <cell r="E3506" t="e">
            <v>#VALUE!</v>
          </cell>
          <cell r="F3506" t="e">
            <v>#VALUE!</v>
          </cell>
        </row>
        <row r="3506">
          <cell r="K3506" t="e">
            <v>#VALUE!</v>
          </cell>
        </row>
        <row r="3507">
          <cell r="D3507">
            <v>0</v>
          </cell>
          <cell r="E3507" t="e">
            <v>#VALUE!</v>
          </cell>
          <cell r="F3507" t="e">
            <v>#VALUE!</v>
          </cell>
        </row>
        <row r="3507">
          <cell r="K3507" t="e">
            <v>#VALUE!</v>
          </cell>
        </row>
        <row r="3508">
          <cell r="D3508">
            <v>0</v>
          </cell>
          <cell r="E3508" t="e">
            <v>#VALUE!</v>
          </cell>
          <cell r="F3508" t="e">
            <v>#VALUE!</v>
          </cell>
        </row>
        <row r="3508">
          <cell r="K3508" t="e">
            <v>#VALUE!</v>
          </cell>
        </row>
        <row r="3509">
          <cell r="D3509">
            <v>0</v>
          </cell>
          <cell r="E3509" t="e">
            <v>#VALUE!</v>
          </cell>
          <cell r="F3509" t="e">
            <v>#VALUE!</v>
          </cell>
        </row>
        <row r="3509">
          <cell r="K3509" t="e">
            <v>#VALUE!</v>
          </cell>
        </row>
        <row r="3510">
          <cell r="D3510">
            <v>0</v>
          </cell>
          <cell r="E3510" t="e">
            <v>#VALUE!</v>
          </cell>
          <cell r="F3510" t="e">
            <v>#VALUE!</v>
          </cell>
        </row>
        <row r="3510">
          <cell r="K3510" t="e">
            <v>#VALUE!</v>
          </cell>
        </row>
        <row r="3511">
          <cell r="D3511">
            <v>0</v>
          </cell>
          <cell r="E3511" t="e">
            <v>#VALUE!</v>
          </cell>
          <cell r="F3511" t="e">
            <v>#VALUE!</v>
          </cell>
        </row>
        <row r="3511">
          <cell r="K3511" t="e">
            <v>#VALUE!</v>
          </cell>
        </row>
        <row r="3512">
          <cell r="D3512">
            <v>0</v>
          </cell>
          <cell r="E3512" t="e">
            <v>#VALUE!</v>
          </cell>
          <cell r="F3512" t="e">
            <v>#VALUE!</v>
          </cell>
        </row>
        <row r="3512">
          <cell r="K3512" t="e">
            <v>#VALUE!</v>
          </cell>
        </row>
        <row r="3513">
          <cell r="D3513">
            <v>0</v>
          </cell>
          <cell r="E3513" t="e">
            <v>#VALUE!</v>
          </cell>
          <cell r="F3513" t="e">
            <v>#VALUE!</v>
          </cell>
        </row>
        <row r="3513">
          <cell r="K3513" t="e">
            <v>#VALUE!</v>
          </cell>
        </row>
        <row r="3514">
          <cell r="D3514">
            <v>0</v>
          </cell>
          <cell r="E3514" t="e">
            <v>#VALUE!</v>
          </cell>
          <cell r="F3514" t="e">
            <v>#VALUE!</v>
          </cell>
        </row>
        <row r="3514">
          <cell r="K3514" t="e">
            <v>#VALUE!</v>
          </cell>
        </row>
        <row r="3515">
          <cell r="D3515">
            <v>0</v>
          </cell>
          <cell r="E3515" t="e">
            <v>#VALUE!</v>
          </cell>
          <cell r="F3515" t="e">
            <v>#VALUE!</v>
          </cell>
        </row>
        <row r="3515">
          <cell r="K3515" t="e">
            <v>#VALUE!</v>
          </cell>
        </row>
        <row r="3516">
          <cell r="D3516">
            <v>0</v>
          </cell>
          <cell r="E3516" t="e">
            <v>#VALUE!</v>
          </cell>
          <cell r="F3516" t="e">
            <v>#VALUE!</v>
          </cell>
        </row>
        <row r="3516">
          <cell r="K3516" t="e">
            <v>#VALUE!</v>
          </cell>
        </row>
        <row r="3517">
          <cell r="D3517">
            <v>0</v>
          </cell>
          <cell r="E3517" t="e">
            <v>#VALUE!</v>
          </cell>
          <cell r="F3517" t="e">
            <v>#VALUE!</v>
          </cell>
        </row>
        <row r="3517">
          <cell r="K3517" t="e">
            <v>#VALUE!</v>
          </cell>
        </row>
        <row r="3518">
          <cell r="D3518">
            <v>0</v>
          </cell>
          <cell r="E3518" t="e">
            <v>#VALUE!</v>
          </cell>
          <cell r="F3518" t="e">
            <v>#VALUE!</v>
          </cell>
        </row>
        <row r="3518">
          <cell r="K3518" t="e">
            <v>#VALUE!</v>
          </cell>
        </row>
        <row r="3519">
          <cell r="D3519">
            <v>0</v>
          </cell>
          <cell r="E3519" t="e">
            <v>#VALUE!</v>
          </cell>
          <cell r="F3519" t="e">
            <v>#VALUE!</v>
          </cell>
        </row>
        <row r="3519">
          <cell r="K3519" t="e">
            <v>#VALUE!</v>
          </cell>
        </row>
        <row r="3520">
          <cell r="D3520">
            <v>0</v>
          </cell>
          <cell r="E3520" t="e">
            <v>#VALUE!</v>
          </cell>
          <cell r="F3520" t="e">
            <v>#VALUE!</v>
          </cell>
        </row>
        <row r="3520">
          <cell r="K3520" t="e">
            <v>#VALUE!</v>
          </cell>
        </row>
        <row r="3521">
          <cell r="D3521">
            <v>0</v>
          </cell>
          <cell r="E3521" t="e">
            <v>#VALUE!</v>
          </cell>
          <cell r="F3521" t="e">
            <v>#VALUE!</v>
          </cell>
        </row>
        <row r="3521">
          <cell r="K3521" t="e">
            <v>#VALUE!</v>
          </cell>
        </row>
        <row r="3522">
          <cell r="D3522">
            <v>0</v>
          </cell>
          <cell r="E3522" t="e">
            <v>#VALUE!</v>
          </cell>
          <cell r="F3522" t="e">
            <v>#VALUE!</v>
          </cell>
        </row>
        <row r="3522">
          <cell r="K3522" t="e">
            <v>#VALUE!</v>
          </cell>
        </row>
        <row r="3523">
          <cell r="D3523">
            <v>0</v>
          </cell>
          <cell r="E3523" t="e">
            <v>#VALUE!</v>
          </cell>
          <cell r="F3523" t="e">
            <v>#VALUE!</v>
          </cell>
        </row>
        <row r="3523">
          <cell r="K3523" t="e">
            <v>#VALUE!</v>
          </cell>
        </row>
        <row r="3524">
          <cell r="D3524">
            <v>0</v>
          </cell>
          <cell r="E3524" t="e">
            <v>#VALUE!</v>
          </cell>
          <cell r="F3524" t="e">
            <v>#VALUE!</v>
          </cell>
        </row>
        <row r="3524">
          <cell r="K3524" t="e">
            <v>#VALUE!</v>
          </cell>
        </row>
        <row r="3525">
          <cell r="D3525">
            <v>0</v>
          </cell>
          <cell r="E3525" t="e">
            <v>#VALUE!</v>
          </cell>
          <cell r="F3525" t="e">
            <v>#VALUE!</v>
          </cell>
        </row>
        <row r="3525">
          <cell r="K3525" t="e">
            <v>#VALUE!</v>
          </cell>
        </row>
        <row r="3526">
          <cell r="D3526">
            <v>0</v>
          </cell>
          <cell r="E3526" t="e">
            <v>#VALUE!</v>
          </cell>
          <cell r="F3526" t="e">
            <v>#VALUE!</v>
          </cell>
        </row>
        <row r="3526">
          <cell r="K3526" t="e">
            <v>#VALUE!</v>
          </cell>
        </row>
        <row r="3527">
          <cell r="D3527">
            <v>0</v>
          </cell>
          <cell r="E3527" t="e">
            <v>#VALUE!</v>
          </cell>
          <cell r="F3527" t="e">
            <v>#VALUE!</v>
          </cell>
        </row>
        <row r="3527">
          <cell r="K3527" t="e">
            <v>#VALUE!</v>
          </cell>
        </row>
        <row r="3528">
          <cell r="D3528">
            <v>0</v>
          </cell>
          <cell r="E3528" t="e">
            <v>#VALUE!</v>
          </cell>
          <cell r="F3528" t="e">
            <v>#VALUE!</v>
          </cell>
        </row>
        <row r="3528">
          <cell r="K3528" t="e">
            <v>#VALUE!</v>
          </cell>
        </row>
        <row r="3529">
          <cell r="D3529">
            <v>0</v>
          </cell>
          <cell r="E3529" t="e">
            <v>#VALUE!</v>
          </cell>
          <cell r="F3529" t="e">
            <v>#VALUE!</v>
          </cell>
        </row>
        <row r="3529">
          <cell r="K3529" t="e">
            <v>#VALUE!</v>
          </cell>
        </row>
        <row r="3530">
          <cell r="D3530">
            <v>0</v>
          </cell>
          <cell r="E3530" t="e">
            <v>#VALUE!</v>
          </cell>
          <cell r="F3530" t="e">
            <v>#VALUE!</v>
          </cell>
        </row>
        <row r="3530">
          <cell r="K3530" t="e">
            <v>#VALUE!</v>
          </cell>
        </row>
        <row r="3531">
          <cell r="D3531">
            <v>0</v>
          </cell>
          <cell r="E3531" t="e">
            <v>#VALUE!</v>
          </cell>
          <cell r="F3531" t="e">
            <v>#VALUE!</v>
          </cell>
        </row>
        <row r="3531">
          <cell r="K3531" t="e">
            <v>#VALUE!</v>
          </cell>
        </row>
        <row r="3532">
          <cell r="D3532">
            <v>0</v>
          </cell>
          <cell r="E3532" t="e">
            <v>#VALUE!</v>
          </cell>
          <cell r="F3532" t="e">
            <v>#VALUE!</v>
          </cell>
        </row>
        <row r="3532">
          <cell r="K3532" t="e">
            <v>#VALUE!</v>
          </cell>
        </row>
        <row r="3533">
          <cell r="D3533">
            <v>0</v>
          </cell>
          <cell r="E3533" t="e">
            <v>#VALUE!</v>
          </cell>
          <cell r="F3533" t="e">
            <v>#VALUE!</v>
          </cell>
        </row>
        <row r="3533">
          <cell r="K3533" t="e">
            <v>#VALUE!</v>
          </cell>
        </row>
        <row r="3534">
          <cell r="D3534">
            <v>0</v>
          </cell>
          <cell r="E3534" t="e">
            <v>#VALUE!</v>
          </cell>
          <cell r="F3534" t="e">
            <v>#VALUE!</v>
          </cell>
        </row>
        <row r="3534">
          <cell r="K3534" t="e">
            <v>#VALUE!</v>
          </cell>
        </row>
        <row r="3535">
          <cell r="D3535">
            <v>0</v>
          </cell>
          <cell r="E3535" t="e">
            <v>#VALUE!</v>
          </cell>
          <cell r="F3535" t="e">
            <v>#VALUE!</v>
          </cell>
        </row>
        <row r="3535">
          <cell r="K3535" t="e">
            <v>#VALUE!</v>
          </cell>
        </row>
        <row r="3536">
          <cell r="D3536">
            <v>0</v>
          </cell>
          <cell r="E3536" t="e">
            <v>#VALUE!</v>
          </cell>
          <cell r="F3536" t="e">
            <v>#VALUE!</v>
          </cell>
        </row>
        <row r="3536">
          <cell r="K3536" t="e">
            <v>#VALUE!</v>
          </cell>
        </row>
        <row r="3537">
          <cell r="D3537">
            <v>0</v>
          </cell>
          <cell r="E3537" t="e">
            <v>#VALUE!</v>
          </cell>
          <cell r="F3537" t="e">
            <v>#VALUE!</v>
          </cell>
        </row>
        <row r="3537">
          <cell r="K3537" t="e">
            <v>#VALUE!</v>
          </cell>
        </row>
        <row r="3538">
          <cell r="D3538">
            <v>0</v>
          </cell>
          <cell r="E3538" t="e">
            <v>#VALUE!</v>
          </cell>
          <cell r="F3538" t="e">
            <v>#VALUE!</v>
          </cell>
        </row>
        <row r="3538">
          <cell r="K3538" t="e">
            <v>#VALUE!</v>
          </cell>
        </row>
        <row r="3539">
          <cell r="D3539">
            <v>0</v>
          </cell>
          <cell r="E3539" t="e">
            <v>#VALUE!</v>
          </cell>
          <cell r="F3539" t="e">
            <v>#VALUE!</v>
          </cell>
        </row>
        <row r="3539">
          <cell r="K3539" t="e">
            <v>#VALUE!</v>
          </cell>
        </row>
        <row r="3540">
          <cell r="D3540">
            <v>0</v>
          </cell>
          <cell r="E3540" t="e">
            <v>#VALUE!</v>
          </cell>
          <cell r="F3540" t="e">
            <v>#VALUE!</v>
          </cell>
        </row>
        <row r="3540">
          <cell r="K3540" t="e">
            <v>#VALUE!</v>
          </cell>
        </row>
        <row r="3541">
          <cell r="D3541">
            <v>0</v>
          </cell>
          <cell r="E3541" t="e">
            <v>#VALUE!</v>
          </cell>
          <cell r="F3541" t="e">
            <v>#VALUE!</v>
          </cell>
        </row>
        <row r="3541">
          <cell r="K3541" t="e">
            <v>#VALUE!</v>
          </cell>
        </row>
        <row r="3542">
          <cell r="D3542">
            <v>0</v>
          </cell>
          <cell r="E3542" t="e">
            <v>#VALUE!</v>
          </cell>
          <cell r="F3542" t="e">
            <v>#VALUE!</v>
          </cell>
        </row>
        <row r="3542">
          <cell r="K3542" t="e">
            <v>#VALUE!</v>
          </cell>
        </row>
        <row r="3543">
          <cell r="D3543">
            <v>0</v>
          </cell>
          <cell r="E3543" t="e">
            <v>#VALUE!</v>
          </cell>
          <cell r="F3543" t="e">
            <v>#VALUE!</v>
          </cell>
        </row>
        <row r="3543">
          <cell r="K3543" t="e">
            <v>#VALUE!</v>
          </cell>
        </row>
        <row r="3544">
          <cell r="D3544">
            <v>0</v>
          </cell>
          <cell r="E3544" t="e">
            <v>#VALUE!</v>
          </cell>
          <cell r="F3544" t="e">
            <v>#VALUE!</v>
          </cell>
        </row>
        <row r="3544">
          <cell r="K3544" t="e">
            <v>#VALUE!</v>
          </cell>
        </row>
        <row r="3545">
          <cell r="D3545">
            <v>0</v>
          </cell>
          <cell r="E3545" t="e">
            <v>#VALUE!</v>
          </cell>
          <cell r="F3545" t="e">
            <v>#VALUE!</v>
          </cell>
        </row>
        <row r="3545">
          <cell r="K3545" t="e">
            <v>#VALUE!</v>
          </cell>
        </row>
        <row r="3546">
          <cell r="D3546">
            <v>0</v>
          </cell>
          <cell r="E3546" t="e">
            <v>#VALUE!</v>
          </cell>
          <cell r="F3546" t="e">
            <v>#VALUE!</v>
          </cell>
        </row>
        <row r="3546">
          <cell r="K3546" t="e">
            <v>#VALUE!</v>
          </cell>
        </row>
        <row r="3547">
          <cell r="D3547">
            <v>0</v>
          </cell>
          <cell r="E3547" t="e">
            <v>#VALUE!</v>
          </cell>
          <cell r="F3547" t="e">
            <v>#VALUE!</v>
          </cell>
        </row>
        <row r="3547">
          <cell r="K3547" t="e">
            <v>#VALUE!</v>
          </cell>
        </row>
        <row r="3548">
          <cell r="D3548">
            <v>0</v>
          </cell>
          <cell r="E3548" t="e">
            <v>#VALUE!</v>
          </cell>
          <cell r="F3548" t="e">
            <v>#VALUE!</v>
          </cell>
        </row>
        <row r="3548">
          <cell r="K3548" t="e">
            <v>#VALUE!</v>
          </cell>
        </row>
        <row r="3549">
          <cell r="D3549">
            <v>0</v>
          </cell>
          <cell r="E3549" t="e">
            <v>#VALUE!</v>
          </cell>
          <cell r="F3549" t="e">
            <v>#VALUE!</v>
          </cell>
        </row>
        <row r="3549">
          <cell r="K3549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7">
          <cell r="Q17">
            <v>-29</v>
          </cell>
        </row>
        <row r="17">
          <cell r="S17">
            <v>-194.0136</v>
          </cell>
        </row>
        <row r="17">
          <cell r="U17">
            <v>-298.7457</v>
          </cell>
        </row>
        <row r="17">
          <cell r="W17">
            <v>1899.3997</v>
          </cell>
        </row>
        <row r="17">
          <cell r="Y17">
            <v>1309.3755</v>
          </cell>
        </row>
        <row r="17">
          <cell r="AA17">
            <v>1724.9674</v>
          </cell>
        </row>
        <row r="17">
          <cell r="AC17">
            <v>4411.9833</v>
          </cell>
        </row>
        <row r="18">
          <cell r="Q18">
            <v>-145</v>
          </cell>
        </row>
        <row r="18">
          <cell r="S18">
            <v>-586.7794</v>
          </cell>
        </row>
        <row r="18">
          <cell r="U18">
            <v>-638.2272</v>
          </cell>
        </row>
        <row r="18">
          <cell r="W18">
            <v>-2986.099</v>
          </cell>
        </row>
        <row r="18">
          <cell r="Y18">
            <v>-368.4198</v>
          </cell>
        </row>
        <row r="18">
          <cell r="AA18">
            <v>-3171.5741</v>
          </cell>
        </row>
        <row r="18">
          <cell r="AC18">
            <v>-7896.0995</v>
          </cell>
        </row>
        <row r="19">
          <cell r="Q19">
            <v>321.6581</v>
          </cell>
        </row>
        <row r="19">
          <cell r="S19">
            <v>149.5474</v>
          </cell>
        </row>
        <row r="19">
          <cell r="U19">
            <v>146.594</v>
          </cell>
        </row>
        <row r="19">
          <cell r="W19">
            <v>-423.3811</v>
          </cell>
        </row>
        <row r="19">
          <cell r="Y19">
            <v>-779.3458</v>
          </cell>
        </row>
        <row r="19">
          <cell r="AA19">
            <v>-9153.892</v>
          </cell>
        </row>
        <row r="19">
          <cell r="AC19">
            <v>-9738.8194</v>
          </cell>
        </row>
        <row r="20">
          <cell r="Q20">
            <v>0</v>
          </cell>
        </row>
        <row r="20">
          <cell r="S20">
            <v>-128.4686</v>
          </cell>
        </row>
        <row r="20">
          <cell r="U20">
            <v>-139.8897</v>
          </cell>
        </row>
        <row r="20">
          <cell r="W20">
            <v>-4937.0719</v>
          </cell>
        </row>
        <row r="20">
          <cell r="Y20">
            <v>-1710.6062</v>
          </cell>
        </row>
        <row r="20">
          <cell r="AA20">
            <v>-2637.8222</v>
          </cell>
        </row>
        <row r="20">
          <cell r="AC20">
            <v>-9553.8586</v>
          </cell>
        </row>
        <row r="21">
          <cell r="Q21">
            <v>15.1242</v>
          </cell>
        </row>
        <row r="21">
          <cell r="S21">
            <v>-659.8503</v>
          </cell>
        </row>
        <row r="21">
          <cell r="U21">
            <v>-718.2591</v>
          </cell>
        </row>
        <row r="21">
          <cell r="W21">
            <v>-625.4928</v>
          </cell>
        </row>
        <row r="21">
          <cell r="Y21">
            <v>669.2736</v>
          </cell>
        </row>
        <row r="21">
          <cell r="AA21">
            <v>-761.6125</v>
          </cell>
        </row>
        <row r="21">
          <cell r="AC21">
            <v>-2080.8169</v>
          </cell>
        </row>
        <row r="22">
          <cell r="Q22">
            <v>-10.7375</v>
          </cell>
        </row>
        <row r="22">
          <cell r="S22">
            <v>79.4933</v>
          </cell>
        </row>
        <row r="22">
          <cell r="U22">
            <v>152.8774</v>
          </cell>
        </row>
        <row r="22">
          <cell r="W22">
            <v>-1414.8843</v>
          </cell>
        </row>
        <row r="22">
          <cell r="Y22">
            <v>725.1212</v>
          </cell>
        </row>
        <row r="22">
          <cell r="AA22">
            <v>523.939000000001</v>
          </cell>
        </row>
        <row r="22">
          <cell r="AC22">
            <v>55.8091000000003</v>
          </cell>
        </row>
        <row r="23">
          <cell r="Q23">
            <v>-255.7747</v>
          </cell>
        </row>
        <row r="23">
          <cell r="S23">
            <v>-690.6544</v>
          </cell>
        </row>
        <row r="23">
          <cell r="U23">
            <v>-714.9327</v>
          </cell>
        </row>
        <row r="23">
          <cell r="W23">
            <v>903.1893</v>
          </cell>
        </row>
        <row r="23">
          <cell r="Y23">
            <v>951.8904</v>
          </cell>
        </row>
        <row r="23">
          <cell r="AA23">
            <v>5020.0972</v>
          </cell>
        </row>
        <row r="23">
          <cell r="AC23">
            <v>5213.8151</v>
          </cell>
        </row>
        <row r="24">
          <cell r="Q24">
            <v>-63.2119</v>
          </cell>
        </row>
        <row r="24">
          <cell r="S24">
            <v>85.9643</v>
          </cell>
        </row>
        <row r="24">
          <cell r="U24">
            <v>54.0003</v>
          </cell>
        </row>
        <row r="24">
          <cell r="W24">
            <v>-1123.7168</v>
          </cell>
        </row>
        <row r="24">
          <cell r="Y24">
            <v>-515.8536</v>
          </cell>
        </row>
        <row r="24">
          <cell r="AA24">
            <v>1010.4885</v>
          </cell>
        </row>
        <row r="24">
          <cell r="AC24">
            <v>-552.3292</v>
          </cell>
        </row>
        <row r="25">
          <cell r="Q25">
            <v>0</v>
          </cell>
        </row>
        <row r="25">
          <cell r="S25">
            <v>18.209</v>
          </cell>
        </row>
        <row r="25">
          <cell r="U25">
            <v>5.7892</v>
          </cell>
        </row>
        <row r="25">
          <cell r="W25">
            <v>15.735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39.7332</v>
          </cell>
        </row>
        <row r="26">
          <cell r="Q26">
            <v>-21.2397</v>
          </cell>
        </row>
        <row r="26">
          <cell r="S26">
            <v>60.6328</v>
          </cell>
        </row>
        <row r="26">
          <cell r="U26">
            <v>71.5858</v>
          </cell>
        </row>
        <row r="26">
          <cell r="W26">
            <v>-136.4537</v>
          </cell>
        </row>
        <row r="26">
          <cell r="Y26">
            <v>-0.0306999999999977</v>
          </cell>
        </row>
        <row r="26">
          <cell r="AA26">
            <v>955.0229</v>
          </cell>
        </row>
        <row r="26">
          <cell r="AC26">
            <v>929.5174</v>
          </cell>
        </row>
        <row r="27">
          <cell r="Q27">
            <v>159.8026</v>
          </cell>
        </row>
        <row r="27">
          <cell r="S27">
            <v>-9.15570000000025</v>
          </cell>
        </row>
        <row r="27">
          <cell r="U27">
            <v>-11.1566000000003</v>
          </cell>
        </row>
        <row r="27">
          <cell r="W27">
            <v>-124.7564</v>
          </cell>
        </row>
        <row r="27">
          <cell r="Y27">
            <v>-73.6845000000002</v>
          </cell>
        </row>
        <row r="27">
          <cell r="AA27">
            <v>-1017.30550000001</v>
          </cell>
        </row>
        <row r="27">
          <cell r="AC27">
            <v>-1076.25610000001</v>
          </cell>
        </row>
        <row r="30">
          <cell r="Q30">
            <v>-29</v>
          </cell>
        </row>
        <row r="30">
          <cell r="S30">
            <v>-468.8674</v>
          </cell>
        </row>
        <row r="30">
          <cell r="U30">
            <v>-496.3795</v>
          </cell>
        </row>
        <row r="30">
          <cell r="W30">
            <v>-5.85760000000001</v>
          </cell>
        </row>
        <row r="30">
          <cell r="Y30">
            <v>-93.6483</v>
          </cell>
        </row>
        <row r="30">
          <cell r="AA30">
            <v>-1782.7422</v>
          </cell>
        </row>
        <row r="30">
          <cell r="AC30">
            <v>-2876.495</v>
          </cell>
        </row>
        <row r="31">
          <cell r="Q31">
            <v>0.600400000000008</v>
          </cell>
        </row>
        <row r="31">
          <cell r="S31">
            <v>-186.2459</v>
          </cell>
        </row>
        <row r="31">
          <cell r="U31">
            <v>-53.6522999999998</v>
          </cell>
        </row>
        <row r="31">
          <cell r="W31">
            <v>-2785.6845</v>
          </cell>
        </row>
        <row r="31">
          <cell r="Y31">
            <v>2644.8119</v>
          </cell>
        </row>
        <row r="31">
          <cell r="AA31">
            <v>13460.3613</v>
          </cell>
        </row>
        <row r="31">
          <cell r="AC31">
            <v>13080.1909</v>
          </cell>
        </row>
        <row r="32">
          <cell r="Q32">
            <v>0.642099999999999</v>
          </cell>
        </row>
        <row r="32">
          <cell r="S32">
            <v>0.960500000000025</v>
          </cell>
        </row>
        <row r="32">
          <cell r="U32">
            <v>32.0618000000001</v>
          </cell>
        </row>
        <row r="32">
          <cell r="W32">
            <v>-12.8103999999998</v>
          </cell>
        </row>
        <row r="32">
          <cell r="Y32">
            <v>11.3337999999999</v>
          </cell>
        </row>
        <row r="32">
          <cell r="AA32">
            <v>0</v>
          </cell>
        </row>
        <row r="32">
          <cell r="AC32">
            <v>32.1878000000001</v>
          </cell>
        </row>
        <row r="35">
          <cell r="Q35">
            <v>0</v>
          </cell>
        </row>
        <row r="35">
          <cell r="S35">
            <v>-28.482</v>
          </cell>
        </row>
        <row r="35">
          <cell r="U35">
            <v>-31.4883</v>
          </cell>
        </row>
        <row r="35">
          <cell r="W35">
            <v>-290.419</v>
          </cell>
        </row>
        <row r="35">
          <cell r="Y35">
            <v>-68.5562</v>
          </cell>
        </row>
        <row r="35">
          <cell r="AA35">
            <v>-340.339</v>
          </cell>
        </row>
        <row r="35">
          <cell r="AC35">
            <v>-759.2845</v>
          </cell>
        </row>
        <row r="36">
          <cell r="Q36">
            <v>-160.0498</v>
          </cell>
        </row>
        <row r="36">
          <cell r="S36">
            <v>-570.4618</v>
          </cell>
        </row>
        <row r="36">
          <cell r="U36">
            <v>-541.5365</v>
          </cell>
        </row>
        <row r="36">
          <cell r="W36">
            <v>-2587.5687</v>
          </cell>
        </row>
        <row r="36">
          <cell r="Y36">
            <v>-154.5889</v>
          </cell>
        </row>
        <row r="36">
          <cell r="AA36">
            <v>-2607.5868</v>
          </cell>
        </row>
        <row r="36">
          <cell r="AC36">
            <v>-6621.7925</v>
          </cell>
        </row>
        <row r="37">
          <cell r="Q37">
            <v>0</v>
          </cell>
        </row>
        <row r="37">
          <cell r="S37">
            <v>-17.1445</v>
          </cell>
        </row>
        <row r="37">
          <cell r="U37">
            <v>-15.3512</v>
          </cell>
        </row>
        <row r="37">
          <cell r="W37">
            <v>-89.1687</v>
          </cell>
        </row>
        <row r="37">
          <cell r="Y37">
            <v>-9.3877</v>
          </cell>
        </row>
        <row r="37">
          <cell r="AA37">
            <v>-1283.3147</v>
          </cell>
        </row>
        <row r="37">
          <cell r="AC37">
            <v>-1414.3668</v>
          </cell>
        </row>
        <row r="38">
          <cell r="Q38">
            <v>160.0498</v>
          </cell>
        </row>
        <row r="38">
          <cell r="S38">
            <v>-161.6422</v>
          </cell>
        </row>
        <row r="38">
          <cell r="U38">
            <v>-179.1928</v>
          </cell>
        </row>
        <row r="38">
          <cell r="W38">
            <v>-951.2417</v>
          </cell>
        </row>
        <row r="38">
          <cell r="Y38">
            <v>-843.525</v>
          </cell>
        </row>
        <row r="38">
          <cell r="AA38">
            <v>-4266.7227</v>
          </cell>
        </row>
        <row r="38">
          <cell r="AC38">
            <v>-6242.2746</v>
          </cell>
        </row>
        <row r="41">
          <cell r="Q41">
            <v>2.0309</v>
          </cell>
        </row>
        <row r="41">
          <cell r="S41">
            <v>-280.1291</v>
          </cell>
        </row>
        <row r="41">
          <cell r="U41">
            <v>-384.4531</v>
          </cell>
        </row>
        <row r="41">
          <cell r="W41">
            <v>-3776.9286</v>
          </cell>
        </row>
        <row r="41">
          <cell r="Y41">
            <v>801.8168</v>
          </cell>
        </row>
        <row r="41">
          <cell r="AA41">
            <v>5647.04139999998</v>
          </cell>
        </row>
        <row r="41">
          <cell r="AC41">
            <v>2009.37829999998</v>
          </cell>
        </row>
        <row r="42">
          <cell r="Q42">
            <v>0.2778</v>
          </cell>
        </row>
        <row r="42">
          <cell r="S42">
            <v>-144.429</v>
          </cell>
        </row>
        <row r="42">
          <cell r="U42">
            <v>-376.9523</v>
          </cell>
        </row>
        <row r="42">
          <cell r="W42">
            <v>-991.7228</v>
          </cell>
        </row>
        <row r="42">
          <cell r="Y42">
            <v>-1559.436</v>
          </cell>
        </row>
        <row r="42">
          <cell r="AA42">
            <v>-8348.8139</v>
          </cell>
        </row>
        <row r="42">
          <cell r="AC42">
            <v>-11421.0762</v>
          </cell>
        </row>
        <row r="43">
          <cell r="Q43">
            <v>0</v>
          </cell>
        </row>
        <row r="43">
          <cell r="S43">
            <v>30.5774</v>
          </cell>
        </row>
        <row r="43">
          <cell r="U43">
            <v>38.5343</v>
          </cell>
        </row>
        <row r="43">
          <cell r="W43">
            <v>-203.1929</v>
          </cell>
        </row>
        <row r="43">
          <cell r="Y43">
            <v>-137.6683</v>
          </cell>
        </row>
        <row r="43">
          <cell r="AA43">
            <v>-1581.3715</v>
          </cell>
        </row>
        <row r="43">
          <cell r="AC43">
            <v>-1853.121</v>
          </cell>
        </row>
        <row r="44">
          <cell r="Q44">
            <v>61.7852</v>
          </cell>
        </row>
        <row r="44">
          <cell r="S44">
            <v>-230.9309</v>
          </cell>
        </row>
        <row r="44">
          <cell r="U44">
            <v>-299.59</v>
          </cell>
        </row>
        <row r="44">
          <cell r="W44">
            <v>-2852.7381</v>
          </cell>
        </row>
        <row r="44">
          <cell r="Y44">
            <v>248.8339</v>
          </cell>
        </row>
        <row r="44">
          <cell r="AA44">
            <v>-9447.2992</v>
          </cell>
        </row>
        <row r="44">
          <cell r="AC44">
            <v>-12519.9391</v>
          </cell>
        </row>
        <row r="45">
          <cell r="Q45">
            <v>-9.2911</v>
          </cell>
        </row>
        <row r="45">
          <cell r="S45">
            <v>-716.7517</v>
          </cell>
        </row>
        <row r="45">
          <cell r="U45">
            <v>-678.3664</v>
          </cell>
        </row>
        <row r="45">
          <cell r="W45">
            <v>-862.6378</v>
          </cell>
        </row>
        <row r="45">
          <cell r="Y45">
            <v>-1255.0344</v>
          </cell>
        </row>
        <row r="45">
          <cell r="AA45">
            <v>-3182.5348</v>
          </cell>
        </row>
        <row r="45">
          <cell r="AC45">
            <v>-6704.6162</v>
          </cell>
        </row>
        <row r="46">
          <cell r="Q46">
            <v>-44.0812</v>
          </cell>
        </row>
        <row r="46">
          <cell r="S46">
            <v>-284.8791</v>
          </cell>
        </row>
        <row r="46">
          <cell r="U46">
            <v>-118.0447</v>
          </cell>
        </row>
        <row r="46">
          <cell r="W46">
            <v>-788.300600000001</v>
          </cell>
        </row>
        <row r="46">
          <cell r="Y46">
            <v>345.564799999999</v>
          </cell>
        </row>
        <row r="46">
          <cell r="AA46">
            <v>-1036.4869</v>
          </cell>
        </row>
        <row r="46">
          <cell r="AC46">
            <v>-1926.2277</v>
          </cell>
        </row>
        <row r="49">
          <cell r="Q49">
            <v>78.1984</v>
          </cell>
        </row>
        <row r="49">
          <cell r="S49">
            <v>-555.4758</v>
          </cell>
        </row>
        <row r="49">
          <cell r="U49">
            <v>-229.5575</v>
          </cell>
        </row>
        <row r="49">
          <cell r="W49">
            <v>221.9957</v>
          </cell>
        </row>
        <row r="49">
          <cell r="Y49">
            <v>117.1693</v>
          </cell>
        </row>
        <row r="49">
          <cell r="AA49">
            <v>392.2513</v>
          </cell>
        </row>
        <row r="49">
          <cell r="AC49">
            <v>24.5814000000001</v>
          </cell>
        </row>
        <row r="50">
          <cell r="Q50">
            <v>103.0424</v>
          </cell>
        </row>
        <row r="50">
          <cell r="S50">
            <v>-514.2911</v>
          </cell>
        </row>
        <row r="50">
          <cell r="U50">
            <v>-125.346</v>
          </cell>
        </row>
        <row r="50">
          <cell r="W50">
            <v>-391.053</v>
          </cell>
        </row>
        <row r="50">
          <cell r="Y50">
            <v>-633.649</v>
          </cell>
        </row>
        <row r="50">
          <cell r="AA50">
            <v>-1318.5008</v>
          </cell>
        </row>
        <row r="50">
          <cell r="AC50">
            <v>-2879.7975</v>
          </cell>
        </row>
        <row r="51">
          <cell r="Q51">
            <v>-29</v>
          </cell>
        </row>
        <row r="51">
          <cell r="S51">
            <v>181.766</v>
          </cell>
        </row>
        <row r="51">
          <cell r="U51">
            <v>-118.7606</v>
          </cell>
        </row>
        <row r="51">
          <cell r="W51">
            <v>377.655</v>
          </cell>
        </row>
        <row r="51">
          <cell r="Y51">
            <v>-224.6898</v>
          </cell>
        </row>
        <row r="51">
          <cell r="AA51">
            <v>6082.2843</v>
          </cell>
        </row>
        <row r="51">
          <cell r="AC51">
            <v>6269.2549</v>
          </cell>
        </row>
        <row r="52">
          <cell r="Q52">
            <v>0</v>
          </cell>
        </row>
        <row r="52">
          <cell r="S52">
            <v>2.1401</v>
          </cell>
        </row>
        <row r="52">
          <cell r="U52">
            <v>2.3657</v>
          </cell>
        </row>
        <row r="52">
          <cell r="W52">
            <v>12.8662</v>
          </cell>
        </row>
        <row r="52">
          <cell r="Y52">
            <v>11.2817</v>
          </cell>
        </row>
        <row r="52">
          <cell r="AA52">
            <v>528.521200000002</v>
          </cell>
        </row>
        <row r="52">
          <cell r="AC52">
            <v>557.174900000002</v>
          </cell>
        </row>
        <row r="53">
          <cell r="Q53">
            <v>-241.788</v>
          </cell>
        </row>
        <row r="53">
          <cell r="S53">
            <v>-579.1891</v>
          </cell>
        </row>
        <row r="53">
          <cell r="U53">
            <v>-677.3398</v>
          </cell>
        </row>
        <row r="53">
          <cell r="W53">
            <v>5072.5594</v>
          </cell>
        </row>
        <row r="53">
          <cell r="Y53">
            <v>1154.6825</v>
          </cell>
        </row>
        <row r="53">
          <cell r="AA53">
            <v>1021.87099999999</v>
          </cell>
        </row>
        <row r="53">
          <cell r="AC53">
            <v>5750.79599999999</v>
          </cell>
        </row>
        <row r="55">
          <cell r="Q55">
            <v>197.6157</v>
          </cell>
        </row>
        <row r="55">
          <cell r="S55">
            <v>1580.3894</v>
          </cell>
        </row>
        <row r="55">
          <cell r="U55">
            <v>1769.1784</v>
          </cell>
        </row>
        <row r="55">
          <cell r="W55">
            <v>-15326.8483</v>
          </cell>
        </row>
        <row r="55">
          <cell r="Y55">
            <v>-5059.8662</v>
          </cell>
        </row>
        <row r="55">
          <cell r="AA55">
            <v>-68285.7776</v>
          </cell>
        </row>
        <row r="55">
          <cell r="AC55">
            <v>-85125.3086</v>
          </cell>
        </row>
      </sheetData>
      <sheetData sheetId="13"/>
      <sheetData sheetId="14">
        <row r="54">
          <cell r="P54">
            <v>-777.7094</v>
          </cell>
        </row>
        <row r="54">
          <cell r="R54">
            <v>-767.6027</v>
          </cell>
        </row>
        <row r="54">
          <cell r="T54">
            <v>-3918.8533</v>
          </cell>
        </row>
        <row r="54">
          <cell r="V54">
            <v>-1076.4116</v>
          </cell>
        </row>
        <row r="54">
          <cell r="X54">
            <v>-2323.4634</v>
          </cell>
        </row>
        <row r="54">
          <cell r="Z54">
            <v>-6190.0225</v>
          </cell>
        </row>
        <row r="81">
          <cell r="P81">
            <v>-652.0541</v>
          </cell>
        </row>
        <row r="81">
          <cell r="R81">
            <v>-486.4773</v>
          </cell>
        </row>
        <row r="81">
          <cell r="T81">
            <v>-2868.2927</v>
          </cell>
        </row>
        <row r="81">
          <cell r="V81">
            <v>2566.2581</v>
          </cell>
        </row>
        <row r="81">
          <cell r="X81">
            <v>2201.8009</v>
          </cell>
        </row>
        <row r="81">
          <cell r="Z81">
            <v>9512.9811</v>
          </cell>
        </row>
        <row r="210">
          <cell r="P210">
            <v>-1453.3956</v>
          </cell>
        </row>
        <row r="210">
          <cell r="R210">
            <v>-1019.2614</v>
          </cell>
        </row>
        <row r="210">
          <cell r="T210">
            <v>1308.833</v>
          </cell>
        </row>
        <row r="210">
          <cell r="V210">
            <v>-474.417</v>
          </cell>
        </row>
        <row r="210">
          <cell r="X210">
            <v>3041.68630000001</v>
          </cell>
        </row>
        <row r="210">
          <cell r="Z210">
            <v>2112.10500000001</v>
          </cell>
        </row>
        <row r="212">
          <cell r="P212">
            <v>-343.0801</v>
          </cell>
        </row>
        <row r="212">
          <cell r="R212">
            <v>-275.1368</v>
          </cell>
        </row>
        <row r="212">
          <cell r="T212">
            <v>-4476.7919</v>
          </cell>
        </row>
        <row r="212">
          <cell r="V212">
            <v>-3585.7471</v>
          </cell>
        </row>
        <row r="212">
          <cell r="X212">
            <v>-5734.414</v>
          </cell>
        </row>
        <row r="212">
          <cell r="Z212">
            <v>-46822.7563</v>
          </cell>
        </row>
        <row r="321">
          <cell r="P321">
            <v>-1804.1456</v>
          </cell>
        </row>
        <row r="321">
          <cell r="R321">
            <v>-1958.0635</v>
          </cell>
        </row>
        <row r="321">
          <cell r="T321">
            <v>-9696.2891</v>
          </cell>
        </row>
        <row r="321">
          <cell r="V321">
            <v>-1477.189</v>
          </cell>
        </row>
        <row r="321">
          <cell r="X321">
            <v>-1605.6776</v>
          </cell>
        </row>
        <row r="321">
          <cell r="Z321">
            <v>-16560.761</v>
          </cell>
        </row>
        <row r="397">
          <cell r="P397">
            <v>-1876.5159</v>
          </cell>
        </row>
        <row r="397">
          <cell r="R397">
            <v>-2094.7456</v>
          </cell>
        </row>
        <row r="397">
          <cell r="T397">
            <v>-8989.739</v>
          </cell>
        </row>
        <row r="397">
          <cell r="V397">
            <v>180.26</v>
          </cell>
        </row>
        <row r="397">
          <cell r="X397">
            <v>-6655.64469999999</v>
          </cell>
        </row>
        <row r="397">
          <cell r="Z397">
            <v>-882.4852</v>
          </cell>
        </row>
        <row r="440">
          <cell r="P440">
            <v>-13.2387</v>
          </cell>
        </row>
        <row r="440">
          <cell r="R440">
            <v>-129.2208</v>
          </cell>
        </row>
        <row r="440">
          <cell r="T440">
            <v>3987.4562</v>
          </cell>
        </row>
        <row r="440">
          <cell r="V440">
            <v>900.4915</v>
          </cell>
        </row>
        <row r="440">
          <cell r="X440">
            <v>1738.6404</v>
          </cell>
        </row>
        <row r="440">
          <cell r="Z440">
            <v>-160.641</v>
          </cell>
        </row>
        <row r="442">
          <cell r="P442">
            <v>63.1208</v>
          </cell>
        </row>
        <row r="442">
          <cell r="R442">
            <v>101.9349</v>
          </cell>
        </row>
        <row r="442">
          <cell r="T442">
            <v>-93.4907</v>
          </cell>
        </row>
        <row r="442">
          <cell r="V442">
            <v>-109.2802</v>
          </cell>
        </row>
        <row r="442">
          <cell r="X442">
            <v>-230.8341</v>
          </cell>
        </row>
        <row r="442">
          <cell r="Z442">
            <v>-1393.9448</v>
          </cell>
        </row>
      </sheetData>
      <sheetData sheetId="15"/>
      <sheetData sheetId="16">
        <row r="455">
          <cell r="I455">
            <v>-6571.9607</v>
          </cell>
        </row>
        <row r="455">
          <cell r="K455">
            <v>-6445.0633</v>
          </cell>
        </row>
        <row r="455">
          <cell r="M455">
            <v>-20064.4895</v>
          </cell>
        </row>
        <row r="455">
          <cell r="O455">
            <v>646.124000000001</v>
          </cell>
        </row>
        <row r="455">
          <cell r="Q455">
            <v>-6105.6805</v>
          </cell>
        </row>
        <row r="455">
          <cell r="S455">
            <v>-9529.86229999998</v>
          </cell>
        </row>
        <row r="455">
          <cell r="U455">
            <v>-48081.9323</v>
          </cell>
        </row>
      </sheetData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9921875" defaultRowHeight="26.2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1" width="51.99"/>
    <col collapsed="false" customWidth="true" hidden="true" outlineLevel="0" max="4" min="3" style="1" width="51.99"/>
    <col collapsed="false" customWidth="true" hidden="true" outlineLevel="0" max="5" min="5" style="1" width="41.32"/>
    <col collapsed="false" customWidth="true" hidden="true" outlineLevel="0" max="14" min="6" style="1" width="45.65"/>
    <col collapsed="false" customWidth="true" hidden="true" outlineLevel="0" max="15" min="15" style="1" width="30.82"/>
    <col collapsed="false" customWidth="true" hidden="false" outlineLevel="0" max="16" min="16" style="1" width="3.99"/>
    <col collapsed="false" customWidth="true" hidden="false" outlineLevel="0" max="17" min="17" style="1" width="27.49"/>
    <col collapsed="false" customWidth="true" hidden="false" outlineLevel="0" max="18" min="18" style="1" width="21.32"/>
    <col collapsed="false" customWidth="true" hidden="false" outlineLevel="0" max="19" min="19" style="1" width="26.82"/>
    <col collapsed="false" customWidth="true" hidden="false" outlineLevel="0" max="20" min="20" style="1" width="21.32"/>
    <col collapsed="false" customWidth="true" hidden="false" outlineLevel="0" max="21" min="21" style="1" width="33.99"/>
    <col collapsed="false" customWidth="true" hidden="false" outlineLevel="0" max="22" min="22" style="1" width="21.32"/>
    <col collapsed="false" customWidth="true" hidden="false" outlineLevel="0" max="23" min="23" style="1" width="32.15"/>
    <col collapsed="false" customWidth="true" hidden="false" outlineLevel="0" max="24" min="24" style="1" width="21.15"/>
    <col collapsed="false" customWidth="true" hidden="false" outlineLevel="0" max="25" min="25" style="1" width="29.82"/>
    <col collapsed="false" customWidth="true" hidden="false" outlineLevel="0" max="26" min="26" style="1" width="21.32"/>
    <col collapsed="false" customWidth="true" hidden="false" outlineLevel="0" max="27" min="27" style="1" width="27.15"/>
    <col collapsed="false" customWidth="true" hidden="false" outlineLevel="0" max="28" min="28" style="1" width="21.32"/>
    <col collapsed="false" customWidth="true" hidden="false" outlineLevel="0" max="29" min="29" style="2" width="27.82"/>
    <col collapsed="false" customWidth="true" hidden="false" outlineLevel="0" max="30" min="30" style="2" width="21.32"/>
    <col collapsed="false" customWidth="true" hidden="false" outlineLevel="0" max="31" min="31" style="1" width="25.99"/>
    <col collapsed="false" customWidth="false" hidden="false" outlineLevel="0" max="32" min="32" style="1" width="18.99"/>
    <col collapsed="false" customWidth="true" hidden="false" outlineLevel="0" max="33" min="33" style="3" width="25.15"/>
    <col collapsed="false" customWidth="true" hidden="false" outlineLevel="0" max="35" min="34" style="1" width="27.65"/>
    <col collapsed="false" customWidth="false" hidden="false" outlineLevel="0" max="257" min="36" style="1" width="18.99"/>
  </cols>
  <sheetData>
    <row r="1" customFormat="false" ht="26.25" hidden="false" customHeight="false" outlineLevel="0" collapsed="false">
      <c r="AG1" s="4" t="s">
        <v>0</v>
      </c>
      <c r="AH1" s="4" t="s">
        <v>1</v>
      </c>
      <c r="AI1" s="4"/>
    </row>
    <row r="2" customFormat="false" ht="27" hidden="false" customHeight="false" outlineLevel="0" collapsed="false">
      <c r="AG2" s="5" t="n">
        <v>0</v>
      </c>
      <c r="AH2" s="5" t="n">
        <v>1</v>
      </c>
      <c r="AI2" s="5"/>
    </row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6"/>
      <c r="V6" s="7" t="s">
        <v>2</v>
      </c>
      <c r="W6" s="6"/>
    </row>
    <row r="7" customFormat="false" ht="26.2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7" hidden="false" customHeight="false" outlineLevel="0" collapsed="false"/>
    <row r="9" customFormat="false" ht="26.25" hidden="false" customHeight="false" outlineLevel="0" collapsed="false">
      <c r="B9" s="9" t="n">
        <f aca="false">'[7]Date Master'!$B$1</f>
        <v>37259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customFormat="false" ht="27" hidden="false" customHeight="false" outlineLevel="0" collapsed="false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1"/>
      <c r="U10" s="12"/>
      <c r="V10" s="11"/>
      <c r="W10" s="13"/>
      <c r="X10" s="11"/>
      <c r="Y10" s="13"/>
      <c r="Z10" s="11"/>
      <c r="AA10" s="12"/>
      <c r="AB10" s="11"/>
      <c r="AC10" s="12"/>
      <c r="AD10" s="14"/>
    </row>
    <row r="11" customFormat="false" ht="27" hidden="true" customHeight="false" outlineLevel="0" collapsed="false">
      <c r="B11" s="15" t="s">
        <v>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customFormat="false" ht="26.25" hidden="false" customHeight="false" outlineLevel="0" collapsed="false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 t="s">
        <v>4</v>
      </c>
      <c r="R12" s="19" t="s">
        <v>5</v>
      </c>
      <c r="S12" s="18" t="s">
        <v>6</v>
      </c>
      <c r="T12" s="19" t="s">
        <v>5</v>
      </c>
      <c r="U12" s="18" t="s">
        <v>7</v>
      </c>
      <c r="V12" s="19" t="s">
        <v>5</v>
      </c>
      <c r="W12" s="18" t="s">
        <v>8</v>
      </c>
      <c r="X12" s="19" t="s">
        <v>5</v>
      </c>
      <c r="Y12" s="18" t="s">
        <v>9</v>
      </c>
      <c r="Z12" s="19" t="s">
        <v>5</v>
      </c>
      <c r="AA12" s="18" t="s">
        <v>10</v>
      </c>
      <c r="AB12" s="19" t="s">
        <v>5</v>
      </c>
      <c r="AC12" s="18" t="s">
        <v>11</v>
      </c>
      <c r="AD12" s="19" t="s">
        <v>5</v>
      </c>
      <c r="AE12" s="20"/>
    </row>
    <row r="13" customFormat="false" ht="26.25" hidden="true" customHeight="false" outlineLevel="0" collapsed="false">
      <c r="B13" s="21" t="s">
        <v>12</v>
      </c>
      <c r="C13" s="22"/>
      <c r="D13" s="22"/>
      <c r="E13" s="23"/>
      <c r="F13" s="24" t="s">
        <v>13</v>
      </c>
      <c r="G13" s="24"/>
      <c r="H13" s="24"/>
      <c r="I13" s="24"/>
      <c r="J13" s="24"/>
      <c r="K13" s="24"/>
      <c r="L13" s="24"/>
      <c r="M13" s="24"/>
      <c r="N13" s="24"/>
      <c r="O13" s="24" t="s">
        <v>14</v>
      </c>
      <c r="P13" s="25"/>
      <c r="Q13" s="25" t="n">
        <v>1</v>
      </c>
      <c r="R13" s="26"/>
      <c r="S13" s="25" t="n">
        <f aca="false">'[7]Date Master'!A4</f>
        <v>2</v>
      </c>
      <c r="T13" s="26"/>
      <c r="U13" s="25" t="n">
        <f aca="false">'[7]Date Master'!A5</f>
        <v>3</v>
      </c>
      <c r="V13" s="26"/>
      <c r="W13" s="25" t="n">
        <f aca="false">'[7]Date Master'!A6</f>
        <v>4</v>
      </c>
      <c r="X13" s="26"/>
      <c r="Y13" s="25" t="n">
        <f aca="false">'[7]Date Master'!A7</f>
        <v>5</v>
      </c>
      <c r="Z13" s="26"/>
      <c r="AA13" s="25" t="n">
        <f aca="false">'[7]Date Master'!A8</f>
        <v>6</v>
      </c>
      <c r="AB13" s="26"/>
      <c r="AC13" s="25"/>
      <c r="AD13" s="26"/>
      <c r="AE13" s="27"/>
      <c r="AF13" s="28"/>
      <c r="AG13" s="29"/>
      <c r="AH13" s="28"/>
      <c r="AI13" s="28"/>
      <c r="AJ13" s="28"/>
      <c r="AK13" s="27"/>
      <c r="AL13" s="28"/>
      <c r="AM13" s="27"/>
      <c r="AN13" s="28"/>
      <c r="AO13" s="27"/>
      <c r="AP13" s="28"/>
      <c r="AQ13" s="27"/>
      <c r="AR13" s="28"/>
      <c r="AS13" s="27"/>
      <c r="AT13" s="27"/>
      <c r="AU13" s="27"/>
      <c r="AV13" s="30"/>
      <c r="AW13" s="31"/>
      <c r="AX13" s="32"/>
      <c r="AY13" s="31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5"/>
      <c r="Q14" s="35" t="n">
        <f aca="false">'[7]Date Master'!I3</f>
        <v>37257</v>
      </c>
      <c r="R14" s="36"/>
      <c r="S14" s="35" t="n">
        <f aca="false">'[7]Date Master'!I4</f>
        <v>37288</v>
      </c>
      <c r="T14" s="36"/>
      <c r="U14" s="37" t="str">
        <f aca="false">CONCATENATE(TEXT('[7]Date Master'!C5,"mmm-yy"),"/",(TEXT('[7]Date Master'!D5,"mmm-yy")))</f>
        <v>Mar-02/Mar-02</v>
      </c>
      <c r="V14" s="36"/>
      <c r="W14" s="37" t="str">
        <f aca="false">CONCATENATE(TEXT('[7]Date Master'!C6,"mmm-yy"),"/",(TEXT('[7]Date Master'!D6,"mmm-yy")))</f>
        <v>Apr-02/Oct-02</v>
      </c>
      <c r="X14" s="36"/>
      <c r="Y14" s="37" t="str">
        <f aca="false">CONCATENATE(TEXT('[7]Date Master'!C7,"mmm-yy"),"/",(TEXT('[7]Date Master'!D7,"mmm-yy")))</f>
        <v>Nov-02/Mar-03</v>
      </c>
      <c r="Z14" s="36"/>
      <c r="AA14" s="37" t="str">
        <f aca="false">CONCATENATE(TEXT('[7]Date Master'!C8,"mmm-yy"),"/",(TEXT('[7]Date Master'!D9,"mmm-yy")))</f>
        <v>Apr-03/Jun-29</v>
      </c>
      <c r="AB14" s="36"/>
      <c r="AC14" s="34"/>
      <c r="AD14" s="36"/>
      <c r="AE14" s="38"/>
    </row>
    <row r="15" customFormat="false" ht="30.75" hidden="false" customHeight="true" outlineLevel="0" collapsed="false">
      <c r="A15" s="39"/>
      <c r="B15" s="40" t="s">
        <v>3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39"/>
      <c r="AG15" s="42" t="s">
        <v>15</v>
      </c>
      <c r="AH15" s="43" t="s">
        <v>16</v>
      </c>
      <c r="AI15" s="43" t="s">
        <v>17</v>
      </c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30.75" hidden="false" customHeight="true" outlineLevel="0" collapsed="false">
      <c r="A16" s="39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 t="s">
        <v>18</v>
      </c>
      <c r="T16" s="47" t="e">
        <f aca="false">Q21+Q24+Q22+S22+U22+S21+S24+U21+U24</f>
        <v>#REF!</v>
      </c>
      <c r="U16" s="46" t="s">
        <v>5</v>
      </c>
      <c r="V16" s="47" t="e">
        <f aca="false">R21+R24+R22+T21+T24+T22+V21+V24+V22</f>
        <v>#REF!</v>
      </c>
      <c r="W16" s="46" t="s">
        <v>19</v>
      </c>
      <c r="X16" s="48" t="e">
        <f aca="false">SUM(Q17:Q20)+SUM(S17:S20)+SUM(U17:U20)+SUM(W17:W20)</f>
        <v>#REF!</v>
      </c>
      <c r="Y16" s="49" t="s">
        <v>5</v>
      </c>
      <c r="Z16" s="47" t="e">
        <f aca="false">SUM(R17:R20)+SUM(T17:T20)+SUM(V17:V20)+SUM(X17:X20)</f>
        <v>#REF!</v>
      </c>
      <c r="AA16" s="45"/>
      <c r="AB16" s="45"/>
      <c r="AC16" s="45"/>
      <c r="AD16" s="50"/>
      <c r="AE16" s="41"/>
      <c r="AF16" s="39"/>
      <c r="AG16" s="42"/>
      <c r="AH16" s="43"/>
      <c r="AI16" s="43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24.75" hidden="false" customHeight="true" outlineLevel="0" collapsed="false">
      <c r="B17" s="51" t="s">
        <v>20</v>
      </c>
      <c r="C17" s="52"/>
      <c r="D17" s="52"/>
      <c r="E17" s="53"/>
      <c r="F17" s="54" t="s">
        <v>20</v>
      </c>
      <c r="G17" s="2"/>
      <c r="H17" s="55" t="s">
        <v>21</v>
      </c>
      <c r="I17" s="56" t="s">
        <v>20</v>
      </c>
      <c r="J17" s="53"/>
      <c r="K17" s="53"/>
      <c r="L17" s="53"/>
      <c r="M17" s="57"/>
      <c r="N17" s="53" t="s">
        <v>22</v>
      </c>
      <c r="O17" s="58" t="s">
        <v>23</v>
      </c>
      <c r="P17" s="59"/>
      <c r="Q17" s="60" t="n">
        <f aca="false">SUMIF('[7]BASIS Extract'!$O$8:$O$65536,CONCATENATE(Q$13,$H17),'[7]BASIS Extract'!$J$8:$J$65536)+SUMIF('[7]BASIS Extract'!$O$8:$O$65536,CONCATENATE(Q$13,$I17),'[7]BASIS Extract'!$J$8:$J$65536)</f>
        <v>0</v>
      </c>
      <c r="R17" s="26" t="n">
        <f aca="false">Q17-'[7]Previous Day Lavo'!Q17</f>
        <v>29</v>
      </c>
      <c r="S17" s="60" t="e">
        <f aca="false">+AG17*PromptPhy+AH17*PB+AI17</f>
        <v>#REF!</v>
      </c>
      <c r="T17" s="26" t="e">
        <f aca="false">S17-'[7]Previous Day Lavo'!S17</f>
        <v>#REF!</v>
      </c>
      <c r="U17" s="60" t="e">
        <f aca="false">SUMIF('[7]BASIS Extract'!$O$8:$O$65536,CONCATENATE(U$13,$F17),'[7]BASIS Extract'!$J$8:$J$65536)+SUMIF([7]Transport!$F$2:$M$3900,CONCATENATE(U$13,$F17),[7]Transport!$D$2:$D$3900)+SUMIF([7]Transport!$F$2:$M$3900,CONCATENATE(U$13,$M17),[7]Transport!$D$2:$D$3900)+SUMIF('[7]BASIS Extract'!$O$8:$O$65536,CONCATENATE(U$13,$J17),'[7]BASIS Extract'!$J$8:$J$65536)</f>
        <v>#REF!</v>
      </c>
      <c r="V17" s="26" t="e">
        <f aca="false">U17-'[7]Previous Day Lavo'!U17</f>
        <v>#REF!</v>
      </c>
      <c r="W17" s="60" t="e">
        <f aca="false">SUMIF('[7]BASIS Extract'!$O$8:$O$65536,CONCATENATE(W$13,$F17),'[7]BASIS Extract'!$J$8:$J$65536)+SUMIF([7]Transport!$F$2:$M$3900,CONCATENATE(W$13,$F17),[7]Transport!$D$2:$D$3900)+SUMIF([7]Transport!$F$2:$M$3900,CONCATENATE(W$13,$M17),[7]Transport!$D$2:$D$3900)+SUMIF('[7]BASIS Extract'!$O$8:$O$65536,CONCATENATE(W$13,$J17),'[7]BASIS Extract'!$J$8:$J$65536)</f>
        <v>#REF!</v>
      </c>
      <c r="X17" s="26" t="e">
        <f aca="false">W17-'[7]Previous Day Lavo'!W17</f>
        <v>#REF!</v>
      </c>
      <c r="Y17" s="60" t="e">
        <f aca="false">SUMIF('[7]BASIS Extract'!$O$8:$O$65536,CONCATENATE(Y$13,$F17),'[7]BASIS Extract'!$J$8:$J$65536)+SUMIF([7]Transport!$F$2:$M$3900,CONCATENATE(Y$13,$F17),[7]Transport!$D$2:$D$3900)+SUMIF([7]Transport!$F$2:$M$3900,CONCATENATE(Y$13,$M17),[7]Transport!$D$2:$D$3900)+SUMIF('[7]BASIS Extract'!$O$8:$O$65536,CONCATENATE(Y$13,$J17),'[7]BASIS Extract'!$J$8:$J$65536)</f>
        <v>#REF!</v>
      </c>
      <c r="Z17" s="26" t="e">
        <f aca="false">Y17-'[7]Previous Day Lavo'!Y17</f>
        <v>#REF!</v>
      </c>
      <c r="AA17" s="60" t="e">
        <f aca="false">SUMIF('[7]BASIS Extract'!$O$8:$O$65536,CONCATENATE(AA$13,$F17),'[7]BASIS Extract'!$J$8:$J$65536)+SUMIF([7]Transport!$F$2:$M$3900,CONCATENATE(AA$13,$F17),[7]Transport!$D$2:$D$3900)+SUMIF([7]Transport!$F$2:$M$3900,CONCATENATE(AA$13,$M17),[7]Transport!$D$2:$D$3900)+SUMIF('[7]BASIS Extract'!$O$8:$O$65536,CONCATENATE(AA$13,$J17),'[7]BASIS Extract'!$J$8:$J$65536)</f>
        <v>#REF!</v>
      </c>
      <c r="AB17" s="26" t="e">
        <f aca="false">AA17-'[7]Previous Day Lavo'!AA17</f>
        <v>#REF!</v>
      </c>
      <c r="AC17" s="61" t="e">
        <f aca="false">Q17+S17+U17+W17+Y17+AA17</f>
        <v>#REF!</v>
      </c>
      <c r="AD17" s="26" t="e">
        <f aca="false">AC17-'[7]Previous Day Lavo'!AC17</f>
        <v>#REF!</v>
      </c>
      <c r="AE17" s="38"/>
      <c r="AG17" s="3" t="n">
        <f aca="false">+SUMIF('[7]BASIS Extract'!$T$8:$T$65536,CONCATENATE(S$13,$F17,$N$17),'[7]BASIS Extract'!$J$8:$J$65536)+SUMIF('[7]BASIS Extract'!$T$8:$T$65536,CONCATENATE(S$13,$H17,$N$17),'[7]BASIS Extract'!$J$8:$J$65536)</f>
        <v>0</v>
      </c>
      <c r="AH17" s="62" t="n">
        <f aca="false">SUMIF('[7]BASIS Extract'!$T$8:$T$65536,CONCATENATE(S$13,$F17,$O$17),'[7]BASIS Extract'!$J$8:$J$65536)+SUMIF('[7]BASIS Extract'!$T$8:$T$65536,CONCATENATE(S$13,$J17,$O$17),'[7]BASIS Extract'!$J$8:$J$65536)</f>
        <v>0</v>
      </c>
      <c r="AI17" s="63" t="e">
        <f aca="false">+SUMIF([7]Transport!$F$2:$M$3900,CONCATENATE(S$13,$F17),[7]Transport!$D$2:$D$3900)+SUMIF([7]Transport!$F$2:$M$3900,CONCATENATE(S$13,$M17),[7]Transport!$D$2:$D$3900)</f>
        <v>#REF!</v>
      </c>
    </row>
    <row r="18" customFormat="false" ht="24.75" hidden="false" customHeight="true" outlineLevel="0" collapsed="false">
      <c r="B18" s="64" t="s">
        <v>24</v>
      </c>
      <c r="C18" s="65"/>
      <c r="D18" s="65"/>
      <c r="E18" s="65"/>
      <c r="F18" s="65" t="s">
        <v>24</v>
      </c>
      <c r="G18" s="65"/>
      <c r="H18" s="55" t="s">
        <v>25</v>
      </c>
      <c r="I18" s="66" t="s">
        <v>24</v>
      </c>
      <c r="J18" s="65"/>
      <c r="K18" s="65"/>
      <c r="L18" s="65"/>
      <c r="M18" s="65"/>
      <c r="N18" s="53" t="s">
        <v>22</v>
      </c>
      <c r="O18" s="67" t="s">
        <v>23</v>
      </c>
      <c r="P18" s="68"/>
      <c r="Q18" s="60" t="n">
        <f aca="false">SUMIF('[7]BASIS Extract'!$O$8:$O$65536,CONCATENATE(Q$13,$H18),'[7]BASIS Extract'!$J$8:$J$65536)+SUMIF('[7]BASIS Extract'!$O$8:$O$65536,CONCATENATE(Q$13,$I18),'[7]BASIS Extract'!$J$8:$J$65536)</f>
        <v>0</v>
      </c>
      <c r="R18" s="26" t="n">
        <f aca="false">Q18-'[7]Previous Day Lavo'!Q18</f>
        <v>145</v>
      </c>
      <c r="S18" s="60" t="e">
        <f aca="false">+AG18*PromptPhy+AH18*PB+AI18</f>
        <v>#REF!</v>
      </c>
      <c r="T18" s="26" t="e">
        <f aca="false">S18-'[7]Previous Day Lavo'!S18</f>
        <v>#REF!</v>
      </c>
      <c r="U18" s="60" t="e">
        <f aca="false">SUMIF('[7]BASIS Extract'!$O$8:$O$65536,CONCATENATE(U$13,$F18),'[7]BASIS Extract'!$J$8:$J$65536)+SUMIF([7]Transport!$F$2:$M$3900,CONCATENATE(U$13,$F18),[7]Transport!$D$2:$D$3900)</f>
        <v>#REF!</v>
      </c>
      <c r="V18" s="26" t="e">
        <f aca="false">U18-'[7]Previous Day Lavo'!U18</f>
        <v>#REF!</v>
      </c>
      <c r="W18" s="60" t="e">
        <f aca="false">SUMIF('[7]BASIS Extract'!$O$8:$O$65536,CONCATENATE(W$13,$F18),'[7]BASIS Extract'!$J$8:$J$65536)+SUMIF([7]Transport!$F$2:$M$3900,CONCATENATE(W$13,$F18),[7]Transport!$D$2:$D$3900)</f>
        <v>#REF!</v>
      </c>
      <c r="X18" s="26" t="e">
        <f aca="false">W18-'[7]Previous Day Lavo'!W18</f>
        <v>#REF!</v>
      </c>
      <c r="Y18" s="60" t="e">
        <f aca="false">SUMIF('[7]BASIS Extract'!$O$8:$O$65536,CONCATENATE(Y$13,$F18),'[7]BASIS Extract'!$J$8:$J$65536)+SUMIF([7]Transport!$F$2:$M$3900,CONCATENATE(Y$13,$F18),[7]Transport!$D$2:$D$3900)</f>
        <v>#REF!</v>
      </c>
      <c r="Z18" s="26" t="e">
        <f aca="false">Y18-'[7]Previous Day Lavo'!Y18</f>
        <v>#REF!</v>
      </c>
      <c r="AA18" s="60" t="e">
        <f aca="false">SUMIF('[7]BASIS Extract'!$O$8:$O$65536,CONCATENATE(AA$13,$F18),'[7]BASIS Extract'!$J$8:$J$65536)+SUMIF([7]Transport!$F$2:$M$3900,CONCATENATE(AA$13,$F18),[7]Transport!$D$2:$D$3900)</f>
        <v>#REF!</v>
      </c>
      <c r="AB18" s="26" t="e">
        <f aca="false">AA18-'[7]Previous Day Lavo'!AA18</f>
        <v>#REF!</v>
      </c>
      <c r="AC18" s="61" t="e">
        <f aca="false">Q18+S18+U18+W18+Y18+AA18</f>
        <v>#REF!</v>
      </c>
      <c r="AD18" s="26" t="e">
        <f aca="false">AC18-'[7]Previous Day Lavo'!AC18</f>
        <v>#REF!</v>
      </c>
      <c r="AE18" s="38"/>
      <c r="AG18" s="3" t="n">
        <f aca="false">+SUMIF('[7]BASIS Extract'!$T$8:$T$65536,CONCATENATE(S$13,$F18,N18),'[7]BASIS Extract'!$J$8:$J$65536)+SUMIF('[7]BASIS Extract'!$T$8:$T$65536,CONCATENATE(S$13,$H18,N18),'[7]BASIS Extract'!$J$8:$J$65536)</f>
        <v>0</v>
      </c>
      <c r="AH18" s="62" t="n">
        <f aca="false">SUMIF('[7]BASIS Extract'!$T$8:$T$65536,CONCATENATE(S$13,$F18,O18),'[7]BASIS Extract'!$J$8:$J$65536)</f>
        <v>0</v>
      </c>
      <c r="AI18" s="63" t="e">
        <f aca="false">+SUMIF([7]Transport!$F$2:$M$3900,CONCATENATE(S$13,$F18),[7]Transport!$D$2:$D$3900)</f>
        <v>#REF!</v>
      </c>
    </row>
    <row r="19" customFormat="false" ht="26.25" hidden="false" customHeight="false" outlineLevel="0" collapsed="false">
      <c r="A19" s="69"/>
      <c r="B19" s="64" t="s">
        <v>26</v>
      </c>
      <c r="C19" s="65"/>
      <c r="D19" s="65"/>
      <c r="E19" s="65" t="s">
        <v>27</v>
      </c>
      <c r="F19" s="65" t="s">
        <v>26</v>
      </c>
      <c r="G19" s="65"/>
      <c r="H19" s="55" t="s">
        <v>28</v>
      </c>
      <c r="I19" s="66" t="s">
        <v>26</v>
      </c>
      <c r="J19" s="65"/>
      <c r="K19" s="65"/>
      <c r="L19" s="70" t="s">
        <v>29</v>
      </c>
      <c r="M19" s="70"/>
      <c r="N19" s="53" t="s">
        <v>22</v>
      </c>
      <c r="O19" s="67" t="s">
        <v>23</v>
      </c>
      <c r="P19" s="71"/>
      <c r="Q19" s="60" t="n">
        <f aca="false">SUMIF('[7]BASIS Extract'!$O$8:$O$65536,CONCATENATE(Q$13,$H19),'[7]BASIS Extract'!$J$8:$J$65536)+SUMIF('[7]BASIS Extract'!$O$8:$O$65536,CONCATENATE(Q$13,$I19),'[7]BASIS Extract'!$J$8:$J$65536)+SUMIF('[7]BASIS Extract'!$O$8:$O$65536,CONCATENATE(Q$13,$J19),'[7]BASIS Extract'!$J$8:$J$65536)+SUMIF('[7]BASIS Extract'!$O$8:$O$65536,CONCATENATE(Q$13,$K19),'[7]BASIS Extract'!$J$8:$J$65536)+SUMIF('[7]BASIS Extract'!$O$8:$O$65536,CONCATENATE(Q$13,$L19),'[7]BASIS Extract'!$J$8:$J$65536)+SUMIF('[7]BASIS Extract'!$O$8:$O$65536,CONCATENATE(Q$13,$M19),'[7]BASIS Extract'!$J$8:$J$65536)</f>
        <v>0</v>
      </c>
      <c r="R19" s="26" t="n">
        <f aca="false">Q19-'[7]Previous Day Lavo'!Q19</f>
        <v>-321.6581</v>
      </c>
      <c r="S19" s="60" t="e">
        <f aca="false">+AG19*PromptPhy+AH19*PB+AI19</f>
        <v>#REF!</v>
      </c>
      <c r="T19" s="26" t="e">
        <f aca="false">S19-'[7]Previous Day Lavo'!S19</f>
        <v>#REF!</v>
      </c>
      <c r="U19" s="60" t="e">
        <f aca="false">SUMIF('[7]BASIS Extract'!$O$8:$O$65536,CONCATENATE(U$13,$E19),'[7]BASIS Extract'!$J$8:$J$65536)+SUMIF('[7]BASIS Extract'!$O$8:$O$65536,CONCATENATE(U$13,$F19),'[7]BASIS Extract'!$J$8:$J$65536)+SUMIF('[7]BASIS Extract'!$O$8:$O$65536,CONCATENATE(U$13,$C19),'[7]BASIS Extract'!$J$8:$J$65536)+SUMIF('[7]BASIS Extract'!$O$8:$O$65536,CONCATENATE(U$13,$D19),'[7]BASIS Extract'!$J$8:$J$65536)+SUMIF([7]Transport!$F$2:$M$3900,CONCATENATE(U$13,$F19),[7]Transport!$D$2:$D$3900)+SUMIF([7]Transport!$F$2:$M$3900,CONCATENATE(U$13,$L19),[7]Transport!$D$2:$D$3900)</f>
        <v>#REF!</v>
      </c>
      <c r="V19" s="26" t="e">
        <f aca="false">U19-'[7]Previous Day Lavo'!U19</f>
        <v>#REF!</v>
      </c>
      <c r="W19" s="60" t="e">
        <f aca="false">SUMIF('[7]BASIS Extract'!$O$8:$O$65536,CONCATENATE(W$13,$E19),'[7]BASIS Extract'!$J$8:$J$65536)+SUMIF('[7]BASIS Extract'!$O$8:$O$65536,CONCATENATE(W$13,$F19),'[7]BASIS Extract'!$J$8:$J$65536)+SUMIF('[7]BASIS Extract'!$O$8:$O$65536,CONCATENATE(W$13,$C19),'[7]BASIS Extract'!$J$8:$J$65536)+SUMIF('[7]BASIS Extract'!$O$8:$O$65536,CONCATENATE(W$13,$D19),'[7]BASIS Extract'!$J$8:$J$65536)+SUMIF([7]Transport!$F$2:$M$3900,CONCATENATE(W$13,$F19),[7]Transport!$D$2:$D$3900)+SUMIF([7]Transport!$F$2:$M$3900,CONCATENATE(W$13,$L19),[7]Transport!$D$2:$D$3900)++SUMIF([7]Transport!$F$2:$F$3900,CONCATENATE(W$13,$M19),[7]Transport!$D$2:$D$3900)</f>
        <v>#REF!</v>
      </c>
      <c r="X19" s="26" t="e">
        <f aca="false">W19-'[7]Previous Day Lavo'!W19</f>
        <v>#REF!</v>
      </c>
      <c r="Y19" s="60" t="e">
        <f aca="false">SUMIF('[7]BASIS Extract'!$O$8:$O$65536,CONCATENATE(Y$13,$F19),'[7]BASIS Extract'!$J$8:$J$65536)+SUMIF('[7]BASIS Extract'!$O$8:$O$65536,CONCATENATE(Y$13,$G19),'[7]BASIS Extract'!$J$8:$J$65536)+SUMIF([7]Transport!$F$2:$F$3900,CONCATENATE(Y$13,$F19),[7]Transport!$D$2:$D$3900)+SUMIF([7]Transport!$F$2:$F$3900,CONCATENATE(Y$13,$M19),[7]Transport!$D$2:$D$3900)+SUMIF('[7]BASIS Extract'!$O$8:$O$65536,CONCATENATE(Y$13,$E19),'[7]BASIS Extract'!$J$8:$J$65536)+SUMIF([7]Transport!$F$2:$F$3900,CONCATENATE(Y$13,$L19),[7]Transport!$D$2:$D$3900)</f>
        <v>#REF!</v>
      </c>
      <c r="Z19" s="26" t="e">
        <f aca="false">Y19-'[7]Previous Day Lavo'!Y19</f>
        <v>#REF!</v>
      </c>
      <c r="AA19" s="60" t="e">
        <f aca="false">SUMIF('[7]BASIS Extract'!$O$8:$O$65536,CONCATENATE(AA$13,$F19),'[7]BASIS Extract'!$J$8:$J$65536)+SUMIF('[7]BASIS Extract'!$O$8:$O$65536,CONCATENATE(AA$13,$G19),'[7]BASIS Extract'!$J$8:$J$65536)+SUMIF([7]Transport!$F$2:$F$3900,CONCATENATE(AA$13,$F19),[7]Transport!$D$2:$D$3900)+SUMIF([7]Transport!$F$2:$F$3900,CONCATENATE(AA$13,$M19),[7]Transport!$D$2:$D$3900)+SUMIF('[7]BASIS Extract'!$O$8:$O$65536,CONCATENATE(AA$13,$E19),'[7]BASIS Extract'!$J$8:$J$65536)+SUMIF([7]Transport!$F$2:$F$3900,CONCATENATE(AA$13,$L19),[7]Transport!$D$2:$D$3900)+SUMIF([7]Transport!$F$2:$F$3900,CONCATENATE(AA$13,$L19),[7]Transport!$D$2:$D$3900)</f>
        <v>#REF!</v>
      </c>
      <c r="AB19" s="26" t="e">
        <f aca="false">AA19-'[7]Previous Day Lavo'!AA19</f>
        <v>#REF!</v>
      </c>
      <c r="AC19" s="61" t="e">
        <f aca="false">Q19+S19+U19+W19+Y19+AA19</f>
        <v>#REF!</v>
      </c>
      <c r="AD19" s="26" t="e">
        <f aca="false">AC19-'[7]Previous Day Lavo'!AC19</f>
        <v>#REF!</v>
      </c>
      <c r="AE19" s="38"/>
      <c r="AF19" s="69"/>
      <c r="AG19" s="3" t="n">
        <f aca="false">+SUMIF('[7]BASIS Extract'!$T$8:$T$65536,CONCATENATE(S$13,$H19,N19),'[7]BASIS Extract'!$J$8:$J$65536)+SUMIF('[7]BASIS Extract'!$T$8:$T$65536,CONCATENATE(S$13,$I19,N19),'[7]BASIS Extract'!$J$8:$J$65536)</f>
        <v>0</v>
      </c>
      <c r="AH19" s="62" t="n">
        <f aca="false">SUMIF('[7]BASIS Extract'!$T$8:$T$65536,CONCATENATE(S$13,$F19,O19),'[7]BASIS Extract'!$J$8:$J$65536)+SUMIF('[7]BASIS Extract'!$T$8:$T$65536,CONCATENATE(S$13,$E19,O19),'[7]BASIS Extract'!$J$8:$J$65536)</f>
        <v>0</v>
      </c>
      <c r="AI19" s="63" t="e">
        <f aca="false">+SUMIF([7]Transport!$F$2:$M$3900,CONCATENATE(S$13,$F19),[7]Transport!$D$2:$D$3900)+SUMIF([7]Transport!$F$2:$M$3900,CONCATENATE(S$13,$M19),[7]Transport!$D$2:$D$3900)+SUMIF([7]Transport!$F$2:$M$3900,CONCATENATE(S$13,$L19),[7]Transport!$D$2:$D$3900)</f>
        <v>#REF!</v>
      </c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27" hidden="false" customHeight="false" outlineLevel="0" collapsed="false">
      <c r="B20" s="64" t="s">
        <v>30</v>
      </c>
      <c r="C20" s="72"/>
      <c r="D20" s="72"/>
      <c r="E20" s="2"/>
      <c r="F20" s="53" t="s">
        <v>31</v>
      </c>
      <c r="G20" s="73" t="s">
        <v>32</v>
      </c>
      <c r="H20" s="55" t="s">
        <v>31</v>
      </c>
      <c r="I20" s="55"/>
      <c r="J20" s="55"/>
      <c r="K20" s="55"/>
      <c r="L20" s="70"/>
      <c r="M20" s="73"/>
      <c r="N20" s="53" t="s">
        <v>22</v>
      </c>
      <c r="O20" s="74" t="s">
        <v>23</v>
      </c>
      <c r="P20" s="71"/>
      <c r="Q20" s="60" t="n">
        <f aca="false">SUMIF('[7]BASIS Extract'!$O$8:$O$65536,CONCATENATE(Q$13,$H20),'[7]BASIS Extract'!$J$8:$J$65536)+SUMIF('[7]BASIS Extract'!$O$8:$O$65536,CONCATENATE(Q$13,$I20),'[7]BASIS Extract'!$J$8:$J$65536)+SUMIF('[7]BASIS Extract'!$O$8:$O$65536,CONCATENATE(Q$13,$J20),'[7]BASIS Extract'!$J$8:$J$65536)+SUMIF('[7]BASIS Extract'!$O$8:$O$65536,CONCATENATE(Q$13,$K20),'[7]BASIS Extract'!$J$8:$J$65536)+SUMIF('[7]BASIS Extract'!$O$8:$O$65536,CONCATENATE(Q$13,$L20),'[7]BASIS Extract'!$J$8:$J$65536)+SUMIF('[7]BASIS Extract'!$O$8:$O$65536,CONCATENATE(Q$13,$M20),'[7]BASIS Extract'!$J$8:$J$65536)</f>
        <v>0</v>
      </c>
      <c r="R20" s="26" t="n">
        <f aca="false">Q20-'[7]Previous Day Lavo'!Q20</f>
        <v>0</v>
      </c>
      <c r="S20" s="60" t="e">
        <f aca="false">+AG20*PromptPhy+AH20*PB+AI20</f>
        <v>#REF!</v>
      </c>
      <c r="T20" s="26" t="e">
        <f aca="false">S20-'[7]Previous Day Lavo'!S20</f>
        <v>#REF!</v>
      </c>
      <c r="U20" s="60" t="e">
        <f aca="false">SUMIF('[7]BASIS Extract'!$O$8:$O$65536,CONCATENATE(U$13,$F20),'[7]BASIS Extract'!$J$8:$J$65536)+SUMIF('[7]BASIS Extract'!$O$8:$O$65536,CONCATENATE(U$13,G20),'[7]BASIS Extract'!$J$8:$J$65536)+SUMIF('[7]BASIS Extract'!$O$8:$O$65536,CONCATENATE(U$13,$C20),'[7]BASIS Extract'!$J$8:$J$65536)+SUMIF('[7]BASIS Extract'!$O$8:$O$65536,CONCATENATE(U$13,$D20),'[7]BASIS Extract'!$J$8:$J$65536)+SUMIF([7]Transport!$F$2:$M$3900,CONCATENATE(U$13,F20),[7]Transport!$D$2:$D$3900)+SUMIF([7]Transport!$F$2:$M$3900,CONCATENATE(U$13,G20),[7]Transport!$D$2:$D$3900)</f>
        <v>#REF!</v>
      </c>
      <c r="V20" s="26" t="e">
        <f aca="false">U20-'[7]Previous Day Lavo'!U20</f>
        <v>#REF!</v>
      </c>
      <c r="W20" s="60" t="e">
        <f aca="false">SUMIF('[7]BASIS Extract'!$O$8:$O$65536,CONCATENATE(W$13,$F20),'[7]BASIS Extract'!$J$8:$J$65536)+SUMIF('[7]BASIS Extract'!$O$8:$O$65536,CONCATENATE(W$13,G20),'[7]BASIS Extract'!$J$8:$J$65536)+SUMIF('[7]BASIS Extract'!$O$8:$O$65536,CONCATENATE(W$13,$C20),'[7]BASIS Extract'!$J$8:$J$65536)+SUMIF('[7]BASIS Extract'!$O$8:$O$65536,CONCATENATE(W$13,$D20),'[7]BASIS Extract'!$J$8:$J$65536)+SUMIF([7]Transport!$F$2:$M$3900,CONCATENATE(W$13,F20),[7]Transport!$D$2:$D$3900)+SUMIF([7]Transport!$F$2:$M$3900,CONCATENATE(W$13,G20),[7]Transport!$D$2:$D$3900)</f>
        <v>#REF!</v>
      </c>
      <c r="X20" s="26" t="e">
        <f aca="false">W20-'[7]Previous Day Lavo'!W20</f>
        <v>#REF!</v>
      </c>
      <c r="Y20" s="60" t="e">
        <f aca="false">SUMIF('[7]BASIS Extract'!$O$8:$O$65536,CONCATENATE(Y$13,$F20),'[7]BASIS Extract'!$J$8:$J$65536)+SUMIF('[7]BASIS Extract'!$O$8:$O$65536,CONCATENATE(Y$13,G20),'[7]BASIS Extract'!$J$8:$J$65536)+SUMIF('[7]BASIS Extract'!$O$8:$O$65536,CONCATENATE(Y$13,$C20),'[7]BASIS Extract'!$J$8:$J$65536)+SUMIF('[7]BASIS Extract'!$O$8:$O$65536,CONCATENATE(Y$13,$D20),'[7]BASIS Extract'!$J$8:$J$65536)+SUMIF([7]Transport!$F$2:$M$3900,CONCATENATE(Y$13,F20),[7]Transport!$D$2:$D$3900)+SUMIF([7]Transport!$F$2:$M$3900,CONCATENATE(Y$13,G20),[7]Transport!$D$2:$D$3900)</f>
        <v>#REF!</v>
      </c>
      <c r="Z20" s="26" t="e">
        <f aca="false">Y20-'[7]Previous Day Lavo'!Y20</f>
        <v>#REF!</v>
      </c>
      <c r="AA20" s="60" t="e">
        <f aca="false">SUMIF('[7]BASIS Extract'!$O$8:$O$65536,CONCATENATE(AA$13,$F20),'[7]BASIS Extract'!$J$8:$J$65536)+SUMIF('[7]BASIS Extract'!$O$8:$O$65536,CONCATENATE(AA$13,G20),'[7]BASIS Extract'!$J$8:$J$65536)+SUMIF('[7]BASIS Extract'!$O$8:$O$65536,CONCATENATE(AA$13,$C20),'[7]BASIS Extract'!$J$8:$J$65536)+SUMIF('[7]BASIS Extract'!$O$8:$O$65536,CONCATENATE(AA$13,$D20),'[7]BASIS Extract'!$J$8:$J$65536)+SUMIF([7]Transport!$F$2:$M$3900,CONCATENATE(AA$13,F20),[7]Transport!$D$2:$D$3900)+SUMIF([7]Transport!$F$2:$M$3900,CONCATENATE(AA$13,G20),[7]Transport!$D$2:$D$3900)</f>
        <v>#REF!</v>
      </c>
      <c r="AB20" s="26" t="e">
        <f aca="false">AA20-'[7]Previous Day Lavo'!AA20</f>
        <v>#REF!</v>
      </c>
      <c r="AC20" s="61" t="e">
        <f aca="false">Q20+S20+U20+W20+Y20+AA20</f>
        <v>#REF!</v>
      </c>
      <c r="AD20" s="26" t="e">
        <f aca="false">AC20-'[7]Previous Day Lavo'!AC20</f>
        <v>#REF!</v>
      </c>
      <c r="AE20" s="38"/>
      <c r="AG20" s="3" t="n">
        <f aca="false">+SUMIF('[7]BASIS Extract'!$T$8:$T$65536,CONCATENATE(S$13,$H20,N20),'[7]BASIS Extract'!$J$8:$J$65536)+SUMIF('[7]BASIS Extract'!$T$8:$T$65536,CONCATENATE(S$13,$I20,N20),'[7]BASIS Extract'!$J$8:$J$65536)</f>
        <v>0</v>
      </c>
      <c r="AH20" s="62" t="n">
        <f aca="false">SUMIF('[7]BASIS Extract'!$T$8:$T$65536,CONCATENATE(S$13,$F20,O20),'[7]BASIS Extract'!$J$8:$J$65536)+SUMIF('[7]BASIS Extract'!$T$8:$T$65536,CONCATENATE(S$13,$G20,O20),'[7]BASIS Extract'!$J$8:$J$65536)+SUMIF('[7]BASIS Extract'!$T$8:$T$65536,CONCATENATE(S$13,$F32,O20),'[7]BASIS Extract'!$J$8:$J$65536)</f>
        <v>0</v>
      </c>
      <c r="AI20" s="63" t="e">
        <f aca="false">+SUMIF([7]Transport!$F$2:$M$3900,CONCATENATE(S$13,$F20),[7]Transport!$D$2:$D$3900)+SUMIF([7]Transport!$F$2:$M$3900,CONCATENATE(S$13,$G20),[7]Transport!$D$2:$D$3900)</f>
        <v>#REF!</v>
      </c>
    </row>
    <row r="21" customFormat="false" ht="26.25" hidden="false" customHeight="false" outlineLevel="0" collapsed="false">
      <c r="B21" s="64" t="s">
        <v>33</v>
      </c>
      <c r="C21" s="75"/>
      <c r="D21" s="75"/>
      <c r="E21" s="75"/>
      <c r="F21" s="75" t="s">
        <v>34</v>
      </c>
      <c r="G21" s="75"/>
      <c r="H21" s="55" t="s">
        <v>35</v>
      </c>
      <c r="I21" s="55" t="s">
        <v>36</v>
      </c>
      <c r="J21" s="66" t="s">
        <v>37</v>
      </c>
      <c r="K21" s="66"/>
      <c r="L21" s="66"/>
      <c r="M21" s="66" t="s">
        <v>34</v>
      </c>
      <c r="N21" s="53" t="s">
        <v>22</v>
      </c>
      <c r="O21" s="76" t="s">
        <v>23</v>
      </c>
      <c r="P21" s="68"/>
      <c r="Q21" s="60" t="n">
        <f aca="false">SUMIF('[7]BASIS Extract'!$O$8:$O$65536,CONCATENATE(Q$13,$H21),'[7]BASIS Extract'!$J$8:$J$65536)+SUMIF('[7]BASIS Extract'!$O$8:$O$65536,CONCATENATE(Q$13,$I21),'[7]BASIS Extract'!$J$8:$J$65536)+SUMIF('[7]BASIS Extract'!$O$8:$O$65536,CONCATENATE(Q$13,$J21),'[7]BASIS Extract'!$J$8:$J$65536)+SUMIF('[7]BASIS Extract'!$O$8:$O$65536,CONCATENATE(Q$13,$K21),'[7]BASIS Extract'!$J$8:$J$65536)+SUMIF('[7]BASIS Extract'!$O$8:$O$65536,CONCATENATE(Q$13,$L21),'[7]BASIS Extract'!$J$8:$J$65536)+SUMIF('[7]BASIS Extract'!$O$8:$O$65536,CONCATENATE(Q$13,$M21),'[7]BASIS Extract'!$J$8:$J$65536)</f>
        <v>0</v>
      </c>
      <c r="R21" s="26" t="n">
        <f aca="false">Q21-'[7]Previous Day Lavo'!Q21</f>
        <v>-15.1242</v>
      </c>
      <c r="S21" s="60" t="e">
        <f aca="false">+AG21*PromptPhy+AH21*PB+AI21</f>
        <v>#REF!</v>
      </c>
      <c r="T21" s="26" t="e">
        <f aca="false">S21-'[7]Previous Day Lavo'!S21</f>
        <v>#REF!</v>
      </c>
      <c r="U21" s="60" t="e">
        <f aca="false">SUMIF('[7]BASIS Extract'!$O$8:$O$65536,CONCATENATE(U$13,$E21),'[7]BASIS Extract'!$J$8:$J$65536)+SUMIF('[7]BASIS Extract'!$O$8:$O$65536,CONCATENATE(U$13,$F21),'[7]BASIS Extract'!$J$8:$J$65536)+SUMIF('[7]BASIS Extract'!$O$8:$O$65536,CONCATENATE(U$13,$C21),'[7]BASIS Extract'!$J$8:$J$65536)+SUMIF('[7]BASIS Extract'!$O$8:$O$65536,CONCATENATE(U$13,$D21),'[7]BASIS Extract'!$J$8:$J$65536)+SUMIF([7]Transport!$F$2:$M$3900,CONCATENATE(U$13,$F21),[7]Transport!$D$2:$D$3900)</f>
        <v>#REF!</v>
      </c>
      <c r="V21" s="26" t="e">
        <f aca="false">U21-'[7]Previous Day Lavo'!U21</f>
        <v>#REF!</v>
      </c>
      <c r="W21" s="60" t="e">
        <f aca="false">SUMIF('[7]BASIS Extract'!$O$8:$O$65536,CONCATENATE(W$13,$E21),'[7]BASIS Extract'!$J$8:$J$65536)+SUMIF('[7]BASIS Extract'!$O$8:$O$65536,CONCATENATE(W$13,$F21),'[7]BASIS Extract'!$J$8:$J$65536)+SUMIF('[7]BASIS Extract'!$O$8:$O$65536,CONCATENATE(W$13,$C21),'[7]BASIS Extract'!$J$8:$J$65536)+SUMIF('[7]BASIS Extract'!$O$8:$O$65536,CONCATENATE(W$13,$D21),'[7]BASIS Extract'!$J$8:$J$65536)+SUMIF([7]Transport!$F$2:$M$3900,CONCATENATE(W$13,$F21),[7]Transport!$D$2:$D$3900)</f>
        <v>#REF!</v>
      </c>
      <c r="X21" s="26" t="e">
        <f aca="false">W21-'[7]Previous Day Lavo'!W21</f>
        <v>#REF!</v>
      </c>
      <c r="Y21" s="60" t="e">
        <f aca="false">SUMIF('[7]BASIS Extract'!$O$8:$O$65536,CONCATENATE(Y$13,$E21),'[7]BASIS Extract'!$J$8:$J$65536)+SUMIF('[7]BASIS Extract'!$O$8:$O$65536,CONCATENATE(Y$13,$F21),'[7]BASIS Extract'!$J$8:$J$65536)+SUMIF('[7]BASIS Extract'!$O$8:$O$65536,CONCATENATE(Y$13,$C21),'[7]BASIS Extract'!$J$8:$J$65536)+SUMIF('[7]BASIS Extract'!$O$8:$O$65536,CONCATENATE(Y$13,$D21),'[7]BASIS Extract'!$J$8:$J$65536)+SUMIF([7]Transport!$F$2:$M$3900,CONCATENATE(Y$13,$F21),[7]Transport!$D$2:$D$3900)</f>
        <v>#REF!</v>
      </c>
      <c r="Z21" s="26" t="e">
        <f aca="false">Y21-'[7]Previous Day Lavo'!Y21</f>
        <v>#REF!</v>
      </c>
      <c r="AA21" s="60" t="e">
        <f aca="false">SUMIF('[7]BASIS Extract'!$O$8:$O$65536,CONCATENATE(AA$13,$E21),'[7]BASIS Extract'!$J$8:$J$65536)+SUMIF('[7]BASIS Extract'!$O$8:$O$65536,CONCATENATE(AA$13,$F21),'[7]BASIS Extract'!$J$8:$J$65536)+SUMIF('[7]BASIS Extract'!$O$8:$O$65536,CONCATENATE(AA$13,$C21),'[7]BASIS Extract'!$J$8:$J$65536)+SUMIF('[7]BASIS Extract'!$O$8:$O$65536,CONCATENATE(AA$13,$D21),'[7]BASIS Extract'!$J$8:$J$65536)+SUMIF([7]Transport!$F$2:$M$3900,CONCATENATE(AA$13,$F21),[7]Transport!$D$2:$D$3900)</f>
        <v>#REF!</v>
      </c>
      <c r="AB21" s="26" t="e">
        <f aca="false">AA21-'[7]Previous Day Lavo'!AA21</f>
        <v>#REF!</v>
      </c>
      <c r="AC21" s="61" t="e">
        <f aca="false">Q21+S21+U21+W21+Y21+AA21</f>
        <v>#REF!</v>
      </c>
      <c r="AD21" s="26" t="e">
        <f aca="false">AC21-'[7]Previous Day Lavo'!AC21</f>
        <v>#REF!</v>
      </c>
      <c r="AE21" s="38"/>
      <c r="AG21" s="3" t="n">
        <f aca="false">+SUMIF('[7]BASIS Extract'!$T$8:$T$65536,CONCATENATE(S$13,$H21,N21),'[7]BASIS Extract'!$J$8:$J$65536)+SUMIF('[7]BASIS Extract'!$T$8:$T$65536,CONCATENATE(S$13,$I21,N21),'[7]BASIS Extract'!$J$8:$J$65536)+SUMIF('[7]BASIS Extract'!$T$8:$T$65536,CONCATENATE(S$13,$J21,N21),'[7]BASIS Extract'!$J$8:$J$65536)+SUMIF('[7]BASIS Extract'!$T$8:$T$65536,CONCATENATE(S$13,$K21,N21),'[7]BASIS Extract'!$J$8:$J$65536)+SUMIF('[7]BASIS Extract'!$T$8:$T$65536,CONCATENATE(S$13,$L21,N21),'[7]BASIS Extract'!$J$8:$J$65536)+SUMIF('[7]BASIS Extract'!$T$8:$T$65536,CONCATENATE(S$13,$M21,N21),'[7]BASIS Extract'!$J$8:$J$65536)</f>
        <v>0</v>
      </c>
      <c r="AH21" s="62" t="n">
        <f aca="false">SUMIF('[7]BASIS Extract'!$T$8:$T$65536,CONCATENATE(S$13,$E21,O21),'[7]BASIS Extract'!$J$8:$J$65536)+SUMIF('[7]BASIS Extract'!$T$8:$T$65536,CONCATENATE(S$13,$F21,O21),'[7]BASIS Extract'!$J$8:$J$65536)+SUMIF('[7]BASIS Extract'!$T$8:$T$65536,CONCATENATE(S$13,$C21,O21),'[7]BASIS Extract'!$J$8:$J$65536)+SUMIF('[7]BASIS Extract'!$T$8:$T$65536,CONCATENATE(S$13,$D21,O21),'[7]BASIS Extract'!$J$8:$J$65536)</f>
        <v>0</v>
      </c>
      <c r="AI21" s="63" t="e">
        <f aca="false">+SUMIF([7]Transport!$F$2:$M$3900,CONCATENATE(S$13,$F21),[7]Transport!$D$2:$D$3900)</f>
        <v>#REF!</v>
      </c>
    </row>
    <row r="22" customFormat="false" ht="26.25" hidden="false" customHeight="false" outlineLevel="0" collapsed="false">
      <c r="B22" s="64" t="s">
        <v>38</v>
      </c>
      <c r="C22" s="75" t="s">
        <v>39</v>
      </c>
      <c r="D22" s="75" t="s">
        <v>40</v>
      </c>
      <c r="E22" s="75" t="s">
        <v>41</v>
      </c>
      <c r="F22" s="75"/>
      <c r="G22" s="75"/>
      <c r="H22" s="55" t="s">
        <v>42</v>
      </c>
      <c r="I22" s="55"/>
      <c r="J22" s="66"/>
      <c r="K22" s="66" t="s">
        <v>41</v>
      </c>
      <c r="L22" s="66" t="s">
        <v>40</v>
      </c>
      <c r="M22" s="66" t="s">
        <v>39</v>
      </c>
      <c r="N22" s="53" t="s">
        <v>22</v>
      </c>
      <c r="O22" s="76" t="s">
        <v>23</v>
      </c>
      <c r="P22" s="68"/>
      <c r="Q22" s="60" t="n">
        <f aca="false">SUMIF('[7]BASIS Extract'!$O$8:$O$65536,CONCATENATE(Q$13,$H22),'[7]BASIS Extract'!$J$8:$J$65536)+SUMIF('[7]BASIS Extract'!$O$8:$O$65536,CONCATENATE(Q$13,$I22),'[7]BASIS Extract'!$J$8:$J$65536)+SUMIF('[7]BASIS Extract'!$O$8:$O$65536,CONCATENATE(Q$13,$J22),'[7]BASIS Extract'!$J$8:$J$65536)+SUMIF('[7]BASIS Extract'!$O$8:$O$65536,CONCATENATE(Q$13,$K22),'[7]BASIS Extract'!$J$8:$J$65536)+SUMIF('[7]BASIS Extract'!$O$8:$O$65536,CONCATENATE(Q$13,$L22),'[7]BASIS Extract'!$J$8:$J$65536)+SUMIF('[7]BASIS Extract'!$O$8:$O$65536,CONCATENATE(Q$13,$M22),'[7]BASIS Extract'!$J$8:$J$65536)</f>
        <v>0</v>
      </c>
      <c r="R22" s="26" t="n">
        <f aca="false">Q22-'[7]Previous Day Lavo'!Q22</f>
        <v>10.7375</v>
      </c>
      <c r="S22" s="60" t="n">
        <f aca="false">SUMIF('[7]BASIS Extract'!$O$8:$O$65536,CONCATENATE(S$13,$C22),'[7]BASIS Extract'!$J$8:$J$65536)+SUMIF('[7]BASIS Extract'!$O$8:$O$65536,CONCATENATE(S$13,$D22),'[7]BASIS Extract'!$J$8:$J$65536)+SUMIF('[7]BASIS Extract'!$O$8:$O$65536,CONCATENATE(S$13,$E22),'[7]BASIS Extract'!$J$8:$J$65536)</f>
        <v>0</v>
      </c>
      <c r="T22" s="26" t="n">
        <f aca="false">S22-'[7]Previous Day Lavo'!S22</f>
        <v>-79.4933</v>
      </c>
      <c r="U22" s="60" t="n">
        <f aca="false">SUMIF('[7]BASIS Extract'!$O$8:$O$65536,CONCATENATE(U$13,$C22),'[7]BASIS Extract'!$J$8:$J$65536)+SUMIF('[7]BASIS Extract'!$O$8:$O$65536,CONCATENATE(U$13,$D22),'[7]BASIS Extract'!$J$8:$J$65536)+SUMIF('[7]BASIS Extract'!$O$8:$O$65536,CONCATENATE(U$13,$E22),'[7]BASIS Extract'!$J$8:$J$65536)</f>
        <v>0</v>
      </c>
      <c r="V22" s="26" t="n">
        <f aca="false">U22-'[7]Previous Day Lavo'!U22</f>
        <v>-152.8774</v>
      </c>
      <c r="W22" s="60" t="n">
        <f aca="false">SUMIF('[7]BASIS Extract'!$O$8:$O$65536,CONCATENATE(W$13,$C22),'[7]BASIS Extract'!$J$8:$J$65536)+SUMIF('[7]BASIS Extract'!$O$8:$O$65536,CONCATENATE(W$13,$D22),'[7]BASIS Extract'!$J$8:$J$65536)+SUMIF('[7]BASIS Extract'!$O$8:$O$65536,CONCATENATE(W$13,$E22),'[7]BASIS Extract'!$J$8:$J$65536)</f>
        <v>0</v>
      </c>
      <c r="X22" s="26" t="n">
        <f aca="false">W22-'[7]Previous Day Lavo'!W22</f>
        <v>1414.8843</v>
      </c>
      <c r="Y22" s="60" t="n">
        <f aca="false">SUMIF('[7]BASIS Extract'!$O$8:$O$65536,CONCATENATE(Y$13,$C22),'[7]BASIS Extract'!$J$8:$J$65536)+SUMIF('[7]BASIS Extract'!$O$8:$O$65536,CONCATENATE(Y$13,$D22),'[7]BASIS Extract'!$J$8:$J$65536)+SUMIF('[7]BASIS Extract'!$O$8:$O$65536,CONCATENATE(Y$13,$E22),'[7]BASIS Extract'!$J$8:$J$65536)</f>
        <v>0</v>
      </c>
      <c r="Z22" s="26" t="n">
        <f aca="false">Y22-'[7]Previous Day Lavo'!Y22</f>
        <v>-725.1212</v>
      </c>
      <c r="AA22" s="60" t="n">
        <f aca="false">SUMIF('[7]BASIS Extract'!$O$8:$O$65536,CONCATENATE(AA$13,$C22),'[7]BASIS Extract'!$J$8:$J$65536)+SUMIF('[7]BASIS Extract'!$O$8:$O$65536,CONCATENATE(AA$13,$D22),'[7]BASIS Extract'!$J$8:$J$65536)+SUMIF('[7]BASIS Extract'!$O$8:$O$65536,CONCATENATE(AA$13,$E22),'[7]BASIS Extract'!$J$8:$J$65536)</f>
        <v>0</v>
      </c>
      <c r="AB22" s="26" t="n">
        <f aca="false">AA22-'[7]Previous Day Lavo'!AA22</f>
        <v>-523.939000000001</v>
      </c>
      <c r="AC22" s="61" t="n">
        <f aca="false">Q22+S22+U22+W22+Y22+AA22</f>
        <v>0</v>
      </c>
      <c r="AD22" s="26" t="n">
        <f aca="false">AC22-'[7]Previous Day Lavo'!AC22</f>
        <v>-55.8091000000003</v>
      </c>
      <c r="AE22" s="38"/>
      <c r="AH22" s="62"/>
      <c r="AI22" s="63"/>
    </row>
    <row r="23" customFormat="false" ht="26.25" hidden="false" customHeight="false" outlineLevel="0" collapsed="false">
      <c r="B23" s="64" t="s">
        <v>43</v>
      </c>
      <c r="C23" s="65"/>
      <c r="D23" s="65" t="s">
        <v>44</v>
      </c>
      <c r="E23" s="65" t="s">
        <v>45</v>
      </c>
      <c r="F23" s="65" t="s">
        <v>46</v>
      </c>
      <c r="G23" s="65" t="s">
        <v>47</v>
      </c>
      <c r="H23" s="55" t="s">
        <v>48</v>
      </c>
      <c r="I23" s="55" t="s">
        <v>46</v>
      </c>
      <c r="J23" s="66" t="s">
        <v>49</v>
      </c>
      <c r="K23" s="66" t="s">
        <v>44</v>
      </c>
      <c r="L23" s="65"/>
      <c r="M23" s="65"/>
      <c r="N23" s="53" t="s">
        <v>22</v>
      </c>
      <c r="O23" s="67" t="s">
        <v>23</v>
      </c>
      <c r="P23" s="71"/>
      <c r="Q23" s="60" t="n">
        <f aca="false">SUMIF('[7]BASIS Extract'!$O$8:$O$65536,CONCATENATE(Q$13,$H23),'[7]BASIS Extract'!$J$8:$J$65536)+SUMIF('[7]BASIS Extract'!$O$8:$O$65536,CONCATENATE(Q$13,$I23),'[7]BASIS Extract'!$J$8:$J$65536)+SUMIF('[7]BASIS Extract'!$O$8:$O$65536,CONCATENATE(Q$13,$J23),'[7]BASIS Extract'!$J$8:$J$65536)+SUMIF('[7]BASIS Extract'!$O$8:$O$65536,CONCATENATE(Q$13,$K23),'[7]BASIS Extract'!$J$8:$J$65536)+SUMIF('[7]BASIS Extract'!$O$8:$O$65536,CONCATENATE(Q$13,$L23),'[7]BASIS Extract'!$J$8:$J$65536)+SUMIF('[7]BASIS Extract'!$O$8:$O$65536,CONCATENATE(Q$13,$M23),'[7]BASIS Extract'!$J$8:$J$65536)</f>
        <v>0</v>
      </c>
      <c r="R23" s="26" t="n">
        <f aca="false">Q23-'[7]Previous Day Lavo'!Q23</f>
        <v>255.7747</v>
      </c>
      <c r="S23" s="60" t="e">
        <f aca="false">+AG23*PromptPhy+AH23*PB+AI23</f>
        <v>#REF!</v>
      </c>
      <c r="T23" s="26" t="e">
        <f aca="false">S23-'[7]Previous Day Lavo'!S23</f>
        <v>#REF!</v>
      </c>
      <c r="U23" s="60" t="e">
        <f aca="false">SUMIF('[7]BASIS Extract'!$O$8:$O$65536,CONCATENATE(U$13,$F23),'[7]BASIS Extract'!$J$8:$J$65536)+SUMIF('[7]BASIS Extract'!$O$8:$O$65536,CONCATENATE(U$13,$E23),'[7]BASIS Extract'!$J$8:$J$65536)+SUMIF('[7]BASIS Extract'!$O$8:$O$65536,CONCATENATE(U$13,$G23),'[7]BASIS Extract'!$J$8:$J$65536)+SUMIF('[7]BASIS Extract'!$O$8:$O$65536,CONCATENATE(U$13,$D23),'[7]BASIS Extract'!$J$8:$J$65536)+SUMIF([7]Transport!$F$2:$M$3900,CONCATENATE(U$13,$F23),[7]Transport!$D$2:$D$3900)</f>
        <v>#REF!</v>
      </c>
      <c r="V23" s="26" t="e">
        <f aca="false">U23-'[7]Previous Day Lavo'!U23</f>
        <v>#REF!</v>
      </c>
      <c r="W23" s="60" t="e">
        <f aca="false">SUMIF('[7]BASIS Extract'!$O$8:$O$65536,CONCATENATE(W$13,$F23),'[7]BASIS Extract'!$J$8:$J$65536)+SUMIF('[7]BASIS Extract'!$O$8:$O$65536,CONCATENATE(W$13,$E23),'[7]BASIS Extract'!$J$8:$J$65536)+SUMIF('[7]BASIS Extract'!$O$8:$O$65536,CONCATENATE(W$13,$G23),'[7]BASIS Extract'!$J$8:$J$65536)+SUMIF('[7]BASIS Extract'!$O$8:$O$65536,CONCATENATE(W$13,$D23),'[7]BASIS Extract'!$J$8:$J$65536)+SUMIF([7]Transport!$F$2:$M$3900,CONCATENATE(W$13,$F23),[7]Transport!$D$2:$D$3900)</f>
        <v>#REF!</v>
      </c>
      <c r="X23" s="26" t="e">
        <f aca="false">W23-'[7]Previous Day Lavo'!W23</f>
        <v>#REF!</v>
      </c>
      <c r="Y23" s="60" t="e">
        <f aca="false">SUMIF('[7]BASIS Extract'!$O$8:$O$65536,CONCATENATE(Y$13,$F23),'[7]BASIS Extract'!$J$8:$J$65536)+SUMIF('[7]BASIS Extract'!$O$8:$O$65536,CONCATENATE(Y$13,$E23),'[7]BASIS Extract'!$J$8:$J$65536)+SUMIF('[7]BASIS Extract'!$O$8:$O$65536,CONCATENATE(Y$13,$G23),'[7]BASIS Extract'!$J$8:$J$65536)+SUMIF('[7]BASIS Extract'!$O$8:$O$65536,CONCATENATE(Y$13,$D23),'[7]BASIS Extract'!$J$8:$J$65536)+SUMIF([7]Transport!$F$2:$M$3900,CONCATENATE(Y$13,$F23),[7]Transport!$D$2:$D$3900)</f>
        <v>#REF!</v>
      </c>
      <c r="Z23" s="26" t="e">
        <f aca="false">Y23-'[7]Previous Day Lavo'!Y23</f>
        <v>#REF!</v>
      </c>
      <c r="AA23" s="60" t="e">
        <f aca="false">SUMIF('[7]BASIS Extract'!$O$8:$O$65536,CONCATENATE(AA$13,$F23),'[7]BASIS Extract'!$J$8:$J$65536)+SUMIF('[7]BASIS Extract'!$O$8:$O$65536,CONCATENATE(AA$13,$E23),'[7]BASIS Extract'!$J$8:$J$65536)+SUMIF('[7]BASIS Extract'!$O$8:$O$65536,CONCATENATE(AA$13,$G23),'[7]BASIS Extract'!$J$8:$J$65536)+SUMIF('[7]BASIS Extract'!$O$8:$O$65536,CONCATENATE(AA$13,$D23),'[7]BASIS Extract'!$J$8:$J$65536)+SUMIF([7]Transport!$F$2:$M$3900,CONCATENATE(AA$13,$F23),[7]Transport!$D$2:$D$3900)</f>
        <v>#REF!</v>
      </c>
      <c r="AB23" s="26" t="e">
        <f aca="false">AA23-'[7]Previous Day Lavo'!AA23</f>
        <v>#REF!</v>
      </c>
      <c r="AC23" s="61" t="e">
        <f aca="false">Q23+S23+U23+W23+Y23+AA23</f>
        <v>#REF!</v>
      </c>
      <c r="AD23" s="26" t="e">
        <f aca="false">AC23-'[7]Previous Day Lavo'!AC23</f>
        <v>#REF!</v>
      </c>
      <c r="AE23" s="38"/>
      <c r="AG23" s="3" t="n">
        <f aca="false">+SUMIF('[7]BASIS Extract'!$T$8:$T$65536,CONCATENATE(S$13,$H23,N23),'[7]BASIS Extract'!$J$8:$J$65536)+SUMIF('[7]BASIS Extract'!$T$8:$T$65536,CONCATENATE(S$13,$I23,N23),'[7]BASIS Extract'!$J$8:$J$65536)+SUMIF('[7]BASIS Extract'!$T$8:$T$65536,CONCATENATE(S$13,$J23,N23),'[7]BASIS Extract'!$J$8:$J$65536)+SUMIF('[7]BASIS Extract'!$T$8:$T$65536,CONCATENATE(S$13,$K23,N23),'[7]BASIS Extract'!$J$8:$J$65536)</f>
        <v>0</v>
      </c>
      <c r="AH23" s="77" t="n">
        <f aca="false">SUMIF('[7]BASIS Extract'!$T$8:$T$65536,CONCATENATE(S$13,$F23,O23),'[7]BASIS Extract'!$J$8:$J$65536)+SUMIF('[7]BASIS Extract'!$T$8:$T$65536,CONCATENATE(S$13,$E23,O23),'[7]BASIS Extract'!$J$8:$J$65536)+SUMIF('[7]BASIS Extract'!$T$8:$T$65536,CONCATENATE(S$13,$G23,O23),'[7]BASIS Extract'!$J$8:$J$65536)+SUMIF('[7]BASIS Extract'!$T$8:$T$65536,CONCATENATE(S$13,$D23,O23),'[7]BASIS Extract'!$J$8:$J$65536)</f>
        <v>0</v>
      </c>
      <c r="AI23" s="63" t="e">
        <f aca="false">+SUMIF([7]Transport!$F$2:$M$3900,CONCATENATE(S$13,$F23),[7]Transport!$D$2:$D$3900)</f>
        <v>#REF!</v>
      </c>
    </row>
    <row r="24" customFormat="false" ht="27" hidden="false" customHeight="false" outlineLevel="0" collapsed="false">
      <c r="B24" s="64" t="s">
        <v>50</v>
      </c>
      <c r="C24" s="72"/>
      <c r="D24" s="72" t="s">
        <v>51</v>
      </c>
      <c r="E24" s="73" t="s">
        <v>52</v>
      </c>
      <c r="F24" s="73" t="s">
        <v>53</v>
      </c>
      <c r="G24" s="73"/>
      <c r="H24" s="55" t="s">
        <v>54</v>
      </c>
      <c r="I24" s="55" t="s">
        <v>52</v>
      </c>
      <c r="J24" s="55" t="s">
        <v>55</v>
      </c>
      <c r="K24" s="55" t="s">
        <v>53</v>
      </c>
      <c r="L24" s="78" t="s">
        <v>56</v>
      </c>
      <c r="M24" s="78" t="s">
        <v>57</v>
      </c>
      <c r="N24" s="53" t="s">
        <v>22</v>
      </c>
      <c r="O24" s="74" t="s">
        <v>23</v>
      </c>
      <c r="P24" s="71"/>
      <c r="Q24" s="60" t="n">
        <f aca="false">SUMIF('[7]BASIS Extract'!$O$8:$O$65536,CONCATENATE(Q$13,$H24),'[7]BASIS Extract'!$J$8:$J$65536)+SUMIF('[7]BASIS Extract'!$O$8:$O$65536,CONCATENATE(Q$13,$I24),'[7]BASIS Extract'!$J$8:$J$65536)+SUMIF('[7]BASIS Extract'!$O$8:$O$65536,CONCATENATE(Q$13,$J24),'[7]BASIS Extract'!$J$8:$J$65536)+SUMIF('[7]BASIS Extract'!$O$8:$O$65536,CONCATENATE(Q$13,$K24),'[7]BASIS Extract'!$J$8:$J$65536)+SUMIF('[7]BASIS Extract'!$O$8:$O$65536,CONCATENATE(Q$13,$L24),'[7]BASIS Extract'!$J$8:$J$65536)+SUMIF('[7]BASIS Extract'!$O$8:$O$65536,CONCATENATE(Q$13,$M24),'[7]BASIS Extract'!$J$8:$J$65536)</f>
        <v>0</v>
      </c>
      <c r="R24" s="26" t="n">
        <f aca="false">Q24-'[7]Previous Day Lavo'!Q24</f>
        <v>63.2119</v>
      </c>
      <c r="S24" s="60" t="e">
        <f aca="false">+AG24*PromptPhy+AH24*PB+AI24</f>
        <v>#REF!</v>
      </c>
      <c r="T24" s="26" t="e">
        <f aca="false">S24-'[7]Previous Day Lavo'!S24</f>
        <v>#REF!</v>
      </c>
      <c r="U24" s="60" t="e">
        <f aca="false">SUMIF('[7]BASIS Extract'!$O$8:$O$65536,CONCATENATE(U$13,$D24),'[7]BASIS Extract'!$J$8:$J$65536)+SUMIF('[7]BASIS Extract'!$O$8:$O$65536,CONCATENATE(U$13,$E24),'[7]BASIS Extract'!$J$8:$J$65536)+SUMIF('[7]BASIS Extract'!$O$8:$O$65536,CONCATENATE(U$13,$F24),'[7]BASIS Extract'!$J$8:$J$65536)+SUMIF([7]Transport!$F$2:$M$3900,CONCATENATE(U$13,$E24),[7]Transport!$D$2:$D$3900)</f>
        <v>#REF!</v>
      </c>
      <c r="V24" s="26" t="e">
        <f aca="false">U24-'[7]Previous Day Lavo'!U24</f>
        <v>#REF!</v>
      </c>
      <c r="W24" s="60" t="e">
        <f aca="false">SUMIF('[7]BASIS Extract'!$O$8:$O$65536,CONCATENATE(W$13,$D24),'[7]BASIS Extract'!$J$8:$J$65536)+SUMIF('[7]BASIS Extract'!$O$8:$O$65536,CONCATENATE(W$13,$E24),'[7]BASIS Extract'!$J$8:$J$65536)+SUMIF('[7]BASIS Extract'!$O$8:$O$65536,CONCATENATE(W$13,$F24),'[7]BASIS Extract'!$J$8:$J$65536)+SUMIF([7]Transport!$F$2:$M$3900,CONCATENATE(W$13,$E24),[7]Transport!$D$2:$D$3900)</f>
        <v>#REF!</v>
      </c>
      <c r="X24" s="26" t="e">
        <f aca="false">W24-'[7]Previous Day Lavo'!W24</f>
        <v>#REF!</v>
      </c>
      <c r="Y24" s="60" t="e">
        <f aca="false">SUMIF('[7]BASIS Extract'!$O$8:$O$65536,CONCATENATE(Y$13,$D24),'[7]BASIS Extract'!$J$8:$J$65536)+SUMIF('[7]BASIS Extract'!$O$8:$O$65536,CONCATENATE(Y$13,$E24),'[7]BASIS Extract'!$J$8:$J$65536)+SUMIF('[7]BASIS Extract'!$O$8:$O$65536,CONCATENATE(Y$13,$F24),'[7]BASIS Extract'!$J$8:$J$65536)+SUMIF([7]Transport!$F$2:$M$3900,CONCATENATE(Y$13,$E24),[7]Transport!$D$2:$D$3900)</f>
        <v>#REF!</v>
      </c>
      <c r="Z24" s="26" t="e">
        <f aca="false">Y24-'[7]Previous Day Lavo'!Y24</f>
        <v>#REF!</v>
      </c>
      <c r="AA24" s="60" t="e">
        <f aca="false">SUMIF('[7]BASIS Extract'!$O$8:$O$65536,CONCATENATE(AA$13,$D24),'[7]BASIS Extract'!$J$8:$J$65536)+SUMIF('[7]BASIS Extract'!$O$8:$O$65536,CONCATENATE(AA$13,$E24),'[7]BASIS Extract'!$J$8:$J$65536)+SUMIF('[7]BASIS Extract'!$O$8:$O$65536,CONCATENATE(AA$13,$F24),'[7]BASIS Extract'!$J$8:$J$65536)+SUMIF([7]Transport!$F$2:$M$3900,CONCATENATE(AA$13,$E24),[7]Transport!$D$2:$D$3900)</f>
        <v>#REF!</v>
      </c>
      <c r="AB24" s="26" t="e">
        <f aca="false">AA24-'[7]Previous Day Lavo'!AA24</f>
        <v>#REF!</v>
      </c>
      <c r="AC24" s="61" t="e">
        <f aca="false">Q24+S24+U24+W24+Y24+AA24</f>
        <v>#REF!</v>
      </c>
      <c r="AD24" s="26" t="e">
        <f aca="false">AC24-'[7]Previous Day Lavo'!AC24</f>
        <v>#REF!</v>
      </c>
      <c r="AE24" s="38"/>
      <c r="AG24" s="3" t="n">
        <f aca="false">+SUMIF('[7]BASIS Extract'!$T$8:$T$65536,CONCATENATE(S$13,$H24,N24),'[7]BASIS Extract'!$J$8:$J$65536)+SUMIF('[7]BASIS Extract'!$T$8:$T$65536,CONCATENATE(S$13,$I24,N24),'[7]BASIS Extract'!$J$8:$J$65536)+SUMIF('[7]BASIS Extract'!$T$8:$T$65536,CONCATENATE(S$13,$J24,N24),'[7]BASIS Extract'!$J$8:$J$65536)+SUMIF('[7]BASIS Extract'!$T$8:$T$65536,CONCATENATE(S$13,$K24,N24),'[7]BASIS Extract'!$J$8:$J$65536)+SUMIF('[7]BASIS Extract'!$T$8:$T$65536,CONCATENATE(S$13,$L24,N24),'[7]BASIS Extract'!$J$8:$J$65536)+SUMIF('[7]BASIS Extract'!$T$8:$T$65536,CONCATENATE(S$13,$M24,N24),'[7]BASIS Extract'!$J$8:$J$65536)</f>
        <v>0</v>
      </c>
      <c r="AH24" s="62" t="n">
        <f aca="false">SUMIF('[7]BASIS Extract'!$T$8:$T$65536,CONCATENATE(S$13,$D24,O24),'[7]BASIS Extract'!$J$8:$J$65536)+SUMIF('[7]BASIS Extract'!$T$8:$T$65536,CONCATENATE(S$13,$E24,O24),'[7]BASIS Extract'!$J$8:$J$65536)+SUMIF('[7]BASIS Extract'!$T$8:$T$65536,CONCATENATE(S$13,$F24,O24),'[7]BASIS Extract'!$J$8:$J$65536)</f>
        <v>0</v>
      </c>
      <c r="AI24" s="63" t="e">
        <f aca="false">+SUMIF([7]Transport!$F$2:$M$3900,CONCATENATE(S$13,$E24),[7]Transport!$D$2:$D$3900)</f>
        <v>#REF!</v>
      </c>
    </row>
    <row r="25" customFormat="false" ht="27" hidden="false" customHeight="false" outlineLevel="0" collapsed="false">
      <c r="B25" s="64" t="s">
        <v>58</v>
      </c>
      <c r="C25" s="72"/>
      <c r="D25" s="72"/>
      <c r="E25" s="73"/>
      <c r="F25" s="73" t="s">
        <v>59</v>
      </c>
      <c r="G25" s="73"/>
      <c r="H25" s="55"/>
      <c r="I25" s="55"/>
      <c r="J25" s="55"/>
      <c r="K25" s="55"/>
      <c r="L25" s="73"/>
      <c r="M25" s="73"/>
      <c r="N25" s="53" t="s">
        <v>22</v>
      </c>
      <c r="O25" s="74" t="s">
        <v>23</v>
      </c>
      <c r="P25" s="71"/>
      <c r="Q25" s="60" t="n">
        <f aca="false">SUMIF('[7]BASIS Extract'!$O$8:$O$65536,CONCATENATE(Q$13,$H25),'[7]BASIS Extract'!$J$8:$J$65536)+SUMIF('[7]BASIS Extract'!$O$8:$O$65536,CONCATENATE(Q$13,$I25),'[7]BASIS Extract'!$J$8:$J$65536)+SUMIF('[7]BASIS Extract'!$O$8:$O$65536,CONCATENATE(Q$13,$J25),'[7]BASIS Extract'!$J$8:$J$65536)+SUMIF('[7]BASIS Extract'!$O$8:$O$65536,CONCATENATE(Q$13,$K25),'[7]BASIS Extract'!$J$8:$J$65536)+SUMIF('[7]BASIS Extract'!$O$8:$O$65536,CONCATENATE(Q$13,$L25),'[7]BASIS Extract'!$J$8:$J$65536)+SUMIF('[7]BASIS Extract'!$O$8:$O$65536,CONCATENATE(Q$13,$M25),'[7]BASIS Extract'!$J$8:$J$65536)</f>
        <v>0</v>
      </c>
      <c r="R25" s="26" t="n">
        <f aca="false">Q25-'[7]Previous Day Lavo'!Q25</f>
        <v>0</v>
      </c>
      <c r="S25" s="60" t="e">
        <f aca="false">+AG25*PromptPhy+AH25*PB+AI25</f>
        <v>#REF!</v>
      </c>
      <c r="T25" s="26" t="e">
        <f aca="false">S25-'[7]Previous Day Lavo'!S25</f>
        <v>#REF!</v>
      </c>
      <c r="U25" s="60" t="e">
        <f aca="false">SUMIF('[7]BASIS Extract'!$T$8:$T$65536,CONCATENATE(U$13,$D25,$O25),'[7]BASIS Extract'!$J$8:$J$65536)+SUMIF('[7]BASIS Extract'!$T$8:$T$65536,CONCATENATE(U$13,$E25,$O25),'[7]BASIS Extract'!$J$8:$J$65536)+SUMIF('[7]BASIS Extract'!$T$8:$T$65536,CONCATENATE(U$13,$F25,$O25),'[7]BASIS Extract'!$J$8:$J$65536)+SUMIF([7]Transport!$F$2:$M$3900,CONCATENATE(U$13,$F25),[7]Transport!$D$2:$D$3900)</f>
        <v>#REF!</v>
      </c>
      <c r="V25" s="26" t="e">
        <f aca="false">U25-'[7]Previous Day Lavo'!U25</f>
        <v>#REF!</v>
      </c>
      <c r="W25" s="60" t="e">
        <f aca="false">SUMIF('[7]BASIS Extract'!$T$8:$T$65536,CONCATENATE(W$13,$D25,$O25),'[7]BASIS Extract'!$J$8:$J$65536)+SUMIF('[7]BASIS Extract'!$T$8:$T$65536,CONCATENATE(W$13,$E25,$O25),'[7]BASIS Extract'!$J$8:$J$65536)+SUMIF('[7]BASIS Extract'!$T$8:$T$65536,CONCATENATE(W$13,$F25,$O25),'[7]BASIS Extract'!$J$8:$J$65536)+SUMIF([7]Transport!$F$2:$M$3900,CONCATENATE(W$13,$F25),[7]Transport!$D$2:$D$3900)</f>
        <v>#REF!</v>
      </c>
      <c r="X25" s="26" t="e">
        <f aca="false">W25-'[7]Previous Day Lavo'!W25</f>
        <v>#REF!</v>
      </c>
      <c r="Y25" s="60" t="e">
        <f aca="false">SUMIF('[7]BASIS Extract'!$T$8:$T$65536,CONCATENATE(Y$13,$D25,$O25),'[7]BASIS Extract'!$J$8:$J$65536)+SUMIF('[7]BASIS Extract'!$T$8:$T$65536,CONCATENATE(Y$13,$E25,$O25),'[7]BASIS Extract'!$J$8:$J$65536)+SUMIF('[7]BASIS Extract'!$T$8:$T$65536,CONCATENATE(Y$13,$F25,$O25),'[7]BASIS Extract'!$J$8:$J$65536)+SUMIF([7]Transport!$F$2:$M$3900,CONCATENATE(Y$13,$F25),[7]Transport!$D$2:$D$3900)</f>
        <v>#REF!</v>
      </c>
      <c r="Z25" s="26" t="e">
        <f aca="false">Y25-'[7]Previous Day Lavo'!Y25</f>
        <v>#REF!</v>
      </c>
      <c r="AA25" s="60" t="e">
        <f aca="false">SUMIF('[7]BASIS Extract'!$T$8:$T$65536,CONCATENATE(AA$13,$D25,$O25),'[7]BASIS Extract'!$J$8:$J$65536)+SUMIF('[7]BASIS Extract'!$T$8:$T$65536,CONCATENATE(AA$13,$E25,$O25),'[7]BASIS Extract'!$J$8:$J$65536)+SUMIF('[7]BASIS Extract'!$T$8:$T$65536,CONCATENATE(AA$13,$F25,$O25),'[7]BASIS Extract'!$J$8:$J$65536)+SUMIF([7]Transport!$F$2:$M$3900,CONCATENATE(AA$13,$F25),[7]Transport!$D$2:$D$3900)</f>
        <v>#REF!</v>
      </c>
      <c r="AB25" s="26" t="e">
        <f aca="false">AA25-'[7]Previous Day Lavo'!AA25</f>
        <v>#REF!</v>
      </c>
      <c r="AC25" s="61" t="e">
        <f aca="false">Q25+S25+U25+W25+Y25+AA25</f>
        <v>#REF!</v>
      </c>
      <c r="AD25" s="26" t="e">
        <f aca="false">AC25-'[7]Previous Day Lavo'!AC25</f>
        <v>#REF!</v>
      </c>
      <c r="AE25" s="38"/>
      <c r="AG25" s="3" t="n">
        <f aca="false">+SUMIF('[7]BASIS Extract'!$T$8:$T$65536,CONCATENATE(S$13,$H25,N25),'[7]BASIS Extract'!$J$8:$J$65536)+SUMIF('[7]BASIS Extract'!$T$8:$T$65536,CONCATENATE(S$13,$I25,N25),'[7]BASIS Extract'!$J$8:$J$65536)+SUMIF('[7]BASIS Extract'!$T$8:$T$65536,CONCATENATE(S$13,$J25,N25),'[7]BASIS Extract'!$J$8:$J$65536)+SUMIF('[7]BASIS Extract'!$T$8:$T$65536,CONCATENATE(S$13,$K25,N25),'[7]BASIS Extract'!$J$8:$J$65536)+SUMIF('[7]BASIS Extract'!$T$8:$T$65536,CONCATENATE(S$13,$L25,N25),'[7]BASIS Extract'!$J$8:$J$65536)+SUMIF('[7]BASIS Extract'!$T$8:$T$65536,CONCATENATE(S$13,$M25,N25),'[7]BASIS Extract'!$J$8:$J$65536)</f>
        <v>0</v>
      </c>
      <c r="AH25" s="62" t="n">
        <f aca="false">SUMIF('[7]BASIS Extract'!$T$8:$T$65536,CONCATENATE(S$13,$D25,$O25),'[7]BASIS Extract'!$J$8:$J$65536)+SUMIF('[7]BASIS Extract'!$T$8:$T$65536,CONCATENATE(S$13,$E25,$O25),'[7]BASIS Extract'!$J$8:$J$65536)+SUMIF('[7]BASIS Extract'!$T$8:$T$65536,CONCATENATE(S$13,$F25,$O25),'[7]BASIS Extract'!$J$8:$J$65536)</f>
        <v>0</v>
      </c>
      <c r="AI25" s="63" t="e">
        <f aca="false">+SUMIF([7]Transport!$F$2:$M$3900,CONCATENATE(S$13,$F25),[7]Transport!$D$2:$D$3900)</f>
        <v>#REF!</v>
      </c>
    </row>
    <row r="26" customFormat="false" ht="27" hidden="false" customHeight="false" outlineLevel="0" collapsed="false">
      <c r="B26" s="64" t="s">
        <v>60</v>
      </c>
      <c r="C26" s="72"/>
      <c r="D26" s="72"/>
      <c r="E26" s="73" t="s">
        <v>61</v>
      </c>
      <c r="F26" s="73" t="s">
        <v>62</v>
      </c>
      <c r="G26" s="73"/>
      <c r="H26" s="55" t="s">
        <v>63</v>
      </c>
      <c r="I26" s="55" t="s">
        <v>64</v>
      </c>
      <c r="J26" s="55"/>
      <c r="K26" s="55"/>
      <c r="L26" s="73"/>
      <c r="M26" s="73"/>
      <c r="N26" s="53" t="s">
        <v>22</v>
      </c>
      <c r="O26" s="74" t="s">
        <v>23</v>
      </c>
      <c r="P26" s="71"/>
      <c r="Q26" s="60" t="n">
        <f aca="false">SUMIF('[7]BASIS Extract'!$O$8:$O$65536,CONCATENATE(Q$13,$H26),'[7]BASIS Extract'!$J$8:$J$65536)+SUMIF('[7]BASIS Extract'!$O$8:$O$65536,CONCATENATE(Q$13,$I26),'[7]BASIS Extract'!$J$8:$J$65536)+SUMIF('[7]BASIS Extract'!$O$8:$O$65536,CONCATENATE(Q$13,$J26),'[7]BASIS Extract'!$J$8:$J$65536)+SUMIF('[7]BASIS Extract'!$O$8:$O$65536,CONCATENATE(Q$13,$K26),'[7]BASIS Extract'!$J$8:$J$65536)+SUMIF('[7]BASIS Extract'!$O$8:$O$65536,CONCATENATE(Q$13,$L26),'[7]BASIS Extract'!$J$8:$J$65536)+SUMIF('[7]BASIS Extract'!$O$8:$O$65536,CONCATENATE(Q$13,$M26),'[7]BASIS Extract'!$J$8:$J$65536)</f>
        <v>0</v>
      </c>
      <c r="R26" s="26" t="n">
        <f aca="false">Q26-'[7]Previous Day Lavo'!Q26</f>
        <v>21.2397</v>
      </c>
      <c r="S26" s="60" t="e">
        <f aca="false">+AG26*PromptPhy+AH26*PB+AI26</f>
        <v>#REF!</v>
      </c>
      <c r="T26" s="26" t="e">
        <f aca="false">S26-'[7]Previous Day Lavo'!S26</f>
        <v>#REF!</v>
      </c>
      <c r="U26" s="60" t="e">
        <f aca="false">SUMIF('[7]BASIS Extract'!$O$8:$O$65536,CONCATENATE(U$13,$E26),'[7]BASIS Extract'!$J$8:$J$65536)+SUMIF('[7]BASIS Extract'!$O$8:$O$65536,CONCATENATE(U$13,$F26),'[7]BASIS Extract'!$J$8:$J$65536)+SUMIF('[7]BASIS Extract'!$O$8:$O$65536,CONCATENATE(U$13,$C26),'[7]BASIS Extract'!$J$8:$J$65536)+SUMIF('[7]BASIS Extract'!$O$8:$O$65536,CONCATENATE(U$13,$D26),'[7]BASIS Extract'!$J$8:$J$65536)+SUMIF([7]Transport!$F$2:$M$3900,CONCATENATE(U$13,$F26),[7]Transport!$D$2:$D$3900)</f>
        <v>#REF!</v>
      </c>
      <c r="V26" s="26" t="e">
        <f aca="false">U26-'[7]Previous Day Lavo'!U26</f>
        <v>#REF!</v>
      </c>
      <c r="W26" s="60" t="e">
        <f aca="false">SUMIF('[7]BASIS Extract'!$O$8:$O$65536,CONCATENATE(W$13,$E26),'[7]BASIS Extract'!$J$8:$J$65536)+SUMIF('[7]BASIS Extract'!$O$8:$O$65536,CONCATENATE(W$13,$F26),'[7]BASIS Extract'!$J$8:$J$65536)+SUMIF('[7]BASIS Extract'!$O$8:$O$65536,CONCATENATE(W$13,$C26),'[7]BASIS Extract'!$J$8:$J$65536)+SUMIF('[7]BASIS Extract'!$O$8:$O$65536,CONCATENATE(W$13,$D26),'[7]BASIS Extract'!$J$8:$J$65536)+SUMIF([7]Transport!$F$2:$M$3900,CONCATENATE(W$13,$F26),[7]Transport!$D$2:$D$3900)</f>
        <v>#REF!</v>
      </c>
      <c r="X26" s="26" t="e">
        <f aca="false">W26-'[7]Previous Day Lavo'!W26</f>
        <v>#REF!</v>
      </c>
      <c r="Y26" s="60" t="e">
        <f aca="false">SUMIF('[7]BASIS Extract'!$O$8:$O$65536,CONCATENATE(Y$13,$E26),'[7]BASIS Extract'!$J$8:$J$65536)+SUMIF('[7]BASIS Extract'!$O$8:$O$65536,CONCATENATE(Y$13,$F26),'[7]BASIS Extract'!$J$8:$J$65536)+SUMIF('[7]BASIS Extract'!$O$8:$O$65536,CONCATENATE(Y$13,$C26),'[7]BASIS Extract'!$J$8:$J$65536)+SUMIF('[7]BASIS Extract'!$O$8:$O$65536,CONCATENATE(Y$13,$D26),'[7]BASIS Extract'!$J$8:$J$65536)+SUMIF([7]Transport!$F$2:$M$3900,CONCATENATE(Y$13,$F26),[7]Transport!$D$2:$D$3900)</f>
        <v>#REF!</v>
      </c>
      <c r="Z26" s="26" t="e">
        <f aca="false">Y26-'[7]Previous Day Lavo'!Y26</f>
        <v>#REF!</v>
      </c>
      <c r="AA26" s="60" t="e">
        <f aca="false">SUMIF('[7]BASIS Extract'!$O$8:$O$65536,CONCATENATE(AA$13,$E26),'[7]BASIS Extract'!$J$8:$J$65536)+SUMIF('[7]BASIS Extract'!$O$8:$O$65536,CONCATENATE(AA$13,$F26),'[7]BASIS Extract'!$J$8:$J$65536)+SUMIF('[7]BASIS Extract'!$O$8:$O$65536,CONCATENATE(AA$13,$C26),'[7]BASIS Extract'!$J$8:$J$65536)+SUMIF('[7]BASIS Extract'!$O$8:$O$65536,CONCATENATE(AA$13,$D26),'[7]BASIS Extract'!$J$8:$J$65536)+SUMIF([7]Transport!$F$2:$M$3900,CONCATENATE(AA$13,$F26),[7]Transport!$D$2:$D$3900)</f>
        <v>#REF!</v>
      </c>
      <c r="AB26" s="26" t="e">
        <f aca="false">AA26-'[7]Previous Day Lavo'!AA26</f>
        <v>#REF!</v>
      </c>
      <c r="AC26" s="61" t="e">
        <f aca="false">Q26+S26+U26+W26+Y26+AA26</f>
        <v>#REF!</v>
      </c>
      <c r="AD26" s="26" t="e">
        <f aca="false">AC26-'[7]Previous Day Lavo'!AC26</f>
        <v>#REF!</v>
      </c>
      <c r="AE26" s="38"/>
      <c r="AG26" s="3" t="n">
        <f aca="false">SUMIF('[7]BASIS Extract'!$T$8:$T$65536,CONCATENATE(S$13,$H26,N26),'[7]BASIS Extract'!$J$8:$J$65536)+SUMIF('[7]BASIS Extract'!$T$8:$T$65536,CONCATENATE(S$13,$I26,N26),'[7]BASIS Extract'!$J$8:$J$65536)+SUMIF('[7]BASIS Extract'!$T$8:$T$65536,CONCATENATE(S$13,$J26,N26),'[7]BASIS Extract'!$J$8:$J$65536)+SUMIF('[7]BASIS Extract'!$T$8:$T$65536,CONCATENATE(S$13,$K26,N26),'[7]BASIS Extract'!$J$8:$J$65536)+SUMIF('[7]BASIS Extract'!$T$8:$T$65536,CONCATENATE(S$13,$L26,N26),'[7]BASIS Extract'!$J$8:$J$65536)+SUMIF('[7]BASIS Extract'!$T$8:$T$65536,CONCATENATE(S$13,$M26,N26),'[7]BASIS Extract'!$J$8:$J$65536)</f>
        <v>0</v>
      </c>
      <c r="AH26" s="62" t="n">
        <f aca="false">SUMIF('[7]BASIS Extract'!$T$8:$T$65536,CONCATENATE(S$13,$E26,O26),'[7]BASIS Extract'!$J$8:$J$65536)+SUMIF('[7]BASIS Extract'!$T$8:$T$65536,CONCATENATE(S$13,$F26,O26),'[7]BASIS Extract'!$J$8:$J$65536)+SUMIF('[7]BASIS Extract'!$T$8:$T$65536,CONCATENATE(S$13,$C26,O26),'[7]BASIS Extract'!$J$8:$J$65536)+SUMIF('[7]BASIS Extract'!$T$8:$T$65536,CONCATENATE(S$13,$D26,O26),'[7]BASIS Extract'!$J$8:$J$65536)</f>
        <v>0</v>
      </c>
      <c r="AI26" s="63" t="e">
        <f aca="false">+SUMIF([7]Transport!$F$2:$M$3900,CONCATENATE(S$13,$F26),[7]Transport!$D$2:$D$3900)</f>
        <v>#REF!</v>
      </c>
    </row>
    <row r="27" customFormat="false" ht="27" hidden="false" customHeight="false" outlineLevel="0" collapsed="false">
      <c r="B27" s="64" t="s">
        <v>65</v>
      </c>
      <c r="C27" s="72"/>
      <c r="D27" s="72"/>
      <c r="E27" s="73"/>
      <c r="F27" s="73" t="s">
        <v>66</v>
      </c>
      <c r="G27" s="73"/>
      <c r="H27" s="55"/>
      <c r="I27" s="55"/>
      <c r="J27" s="55"/>
      <c r="K27" s="55"/>
      <c r="L27" s="73"/>
      <c r="M27" s="73"/>
      <c r="N27" s="53" t="s">
        <v>22</v>
      </c>
      <c r="O27" s="74" t="s">
        <v>23</v>
      </c>
      <c r="P27" s="71"/>
      <c r="Q27" s="60" t="n">
        <f aca="false">'[7]PHYSICAL IM'!C392-SUM(Lavorato!Q17:Q26)</f>
        <v>-15.6197</v>
      </c>
      <c r="R27" s="26" t="n">
        <f aca="false">Q27-'[7]Previous Day Lavo'!Q27</f>
        <v>-175.4223</v>
      </c>
      <c r="S27" s="60" t="e">
        <f aca="false">'[7]Basis and Index by Location'!P397+'[7]PHYSICAL IM'!E392-SUM(Lavorato!S17:S26)</f>
        <v>#REF!</v>
      </c>
      <c r="T27" s="26" t="e">
        <f aca="false">S27-'[7]Previous Day Lavo'!S27</f>
        <v>#REF!</v>
      </c>
      <c r="U27" s="60" t="e">
        <f aca="false">'[7]Basis and Index by Location'!R397-SUM(U17:U26)</f>
        <v>#REF!</v>
      </c>
      <c r="V27" s="26" t="e">
        <f aca="false">U27-'[7]Previous Day Lavo'!U27</f>
        <v>#REF!</v>
      </c>
      <c r="W27" s="60" t="e">
        <f aca="false">'[7]Basis and Index by Location'!T397-SUM(W17:W26)</f>
        <v>#REF!</v>
      </c>
      <c r="X27" s="26" t="e">
        <f aca="false">W27-'[7]Previous Day Lavo'!W27</f>
        <v>#REF!</v>
      </c>
      <c r="Y27" s="60" t="e">
        <f aca="false">'[7]Basis and Index by Location'!V397-SUM(Y17:Y26)</f>
        <v>#REF!</v>
      </c>
      <c r="Z27" s="26" t="e">
        <f aca="false">Y27-'[7]Previous Day Lavo'!Y27</f>
        <v>#REF!</v>
      </c>
      <c r="AA27" s="60" t="e">
        <f aca="false">'[7]Basis and Index by Location'!X397+'[7]Basis and Index by Location'!Z397-SUM(AA17:AA26)</f>
        <v>#REF!</v>
      </c>
      <c r="AB27" s="26" t="e">
        <f aca="false">AA27-'[7]Previous Day Lavo'!AA27</f>
        <v>#REF!</v>
      </c>
      <c r="AC27" s="61" t="e">
        <f aca="false">Q27+S27+U27+W27+Y27+AA27</f>
        <v>#REF!</v>
      </c>
      <c r="AD27" s="26" t="e">
        <f aca="false">AC27-'[7]Previous Day Lavo'!AC27</f>
        <v>#REF!</v>
      </c>
      <c r="AE27" s="38"/>
      <c r="AH27" s="62"/>
    </row>
    <row r="28" customFormat="false" ht="28.5" hidden="false" customHeight="false" outlineLevel="0" collapsed="false">
      <c r="B28" s="79" t="s">
        <v>67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1"/>
      <c r="Q28" s="82" t="n">
        <f aca="false">Q17+Q18+Q19+Q21+Q23+Q24+Q25+Q26+Q20+Q27+Q22</f>
        <v>-15.6197</v>
      </c>
      <c r="R28" s="82" t="n">
        <f aca="false">R17+R18+R19+R21+R23+R24+R25+R26+R20+R27+R22</f>
        <v>12.7592</v>
      </c>
      <c r="S28" s="82" t="e">
        <f aca="false">S17+S18+S19+S21+S23+S24+S25+S26+S20+S27+S22</f>
        <v>#REF!</v>
      </c>
      <c r="T28" s="82" t="e">
        <f aca="false">T17+T18+T19+T21+T23+T24+T25+T26+T20+T27+T22</f>
        <v>#REF!</v>
      </c>
      <c r="U28" s="82" t="e">
        <f aca="false">U17+U18+U19+U21+U23+U24+U25+U26+U20+U27+U22</f>
        <v>#REF!</v>
      </c>
      <c r="V28" s="82" t="e">
        <f aca="false">V17+V18+V19+V21+V23+V24+V25+V26+V20+V27+V22</f>
        <v>#REF!</v>
      </c>
      <c r="W28" s="82" t="e">
        <f aca="false">W17+W18+W19+W21+W23+W24+W25+W26+W20+W27+W22</f>
        <v>#REF!</v>
      </c>
      <c r="X28" s="82" t="e">
        <f aca="false">X17+X18+X19+X21+X23+X24+X25+X26+X20+X27+X22</f>
        <v>#REF!</v>
      </c>
      <c r="Y28" s="82" t="e">
        <f aca="false">Y17+Y18+Y19+Y21+Y23+Y24+Y25+Y26+Y20+Y27+Y22</f>
        <v>#REF!</v>
      </c>
      <c r="Z28" s="82" t="e">
        <f aca="false">Z17+Z18+Z19+Z21+Z23+Z24+Z25+Z26+Z20+Z27+Z22</f>
        <v>#REF!</v>
      </c>
      <c r="AA28" s="82" t="e">
        <f aca="false">AA17+AA18+AA19+AA21+AA23+AA24+AA25+AA26+AA20+AA27+AA22</f>
        <v>#REF!</v>
      </c>
      <c r="AB28" s="82" t="e">
        <f aca="false">AB17+AB18+AB19+AB21+AB23+AB24+AB25+AB26+AB20+AB27+AB22</f>
        <v>#REF!</v>
      </c>
      <c r="AC28" s="82" t="e">
        <f aca="false">AC17+AC18+AC19+AC21+AC22+AC23+AC24+AC25+AC26+AC20+AC27</f>
        <v>#REF!</v>
      </c>
      <c r="AD28" s="82" t="e">
        <f aca="false">AD17+AD18+AD19+AD21+AD22+AD23+AD24+AD25+AD26+AD20+AD27</f>
        <v>#REF!</v>
      </c>
      <c r="AE28" s="38"/>
      <c r="AH28" s="62"/>
    </row>
    <row r="29" customFormat="false" ht="30.75" hidden="false" customHeight="true" outlineLevel="0" collapsed="false">
      <c r="A29" s="39"/>
      <c r="B29" s="40" t="s">
        <v>68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39"/>
      <c r="AG29" s="83"/>
      <c r="AH29" s="84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7" hidden="false" customHeight="false" outlineLevel="0" collapsed="false">
      <c r="B30" s="51" t="s">
        <v>69</v>
      </c>
      <c r="C30" s="85"/>
      <c r="D30" s="85"/>
      <c r="E30" s="85"/>
      <c r="F30" s="85" t="s">
        <v>70</v>
      </c>
      <c r="G30" s="85"/>
      <c r="H30" s="86" t="s">
        <v>71</v>
      </c>
      <c r="I30" s="86" t="s">
        <v>72</v>
      </c>
      <c r="J30" s="86" t="s">
        <v>70</v>
      </c>
      <c r="K30" s="85"/>
      <c r="L30" s="85"/>
      <c r="M30" s="66" t="s">
        <v>73</v>
      </c>
      <c r="N30" s="85" t="s">
        <v>74</v>
      </c>
      <c r="O30" s="87" t="s">
        <v>23</v>
      </c>
      <c r="P30" s="88"/>
      <c r="Q30" s="60" t="n">
        <f aca="false">SUMIF('[7]BASIS Extract'!$O$8:$O$65536,CONCATENATE(Q$13,$H30),'[7]BASIS Extract'!$J$8:$J$65536)+SUMIF('[7]BASIS Extract'!$O$8:$O$65536,CONCATENATE(Q$13,$I30),'[7]BASIS Extract'!$J$8:$J$65536)+SUMIF('[7]BASIS Extract'!$O$8:$O$65536,CONCATENATE(Q$13,$J30),'[7]BASIS Extract'!$J$8:$J$65536)</f>
        <v>0</v>
      </c>
      <c r="R30" s="26" t="n">
        <f aca="false">Q30-'[7]Previous Day Lavo'!Q30</f>
        <v>29</v>
      </c>
      <c r="S30" s="60" t="n">
        <f aca="false">+AG30*PromptPhy+AH30*PB+AI30</f>
        <v>0</v>
      </c>
      <c r="T30" s="26" t="n">
        <f aca="false">S30-'[7]Previous Day Lavo'!S30</f>
        <v>468.8674</v>
      </c>
      <c r="U30" s="89" t="n">
        <f aca="false">SUMIF('[7]BASIS Extract'!$O$8:$O$65536,CONCATENATE(U$13,$F30),'[7]BASIS Extract'!$J$8:$J$65536)</f>
        <v>0</v>
      </c>
      <c r="V30" s="26" t="n">
        <f aca="false">U30-'[7]Previous Day Lavo'!U30</f>
        <v>496.3795</v>
      </c>
      <c r="W30" s="89" t="n">
        <f aca="false">SUMIF('[7]BASIS Extract'!$O$8:$O$65536,CONCATENATE(W$13,$F30),'[7]BASIS Extract'!$J$8:$J$65536)</f>
        <v>0</v>
      </c>
      <c r="X30" s="26" t="n">
        <f aca="false">W30-'[7]Previous Day Lavo'!W30</f>
        <v>5.85760000000001</v>
      </c>
      <c r="Y30" s="89" t="n">
        <f aca="false">SUMIF('[7]BASIS Extract'!$O$8:$O$65536,CONCATENATE(Y$13,$F30),'[7]BASIS Extract'!$J$8:$J$65536)</f>
        <v>0</v>
      </c>
      <c r="Z30" s="26" t="n">
        <f aca="false">Y30-'[7]Previous Day Lavo'!Y30</f>
        <v>93.6483</v>
      </c>
      <c r="AA30" s="89" t="n">
        <f aca="false">SUMIF('[7]BASIS Extract'!$O$8:$O$65536,CONCATENATE(AA$13,$F30),'[7]BASIS Extract'!$J$8:$J$65536)</f>
        <v>0</v>
      </c>
      <c r="AB30" s="26" t="n">
        <f aca="false">AA30-'[7]Previous Day Lavo'!AA30</f>
        <v>1782.7422</v>
      </c>
      <c r="AC30" s="61" t="n">
        <f aca="false">Q30+S30+U30+W30+Y30+AA30</f>
        <v>0</v>
      </c>
      <c r="AD30" s="26" t="n">
        <f aca="false">AC30-'[7]Previous Day Lavo'!AC30</f>
        <v>2876.495</v>
      </c>
      <c r="AE30" s="69"/>
      <c r="AG30" s="3" t="n">
        <f aca="false">+SUMIF('[7]BASIS Extract'!$T$8:$T$65536,CONCATENATE(S$13,$H30,N30),'[7]BASIS Extract'!$J$8:$J$65536)+SUMIF('[7]BASIS Extract'!$T$8:$T$65536,CONCATENATE(S$13,$I30,N30),'[7]BASIS Extract'!$J$8:$J$65536)+SUMIF('[7]BASIS Extract'!$T$8:$T$65536,CONCATENATE(S$13,$J30,N30),'[7]BASIS Extract'!$J$8:$J$65536)</f>
        <v>0</v>
      </c>
      <c r="AH30" s="62" t="n">
        <f aca="false">SUMIF('[7]BASIS Extract'!$T$8:$T$65536,CONCATENATE(S$13,$F30,O30),'[7]BASIS Extract'!$J$8:$J$65536)</f>
        <v>0</v>
      </c>
      <c r="AI30" s="63"/>
    </row>
    <row r="31" customFormat="false" ht="27" hidden="false" customHeight="false" outlineLevel="0" collapsed="false">
      <c r="B31" s="64" t="s">
        <v>75</v>
      </c>
      <c r="C31" s="66" t="s">
        <v>76</v>
      </c>
      <c r="D31" s="66" t="s">
        <v>77</v>
      </c>
      <c r="E31" s="65" t="s">
        <v>78</v>
      </c>
      <c r="F31" s="65" t="s">
        <v>79</v>
      </c>
      <c r="G31" s="65" t="s">
        <v>80</v>
      </c>
      <c r="H31" s="86" t="s">
        <v>81</v>
      </c>
      <c r="I31" s="86" t="s">
        <v>82</v>
      </c>
      <c r="J31" s="90" t="s">
        <v>83</v>
      </c>
      <c r="K31" s="90" t="s">
        <v>80</v>
      </c>
      <c r="L31" s="90" t="s">
        <v>84</v>
      </c>
      <c r="M31" s="66" t="s">
        <v>78</v>
      </c>
      <c r="N31" s="85" t="s">
        <v>74</v>
      </c>
      <c r="O31" s="67" t="s">
        <v>23</v>
      </c>
      <c r="P31" s="71"/>
      <c r="Q31" s="60" t="n">
        <f aca="false">SUMIF('[7]BASIS Extract'!$O$8:$O$65536,CONCATENATE(Q$13,$H31),'[7]BASIS Extract'!$J$8:$J$65536)+SUMIF('[7]BASIS Extract'!$O$8:$O$65536,CONCATENATE(Q$13,$I31),'[7]BASIS Extract'!$J$8:$J$65536)+SUMIF('[7]BASIS Extract'!$O$8:$O$65536,CONCATENATE(Q$13,$J31),'[7]BASIS Extract'!$J$8:$J$65536)+SUMIF('[7]BASIS Extract'!$O$8:$O$65536,CONCATENATE(Q$13,$K31),'[7]BASIS Extract'!$J$8:$J$65536)+SUMIF('[7]BASIS Extract'!$O$8:$O$65536,CONCATENATE(Q$13,$L31),'[7]BASIS Extract'!$J$8:$J$65536)+SUMIF('[7]BASIS Extract'!$O$8:$O$65536,CONCATENATE(Q$13,$M31),'[7]BASIS Extract'!$J$8:$J$65536)+SUMIF('[7]BASIS Extract'!$O$8:$O$65536,CONCATENATE(Q$13,$D31),'[7]BASIS Extract'!$J$8:$J$65536)+SUMIF('[7]BASIS Extract'!$O$8:$O$65536,CONCATENATE(Q$13,$C31),'[7]BASIS Extract'!$J$8:$J$65536)+SUMIF('[7]BASIS Extract'!$O$8:$O$65536,CONCATENATE(Q$13,$M30),'[7]BASIS Extract'!$J$8:$J$65536)</f>
        <v>0</v>
      </c>
      <c r="R31" s="26" t="n">
        <f aca="false">Q31-'[7]Previous Day Lavo'!Q31</f>
        <v>-0.600400000000008</v>
      </c>
      <c r="S31" s="60" t="n">
        <f aca="false">+AG31*PromptPhy+AH31*PB+AI31</f>
        <v>0</v>
      </c>
      <c r="T31" s="26" t="n">
        <f aca="false">S31-'[7]Previous Day Lavo'!S31</f>
        <v>186.2459</v>
      </c>
      <c r="U31" s="91" t="n">
        <f aca="false">SUMIF('[7]BASIS Extract'!$O$8:$O$65536,CONCATENATE(U$13,$F31),'[7]BASIS Extract'!$J$8:$J$65536)+SUMIF('[7]BASIS Extract'!$O$8:$O$65536,CONCATENATE(U$13,$E31),'[7]BASIS Extract'!$J$8:$J$65536)+SUMIF('[7]BASIS Extract'!$O$8:$O$65536,CONCATENATE(U$13,$G31),'[7]BASIS Extract'!$J$8:$J$65536)</f>
        <v>0</v>
      </c>
      <c r="V31" s="26" t="n">
        <f aca="false">U31-'[7]Previous Day Lavo'!U31</f>
        <v>53.6522999999998</v>
      </c>
      <c r="W31" s="91" t="n">
        <f aca="false">SUMIF('[7]BASIS Extract'!$O$8:$O$65536,CONCATENATE(W$13,$F31),'[7]BASIS Extract'!$J$8:$J$65536)+SUMIF('[7]BASIS Extract'!$O$8:$O$65536,CONCATENATE(W$13,$E31),'[7]BASIS Extract'!$J$8:$J$65536)+SUMIF('[7]BASIS Extract'!$O$8:$O$65536,CONCATENATE(W$13,$G31),'[7]BASIS Extract'!$J$8:$J$65536)</f>
        <v>0</v>
      </c>
      <c r="X31" s="26" t="n">
        <f aca="false">W31-'[7]Previous Day Lavo'!W31</f>
        <v>2785.6845</v>
      </c>
      <c r="Y31" s="91" t="n">
        <f aca="false">SUMIF('[7]BASIS Extract'!$O$8:$O$65536,CONCATENATE(Y$13,$F31),'[7]BASIS Extract'!$J$8:$J$65536)+SUMIF('[7]BASIS Extract'!$O$8:$O$65536,CONCATENATE(Y$13,$E31),'[7]BASIS Extract'!$J$8:$J$65536)+SUMIF('[7]BASIS Extract'!$O$8:$O$65536,CONCATENATE(Y$13,$G31),'[7]BASIS Extract'!$J$8:$J$65536)</f>
        <v>0</v>
      </c>
      <c r="Z31" s="26" t="n">
        <f aca="false">Y31-'[7]Previous Day Lavo'!Y31</f>
        <v>-2644.8119</v>
      </c>
      <c r="AA31" s="91" t="n">
        <f aca="false">SUMIF('[7]BASIS Extract'!$O$8:$O$65536,CONCATENATE(AA$13,$F31),'[7]BASIS Extract'!$J$8:$J$65536)+SUMIF('[7]BASIS Extract'!$O$8:$O$65536,CONCATENATE(AA$13,$E31),'[7]BASIS Extract'!$J$8:$J$65536)+SUMIF('[7]BASIS Extract'!$O$8:$O$65536,CONCATENATE(AA$13,$G31),'[7]BASIS Extract'!$J$8:$J$65536)</f>
        <v>0</v>
      </c>
      <c r="AB31" s="26" t="n">
        <f aca="false">AA31-'[7]Previous Day Lavo'!AA31</f>
        <v>-13460.3613</v>
      </c>
      <c r="AC31" s="61" t="n">
        <f aca="false">Q31+S31+U31+W31+Y31+AA31</f>
        <v>0</v>
      </c>
      <c r="AD31" s="26" t="n">
        <f aca="false">AC31-'[7]Previous Day Lavo'!AC31</f>
        <v>-13080.1909</v>
      </c>
      <c r="AE31" s="69"/>
      <c r="AG31" s="3" t="n">
        <f aca="false">SUMIF('[7]BASIS Extract'!$T$8:$T$65536,CONCATENATE(S$13,$H31,N31),'[7]BASIS Extract'!$J$8:$J$65536)+SUMIF('[7]BASIS Extract'!$T$8:$T$65536,CONCATENATE(S$13,$I31,N31),'[7]BASIS Extract'!$J$8:$J$65536)+SUMIF('[7]BASIS Extract'!$T$8:$T$65536,CONCATENATE(S$13,$J31,N31),'[7]BASIS Extract'!$J$8:$J$65536)+SUMIF('[7]BASIS Extract'!$T$8:$T$65536,CONCATENATE(S$13,$K31,N31),'[7]BASIS Extract'!$J$8:$J$65536)+SUMIF('[7]BASIS Extract'!$T$8:$T$65536,CONCATENATE(S$13,$L31,N31),'[7]BASIS Extract'!$J$8:$J$65536)+SUMIF('[7]BASIS Extract'!$T$8:$T$65536,CONCATENATE(S$13,$M31,N31),'[7]BASIS Extract'!$J$8:$J$65536)+SUMIF('[7]BASIS Extract'!$T$8:$T$65536,CONCATENATE(S$13,$D31,N31),'[7]BASIS Extract'!$J$8:$J$65536)+SUMIF('[7]BASIS Extract'!$T$8:$T$65536,CONCATENATE(S$13,$C31,N31),'[7]BASIS Extract'!$J$8:$J$65536)+SUMIF('[7]BASIS Extract'!$T$8:$T$65536,CONCATENATE(S$13,$M30,N31),'[7]BASIS Extract'!$J$8:$J$65536)</f>
        <v>0</v>
      </c>
      <c r="AH31" s="62" t="n">
        <f aca="false">SUMIF('[7]BASIS Extract'!$T$8:$T$65536,CONCATENATE(S$13,$F31,O31),'[7]BASIS Extract'!$J$8:$J$65536)+SUMIF('[7]BASIS Extract'!$T$8:$T$65536,CONCATENATE(S$13,$E31,O31),'[7]BASIS Extract'!$J$8:$J$65536)+SUMIF('[7]BASIS Extract'!$T$8:$T$65536,CONCATENATE(S$13,$G31,O31),'[7]BASIS Extract'!$J$8:$J$65536)</f>
        <v>0</v>
      </c>
      <c r="AI31" s="63" t="n">
        <f aca="false">+SUMIF('[7]BASIS Extract'!$T$8:$T$65536,CONCATENATE(S$13,$G31,O33),'[7]BASIS Extract'!$J$8:$J$65536)</f>
        <v>0</v>
      </c>
    </row>
    <row r="32" customFormat="false" ht="27" hidden="false" customHeight="false" outlineLevel="0" collapsed="false">
      <c r="B32" s="92" t="s">
        <v>65</v>
      </c>
      <c r="C32" s="93"/>
      <c r="D32" s="93"/>
      <c r="E32" s="94"/>
      <c r="F32" s="94"/>
      <c r="G32" s="94"/>
      <c r="H32" s="95"/>
      <c r="I32" s="95"/>
      <c r="J32" s="96"/>
      <c r="K32" s="96"/>
      <c r="L32" s="96"/>
      <c r="M32" s="93"/>
      <c r="N32" s="97" t="s">
        <v>22</v>
      </c>
      <c r="O32" s="98" t="s">
        <v>23</v>
      </c>
      <c r="P32" s="99"/>
      <c r="Q32" s="100" t="n">
        <f aca="false">'[7]PHYSICAL IM'!C395-SUM(Lavorato!Q30:Q31)</f>
        <v>-74.9787</v>
      </c>
      <c r="R32" s="101" t="n">
        <f aca="false">Q32-'[7]Previous Day Lavo'!Q32</f>
        <v>-75.6208</v>
      </c>
      <c r="S32" s="100" t="n">
        <f aca="false">'[7]Basis and Index by Location'!P81+'[7]PHYSICAL IM'!E395-SUM(Lavorato!S30:S31)</f>
        <v>-652.0541</v>
      </c>
      <c r="T32" s="101" t="n">
        <f aca="false">S32-'[7]Previous Day Lavo'!S32</f>
        <v>-653.0146</v>
      </c>
      <c r="U32" s="100" t="n">
        <f aca="false">'[7]Basis and Index by Location'!R81-SUM(U30:U31)</f>
        <v>-486.4773</v>
      </c>
      <c r="V32" s="101" t="n">
        <f aca="false">U32-'[7]Previous Day Lavo'!U32</f>
        <v>-518.5391</v>
      </c>
      <c r="W32" s="100" t="n">
        <f aca="false">'[7]Basis and Index by Location'!T81-SUM(W30:W31)</f>
        <v>-2868.2927</v>
      </c>
      <c r="X32" s="101" t="n">
        <f aca="false">W32-'[7]Previous Day Lavo'!W32</f>
        <v>-2855.4823</v>
      </c>
      <c r="Y32" s="100" t="n">
        <f aca="false">'[7]Basis and Index by Location'!V81-SUM(Y30:Y31)</f>
        <v>2566.2581</v>
      </c>
      <c r="Z32" s="101" t="n">
        <f aca="false">Y32-'[7]Previous Day Lavo'!Y32</f>
        <v>2554.9243</v>
      </c>
      <c r="AA32" s="100" t="n">
        <f aca="false">'[7]Basis and Index by Location'!X81+'[7]Basis and Index by Location'!Z81-SUM(AA30:AA31)</f>
        <v>11714.782</v>
      </c>
      <c r="AB32" s="101" t="n">
        <f aca="false">AA32-'[7]Previous Day Lavo'!AA32</f>
        <v>11714.782</v>
      </c>
      <c r="AC32" s="102" t="n">
        <f aca="false">Q32+S32+U32+W32+Y32+AA32</f>
        <v>10199.2373</v>
      </c>
      <c r="AD32" s="19" t="n">
        <f aca="false">AC32-'[7]Previous Day Lavo'!AC32</f>
        <v>10167.0495</v>
      </c>
      <c r="AE32" s="69"/>
      <c r="AH32" s="62"/>
      <c r="AI32" s="63"/>
    </row>
    <row r="33" customFormat="false" ht="28.5" hidden="false" customHeight="false" outlineLevel="0" collapsed="false">
      <c r="B33" s="79" t="s">
        <v>67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103" t="s">
        <v>85</v>
      </c>
      <c r="P33" s="81"/>
      <c r="Q33" s="82" t="n">
        <f aca="false">SUM(Q30:Q32)</f>
        <v>-74.9787</v>
      </c>
      <c r="R33" s="82" t="n">
        <f aca="false">SUM(R30:R32)</f>
        <v>-47.2212</v>
      </c>
      <c r="S33" s="82" t="n">
        <f aca="false">SUM(S30:S32)</f>
        <v>-652.0541</v>
      </c>
      <c r="T33" s="82" t="n">
        <f aca="false">SUM(T30:T32)</f>
        <v>2.09869999999967</v>
      </c>
      <c r="U33" s="82" t="n">
        <f aca="false">SUM(U30:U32)</f>
        <v>-486.4773</v>
      </c>
      <c r="V33" s="82" t="n">
        <f aca="false">SUM(V30:V32)</f>
        <v>31.4926999999997</v>
      </c>
      <c r="W33" s="82" t="n">
        <f aca="false">SUM(W30:W32)</f>
        <v>-2868.2927</v>
      </c>
      <c r="X33" s="82" t="n">
        <f aca="false">SUM(X30:X32)</f>
        <v>-63.9401999999968</v>
      </c>
      <c r="Y33" s="82" t="n">
        <f aca="false">SUM(Y30:Y32)</f>
        <v>2566.2581</v>
      </c>
      <c r="Z33" s="82" t="n">
        <f aca="false">SUM(Z30:Z32)</f>
        <v>3.76069999999982</v>
      </c>
      <c r="AA33" s="82" t="n">
        <f aca="false">SUM(AA30:AA32)</f>
        <v>11714.782</v>
      </c>
      <c r="AB33" s="82" t="n">
        <f aca="false">SUM(AB30:AB32)</f>
        <v>37.1628999999884</v>
      </c>
      <c r="AC33" s="82" t="n">
        <f aca="false">SUM(AC30:AC32)</f>
        <v>10199.2373</v>
      </c>
      <c r="AD33" s="104" t="n">
        <f aca="false">SUM(AD30:AD32)</f>
        <v>-36.6464000000087</v>
      </c>
      <c r="AE33" s="38"/>
      <c r="AH33" s="62"/>
    </row>
    <row r="34" customFormat="false" ht="30.75" hidden="false" customHeight="true" outlineLevel="0" collapsed="false">
      <c r="A34" s="39"/>
      <c r="B34" s="40" t="s">
        <v>86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39"/>
      <c r="AG34" s="83"/>
      <c r="AH34" s="84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</row>
    <row r="35" customFormat="false" ht="27" hidden="false" customHeight="false" outlineLevel="0" collapsed="false">
      <c r="B35" s="64" t="s">
        <v>87</v>
      </c>
      <c r="C35" s="65"/>
      <c r="D35" s="65"/>
      <c r="E35" s="65"/>
      <c r="F35" s="65" t="s">
        <v>88</v>
      </c>
      <c r="G35" s="65"/>
      <c r="H35" s="90" t="s">
        <v>89</v>
      </c>
      <c r="I35" s="65"/>
      <c r="J35" s="65"/>
      <c r="K35" s="65"/>
      <c r="L35" s="65"/>
      <c r="M35" s="65"/>
      <c r="N35" s="65" t="s">
        <v>74</v>
      </c>
      <c r="O35" s="67" t="s">
        <v>23</v>
      </c>
      <c r="P35" s="71"/>
      <c r="Q35" s="60" t="n">
        <f aca="false">SUMIF('[7]BASIS Extract'!$O$8:$O$65536,CONCATENATE(Q$13,$H35),'[7]BASIS Extract'!$J$8:$J$65536)</f>
        <v>0</v>
      </c>
      <c r="R35" s="26" t="n">
        <f aca="false">Q35-'[7]Previous Day Lavo'!Q35</f>
        <v>0</v>
      </c>
      <c r="S35" s="60" t="e">
        <f aca="false">+AG35*PromptPhy+AH35*PB+AI35</f>
        <v>#REF!</v>
      </c>
      <c r="T35" s="26" t="e">
        <f aca="false">S35-'[7]Previous Day Lavo'!S35</f>
        <v>#REF!</v>
      </c>
      <c r="U35" s="91" t="e">
        <f aca="false">SUMIF('[7]BASIS Extract'!$O$8:$O$65536,CONCATENATE(U$13,$F35),'[7]BASIS Extract'!$J$8:$J$65536)+SUMIF([7]Transport!$F$2:$M$3900,CONCATENATE(U$13,$H35),[7]Transport!$D$2:$D$3900)</f>
        <v>#REF!</v>
      </c>
      <c r="V35" s="26" t="e">
        <f aca="false">U35-'[7]Previous Day Lavo'!U35</f>
        <v>#REF!</v>
      </c>
      <c r="W35" s="91" t="e">
        <f aca="false">SUMIF('[7]BASIS Extract'!$O$8:$O$65536,CONCATENATE(W$13,$F35),'[7]BASIS Extract'!$J$8:$J$65536)+SUMIF([7]Transport!$F$2:$M$3900,CONCATENATE(W$13,$H35),[7]Transport!$D$2:$D$3900)</f>
        <v>#REF!</v>
      </c>
      <c r="X35" s="26" t="e">
        <f aca="false">W35-'[7]Previous Day Lavo'!W35</f>
        <v>#REF!</v>
      </c>
      <c r="Y35" s="91" t="e">
        <f aca="false">SUMIF('[7]BASIS Extract'!$O$8:$O$65536,CONCATENATE(Y$13,$F35),'[7]BASIS Extract'!$J$8:$J$65536)+SUMIF([7]Transport!$F$2:$M$3900,CONCATENATE(Y$13,$H35),[7]Transport!$D$2:$D$3900)</f>
        <v>#REF!</v>
      </c>
      <c r="Z35" s="26" t="e">
        <f aca="false">Y35-'[7]Previous Day Lavo'!Y35</f>
        <v>#REF!</v>
      </c>
      <c r="AA35" s="91" t="e">
        <f aca="false">SUMIF('[7]BASIS Extract'!$O$8:$O$65536,CONCATENATE(AA$13,$F35),'[7]BASIS Extract'!$J$8:$J$65536)+SUMIF([7]Transport!$F$2:$M$3900,CONCATENATE(AA$13,$H35),[7]Transport!$D$2:$D$3900)</f>
        <v>#REF!</v>
      </c>
      <c r="AB35" s="26" t="e">
        <f aca="false">AA35-'[7]Previous Day Lavo'!AA35</f>
        <v>#REF!</v>
      </c>
      <c r="AC35" s="61" t="e">
        <f aca="false">Q35+S35+U35+W35+Y35+AA35</f>
        <v>#REF!</v>
      </c>
      <c r="AD35" s="26" t="e">
        <f aca="false">AC35-'[7]Previous Day Lavo'!AC35</f>
        <v>#REF!</v>
      </c>
      <c r="AE35" s="69"/>
      <c r="AG35" s="3" t="n">
        <f aca="false">+SUMIF('[7]BASIS Extract'!$T$8:$T$65536,CONCATENATE(S$13,$H35,N35),'[7]BASIS Extract'!$J$8:$J$65536)</f>
        <v>0</v>
      </c>
      <c r="AH35" s="62" t="n">
        <f aca="false">SUMIF('[7]BASIS Extract'!$T$8:$T$65536,CONCATENATE(S$13,$F35,O35),'[7]BASIS Extract'!$J$8:$J$65536)</f>
        <v>0</v>
      </c>
      <c r="AI35" s="63" t="e">
        <f aca="false">+SUMIF([7]Transport!$F$2:$M$3900,CONCATENATE(S$13,$H35),[7]Transport!$D$2:$D$3900)</f>
        <v>#REF!</v>
      </c>
    </row>
    <row r="36" customFormat="false" ht="27" hidden="false" customHeight="false" outlineLevel="0" collapsed="false">
      <c r="B36" s="64" t="s">
        <v>90</v>
      </c>
      <c r="C36" s="105"/>
      <c r="D36" s="105"/>
      <c r="E36" s="105" t="s">
        <v>91</v>
      </c>
      <c r="F36" s="65" t="s">
        <v>92</v>
      </c>
      <c r="G36" s="105"/>
      <c r="H36" s="86" t="s">
        <v>93</v>
      </c>
      <c r="I36" s="86" t="s">
        <v>94</v>
      </c>
      <c r="J36" s="86" t="s">
        <v>91</v>
      </c>
      <c r="K36" s="106" t="s">
        <v>95</v>
      </c>
      <c r="L36" s="55" t="s">
        <v>96</v>
      </c>
      <c r="M36" s="105"/>
      <c r="N36" s="65" t="s">
        <v>74</v>
      </c>
      <c r="O36" s="107" t="s">
        <v>23</v>
      </c>
      <c r="P36" s="59"/>
      <c r="Q36" s="60" t="n">
        <f aca="false">SUMIF('[7]BASIS Extract'!$O$8:$O$65536,CONCATENATE(Q$13,$H36),'[7]BASIS Extract'!$J$8:$J$65536)+SUMIF('[7]BASIS Extract'!$O$8:$O$65536,CONCATENATE(Q$13,$I36),'[7]BASIS Extract'!$J$8:$J$65536)+SUMIF('[7]BASIS Extract'!$O$8:$O$65536,CONCATENATE(Q$13,$J36),'[7]BASIS Extract'!$J$8:$J$65536)+SUMIF('[7]BASIS Extract'!$O$8:$O$65536,CONCATENATE(Q$13,$K36),'[7]BASIS Extract'!$J$8:$J$65536)+SUMIF('[7]BASIS Extract'!$O$8:$O$65536,CONCATENATE(Q$13,$L36),'[7]BASIS Extract'!$J$8:$J$65536)</f>
        <v>0</v>
      </c>
      <c r="R36" s="26" t="n">
        <f aca="false">Q36-'[7]Previous Day Lavo'!Q36</f>
        <v>160.0498</v>
      </c>
      <c r="S36" s="60" t="n">
        <f aca="false">+AG36*PromptPhy+AH36*PB+AI36</f>
        <v>0</v>
      </c>
      <c r="T36" s="26" t="n">
        <f aca="false">S36-'[7]Previous Day Lavo'!S36</f>
        <v>570.4618</v>
      </c>
      <c r="U36" s="60" t="n">
        <f aca="false">SUMIF('[7]BASIS Extract'!$O$8:$O$65536,CONCATENATE(U$13,$E36),'[7]BASIS Extract'!$J$8:$J$65536)+SUMIF('[7]BASIS Extract'!$O$8:$O$65536,CONCATENATE(U$13,$F36),'[7]BASIS Extract'!$J$8:$J$65536)</f>
        <v>0</v>
      </c>
      <c r="V36" s="26" t="n">
        <f aca="false">U36-'[7]Previous Day Lavo'!U36</f>
        <v>541.5365</v>
      </c>
      <c r="W36" s="60" t="n">
        <f aca="false">SUMIF('[7]BASIS Extract'!$O$8:$O$65536,CONCATENATE(W$13,$E36),'[7]BASIS Extract'!$J$8:$J$65536)+SUMIF('[7]BASIS Extract'!$O$8:$O$65536,CONCATENATE(W$13,$F36),'[7]BASIS Extract'!$J$8:$J$65536)</f>
        <v>0</v>
      </c>
      <c r="X36" s="26" t="n">
        <f aca="false">W36-'[7]Previous Day Lavo'!W36</f>
        <v>2587.5687</v>
      </c>
      <c r="Y36" s="60" t="n">
        <f aca="false">SUMIF('[7]BASIS Extract'!$O$8:$O$65536,CONCATENATE(Y$13,$E36),'[7]BASIS Extract'!$J$8:$J$65536)+SUMIF('[7]BASIS Extract'!$O$8:$O$65536,CONCATENATE(Y$13,$F36),'[7]BASIS Extract'!$J$8:$J$65536)</f>
        <v>0</v>
      </c>
      <c r="Z36" s="26" t="n">
        <f aca="false">Y36-'[7]Previous Day Lavo'!Y36</f>
        <v>154.5889</v>
      </c>
      <c r="AA36" s="60" t="n">
        <f aca="false">SUMIF('[7]BASIS Extract'!$O$8:$O$65536,CONCATENATE(AA$13,$E36),'[7]BASIS Extract'!$J$8:$J$65536)+SUMIF('[7]BASIS Extract'!$O$8:$O$65536,CONCATENATE(AA$13,$F36),'[7]BASIS Extract'!$J$8:$J$65536)</f>
        <v>0</v>
      </c>
      <c r="AB36" s="26" t="n">
        <f aca="false">AA36-'[7]Previous Day Lavo'!AA36</f>
        <v>2607.5868</v>
      </c>
      <c r="AC36" s="61" t="n">
        <f aca="false">Q36+S36+U36+W36+Y36+AA36</f>
        <v>0</v>
      </c>
      <c r="AD36" s="26" t="n">
        <f aca="false">AC36-'[7]Previous Day Lavo'!AC36</f>
        <v>6621.7925</v>
      </c>
      <c r="AE36" s="69"/>
      <c r="AG36" s="3" t="n">
        <f aca="false">+SUMIF('[7]BASIS Extract'!$T$8:$T$65536,CONCATENATE(S$13,$H36,N36),'[7]BASIS Extract'!$J$8:$J$65536)+SUMIF('[7]BASIS Extract'!$T$8:$T$65536,CONCATENATE(S$13,$I36,N36),'[7]BASIS Extract'!$J$8:$J$65536)+SUMIF('[7]BASIS Extract'!$T$8:$T$65536,CONCATENATE(S$13,$J36,N36),'[7]BASIS Extract'!$J$8:$J$65536)+SUMIF('[7]BASIS Extract'!$T$8:$T$65536,CONCATENATE(S$13,$K36,N36),'[7]BASIS Extract'!$J$8:$J$65536)+SUMIF('[7]BASIS Extract'!$T$8:$T$65536,CONCATENATE(S$13,$L36,N36),'[7]BASIS Extract'!$J$8:$J$65536)</f>
        <v>0</v>
      </c>
      <c r="AH36" s="62" t="n">
        <f aca="false">SUMIF('[7]BASIS Extract'!$T$8:$T$65536,CONCATENATE(S$13,$E36,O36),'[7]BASIS Extract'!$J$8:$J$65536)+SUMIF('[7]BASIS Extract'!$T$8:$T$65536,CONCATENATE(S$13,$F36,O36),'[7]BASIS Extract'!$J$8:$J$65536)</f>
        <v>0</v>
      </c>
      <c r="AI36" s="63"/>
    </row>
    <row r="37" customFormat="false" ht="26.25" hidden="false" customHeight="false" outlineLevel="0" collapsed="false">
      <c r="B37" s="64" t="s">
        <v>97</v>
      </c>
      <c r="C37" s="108"/>
      <c r="D37" s="108"/>
      <c r="E37" s="108" t="s">
        <v>98</v>
      </c>
      <c r="F37" s="108" t="s">
        <v>99</v>
      </c>
      <c r="G37" s="108"/>
      <c r="H37" s="90" t="s">
        <v>100</v>
      </c>
      <c r="I37" s="108"/>
      <c r="J37" s="108"/>
      <c r="K37" s="108"/>
      <c r="L37" s="108"/>
      <c r="M37" s="108"/>
      <c r="N37" s="65" t="s">
        <v>74</v>
      </c>
      <c r="O37" s="107" t="s">
        <v>23</v>
      </c>
      <c r="P37" s="109"/>
      <c r="Q37" s="60" t="n">
        <f aca="false">SUMIF('[7]BASIS Extract'!$O$8:$O$65536,CONCATENATE(Q$13,$H37),'[7]BASIS Extract'!$J$8:$J$65536)</f>
        <v>0</v>
      </c>
      <c r="R37" s="26" t="n">
        <f aca="false">Q37-'[7]Previous Day Lavo'!Q37</f>
        <v>0</v>
      </c>
      <c r="S37" s="60" t="e">
        <f aca="false">+AG37*PromptPhy+AH37*PB+AI37</f>
        <v>#REF!</v>
      </c>
      <c r="T37" s="26" t="e">
        <f aca="false">S37-'[7]Previous Day Lavo'!S37</f>
        <v>#REF!</v>
      </c>
      <c r="U37" s="110" t="e">
        <f aca="false">SUMIF('[7]BASIS Extract'!$O$8:$O$65536,CONCATENATE(U$13,$E37),'[7]BASIS Extract'!$J$8:$J$65536)+SUMIF('[7]BASIS Extract'!$O$8:$O$65536,CONCATENATE(U$13,$F37),'[7]BASIS Extract'!$J$8:$J$65536)+SUMIF([7]Transport!$F$2:$M$3900,CONCATENATE(U$13,$F37),[7]Transport!$D$2:$D$3900)</f>
        <v>#REF!</v>
      </c>
      <c r="V37" s="26" t="e">
        <f aca="false">U37-'[7]Previous Day Lavo'!U37</f>
        <v>#REF!</v>
      </c>
      <c r="W37" s="110" t="e">
        <f aca="false">SUMIF('[7]BASIS Extract'!$O$8:$O$65536,CONCATENATE(W$13,$E37),'[7]BASIS Extract'!$J$8:$J$65536)+SUMIF('[7]BASIS Extract'!$O$8:$O$65536,CONCATENATE(W$13,$F37),'[7]BASIS Extract'!$J$8:$J$65536)+SUMIF([7]Transport!$F$2:$M$3900,CONCATENATE(W$13,$F37),[7]Transport!$D$2:$D$3900)</f>
        <v>#REF!</v>
      </c>
      <c r="X37" s="26" t="e">
        <f aca="false">W37-'[7]Previous Day Lavo'!W37</f>
        <v>#REF!</v>
      </c>
      <c r="Y37" s="110" t="e">
        <f aca="false">SUMIF('[7]BASIS Extract'!$O$8:$O$65536,CONCATENATE(Y$13,$E37),'[7]BASIS Extract'!$J$8:$J$65536)+SUMIF('[7]BASIS Extract'!$O$8:$O$65536,CONCATENATE(Y$13,$F37),'[7]BASIS Extract'!$J$8:$J$65536)+SUMIF([7]Transport!$F$2:$M$3900,CONCATENATE(Y$13,$F37),[7]Transport!$D$2:$D$3900)</f>
        <v>#REF!</v>
      </c>
      <c r="Z37" s="26" t="e">
        <f aca="false">Y37-'[7]Previous Day Lavo'!Y37</f>
        <v>#REF!</v>
      </c>
      <c r="AA37" s="110" t="e">
        <f aca="false">SUMIF('[7]BASIS Extract'!$O$8:$O$65536,CONCATENATE(AA$13,$E37),'[7]BASIS Extract'!$J$8:$J$65536)+SUMIF('[7]BASIS Extract'!$O$8:$O$65536,CONCATENATE(AA$13,$F37),'[7]BASIS Extract'!$J$8:$J$65536)+SUMIF([7]Transport!$F$2:$M$3900,CONCATENATE(AA$13,$F37),[7]Transport!$D$2:$D$3900)</f>
        <v>#REF!</v>
      </c>
      <c r="AB37" s="26" t="e">
        <f aca="false">AA37-'[7]Previous Day Lavo'!AA37</f>
        <v>#REF!</v>
      </c>
      <c r="AC37" s="61" t="e">
        <f aca="false">Q37+S37+U37+W37+Y37+AA37</f>
        <v>#REF!</v>
      </c>
      <c r="AD37" s="26" t="e">
        <f aca="false">AC37-'[7]Previous Day Lavo'!AC37</f>
        <v>#REF!</v>
      </c>
      <c r="AE37" s="69"/>
      <c r="AG37" s="3" t="n">
        <f aca="false">+SUMIF('[7]BASIS Extract'!$T$8:$T$65536,CONCATENATE(S$13,$H37,N37),'[7]BASIS Extract'!$J$8:$J$65536)</f>
        <v>0</v>
      </c>
      <c r="AH37" s="62" t="n">
        <f aca="false">SUMIF('[7]BASIS Extract'!$T$8:$T$65536,CONCATENATE(S$13,$E37,O37),'[7]BASIS Extract'!$J$8:$J$65536)+SUMIF('[7]BASIS Extract'!$T$8:$T$65536,CONCATENATE(S$13,$F37,O37),'[7]BASIS Extract'!$J$8:$J$65536)</f>
        <v>0</v>
      </c>
      <c r="AI37" s="63" t="e">
        <f aca="false">+SUMIF([7]Transport!$F$2:$M$3900,CONCATENATE(S$13,$F37),[7]Transport!$D$2:$D$3900)</f>
        <v>#REF!</v>
      </c>
    </row>
    <row r="38" customFormat="false" ht="27" hidden="false" customHeight="false" outlineLevel="0" collapsed="false">
      <c r="B38" s="64" t="s">
        <v>65</v>
      </c>
      <c r="C38" s="111"/>
      <c r="D38" s="111"/>
      <c r="E38" s="111" t="s">
        <v>101</v>
      </c>
      <c r="F38" s="111" t="s">
        <v>102</v>
      </c>
      <c r="G38" s="111"/>
      <c r="H38" s="111"/>
      <c r="I38" s="111"/>
      <c r="J38" s="111"/>
      <c r="K38" s="111"/>
      <c r="L38" s="111"/>
      <c r="M38" s="111"/>
      <c r="N38" s="65" t="s">
        <v>74</v>
      </c>
      <c r="O38" s="111"/>
      <c r="P38" s="112"/>
      <c r="Q38" s="113" t="n">
        <f aca="false">'[7]PHYSICAL IM'!C394-SUM(Lavorato!Q35:Q37)</f>
        <v>0</v>
      </c>
      <c r="R38" s="26" t="n">
        <f aca="false">Q38-'[7]Previous Day Lavo'!Q38</f>
        <v>-160.0498</v>
      </c>
      <c r="S38" s="113" t="e">
        <f aca="false">'[7]Basis and Index by Location'!P54+'[7]PHYSICAL IM'!E394-SUM(Lavorato!S35:S37)</f>
        <v>#REF!</v>
      </c>
      <c r="T38" s="26" t="e">
        <f aca="false">S38-'[7]Previous Day Lavo'!S38</f>
        <v>#REF!</v>
      </c>
      <c r="U38" s="113" t="e">
        <f aca="false">'[7]Basis and Index by Location'!R54-SUM(Lavorato!U35:U37)</f>
        <v>#REF!</v>
      </c>
      <c r="V38" s="26" t="e">
        <f aca="false">U38-'[7]Previous Day Lavo'!U38</f>
        <v>#REF!</v>
      </c>
      <c r="W38" s="113" t="e">
        <f aca="false">'[7]Basis and Index by Location'!T54-SUM(Lavorato!W35:W37)</f>
        <v>#REF!</v>
      </c>
      <c r="X38" s="26" t="e">
        <f aca="false">W38-'[7]Previous Day Lavo'!W38</f>
        <v>#REF!</v>
      </c>
      <c r="Y38" s="113" t="e">
        <f aca="false">'[7]Basis and Index by Location'!V54-SUM(Lavorato!Y35:Y37)</f>
        <v>#REF!</v>
      </c>
      <c r="Z38" s="26" t="e">
        <f aca="false">Y38-'[7]Previous Day Lavo'!Y38</f>
        <v>#REF!</v>
      </c>
      <c r="AA38" s="113" t="e">
        <f aca="false">'[7]Basis and Index by Location'!X54+'[7]Basis and Index by Location'!Z54-SUM(Lavorato!AA35:AA37)</f>
        <v>#REF!</v>
      </c>
      <c r="AB38" s="26" t="e">
        <f aca="false">AA38-'[7]Previous Day Lavo'!AA38</f>
        <v>#REF!</v>
      </c>
      <c r="AC38" s="61" t="e">
        <f aca="false">Q38+S38+U38+W38+Y38+AA38</f>
        <v>#REF!</v>
      </c>
      <c r="AD38" s="26" t="e">
        <f aca="false">AC38-'[7]Previous Day Lavo'!AC38</f>
        <v>#REF!</v>
      </c>
      <c r="AE38" s="69"/>
      <c r="AH38" s="62"/>
    </row>
    <row r="39" customFormat="false" ht="28.5" hidden="false" customHeight="false" outlineLevel="0" collapsed="false">
      <c r="B39" s="79" t="s">
        <v>67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1"/>
      <c r="Q39" s="82" t="n">
        <f aca="false">SUM(Q35:Q38)</f>
        <v>0</v>
      </c>
      <c r="R39" s="82" t="n">
        <f aca="false">SUM(R35:R38)</f>
        <v>0</v>
      </c>
      <c r="S39" s="82" t="e">
        <f aca="false">SUM(S35:S38)</f>
        <v>#REF!</v>
      </c>
      <c r="T39" s="82" t="e">
        <f aca="false">SUM(T35:T38)</f>
        <v>#REF!</v>
      </c>
      <c r="U39" s="82" t="e">
        <f aca="false">SUM(U35:U38)</f>
        <v>#REF!</v>
      </c>
      <c r="V39" s="82" t="e">
        <f aca="false">SUM(V35:V38)</f>
        <v>#REF!</v>
      </c>
      <c r="W39" s="82" t="e">
        <f aca="false">SUM(W35:W38)</f>
        <v>#REF!</v>
      </c>
      <c r="X39" s="82" t="e">
        <f aca="false">SUM(X35:X38)</f>
        <v>#REF!</v>
      </c>
      <c r="Y39" s="82" t="e">
        <f aca="false">SUM(Y35:Y38)</f>
        <v>#REF!</v>
      </c>
      <c r="Z39" s="82" t="e">
        <f aca="false">SUM(Z35:Z38)</f>
        <v>#REF!</v>
      </c>
      <c r="AA39" s="82" t="e">
        <f aca="false">SUM(AA35:AA38)</f>
        <v>#REF!</v>
      </c>
      <c r="AB39" s="82" t="e">
        <f aca="false">SUM(AB35:AB38)</f>
        <v>#REF!</v>
      </c>
      <c r="AC39" s="82" t="e">
        <f aca="false">SUM(AC35:AC38)</f>
        <v>#REF!</v>
      </c>
      <c r="AD39" s="104" t="e">
        <f aca="false">SUM(AD35:AD38)</f>
        <v>#REF!</v>
      </c>
      <c r="AE39" s="38"/>
      <c r="AH39" s="62"/>
    </row>
    <row r="40" customFormat="false" ht="30.75" hidden="false" customHeight="true" outlineLevel="0" collapsed="false">
      <c r="A40" s="39"/>
      <c r="B40" s="40" t="s">
        <v>103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39"/>
      <c r="AG40" s="83"/>
      <c r="AH40" s="84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27" hidden="false" customHeight="false" outlineLevel="0" collapsed="false">
      <c r="B41" s="51" t="s">
        <v>104</v>
      </c>
      <c r="C41" s="114"/>
      <c r="D41" s="114"/>
      <c r="E41" s="114"/>
      <c r="F41" s="85" t="s">
        <v>104</v>
      </c>
      <c r="G41" s="85"/>
      <c r="H41" s="86" t="s">
        <v>105</v>
      </c>
      <c r="I41" s="86" t="s">
        <v>104</v>
      </c>
      <c r="J41" s="85"/>
      <c r="K41" s="85"/>
      <c r="L41" s="85"/>
      <c r="M41" s="85"/>
      <c r="N41" s="85" t="s">
        <v>74</v>
      </c>
      <c r="O41" s="87" t="s">
        <v>23</v>
      </c>
      <c r="P41" s="88"/>
      <c r="Q41" s="60" t="n">
        <f aca="false">SUMIF('[7]BASIS Extract'!$O$8:$O$65536,CONCATENATE(Q$13,$H41),'[7]BASIS Extract'!$J$8:$J$65536)+SUMIF('[7]BASIS Extract'!$O$8:$O$65536,CONCATENATE(Q$13,$I41),'[7]BASIS Extract'!$J$8:$J$65536)</f>
        <v>0</v>
      </c>
      <c r="R41" s="26" t="n">
        <f aca="false">Q41-'[7]Previous Day Lavo'!Q41</f>
        <v>-2.0309</v>
      </c>
      <c r="S41" s="60" t="e">
        <f aca="false">+AG41*PromptPhy+AH41*PB+AI41</f>
        <v>#REF!</v>
      </c>
      <c r="T41" s="26" t="e">
        <f aca="false">S41-'[7]Previous Day Lavo'!S41</f>
        <v>#REF!</v>
      </c>
      <c r="U41" s="60" t="e">
        <f aca="false">SUMIF('[7]BASIS Extract'!$O$8:$O$65536,CONCATENATE(U$13,$F41),'[7]BASIS Extract'!$J$8:$J$65536)+SUMIF([7]Transport!$F$2:$M$3900,CONCATENATE(U$13,$F41),[7]Transport!$D$2:$D$3900)</f>
        <v>#REF!</v>
      </c>
      <c r="V41" s="26" t="e">
        <f aca="false">U41-'[7]Previous Day Lavo'!U41</f>
        <v>#REF!</v>
      </c>
      <c r="W41" s="60" t="e">
        <f aca="false">SUMIF('[7]BASIS Extract'!$O$8:$O$65536,CONCATENATE(W$13,$F41),'[7]BASIS Extract'!$J$8:$J$65536)+SUMIF([7]Transport!$F$2:$M$3900,CONCATENATE(W$13,$F41),[7]Transport!$D$2:$D$3900)</f>
        <v>#REF!</v>
      </c>
      <c r="X41" s="26" t="e">
        <f aca="false">W41-'[7]Previous Day Lavo'!W41</f>
        <v>#REF!</v>
      </c>
      <c r="Y41" s="60" t="e">
        <f aca="false">SUMIF('[7]BASIS Extract'!$O$8:$O$65536,CONCATENATE(Y$13,$F41),'[7]BASIS Extract'!$J$8:$J$65536)+SUMIF([7]Transport!$F$2:$M$3900,CONCATENATE(Y$13,$F41),[7]Transport!$D$2:$D$3900)</f>
        <v>#REF!</v>
      </c>
      <c r="Z41" s="26" t="e">
        <f aca="false">Y41-'[7]Previous Day Lavo'!Y41</f>
        <v>#REF!</v>
      </c>
      <c r="AA41" s="60" t="e">
        <f aca="false">SUMIF('[7]BASIS Extract'!$O$8:$O$65536,CONCATENATE(AA$13,$F41),'[7]BASIS Extract'!$J$8:$J$65536)+SUMIF([7]Transport!$F$2:$M$3900,CONCATENATE(AA$13,$F41),[7]Transport!$D$2:$D$3900)</f>
        <v>#REF!</v>
      </c>
      <c r="AB41" s="26" t="e">
        <f aca="false">AA41-'[7]Previous Day Lavo'!AA41</f>
        <v>#REF!</v>
      </c>
      <c r="AC41" s="61" t="e">
        <f aca="false">Q41+S41+U41+W41+Y41+AA41</f>
        <v>#REF!</v>
      </c>
      <c r="AD41" s="26" t="e">
        <f aca="false">AC41-'[7]Previous Day Lavo'!AC41</f>
        <v>#REF!</v>
      </c>
      <c r="AE41" s="69"/>
      <c r="AG41" s="3" t="n">
        <f aca="false">+SUMIF('[7]BASIS Extract'!$T$8:$T$65536,CONCATENATE(S$13,$H41,N41),'[7]BASIS Extract'!$J$8:$J$65536)+SUMIF('[7]BASIS Extract'!$T$8:$T$65536,CONCATENATE(S$13,$I41,N41),'[7]BASIS Extract'!$J$8:$J$65536)</f>
        <v>0</v>
      </c>
      <c r="AH41" s="62" t="n">
        <f aca="false">SUMIF('[7]BASIS Extract'!$T$8:$T$65536,CONCATENATE(S$13,$F41,O41),'[7]BASIS Extract'!$J$8:$J$65536)</f>
        <v>0</v>
      </c>
      <c r="AI41" s="63" t="e">
        <f aca="false">+SUMIF([7]Transport!$F$2:$M$3900,CONCATENATE(S$13,$F41),[7]Transport!$D$2:$D$3900)</f>
        <v>#REF!</v>
      </c>
    </row>
    <row r="42" customFormat="false" ht="27" hidden="false" customHeight="false" outlineLevel="0" collapsed="false">
      <c r="B42" s="64" t="s">
        <v>106</v>
      </c>
      <c r="C42" s="115"/>
      <c r="D42" s="52" t="s">
        <v>107</v>
      </c>
      <c r="E42" s="115" t="s">
        <v>108</v>
      </c>
      <c r="F42" s="65" t="s">
        <v>109</v>
      </c>
      <c r="G42" s="65"/>
      <c r="H42" s="86" t="s">
        <v>110</v>
      </c>
      <c r="I42" s="66" t="s">
        <v>109</v>
      </c>
      <c r="J42" s="65"/>
      <c r="K42" s="65"/>
      <c r="L42" s="65"/>
      <c r="M42" s="65"/>
      <c r="N42" s="65" t="s">
        <v>74</v>
      </c>
      <c r="O42" s="67" t="s">
        <v>23</v>
      </c>
      <c r="P42" s="71"/>
      <c r="Q42" s="60" t="n">
        <f aca="false">SUMIF('[7]BASIS Extract'!$O$8:$O$65536,CONCATENATE(Q$13,$H42),'[7]BASIS Extract'!$J$8:$J$65536)+SUMIF('[7]BASIS Extract'!$O$8:$O$65536,CONCATENATE(Q$13,$I42),'[7]BASIS Extract'!$J$8:$J$65536)</f>
        <v>0</v>
      </c>
      <c r="R42" s="26" t="n">
        <f aca="false">Q42-'[7]Previous Day Lavo'!Q42</f>
        <v>-0.2778</v>
      </c>
      <c r="S42" s="60" t="e">
        <f aca="false">+AG42*PromptPhy+AH42*PB+AI42</f>
        <v>#REF!</v>
      </c>
      <c r="T42" s="26" t="e">
        <f aca="false">S42-'[7]Previous Day Lavo'!S42</f>
        <v>#REF!</v>
      </c>
      <c r="U42" s="91" t="e">
        <f aca="false">SUMIF('[7]BASIS Extract'!$O$8:$O$65536,CONCATENATE(U$13,$F42),'[7]BASIS Extract'!$J$8:$J$65536)+SUMIF('[7]BASIS Extract'!$O$8:$O$65536,CONCATENATE(U$13,$E42),'[7]BASIS Extract'!$J$8:$J$65536)+SUMIF('[7]BASIS Extract'!$O$8:$O$65536,CONCATENATE(U$13,$D42),'[7]BASIS Extract'!$J$8:$J$65536)+SUMIF([7]Transport!$F$2:$M$3900,CONCATENATE(U$13,$E42),[7]Transport!$D$2:$D$3900)</f>
        <v>#REF!</v>
      </c>
      <c r="V42" s="26" t="e">
        <f aca="false">U42-'[7]Previous Day Lavo'!U42</f>
        <v>#REF!</v>
      </c>
      <c r="W42" s="91" t="e">
        <f aca="false">SUMIF('[7]BASIS Extract'!$O$8:$O$65536,CONCATENATE(W$13,$F42),'[7]BASIS Extract'!$J$8:$J$65536)+SUMIF('[7]BASIS Extract'!$O$8:$O$65536,CONCATENATE(W$13,$E42),'[7]BASIS Extract'!$J$8:$J$65536)+SUMIF('[7]BASIS Extract'!$O$8:$O$65536,CONCATENATE(W$13,$D42),'[7]BASIS Extract'!$J$8:$J$65536)+SUMIF([7]Transport!$F$2:$M$3900,CONCATENATE(W$13,$E42),[7]Transport!$D$2:$D$3900)</f>
        <v>#REF!</v>
      </c>
      <c r="X42" s="26" t="e">
        <f aca="false">W42-'[7]Previous Day Lavo'!W42</f>
        <v>#REF!</v>
      </c>
      <c r="Y42" s="91" t="e">
        <f aca="false">SUMIF('[7]BASIS Extract'!$O$8:$O$65536,CONCATENATE(Y$13,$F42),'[7]BASIS Extract'!$J$8:$J$65536)+SUMIF('[7]BASIS Extract'!$O$8:$O$65536,CONCATENATE(Y$13,$E42),'[7]BASIS Extract'!$J$8:$J$65536)+SUMIF('[7]BASIS Extract'!$O$8:$O$65536,CONCATENATE(Y$13,$D42),'[7]BASIS Extract'!$J$8:$J$65536)+SUMIF([7]Transport!$F$2:$M$3900,CONCATENATE(Y$13,$E42),[7]Transport!$D$2:$D$3900)</f>
        <v>#REF!</v>
      </c>
      <c r="Z42" s="26" t="e">
        <f aca="false">Y42-'[7]Previous Day Lavo'!Y42</f>
        <v>#REF!</v>
      </c>
      <c r="AA42" s="91" t="e">
        <f aca="false">SUMIF('[7]BASIS Extract'!$O$8:$O$65536,CONCATENATE(AA$13,$F42),'[7]BASIS Extract'!$J$8:$J$65536)+SUMIF('[7]BASIS Extract'!$O$8:$O$65536,CONCATENATE(AA$13,$E42),'[7]BASIS Extract'!$J$8:$J$65536)+SUMIF('[7]BASIS Extract'!$O$8:$O$65536,CONCATENATE(AA$13,$D42),'[7]BASIS Extract'!$J$8:$J$65536)+SUMIF([7]Transport!$F$2:$M$3900,CONCATENATE(AA$13,$E42),[7]Transport!$D$2:$D$3900)</f>
        <v>#REF!</v>
      </c>
      <c r="AB42" s="26" t="e">
        <f aca="false">AA42-'[7]Previous Day Lavo'!AA42</f>
        <v>#REF!</v>
      </c>
      <c r="AC42" s="61" t="e">
        <f aca="false">Q42+S42+U42+W42+Y42+AA42</f>
        <v>#REF!</v>
      </c>
      <c r="AD42" s="26" t="e">
        <f aca="false">AC42-'[7]Previous Day Lavo'!AC42</f>
        <v>#REF!</v>
      </c>
      <c r="AE42" s="69"/>
      <c r="AG42" s="3" t="n">
        <f aca="false">+SUMIF('[7]BASIS Extract'!$T$8:$T$65536,CONCATENATE(S$13,$H42,N42),'[7]BASIS Extract'!$J$8:$J$65536)+SUMIF('[7]BASIS Extract'!$T$8:$T$65536,CONCATENATE(S$13,$I42,N42),'[7]BASIS Extract'!$J$8:$J$65536)</f>
        <v>0</v>
      </c>
      <c r="AH42" s="62" t="n">
        <f aca="false">SUMIF('[7]BASIS Extract'!$T$8:$T$65536,CONCATENATE(S$13,$F42,O42),'[7]BASIS Extract'!$J$8:$J$65536)+SUMIF('[7]BASIS Extract'!$T$8:$T$65536,CONCATENATE(S$13,$E42,O42),'[7]BASIS Extract'!$J$8:$J$65536)+SUMIF('[7]BASIS Extract'!$T$8:$T$65536,CONCATENATE(S$13,$D42,O42),'[7]BASIS Extract'!$J$8:$J$65536)</f>
        <v>0</v>
      </c>
      <c r="AI42" s="63" t="e">
        <f aca="false">+SUMIF([7]Transport!$F$2:$M$3900,CONCATENATE(S$13,$E42),[7]Transport!$D$2:$D$3900)</f>
        <v>#REF!</v>
      </c>
    </row>
    <row r="43" customFormat="false" ht="27" hidden="false" customHeight="false" outlineLevel="0" collapsed="false">
      <c r="B43" s="64" t="s">
        <v>111</v>
      </c>
      <c r="C43" s="115"/>
      <c r="D43" s="115"/>
      <c r="E43" s="65" t="s">
        <v>112</v>
      </c>
      <c r="F43" s="65" t="s">
        <v>111</v>
      </c>
      <c r="G43" s="65"/>
      <c r="H43" s="90" t="s">
        <v>111</v>
      </c>
      <c r="I43" s="86" t="s">
        <v>113</v>
      </c>
      <c r="J43" s="65"/>
      <c r="K43" s="65"/>
      <c r="L43" s="65"/>
      <c r="M43" s="65"/>
      <c r="N43" s="65" t="s">
        <v>74</v>
      </c>
      <c r="O43" s="67" t="s">
        <v>23</v>
      </c>
      <c r="P43" s="71"/>
      <c r="Q43" s="60" t="n">
        <f aca="false">SUMIF('[7]BASIS Extract'!$O$8:$O$65536,CONCATENATE(Q$13,$H43),'[7]BASIS Extract'!$J$8:$J$65536)+SUMIF('[7]BASIS Extract'!$O$8:$O$65536,CONCATENATE(Q$13,$I43),'[7]BASIS Extract'!$J$8:$J$65536)</f>
        <v>0</v>
      </c>
      <c r="R43" s="26" t="n">
        <f aca="false">Q43-'[7]Previous Day Lavo'!Q43</f>
        <v>0</v>
      </c>
      <c r="S43" s="60" t="e">
        <f aca="false">+AG43*PromptPhy+AH43*PB+AI43</f>
        <v>#REF!</v>
      </c>
      <c r="T43" s="26" t="e">
        <f aca="false">S43-'[7]Previous Day Lavo'!S43</f>
        <v>#REF!</v>
      </c>
      <c r="U43" s="91" t="e">
        <f aca="false">SUMIF('[7]BASIS Extract'!$O$8:$O$65536,CONCATENATE(U$13,$F43),'[7]BASIS Extract'!$J$8:$J$65536)+SUMIF('[7]BASIS Extract'!$O$8:$O$65536,CONCATENATE(U$13,$E43),'[7]BASIS Extract'!$J$8:$J$65536)+SUMIF([7]Transport!$F$2:$M$3900,CONCATENATE(U$13,$E43),[7]Transport!$D$2:$D$3900)</f>
        <v>#REF!</v>
      </c>
      <c r="V43" s="26" t="e">
        <f aca="false">U43-'[7]Previous Day Lavo'!U43</f>
        <v>#REF!</v>
      </c>
      <c r="W43" s="91" t="e">
        <f aca="false">SUMIF('[7]BASIS Extract'!$O$8:$O$65536,CONCATENATE(W$13,$F43),'[7]BASIS Extract'!$J$8:$J$65536)+SUMIF('[7]BASIS Extract'!$O$8:$O$65536,CONCATENATE(W$13,$E43),'[7]BASIS Extract'!$J$8:$J$65536)+SUMIF([7]Transport!$F$2:$M$3900,CONCATENATE(W$13,$E43),[7]Transport!$D$2:$D$3900)</f>
        <v>#REF!</v>
      </c>
      <c r="X43" s="26" t="e">
        <f aca="false">W43-'[7]Previous Day Lavo'!W43</f>
        <v>#REF!</v>
      </c>
      <c r="Y43" s="91" t="e">
        <f aca="false">SUMIF('[7]BASIS Extract'!$O$8:$O$65536,CONCATENATE(Y$13,$F43),'[7]BASIS Extract'!$J$8:$J$65536)+SUMIF('[7]BASIS Extract'!$O$8:$O$65536,CONCATENATE(Y$13,$E43),'[7]BASIS Extract'!$J$8:$J$65536)+SUMIF([7]Transport!$F$2:$M$3900,CONCATENATE(Y$13,$E43),[7]Transport!$D$2:$D$3900)</f>
        <v>#REF!</v>
      </c>
      <c r="Z43" s="26" t="e">
        <f aca="false">Y43-'[7]Previous Day Lavo'!Y43</f>
        <v>#REF!</v>
      </c>
      <c r="AA43" s="91" t="e">
        <f aca="false">SUMIF('[7]BASIS Extract'!$O$8:$O$65536,CONCATENATE(AA$13,$F43),'[7]BASIS Extract'!$J$8:$J$65536)+SUMIF('[7]BASIS Extract'!$O$8:$O$65536,CONCATENATE(AA$13,$E43),'[7]BASIS Extract'!$J$8:$J$65536)+SUMIF([7]Transport!$F$2:$M$3900,CONCATENATE(AA$13,$E43),[7]Transport!$D$2:$D$3900)</f>
        <v>#REF!</v>
      </c>
      <c r="AB43" s="26" t="e">
        <f aca="false">AA43-'[7]Previous Day Lavo'!AA43</f>
        <v>#REF!</v>
      </c>
      <c r="AC43" s="61" t="e">
        <f aca="false">Q43+S43+U43+W43+Y43+AA43</f>
        <v>#REF!</v>
      </c>
      <c r="AD43" s="26" t="e">
        <f aca="false">AC43-'[7]Previous Day Lavo'!AC43</f>
        <v>#REF!</v>
      </c>
      <c r="AE43" s="69"/>
      <c r="AG43" s="3" t="n">
        <f aca="false">+SUMIF('[7]BASIS Extract'!$T$8:$T$65536,CONCATENATE(S$13,$H43,N43),'[7]BASIS Extract'!$J$8:$J$65536)+SUMIF('[7]BASIS Extract'!$T$8:$T$65536,CONCATENATE(S$13,$I43,N43),'[7]BASIS Extract'!$J$8:$J$65536)</f>
        <v>0</v>
      </c>
      <c r="AH43" s="62" t="n">
        <f aca="false">SUMIF('[7]BASIS Extract'!$T$8:$T$65536,CONCATENATE(S$13,$F43,O43),'[7]BASIS Extract'!$J$8:$J$65536)+SUMIF('[7]BASIS Extract'!$T$8:$T$65536,CONCATENATE(S$13,$E43,O43),'[7]BASIS Extract'!$J$8:$J$65536)</f>
        <v>0</v>
      </c>
      <c r="AI43" s="63" t="e">
        <f aca="false">+SUMIF([7]Transport!$F$2:$M$3900,CONCATENATE(S$13,$E43),[7]Transport!$D$2:$D$3900)</f>
        <v>#REF!</v>
      </c>
    </row>
    <row r="44" customFormat="false" ht="27" hidden="false" customHeight="false" outlineLevel="0" collapsed="false">
      <c r="B44" s="64" t="s">
        <v>114</v>
      </c>
      <c r="C44" s="115"/>
      <c r="D44" s="115"/>
      <c r="E44" s="115" t="s">
        <v>115</v>
      </c>
      <c r="F44" s="105" t="s">
        <v>116</v>
      </c>
      <c r="G44" s="116" t="s">
        <v>117</v>
      </c>
      <c r="H44" s="86" t="s">
        <v>118</v>
      </c>
      <c r="I44" s="117" t="s">
        <v>116</v>
      </c>
      <c r="J44" s="118" t="s">
        <v>115</v>
      </c>
      <c r="K44" s="118" t="s">
        <v>119</v>
      </c>
      <c r="L44" s="105"/>
      <c r="M44" s="105"/>
      <c r="N44" s="105" t="s">
        <v>74</v>
      </c>
      <c r="O44" s="107" t="s">
        <v>23</v>
      </c>
      <c r="P44" s="59"/>
      <c r="Q44" s="60" t="n">
        <f aca="false">SUMIF('[7]BASIS Extract'!$O$8:$O$65536,CONCATENATE(Q$13,$H44),'[7]BASIS Extract'!$J$8:$J$65536)+SUMIF('[7]BASIS Extract'!$O$8:$O$65536,CONCATENATE(Q$13,$I44),'[7]BASIS Extract'!$J$8:$J$65536)+SUMIF('[7]BASIS Extract'!$O$8:$O$65536,CONCATENATE(Q$13,$J44),'[7]BASIS Extract'!$J$8:$J$65536)+SUMIF('[7]BASIS Extract'!$O$8:$O$65536,CONCATENATE(Q$13,$K44),'[7]BASIS Extract'!$J$8:$J$65536)</f>
        <v>0</v>
      </c>
      <c r="R44" s="26" t="n">
        <f aca="false">Q44-'[7]Previous Day Lavo'!Q44</f>
        <v>-61.7852</v>
      </c>
      <c r="S44" s="60" t="e">
        <f aca="false">+AG44*PromptPhy+AH44*PB+AI44</f>
        <v>#REF!</v>
      </c>
      <c r="T44" s="26" t="e">
        <f aca="false">S44-'[7]Previous Day Lavo'!S44</f>
        <v>#REF!</v>
      </c>
      <c r="U44" s="91" t="e">
        <f aca="false">SUMIF('[7]BASIS Extract'!$O$8:$O$65536,CONCATENATE(U$13,$F44),'[7]BASIS Extract'!$J$8:$J$65536)+SUMIF('[7]BASIS Extract'!$O$8:$O$65536,CONCATENATE(U$13,$E44),'[7]BASIS Extract'!$J$8:$J$65536)+SUMIF('[7]BASIS Extract'!$O$8:$O$65536,CONCATENATE(U$13,$G44),'[7]BASIS Extract'!$J$8:$J$65536)+SUMIF([7]Transport!$F$2:$M$3900,CONCATENATE(U$13,$E44),[7]Transport!$D$2:$D$3900)+SUMIF([7]Transport!$F$2:$M$3900,CONCATENATE(U$13,$F44),[7]Transport!$D$2:$D$3900)</f>
        <v>#REF!</v>
      </c>
      <c r="V44" s="26" t="e">
        <f aca="false">U44-'[7]Previous Day Lavo'!U44</f>
        <v>#REF!</v>
      </c>
      <c r="W44" s="91" t="e">
        <f aca="false">SUMIF('[7]BASIS Extract'!$O$8:$O$65536,CONCATENATE(W$13,$F44),'[7]BASIS Extract'!$J$8:$J$65536)+SUMIF('[7]BASIS Extract'!$O$8:$O$65536,CONCATENATE(W$13,$E44),'[7]BASIS Extract'!$J$8:$J$65536)+SUMIF('[7]BASIS Extract'!$O$8:$O$65536,CONCATENATE(W$13,$G44),'[7]BASIS Extract'!$J$8:$J$65536)+SUMIF([7]Transport!$F$2:$M$3900,CONCATENATE(W$13,$E44),[7]Transport!$D$2:$D$3900)+SUMIF([7]Transport!$F$2:$M$3900,CONCATENATE(W$13,$F44),[7]Transport!$D$2:$D$3900)</f>
        <v>#REF!</v>
      </c>
      <c r="X44" s="26" t="e">
        <f aca="false">W44-'[7]Previous Day Lavo'!W44</f>
        <v>#REF!</v>
      </c>
      <c r="Y44" s="91" t="e">
        <f aca="false">SUMIF('[7]BASIS Extract'!$O$8:$O$65536,CONCATENATE(Y$13,$F44),'[7]BASIS Extract'!$J$8:$J$65536)+SUMIF('[7]BASIS Extract'!$O$8:$O$65536,CONCATENATE(Y$13,$E44),'[7]BASIS Extract'!$J$8:$J$65536)+SUMIF('[7]BASIS Extract'!$O$8:$O$65536,CONCATENATE(Y$13,$G44),'[7]BASIS Extract'!$J$8:$J$65536)+SUMIF([7]Transport!$F$2:$M$3900,CONCATENATE(Y$13,$E44),[7]Transport!$D$2:$D$3900)+SUMIF([7]Transport!$F$2:$M$3900,CONCATENATE(Y$13,$F44),[7]Transport!$D$2:$D$3900)</f>
        <v>#REF!</v>
      </c>
      <c r="Z44" s="26" t="e">
        <f aca="false">Y44-'[7]Previous Day Lavo'!Y44</f>
        <v>#REF!</v>
      </c>
      <c r="AA44" s="91" t="e">
        <f aca="false">SUMIF('[7]BASIS Extract'!$O$8:$O$65536,CONCATENATE(AA$13,$F44),'[7]BASIS Extract'!$J$8:$J$65536)+SUMIF('[7]BASIS Extract'!$O$8:$O$65536,CONCATENATE(AA$13,$E44),'[7]BASIS Extract'!$J$8:$J$65536)+SUMIF('[7]BASIS Extract'!$O$8:$O$65536,CONCATENATE(AA$13,$G44),'[7]BASIS Extract'!$J$8:$J$65536)+SUMIF([7]Transport!$F$2:$M$3900,CONCATENATE(AA$13,$E44),[7]Transport!$D$2:$D$3900)+SUMIF([7]Transport!$F$2:$M$3900,CONCATENATE(AA$13,$F44),[7]Transport!$D$2:$D$3900)</f>
        <v>#REF!</v>
      </c>
      <c r="AB44" s="26" t="e">
        <f aca="false">AA44-'[7]Previous Day Lavo'!AA44</f>
        <v>#REF!</v>
      </c>
      <c r="AC44" s="61" t="e">
        <f aca="false">Q44+S44+U44+W44+Y44+AA44</f>
        <v>#REF!</v>
      </c>
      <c r="AD44" s="26" t="e">
        <f aca="false">AC44-'[7]Previous Day Lavo'!AC44</f>
        <v>#REF!</v>
      </c>
      <c r="AE44" s="69"/>
      <c r="AG44" s="119" t="n">
        <f aca="false">+SUMIF('[7]BASIS Extract'!$T$8:$T$65536,CONCATENATE(S$13,$H44,N44),'[7]BASIS Extract'!$J$8:$J$65536)+SUMIF('[7]BASIS Extract'!$T$8:$T$65536,CONCATENATE(S$13,$I44,N44),'[7]BASIS Extract'!$J$8:$J$65536)+SUMIF('[7]BASIS Extract'!$T$8:$T$65536,CONCATENATE(S$13,$J44,N44),'[7]BASIS Extract'!$J$8:$J$65536)+SUMIF('[7]BASIS Extract'!$T$8:$T$65536,CONCATENATE(S$13,$K44,N44),'[7]BASIS Extract'!$J$8:$J$65536)</f>
        <v>0</v>
      </c>
      <c r="AH44" s="77" t="n">
        <f aca="false">SUMIF('[7]BASIS Extract'!$T$8:$T$65536,CONCATENATE(S$13,$F44,O44),'[7]BASIS Extract'!$J$8:$J$65536)+SUMIF('[7]BASIS Extract'!$T$8:$T$65536,CONCATENATE(S$13,$E44,O44),'[7]BASIS Extract'!$J$8:$J$65536)+SUMIF('[7]BASIS Extract'!$T$8:$T$65536,CONCATENATE(S$13,$G44,O44),'[7]BASIS Extract'!$J$8:$J$65536)</f>
        <v>0</v>
      </c>
      <c r="AI44" s="63" t="e">
        <f aca="false">+SUMIF([7]Transport!$F$2:$M$3900,CONCATENATE(S$13,$E44),[7]Transport!$D$2:$D$3900)+SUMIF([7]Transport!$F$2:$M$3900,CONCATENATE(S$13,$F44),[7]Transport!$D$2:$D$3900)+SUMIF([7]Transport!$F$2:$M$3900,CONCATENATE(S$13,$G44),[7]Transport!$D$2:$D$3900)</f>
        <v>#REF!</v>
      </c>
    </row>
    <row r="45" customFormat="false" ht="26.25" hidden="false" customHeight="false" outlineLevel="0" collapsed="false">
      <c r="A45" s="69"/>
      <c r="B45" s="64" t="s">
        <v>120</v>
      </c>
      <c r="C45" s="120"/>
      <c r="D45" s="120"/>
      <c r="E45" s="120" t="s">
        <v>121</v>
      </c>
      <c r="F45" s="116" t="s">
        <v>122</v>
      </c>
      <c r="G45" s="69"/>
      <c r="H45" s="121" t="s">
        <v>123</v>
      </c>
      <c r="I45" s="116" t="s">
        <v>124</v>
      </c>
      <c r="J45" s="116" t="s">
        <v>125</v>
      </c>
      <c r="K45" s="116" t="s">
        <v>126</v>
      </c>
      <c r="L45" s="116" t="s">
        <v>127</v>
      </c>
      <c r="M45" s="116" t="s">
        <v>128</v>
      </c>
      <c r="N45" s="86" t="s">
        <v>129</v>
      </c>
      <c r="O45" s="86" t="s">
        <v>130</v>
      </c>
      <c r="P45" s="68"/>
      <c r="Q45" s="60" t="n">
        <f aca="false">SUMIF('[7]BASIS Extract'!$O$8:$O$65536,CONCATENATE(Q$13,$N45),'[7]BASIS Extract'!$J$8:$J$65536)+SUMIF('[7]BASIS Extract'!$O$8:$O$65536,CONCATENATE(Q$13,$O45),'[7]BASIS Extract'!$J$8:$J$65536)</f>
        <v>0</v>
      </c>
      <c r="R45" s="26" t="n">
        <f aca="false">Q45-'[7]Previous Day Lavo'!Q45</f>
        <v>9.2911</v>
      </c>
      <c r="S45" s="60" t="e">
        <f aca="false">+AG45*PromptPhy+AH45*PB+AI45</f>
        <v>#REF!</v>
      </c>
      <c r="T45" s="26" t="e">
        <f aca="false">S45-'[7]Previous Day Lavo'!S45</f>
        <v>#REF!</v>
      </c>
      <c r="U45" s="122" t="e">
        <f aca="false">SUMIF('[7]BASIS Extract'!$O$8:$O$65536,CONCATENATE(U$13,$F45),'[7]BASIS Extract'!$J$8:$J$65536)+SUMIF('[7]BASIS Extract'!$O$8:$O$65536,CONCATENATE(U$13,$E45),'[7]BASIS Extract'!$J$8:$J$65536)+SUMIF('[7]BASIS Extract'!$O$8:$O$65536,CONCATENATE(U$13,$G44),'[7]BASIS Extract'!$J$8:$J$65536)+SUMIF('[7]BASIS Extract'!$O$8:$O$65536,CONCATENATE(U$13,$H45),'[7]BASIS Extract'!$J$8:$J$65536)+SUMIF('[7]BASIS Extract'!$O$8:$O$65536,CONCATENATE(U$13,$I45),'[7]BASIS Extract'!$J$8:$J$65536)+SUMIF('[7]BASIS Extract'!$O$8:$O$65536,CONCATENATE(U$13,$J45),'[7]BASIS Extract'!$J$8:$J$65536)+SUMIF('[7]BASIS Extract'!$O$8:$O$65536,CONCATENATE(U$13,$K45),'[7]BASIS Extract'!$J$8:$J$65536)+SUMIF('[7]BASIS Extract'!$O$8:$O$65536,CONCATENATE(U$13,$L45),'[7]BASIS Extract'!$J$8:$J$65536)+SUMIF('[7]BASIS Extract'!$O$8:$O$65536,CONCATENATE(U$13,$M45),'[7]BASIS Extract'!$J$8:$J$65536)+SUMIF([7]Transport!$F$2:$M$3900,CONCATENATE(U$13,$J45),[7]Transport!$D$2:$D$3900)+SUMIF([7]Transport!$F$2:$M$3900,CONCATENATE(U$13,$H45),[7]Transport!$D$2:$D$3900)</f>
        <v>#REF!</v>
      </c>
      <c r="V45" s="26" t="e">
        <f aca="false">U45-'[7]Previous Day Lavo'!U45</f>
        <v>#REF!</v>
      </c>
      <c r="W45" s="122" t="e">
        <f aca="false">SUMIF('[7]BASIS Extract'!$O$8:$O$65536,CONCATENATE(W$13,$F45),'[7]BASIS Extract'!$J$8:$J$65536)+SUMIF('[7]BASIS Extract'!$O$8:$O$65536,CONCATENATE(W$13,$E45),'[7]BASIS Extract'!$J$8:$J$65536)+SUMIF('[7]BASIS Extract'!$O$8:$O$65536,CONCATENATE(W$13,$G44),'[7]BASIS Extract'!$J$8:$J$65536)+SUMIF('[7]BASIS Extract'!$O$8:$O$65536,CONCATENATE(W$13,$H45),'[7]BASIS Extract'!$J$8:$J$65536)+SUMIF('[7]BASIS Extract'!$O$8:$O$65536,CONCATENATE(W$13,$I45),'[7]BASIS Extract'!$J$8:$J$65536)+SUMIF('[7]BASIS Extract'!$O$8:$O$65536,CONCATENATE(W$13,$J45),'[7]BASIS Extract'!$J$8:$J$65536)+SUMIF('[7]BASIS Extract'!$O$8:$O$65536,CONCATENATE(W$13,$K45),'[7]BASIS Extract'!$J$8:$J$65536)+SUMIF('[7]BASIS Extract'!$O$8:$O$65536,CONCATENATE(W$13,$L45),'[7]BASIS Extract'!$J$8:$J$65536)+SUMIF('[7]BASIS Extract'!$O$8:$O$65536,CONCATENATE(W$13,$M45),'[7]BASIS Extract'!$J$8:$J$65536)+SUMIF([7]Transport!$F$2:$M$3900,CONCATENATE(W$13,$J45),[7]Transport!$D$2:$D$3900)+SUMIF([7]Transport!$F$2:$M$3900,CONCATENATE(W$13,$H45),[7]Transport!$D$2:$D$3900)</f>
        <v>#REF!</v>
      </c>
      <c r="X45" s="26" t="e">
        <f aca="false">W45-'[7]Previous Day Lavo'!W45</f>
        <v>#REF!</v>
      </c>
      <c r="Y45" s="122" t="e">
        <f aca="false">SUMIF('[7]BASIS Extract'!$O$8:$O$65536,CONCATENATE(Y$13,$F45),'[7]BASIS Extract'!$J$8:$J$65536)+SUMIF('[7]BASIS Extract'!$O$8:$O$65536,CONCATENATE(Y$13,$E45),'[7]BASIS Extract'!$J$8:$J$65536)+SUMIF('[7]BASIS Extract'!$O$8:$O$65536,CONCATENATE(Y$13,$G44),'[7]BASIS Extract'!$J$8:$J$65536)+SUMIF('[7]BASIS Extract'!$O$8:$O$65536,CONCATENATE(Y$13,$H45),'[7]BASIS Extract'!$J$8:$J$65536)+SUMIF('[7]BASIS Extract'!$O$8:$O$65536,CONCATENATE(Y$13,$I45),'[7]BASIS Extract'!$J$8:$J$65536)+SUMIF('[7]BASIS Extract'!$O$8:$O$65536,CONCATENATE(Y$13,$J45),'[7]BASIS Extract'!$J$8:$J$65536)+SUMIF('[7]BASIS Extract'!$O$8:$O$65536,CONCATENATE(Y$13,$K45),'[7]BASIS Extract'!$J$8:$J$65536)+SUMIF('[7]BASIS Extract'!$O$8:$O$65536,CONCATENATE(Y$13,$L45),'[7]BASIS Extract'!$J$8:$J$65536)+SUMIF('[7]BASIS Extract'!$O$8:$O$65536,CONCATENATE(Y$13,$M45),'[7]BASIS Extract'!$J$8:$J$65536)+SUMIF([7]Transport!$F$2:$M$3900,CONCATENATE(Y$13,$J45),[7]Transport!$D$2:$D$3900)+SUMIF([7]Transport!$F$2:$M$3900,CONCATENATE(Y$13,$H45),[7]Transport!$D$2:$D$3900)</f>
        <v>#REF!</v>
      </c>
      <c r="Z45" s="26" t="e">
        <f aca="false">Y45-'[7]Previous Day Lavo'!Y45</f>
        <v>#REF!</v>
      </c>
      <c r="AA45" s="122" t="e">
        <f aca="false">SUMIF('[7]BASIS Extract'!$O$8:$O$65536,CONCATENATE(AA$13,$F45),'[7]BASIS Extract'!$J$8:$J$65536)+SUMIF('[7]BASIS Extract'!$O$8:$O$65536,CONCATENATE(AA$13,$E45),'[7]BASIS Extract'!$J$8:$J$65536)+SUMIF('[7]BASIS Extract'!$O$8:$O$65536,CONCATENATE(AA$13,$G44),'[7]BASIS Extract'!$J$8:$J$65536)+SUMIF('[7]BASIS Extract'!$O$8:$O$65536,CONCATENATE(AA$13,$H45),'[7]BASIS Extract'!$J$8:$J$65536)+SUMIF('[7]BASIS Extract'!$O$8:$O$65536,CONCATENATE(AA$13,$I45),'[7]BASIS Extract'!$J$8:$J$65536)+SUMIF('[7]BASIS Extract'!$O$8:$O$65536,CONCATENATE(AA$13,$J45),'[7]BASIS Extract'!$J$8:$J$65536)+SUMIF('[7]BASIS Extract'!$O$8:$O$65536,CONCATENATE(AA$13,$K45),'[7]BASIS Extract'!$J$8:$J$65536)+SUMIF('[7]BASIS Extract'!$O$8:$O$65536,CONCATENATE(AA$13,$L45),'[7]BASIS Extract'!$J$8:$J$65536)+SUMIF('[7]BASIS Extract'!$O$8:$O$65536,CONCATENATE(AA$13,$M45),'[7]BASIS Extract'!$J$8:$J$65536)+SUMIF([7]Transport!$F$2:$M$3900,CONCATENATE(AA$13,$J45),[7]Transport!$D$2:$D$3900)+SUMIF([7]Transport!$F$2:$M$3900,CONCATENATE(AA$13,$H45),[7]Transport!$D$2:$D$3900)</f>
        <v>#REF!</v>
      </c>
      <c r="AB45" s="26" t="e">
        <f aca="false">AA45-'[7]Previous Day Lavo'!AA45</f>
        <v>#REF!</v>
      </c>
      <c r="AC45" s="61" t="e">
        <f aca="false">Q45+S45+U45+W45+Y45+AA45</f>
        <v>#REF!</v>
      </c>
      <c r="AD45" s="26" t="e">
        <f aca="false">AC45-'[7]Previous Day Lavo'!AC45</f>
        <v>#REF!</v>
      </c>
      <c r="AE45" s="69"/>
      <c r="AF45" s="69"/>
      <c r="AG45" s="3" t="n">
        <f aca="false">SUMIF('[7]BASIS Extract'!$T$8:$T$65536,CONCATENATE(S$13,$N45,N44),'[7]BASIS Extract'!$J$8:$J$65536)+SUMIF('[7]BASIS Extract'!$T$8:$T$65536,CONCATENATE(S$13,$O45,N44),'[7]BASIS Extract'!$J$8:$J$65536)</f>
        <v>0</v>
      </c>
      <c r="AH45" s="62" t="n">
        <f aca="false">SUMIF('[7]BASIS Extract'!$T$8:$T$65536,CONCATENATE(S$13,$F45,O44),'[7]BASIS Extract'!$J$8:$J$65536)+SUMIF('[7]BASIS Extract'!$T$8:$T$65536,CONCATENATE(S$13,$E45,O44),'[7]BASIS Extract'!$J$8:$J$65536)+SUMIF('[7]BASIS Extract'!$T$8:$T$65536,CONCATENATE(S$13,$G44,O44),'[7]BASIS Extract'!$J$8:$J$65536)+SUMIF('[7]BASIS Extract'!$T$8:$T$65536,CONCATENATE(S$13,$H45,O44),'[7]BASIS Extract'!$J$8:$J$65536)+SUMIF('[7]BASIS Extract'!$T$8:$T$65536,CONCATENATE(S$13,$I45,O44),'[7]BASIS Extract'!$J$8:$J$65536)+SUMIF('[7]BASIS Extract'!$T$8:$T$65536,CONCATENATE(S$13,$J45,O44),'[7]BASIS Extract'!$J$8:$J$65536)+SUMIF('[7]BASIS Extract'!$T$8:$T$65536,CONCATENATE(S$13,$K45,O44),'[7]BASIS Extract'!$J$8:$J$65536)+SUMIF('[7]BASIS Extract'!$T$8:$T$65536,CONCATENATE(S$13,$L45,O44),'[7]BASIS Extract'!$J$8:$J$65536)+SUMIF('[7]BASIS Extract'!$T$8:$T$65536,CONCATENATE(S$13,$M45,O44),'[7]BASIS Extract'!$J$8:$J$65536)</f>
        <v>0</v>
      </c>
      <c r="AI45" s="63" t="e">
        <f aca="false">+SUMIF([7]Transport!$F$2:$M$3900,CONCATENATE(S$13,$J45),[7]Transport!$D$2:$D$3900)+SUMIF([7]Transport!$F$2:$M$3900,CONCATENATE(S$13,$H45),[7]Transport!$D$2:$D$3900)</f>
        <v>#REF!</v>
      </c>
      <c r="AJ45" s="69" t="n">
        <f aca="false">SUMIF('[7]BASIS Extract'!$T$8:$T$65536,CONCATENATE(S$13,$H45,O44),'[7]BASIS Extract'!$J$8:$J$65536)</f>
        <v>0</v>
      </c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27" hidden="false" customHeight="false" outlineLevel="0" collapsed="false">
      <c r="B46" s="64" t="s">
        <v>65</v>
      </c>
      <c r="C46" s="111"/>
      <c r="D46" s="111"/>
      <c r="E46" s="111"/>
      <c r="F46" s="111"/>
      <c r="G46" s="65" t="s">
        <v>131</v>
      </c>
      <c r="H46" s="111"/>
      <c r="I46" s="111"/>
      <c r="J46" s="111"/>
      <c r="K46" s="111"/>
      <c r="L46" s="111"/>
      <c r="M46" s="111"/>
      <c r="N46" s="111"/>
      <c r="O46" s="111"/>
      <c r="P46" s="112"/>
      <c r="Q46" s="113" t="n">
        <f aca="false">'[7]PHYSICAL IM'!C397-SUM(Lavorato!Q41:Q45)</f>
        <v>-27.3141</v>
      </c>
      <c r="R46" s="26" t="n">
        <f aca="false">Q46-'[7]Previous Day Lavo'!Q46</f>
        <v>16.7671</v>
      </c>
      <c r="S46" s="113" t="e">
        <f aca="false">'[7]Basis and Index by Location'!P321+'[7]PHYSICAL IM'!E397-SUM(Lavorato!S41:S45)</f>
        <v>#REF!</v>
      </c>
      <c r="T46" s="26" t="e">
        <f aca="false">S46-'[7]Previous Day Lavo'!S46</f>
        <v>#REF!</v>
      </c>
      <c r="U46" s="113" t="e">
        <f aca="false">'[7]Basis and Index by Location'!R321-SUM(Lavorato!U41:U45)</f>
        <v>#REF!</v>
      </c>
      <c r="V46" s="26" t="e">
        <f aca="false">U46-'[7]Previous Day Lavo'!U46</f>
        <v>#REF!</v>
      </c>
      <c r="W46" s="113" t="e">
        <f aca="false">'[7]Basis and Index by Location'!T321-SUM(Lavorato!W41:W45)</f>
        <v>#REF!</v>
      </c>
      <c r="X46" s="26" t="e">
        <f aca="false">W46-'[7]Previous Day Lavo'!W46</f>
        <v>#REF!</v>
      </c>
      <c r="Y46" s="113" t="e">
        <f aca="false">'[7]Basis and Index by Location'!V321-SUM(Lavorato!Y41:Y45)</f>
        <v>#REF!</v>
      </c>
      <c r="Z46" s="26" t="e">
        <f aca="false">Y46-'[7]Previous Day Lavo'!Y46</f>
        <v>#REF!</v>
      </c>
      <c r="AA46" s="113" t="e">
        <f aca="false">'[7]Basis and Index by Location'!X321+'[7]Basis and Index by Location'!Z321-SUM(Lavorato!AA41:AA45)</f>
        <v>#REF!</v>
      </c>
      <c r="AB46" s="26" t="e">
        <f aca="false">AA46-'[7]Previous Day Lavo'!AA46</f>
        <v>#REF!</v>
      </c>
      <c r="AC46" s="61" t="e">
        <f aca="false">Q46+S46+U46+W46+Y46+AA46</f>
        <v>#REF!</v>
      </c>
      <c r="AD46" s="26" t="e">
        <f aca="false">AC46-'[7]Previous Day Lavo'!AC46</f>
        <v>#REF!</v>
      </c>
      <c r="AE46" s="69"/>
      <c r="AH46" s="62"/>
    </row>
    <row r="47" customFormat="false" ht="28.5" hidden="false" customHeight="false" outlineLevel="0" collapsed="false">
      <c r="B47" s="79" t="s">
        <v>67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1"/>
      <c r="Q47" s="82" t="n">
        <f aca="false">Q41+Q42+Q43+Q44+Q46+Q45</f>
        <v>-27.3141</v>
      </c>
      <c r="R47" s="82" t="n">
        <f aca="false">R41+R42+R43+R44+R46+R45</f>
        <v>-38.0357</v>
      </c>
      <c r="S47" s="82" t="e">
        <f aca="false">S41+S42+S43+S44+S46+S45</f>
        <v>#REF!</v>
      </c>
      <c r="T47" s="82" t="e">
        <f aca="false">T41+T42+T43+T44+T46+T45</f>
        <v>#REF!</v>
      </c>
      <c r="U47" s="82" t="e">
        <f aca="false">U41+U42+U43+U44+U46+U45</f>
        <v>#REF!</v>
      </c>
      <c r="V47" s="82" t="e">
        <f aca="false">V41+V42+V43+V44+V46+V45</f>
        <v>#REF!</v>
      </c>
      <c r="W47" s="82" t="e">
        <f aca="false">W41+W42+W43+W44+W46+W45</f>
        <v>#REF!</v>
      </c>
      <c r="X47" s="82" t="e">
        <f aca="false">X41+X42+X43+X44+X46+X45</f>
        <v>#REF!</v>
      </c>
      <c r="Y47" s="82" t="e">
        <f aca="false">Y41+Y42+Y43+Y44+Y46+Y45</f>
        <v>#REF!</v>
      </c>
      <c r="Z47" s="82" t="e">
        <f aca="false">Z41+Z42+Z43+Z44+Z46+Z45</f>
        <v>#REF!</v>
      </c>
      <c r="AA47" s="82" t="e">
        <f aca="false">AA41+AA42+AA43+AA44+AA46+AA45</f>
        <v>#REF!</v>
      </c>
      <c r="AB47" s="82" t="e">
        <f aca="false">AB41+AB42+AB43+AB44+AB46+AB45</f>
        <v>#REF!</v>
      </c>
      <c r="AC47" s="82" t="e">
        <f aca="false">AC41+AC42+AC43+AC44+AC46+AC45</f>
        <v>#REF!</v>
      </c>
      <c r="AD47" s="104" t="e">
        <f aca="false">AD41+AD42+AD43+AD44+AD46+AD45</f>
        <v>#REF!</v>
      </c>
      <c r="AE47" s="38"/>
      <c r="AH47" s="62"/>
    </row>
    <row r="48" customFormat="false" ht="30.75" hidden="false" customHeight="true" outlineLevel="0" collapsed="false">
      <c r="A48" s="39"/>
      <c r="B48" s="40" t="s">
        <v>132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1"/>
      <c r="AF48" s="39"/>
      <c r="AG48" s="83"/>
      <c r="AH48" s="84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7" hidden="false" customHeight="false" outlineLevel="0" collapsed="false">
      <c r="A49" s="69"/>
      <c r="B49" s="51" t="s">
        <v>133</v>
      </c>
      <c r="C49" s="123"/>
      <c r="D49" s="123"/>
      <c r="E49" s="123"/>
      <c r="F49" s="124" t="s">
        <v>133</v>
      </c>
      <c r="G49" s="124"/>
      <c r="H49" s="86" t="s">
        <v>134</v>
      </c>
      <c r="I49" s="86" t="s">
        <v>133</v>
      </c>
      <c r="J49" s="124"/>
      <c r="K49" s="124"/>
      <c r="L49" s="124"/>
      <c r="M49" s="124"/>
      <c r="N49" s="124" t="s">
        <v>74</v>
      </c>
      <c r="O49" s="125" t="s">
        <v>23</v>
      </c>
      <c r="P49" s="126"/>
      <c r="Q49" s="127" t="n">
        <f aca="false">SUMIF('[7]BASIS Extract'!$O$8:$O$65536,CONCATENATE(Q$13,$H49),'[7]BASIS Extract'!$J$8:$J$65536)+SUMIF('[7]BASIS Extract'!$O$8:$O$65536,CONCATENATE(Q$13,$I49),'[7]BASIS Extract'!$J$8:$J$65536)</f>
        <v>0</v>
      </c>
      <c r="R49" s="26" t="n">
        <f aca="false">Q49-'[7]Previous Day Lavo'!Q49</f>
        <v>-78.1984</v>
      </c>
      <c r="S49" s="60" t="e">
        <f aca="false">+AG49*PromptPhy+AH49*PB+AI49</f>
        <v>#REF!</v>
      </c>
      <c r="T49" s="26" t="e">
        <f aca="false">S49-'[7]Previous Day Lavo'!S49</f>
        <v>#REF!</v>
      </c>
      <c r="U49" s="60" t="e">
        <f aca="false">SUMIF('[7]BASIS Extract'!$O$8:$O$65536,CONCATENATE(U$13,$F49),'[7]BASIS Extract'!$J$8:$J$65536)+SUMIF([7]Transport!$F$2:$M$3900,CONCATENATE(U$13,$F49),[7]Transport!$D$2:$D$3900)</f>
        <v>#REF!</v>
      </c>
      <c r="V49" s="26" t="e">
        <f aca="false">U49-'[7]Previous Day Lavo'!U49</f>
        <v>#REF!</v>
      </c>
      <c r="W49" s="60" t="e">
        <f aca="false">SUMIF('[7]BASIS Extract'!$O$8:$O$65536,CONCATENATE(W$13,$F49),'[7]BASIS Extract'!$J$8:$J$65536)+SUMIF([7]Transport!$F$2:$M$3900,CONCATENATE(W$13,$F49),[7]Transport!$D$2:$D$3900)</f>
        <v>#REF!</v>
      </c>
      <c r="X49" s="26" t="e">
        <f aca="false">W49-'[7]Previous Day Lavo'!W49</f>
        <v>#REF!</v>
      </c>
      <c r="Y49" s="60" t="e">
        <f aca="false">SUMIF('[7]BASIS Extract'!$O$8:$O$65536,CONCATENATE(Y$13,$F49),'[7]BASIS Extract'!$J$8:$J$65536)+SUMIF([7]Transport!$F$2:$M$3900,CONCATENATE(Y$13,$F49),[7]Transport!$D$2:$D$3900)</f>
        <v>#REF!</v>
      </c>
      <c r="Z49" s="26" t="e">
        <f aca="false">Y49-'[7]Previous Day Lavo'!Y49</f>
        <v>#REF!</v>
      </c>
      <c r="AA49" s="127" t="n">
        <f aca="false">SUMIF('[7]BASIS Extract'!$O$8:$O$65536,CONCATENATE(AA$13,$F49),'[7]BASIS Extract'!$J$8:$J$65536)</f>
        <v>0</v>
      </c>
      <c r="AB49" s="26" t="n">
        <f aca="false">AA49-'[7]Previous Day Lavo'!AA49</f>
        <v>-392.2513</v>
      </c>
      <c r="AC49" s="61" t="e">
        <f aca="false">Q49+S49+U49+W49+Y49+AA49</f>
        <v>#REF!</v>
      </c>
      <c r="AD49" s="26" t="e">
        <f aca="false">AC49-'[7]Previous Day Lavo'!AC49</f>
        <v>#REF!</v>
      </c>
      <c r="AE49" s="69"/>
      <c r="AF49" s="69"/>
      <c r="AG49" s="3" t="n">
        <f aca="false">+SUMIF('[7]BASIS Extract'!$T$8:$T$65536,CONCATENATE(S$13,$H49,N49),'[7]BASIS Extract'!$J$8:$J$65536)+SUMIF('[7]BASIS Extract'!$T$8:$T$65536,CONCATENATE(S$13,$I49,N49),'[7]BASIS Extract'!$J$8:$J$65536)</f>
        <v>0</v>
      </c>
      <c r="AH49" s="62" t="n">
        <f aca="false">SUMIF('[7]BASIS Extract'!$T$8:$T$65536,CONCATENATE(S$13,$F49,O49),'[7]BASIS Extract'!$J$8:$J$65536)</f>
        <v>0</v>
      </c>
      <c r="AI49" s="63" t="e">
        <f aca="false">+SUMIF([7]Transport!$F$2:$M$3900,CONCATENATE(S$13,$F49),[7]Transport!$D$2:$D$3900)</f>
        <v>#REF!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27" hidden="false" customHeight="false" outlineLevel="0" collapsed="false">
      <c r="A50" s="69"/>
      <c r="B50" s="64" t="s">
        <v>135</v>
      </c>
      <c r="C50" s="128"/>
      <c r="D50" s="128"/>
      <c r="E50" s="128"/>
      <c r="F50" s="75" t="s">
        <v>135</v>
      </c>
      <c r="G50" s="75"/>
      <c r="H50" s="86" t="s">
        <v>136</v>
      </c>
      <c r="I50" s="66" t="s">
        <v>135</v>
      </c>
      <c r="J50" s="75"/>
      <c r="K50" s="75"/>
      <c r="L50" s="75"/>
      <c r="M50" s="75"/>
      <c r="N50" s="124" t="s">
        <v>74</v>
      </c>
      <c r="O50" s="76" t="s">
        <v>23</v>
      </c>
      <c r="P50" s="68"/>
      <c r="Q50" s="122" t="n">
        <f aca="false">SUMIF('[7]BASIS Extract'!$O$8:$O$65536,CONCATENATE(Q$13,$H50),'[7]BASIS Extract'!$J$8:$J$65536)+SUMIF('[7]BASIS Extract'!$O$8:$O$65536,CONCATENATE(Q$13,$I50),'[7]BASIS Extract'!$J$8:$J$65536)</f>
        <v>0</v>
      </c>
      <c r="R50" s="26" t="n">
        <f aca="false">Q50-'[7]Previous Day Lavo'!Q50</f>
        <v>-103.0424</v>
      </c>
      <c r="S50" s="60" t="n">
        <f aca="false">+AG50*PromptPhy+AH50*PB+AI50</f>
        <v>0</v>
      </c>
      <c r="T50" s="26" t="n">
        <f aca="false">S50-'[7]Previous Day Lavo'!S50</f>
        <v>514.2911</v>
      </c>
      <c r="U50" s="122" t="n">
        <f aca="false">SUMIF('[7]BASIS Extract'!$O$8:$O$65536,CONCATENATE(U$13,$F50),'[7]BASIS Extract'!$J$8:$J$65536)</f>
        <v>0</v>
      </c>
      <c r="V50" s="26" t="n">
        <f aca="false">U50-'[7]Previous Day Lavo'!U50</f>
        <v>125.346</v>
      </c>
      <c r="W50" s="122" t="n">
        <f aca="false">SUMIF('[7]BASIS Extract'!$O$8:$O$65536,CONCATENATE(W$13,$F50),'[7]BASIS Extract'!$J$8:$J$65536)</f>
        <v>0</v>
      </c>
      <c r="X50" s="26" t="n">
        <f aca="false">W50-'[7]Previous Day Lavo'!W50</f>
        <v>391.053</v>
      </c>
      <c r="Y50" s="122" t="n">
        <f aca="false">SUMIF('[7]BASIS Extract'!$O$8:$O$65536,CONCATENATE(Y$13,$F50),'[7]BASIS Extract'!$J$8:$J$65536)</f>
        <v>0</v>
      </c>
      <c r="Z50" s="26" t="n">
        <f aca="false">Y50-'[7]Previous Day Lavo'!Y50</f>
        <v>633.649</v>
      </c>
      <c r="AA50" s="122" t="n">
        <f aca="false">SUMIF('[7]BASIS Extract'!$O$8:$O$65536,CONCATENATE(AA$13,$F50),'[7]BASIS Extract'!$J$8:$J$65536)</f>
        <v>0</v>
      </c>
      <c r="AB50" s="26" t="n">
        <f aca="false">AA50-'[7]Previous Day Lavo'!AA50</f>
        <v>1318.5008</v>
      </c>
      <c r="AC50" s="61" t="n">
        <f aca="false">Q50+S50+U50+W50+Y50+AA50</f>
        <v>0</v>
      </c>
      <c r="AD50" s="26" t="n">
        <f aca="false">AC50-'[7]Previous Day Lavo'!AC50</f>
        <v>2879.7975</v>
      </c>
      <c r="AE50" s="129"/>
      <c r="AF50" s="69"/>
      <c r="AG50" s="3" t="n">
        <f aca="false">+SUMIF('[7]BASIS Extract'!$T$8:$T$65536,CONCATENATE(S$13,$H50,N50),'[7]BASIS Extract'!$J$8:$J$65536)+SUMIF('[7]BASIS Extract'!$T$8:$T$65536,CONCATENATE(S$13,$I50,N50),'[7]BASIS Extract'!$J$8:$J$65536)</f>
        <v>0</v>
      </c>
      <c r="AH50" s="62" t="n">
        <f aca="false">SUMIF('[7]BASIS Extract'!$T$8:$T$65536,CONCATENATE(S$13,$F50,O50),'[7]BASIS Extract'!$J$8:$J$65536)</f>
        <v>0</v>
      </c>
      <c r="AI50" s="63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27" hidden="false" customHeight="false" outlineLevel="0" collapsed="false">
      <c r="A51" s="69"/>
      <c r="B51" s="64" t="s">
        <v>137</v>
      </c>
      <c r="C51" s="128"/>
      <c r="D51" s="52" t="s">
        <v>138</v>
      </c>
      <c r="E51" s="130" t="s">
        <v>139</v>
      </c>
      <c r="F51" s="130" t="s">
        <v>137</v>
      </c>
      <c r="G51" s="117" t="s">
        <v>138</v>
      </c>
      <c r="H51" s="117" t="s">
        <v>140</v>
      </c>
      <c r="I51" s="117" t="s">
        <v>141</v>
      </c>
      <c r="J51" s="117" t="s">
        <v>137</v>
      </c>
      <c r="K51" s="117" t="s">
        <v>139</v>
      </c>
      <c r="L51" s="117" t="s">
        <v>142</v>
      </c>
      <c r="M51" s="117" t="s">
        <v>143</v>
      </c>
      <c r="N51" s="124" t="s">
        <v>74</v>
      </c>
      <c r="O51" s="131" t="s">
        <v>23</v>
      </c>
      <c r="P51" s="132"/>
      <c r="Q51" s="61" t="n">
        <f aca="false">SUMIF('[7]BASIS Extract'!$O$8:$O$65536,CONCATENATE(Q$13,$H51),'[7]BASIS Extract'!$J$8:$J$65536)+SUMIF('[7]BASIS Extract'!$O$8:$O$65536,CONCATENATE(Q$13,$I51),'[7]BASIS Extract'!$J$8:$J$65536)+SUMIF('[7]BASIS Extract'!$O$8:$O$65536,CONCATENATE(Q$13,$J51),'[7]BASIS Extract'!$J$8:$J$65536)+SUMIF('[7]BASIS Extract'!$O$8:$O$65536,CONCATENATE(Q$13,$K51),'[7]BASIS Extract'!$J$8:$J$65536)+SUMIF('[7]BASIS Extract'!$O$8:$O$65536,CONCATENATE(Q$13,$L51),'[7]BASIS Extract'!$J$8:$J$65536)+SUMIF('[7]BASIS Extract'!$O$8:$O$65536,CONCATENATE(Q$13,$M51),'[7]BASIS Extract'!$J$8:$J$65536)+SUMIF('[7]BASIS Extract'!$O$8:$O$65536,CONCATENATE(Q$13,$G51),'[7]BASIS Extract'!$J$8:$J$65536)</f>
        <v>0</v>
      </c>
      <c r="R51" s="26" t="n">
        <f aca="false">Q51-'[7]Previous Day Lavo'!Q51</f>
        <v>29</v>
      </c>
      <c r="S51" s="60" t="e">
        <f aca="false">+AG51*PromptPhy+AH51*PB+AI51</f>
        <v>#REF!</v>
      </c>
      <c r="T51" s="26" t="e">
        <f aca="false">S51-'[7]Previous Day Lavo'!S51</f>
        <v>#REF!</v>
      </c>
      <c r="U51" s="60" t="e">
        <f aca="false">SUMIF('[7]BASIS Extract'!$O$8:$O$65536,CONCATENATE(U$13,$F51),'[7]BASIS Extract'!$J$8:$J$65536)+SUMIF('[7]BASIS Extract'!$O$8:$O$65536,CONCATENATE(U$13,$E51),'[7]BASIS Extract'!$J$8:$J$65536)+SUMIF([7]Transport!$F$2:$M$3900,CONCATENATE(U$13,$F51),[7]Transport!$D$2:$D$3900)+SUMIF('[7]BASIS Extract'!$O$8:$O$65536,CONCATENATE(U$13,$D51),'[7]BASIS Extract'!$J$8:$J$65536)+SUMIF('[7]VNG Transport'!$F$2:$M$3549,CONCATENATE(U$13,$D51),'[7]VNG Transport'!$D$2:$D$3549)+SUMIF('[7]VNG Transport'!$F$2:$M$3549,CONCATENATE(U$13,$E51),'[7]VNG Transport'!$D$2:$D$3549)</f>
        <v>#REF!</v>
      </c>
      <c r="V51" s="26" t="e">
        <f aca="false">U51-'[7]Previous Day Lavo'!U51</f>
        <v>#REF!</v>
      </c>
      <c r="W51" s="60" t="e">
        <f aca="false">SUMIF('[7]BASIS Extract'!$O$8:$O$65536,CONCATENATE(W$13,$F51),'[7]BASIS Extract'!$J$8:$J$65536)+SUMIF('[7]BASIS Extract'!$O$8:$O$65536,CONCATENATE(W$13,$E51),'[7]BASIS Extract'!$J$8:$J$65536)+SUMIF([7]Transport!$F$2:$M$3900,CONCATENATE(W$13,$F51),[7]Transport!$D$2:$D$3900)+SUMIF('[7]BASIS Extract'!$O$8:$O$65536,CONCATENATE(W$13,$D51),'[7]BASIS Extract'!$J$8:$J$65536)+SUMIF('[7]VNG Transport'!$F$2:$M$3549,CONCATENATE(W$13,$D51),'[7]VNG Transport'!$D$2:$D$3549)+SUMIF('[7]VNG Transport'!$F$2:$M$3549,CONCATENATE(W$13,$E51),'[7]VNG Transport'!$D$2:$D$3549)</f>
        <v>#REF!</v>
      </c>
      <c r="X51" s="26" t="e">
        <f aca="false">W51-'[7]Previous Day Lavo'!W51</f>
        <v>#REF!</v>
      </c>
      <c r="Y51" s="60" t="e">
        <f aca="false">SUMIF('[7]BASIS Extract'!$O$8:$O$65536,CONCATENATE(Y$13,$F51),'[7]BASIS Extract'!$J$8:$J$65536)+SUMIF('[7]BASIS Extract'!$O$8:$O$65536,CONCATENATE(Y$13,$E51),'[7]BASIS Extract'!$J$8:$J$65536)+SUMIF([7]Transport!$F$2:$M$3900,CONCATENATE(Y$13,$F51),[7]Transport!$D$2:$D$3900)+SUMIF('[7]BASIS Extract'!$O$8:$O$65536,CONCATENATE(Y$13,$D51),'[7]BASIS Extract'!$J$8:$J$65536)+SUMIF('[7]VNG Transport'!$F$2:$M$3549,CONCATENATE(Y$13,$D51),'[7]VNG Transport'!$D$2:$D$3549)+SUMIF('[7]VNG Transport'!$F$2:$M$3549,CONCATENATE(Y$13,$E51),'[7]VNG Transport'!$D$2:$D$3549)</f>
        <v>#REF!</v>
      </c>
      <c r="Z51" s="26" t="e">
        <f aca="false">Y51-'[7]Previous Day Lavo'!Y51</f>
        <v>#REF!</v>
      </c>
      <c r="AA51" s="60" t="e">
        <f aca="false">SUMIF('[7]BASIS Extract'!$O$8:$O$65536,CONCATENATE(AA$13,$F51),'[7]BASIS Extract'!$J$8:$J$65536)+SUMIF('[7]BASIS Extract'!$O$8:$O$65536,CONCATENATE(AA$13,$E51),'[7]BASIS Extract'!$J$8:$J$65536)+SUMIF([7]Transport!$F$2:$M$3900,CONCATENATE(AA$13,$F51),[7]Transport!$D$2:$D$3900)+SUMIF('[7]BASIS Extract'!$O$8:$O$65536,CONCATENATE(AA$13,$D51),'[7]BASIS Extract'!$J$8:$J$65536)+SUMIF('[7]VNG Transport'!$F$2:$M$3549,CONCATENATE(AA$13,$D51),'[7]VNG Transport'!$D$2:$D$3549)+SUMIF('[7]VNG Transport'!$F$2:$M$3549,CONCATENATE(AA$13,$E51),'[7]VNG Transport'!$D$2:$D$3549)</f>
        <v>#REF!</v>
      </c>
      <c r="AB51" s="26" t="e">
        <f aca="false">AA51-'[7]Previous Day Lavo'!AA51</f>
        <v>#REF!</v>
      </c>
      <c r="AC51" s="61" t="e">
        <f aca="false">Q51+S51+U51+W51+Y51+AA51</f>
        <v>#REF!</v>
      </c>
      <c r="AD51" s="26" t="e">
        <f aca="false">AC51-'[7]Previous Day Lavo'!AC51</f>
        <v>#REF!</v>
      </c>
      <c r="AE51" s="133" t="e">
        <f aca="false">$AD$58-SUM($AB$58,$Z$58,$X$58,$V$58,$T$58,$R$58)</f>
        <v>#REF!</v>
      </c>
      <c r="AF51" s="134" t="s">
        <v>144</v>
      </c>
      <c r="AG51" s="3" t="n">
        <f aca="false">+SUMIF('[7]BASIS Extract'!$T$8:$T$65536,CONCATENATE(S$13,$H51,N51),'[7]BASIS Extract'!$J$8:$J$65536)+SUMIF('[7]BASIS Extract'!$T$8:$T$65536,CONCATENATE(S$13,$I51,N51),'[7]BASIS Extract'!$J$8:$J$65536)+SUMIF('[7]BASIS Extract'!$T$8:$T$65536,CONCATENATE(S$13,$J51,N51),'[7]BASIS Extract'!$J$8:$J$65536)+SUMIF('[7]BASIS Extract'!$T$8:$T$65536,CONCATENATE(S$13,$K51,N51),'[7]BASIS Extract'!$J$8:$J$65536)+SUMIF('[7]BASIS Extract'!$T$8:$T$65536,CONCATENATE(S$13,$L51,N51),'[7]BASIS Extract'!$J$8:$J$65536)+SUMIF('[7]BASIS Extract'!$T$8:$T$65536,CONCATENATE(S$13,$M51,N51),'[7]BASIS Extract'!$J$8:$J$65536)+SUMIF('[7]BASIS Extract'!$T$8:$T$65536,CONCATENATE(S$13,$G51,N51),'[7]BASIS Extract'!$J$8:$J$65536)</f>
        <v>0</v>
      </c>
      <c r="AH51" s="62" t="n">
        <f aca="false">SUMIF('[7]BASIS Extract'!$T$8:$T$65536,CONCATENATE(S$13,$F51,O51),'[7]BASIS Extract'!$J$8:$J$65536)+SUMIF('[7]BASIS Extract'!$T$8:$T$65536,CONCATENATE(S$13,$E51,O51),'[7]BASIS Extract'!$J$8:$J$65536)+SUMIF('[7]BASIS Extract'!$T$8:$T$65536,CONCATENATE(S$13,$D51,O51),'[7]BASIS Extract'!$J$8:$J$65536)</f>
        <v>0</v>
      </c>
      <c r="AI51" s="63" t="e">
        <f aca="false">+SUMIF([7]Transport!$F$2:$M$3900,CONCATENATE(S$13,$F51),[7]Transport!$D$2:$D$3900)+SUMIF('[7]VNG Transport'!$F$2:$M$3549,CONCATENATE(S$13,$D51),'[7]VNG Transport'!$D$2:$D$3549)+SUMIF('[7]VNG Transport'!$F$2:$M$3549,CONCATENATE(S$13,$E51),'[7]VNG Transport'!$D$2:$D$3549)</f>
        <v>#REF!</v>
      </c>
      <c r="AJ51" s="134"/>
      <c r="AK51" s="135"/>
      <c r="AL51" s="135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26.25" hidden="false" customHeight="false" outlineLevel="0" collapsed="false">
      <c r="A52" s="69"/>
      <c r="B52" s="64" t="s">
        <v>145</v>
      </c>
      <c r="C52" s="120"/>
      <c r="D52" s="120"/>
      <c r="E52" s="120"/>
      <c r="F52" s="136" t="s">
        <v>145</v>
      </c>
      <c r="G52" s="106" t="s">
        <v>146</v>
      </c>
      <c r="H52" s="106" t="s">
        <v>147</v>
      </c>
      <c r="I52" s="106" t="s">
        <v>148</v>
      </c>
      <c r="J52" s="121" t="s">
        <v>149</v>
      </c>
      <c r="K52" s="121" t="s">
        <v>150</v>
      </c>
      <c r="L52" s="121" t="s">
        <v>151</v>
      </c>
      <c r="M52" s="121" t="s">
        <v>152</v>
      </c>
      <c r="N52" s="124" t="s">
        <v>74</v>
      </c>
      <c r="O52" s="131" t="s">
        <v>23</v>
      </c>
      <c r="P52" s="132"/>
      <c r="Q52" s="61" t="n">
        <f aca="false">SUMIF('[7]BASIS Extract'!$O$8:$O$65536,CONCATENATE(Q$13,$H52),'[7]BASIS Extract'!$J$8:$J$65536)+SUMIF('[7]BASIS Extract'!$O$8:$O$65536,CONCATENATE(Q$13,$I52),'[7]BASIS Extract'!$J$8:$J$65536)+SUMIF('[7]BASIS Extract'!$O$8:$O$65536,CONCATENATE(Q$13,$J52),'[7]BASIS Extract'!$J$8:$J$65536)+SUMIF('[7]BASIS Extract'!$O$8:$O$65536,CONCATENATE(Q$13,$K52),'[7]BASIS Extract'!$J$8:$J$65536)+SUMIF('[7]BASIS Extract'!$O$8:$O$65536,CONCATENATE(Q$13,$L52),'[7]BASIS Extract'!$J$8:$J$65536)+SUMIF('[7]BASIS Extract'!$O$8:$O$65536,CONCATENATE(Q$13,$G52),'[7]BASIS Extract'!$J$8:$J$65536)</f>
        <v>0</v>
      </c>
      <c r="R52" s="26" t="n">
        <f aca="false">Q52-'[7]Previous Day Lavo'!Q52</f>
        <v>0</v>
      </c>
      <c r="S52" s="60" t="e">
        <f aca="false">+AG52*PromptPhy+AH52*PB+AI52</f>
        <v>#REF!</v>
      </c>
      <c r="T52" s="26" t="e">
        <f aca="false">S52-'[7]Previous Day Lavo'!S52</f>
        <v>#REF!</v>
      </c>
      <c r="U52" s="61" t="e">
        <f aca="false">SUMIF('[7]BASIS Extract'!$O$8:$O$65536,CONCATENATE(U$13,$F52),'[7]BASIS Extract'!$J$8:$J$65536)+SUMIF([7]Transport!$F$2:$M$3900,CONCATENATE(U$13,$J52),[7]Transport!$D$2:$D$3900)+SUMIF([7]Transport!$F$2:$M$3900,CONCATENATE(U$13,$K52),[7]Transport!$D$2:$D$3900)+SUMIF([7]Transport!$F$2:$M$3900,CONCATENATE(U$13,$L52),[7]Transport!$D$2:$D$3900)+SUMIF([7]Transport!$F$2:$M$3900,CONCATENATE(U$13,$M52),[7]Transport!$D$2:$D$3900)</f>
        <v>#REF!</v>
      </c>
      <c r="V52" s="26" t="e">
        <f aca="false">U52-'[7]Previous Day Lavo'!U52</f>
        <v>#REF!</v>
      </c>
      <c r="W52" s="61" t="e">
        <f aca="false">SUMIF('[7]BASIS Extract'!$O$8:$O$65536,CONCATENATE(W$13,$F52),'[7]BASIS Extract'!$J$8:$J$65536)+SUMIF([7]Transport!$F$2:$M$3900,CONCATENATE(W$13,$J52),[7]Transport!$D$2:$D$3900)+SUMIF([7]Transport!$F$2:$M$3900,CONCATENATE(W$13,$K52),[7]Transport!$D$2:$D$3900)+SUMIF([7]Transport!$F$2:$M$3900,CONCATENATE(W$13,$L52),[7]Transport!$D$2:$D$3900)+SUMIF([7]Transport!$F$2:$M$3900,CONCATENATE(W$13,$M52),[7]Transport!$D$2:$D$3900)</f>
        <v>#REF!</v>
      </c>
      <c r="X52" s="26" t="e">
        <f aca="false">W52-'[7]Previous Day Lavo'!W52</f>
        <v>#REF!</v>
      </c>
      <c r="Y52" s="61" t="e">
        <f aca="false">SUMIF('[7]BASIS Extract'!$O$8:$O$65536,CONCATENATE(Y$13,$F52),'[7]BASIS Extract'!$J$8:$J$65536)+SUMIF([7]Transport!$F$2:$M$3900,CONCATENATE(Y$13,$J52),[7]Transport!$D$2:$D$3900)+SUMIF([7]Transport!$F$2:$M$3900,CONCATENATE(Y$13,$K52),[7]Transport!$D$2:$D$3900)+SUMIF([7]Transport!$F$2:$M$3900,CONCATENATE(Y$13,$L52),[7]Transport!$D$2:$D$3900)+SUMIF([7]Transport!$F$2:$M$3900,CONCATENATE(Y$13,$M52),[7]Transport!$D$2:$D$3900)</f>
        <v>#REF!</v>
      </c>
      <c r="Z52" s="26" t="e">
        <f aca="false">Y52-'[7]Previous Day Lavo'!Y52</f>
        <v>#REF!</v>
      </c>
      <c r="AA52" s="61" t="e">
        <f aca="false">SUMIF('[7]BASIS Extract'!$O$8:$O$65536,CONCATENATE(AA$13,$F52),'[7]BASIS Extract'!$J$8:$J$65536)+SUMIF([7]Transport!$F$2:$M$3900,CONCATENATE(AA$13,$J52),[7]Transport!$D$2:$D$3900)+SUMIF([7]Transport!$F$2:$M$3900,CONCATENATE(AA$13,$K52),[7]Transport!$D$2:$D$3900)+SUMIF([7]Transport!$F$2:$M$3900,CONCATENATE(AA$13,$L52),[7]Transport!$D$2:$D$3900)+SUMIF([7]Transport!$F$2:$M$3900,CONCATENATE(AA$13,$M52),[7]Transport!$D$2:$D$3900)</f>
        <v>#REF!</v>
      </c>
      <c r="AB52" s="26" t="e">
        <f aca="false">AA52-'[7]Previous Day Lavo'!AA52</f>
        <v>#REF!</v>
      </c>
      <c r="AC52" s="61" t="e">
        <f aca="false">Q52+S52+U52+W52+Y52+AA52</f>
        <v>#REF!</v>
      </c>
      <c r="AD52" s="26" t="e">
        <f aca="false">AC52-'[7]Previous Day Lavo'!AC52</f>
        <v>#REF!</v>
      </c>
      <c r="AE52" s="129"/>
      <c r="AF52" s="135"/>
      <c r="AG52" s="3" t="n">
        <f aca="false">+SUMIF('[7]BASIS Extract'!$T$8:$T$65536,CONCATENATE(S$13,$H52,N52),'[7]BASIS Extract'!$J$8:$J$65536)+SUMIF('[7]BASIS Extract'!$T$8:$T$65536,CONCATENATE(S$13,$I52,N52),'[7]BASIS Extract'!$J$8:$J$65536)+SUMIF('[7]BASIS Extract'!$T$8:$T$65536,CONCATENATE(S$13,$J52,N52),'[7]BASIS Extract'!$J$8:$J$65536)+SUMIF('[7]BASIS Extract'!$T$8:$T$65536,CONCATENATE(S$13,$K52,N52),'[7]BASIS Extract'!$J$8:$J$65536)+SUMIF('[7]BASIS Extract'!$T$8:$T$65536,CONCATENATE(S$13,$L52,N52),'[7]BASIS Extract'!$J$8:$J$65536)+SUMIF('[7]BASIS Extract'!$T$8:$T$65536,CONCATENATE(S$13,$G52,N52),'[7]BASIS Extract'!$J$8:$J$65536)</f>
        <v>0</v>
      </c>
      <c r="AH52" s="62" t="n">
        <f aca="false">SUMIF('[7]BASIS Extract'!$T$8:$T$65536,CONCATENATE(S$13,$F52,O52),'[7]BASIS Extract'!$J$8:$J$65536)</f>
        <v>0</v>
      </c>
      <c r="AI52" s="63" t="e">
        <f aca="false">+SUMIF([7]Transport!$F$2:$M$3900,CONCATENATE(S$13,$J52),[7]Transport!$D$2:$D$3900)+SUMIF([7]Transport!$F$2:$M$3900,CONCATENATE(S$13,$K52),[7]Transport!$D$2:$D$3900)+SUMIF([7]Transport!$F$2:$M$3900,CONCATENATE(S$13,$L52),[7]Transport!$D$2:$D$3900)+SUMIF([7]Transport!$F$2:$M$3900,CONCATENATE(S$13,$M52),[7]Transport!$D$2:$D$3900)</f>
        <v>#REF!</v>
      </c>
      <c r="AJ52" s="135"/>
      <c r="AK52" s="135"/>
      <c r="AL52" s="135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27" hidden="false" customHeight="false" outlineLevel="0" collapsed="false">
      <c r="B53" s="64" t="s">
        <v>153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2"/>
      <c r="Q53" s="113" t="n">
        <f aca="false">'[7]PHYSICAL IM'!C396+'[7]PHYSICAL IM'!C393-SUM(Lavorato!Q49:Q52)</f>
        <v>133.7307</v>
      </c>
      <c r="R53" s="26" t="n">
        <f aca="false">Q53-'[7]Previous Day Lavo'!Q53</f>
        <v>375.5187</v>
      </c>
      <c r="S53" s="113" t="e">
        <f aca="false">'[7]Basis and Index by Location'!P210+'[7]Basis and Index by Location'!P440+'[7]PHYSICAL IM'!E396+'[7]PHYSICAL IM'!E393-SUM(Lavorato!S49:S52)</f>
        <v>#REF!</v>
      </c>
      <c r="T53" s="26" t="e">
        <f aca="false">S53-'[7]Previous Day Lavo'!S53</f>
        <v>#REF!</v>
      </c>
      <c r="U53" s="113" t="e">
        <f aca="false">'[7]Basis and Index by Location'!R210+'[7]Basis and Index by Location'!R440-SUM(Lavorato!U49:U52)</f>
        <v>#REF!</v>
      </c>
      <c r="V53" s="26" t="e">
        <f aca="false">U53-'[7]Previous Day Lavo'!U53</f>
        <v>#REF!</v>
      </c>
      <c r="W53" s="113" t="e">
        <f aca="false">'[7]Basis and Index by Location'!T210+'[7]Basis and Index by Location'!T440-SUM(Lavorato!W49:W52)</f>
        <v>#REF!</v>
      </c>
      <c r="X53" s="26" t="e">
        <f aca="false">W53-'[7]Previous Day Lavo'!W53</f>
        <v>#REF!</v>
      </c>
      <c r="Y53" s="113" t="e">
        <f aca="false">'[7]Basis and Index by Location'!V210+'[7]Basis and Index by Location'!V440-SUM(Lavorato!Y49:Y52)</f>
        <v>#REF!</v>
      </c>
      <c r="Z53" s="26" t="e">
        <f aca="false">Y53-'[7]Previous Day Lavo'!Y53</f>
        <v>#REF!</v>
      </c>
      <c r="AA53" s="113" t="e">
        <f aca="false">'[7]Basis and Index by Location'!X210+'[7]Basis and Index by Location'!X440+'[7]Basis and Index by Location'!Z210+'[7]Basis and Index by Location'!Z440-SUM(Lavorato!AA49:AA52)</f>
        <v>#REF!</v>
      </c>
      <c r="AB53" s="26" t="e">
        <f aca="false">AA53-'[7]Previous Day Lavo'!AA53</f>
        <v>#REF!</v>
      </c>
      <c r="AC53" s="61" t="e">
        <f aca="false">Q53+S53+U53+W53+Y53+AA53</f>
        <v>#REF!</v>
      </c>
      <c r="AD53" s="26" t="e">
        <f aca="false">AC53-'[7]Previous Day Lavo'!AC53</f>
        <v>#REF!</v>
      </c>
      <c r="AE53" s="129"/>
      <c r="AF53" s="135"/>
      <c r="AH53" s="135"/>
      <c r="AI53" s="135"/>
      <c r="AJ53" s="135"/>
      <c r="AK53" s="135"/>
      <c r="AL53" s="135"/>
    </row>
    <row r="54" customFormat="false" ht="28.5" hidden="false" customHeight="false" outlineLevel="0" collapsed="false">
      <c r="B54" s="79" t="s">
        <v>67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1"/>
      <c r="Q54" s="82" t="n">
        <f aca="false">SUM(Q49:Q53)</f>
        <v>133.7307</v>
      </c>
      <c r="R54" s="82" t="n">
        <f aca="false">SUM(R49:R53)</f>
        <v>223.2779</v>
      </c>
      <c r="S54" s="82" t="e">
        <f aca="false">SUM(S49:S53)</f>
        <v>#REF!</v>
      </c>
      <c r="T54" s="82" t="e">
        <f aca="false">SUM(T49:T53)</f>
        <v>#REF!</v>
      </c>
      <c r="U54" s="82" t="e">
        <f aca="false">SUM(U49:U53)</f>
        <v>#REF!</v>
      </c>
      <c r="V54" s="82" t="e">
        <f aca="false">SUM(V49:V53)</f>
        <v>#REF!</v>
      </c>
      <c r="W54" s="82" t="e">
        <f aca="false">SUM(W49:W53)</f>
        <v>#REF!</v>
      </c>
      <c r="X54" s="82" t="e">
        <f aca="false">SUM(X49:X53)</f>
        <v>#REF!</v>
      </c>
      <c r="Y54" s="82" t="e">
        <f aca="false">SUM(Y49:Y53)</f>
        <v>#REF!</v>
      </c>
      <c r="Z54" s="82" t="e">
        <f aca="false">SUM(Z49:Z53)</f>
        <v>#REF!</v>
      </c>
      <c r="AA54" s="82" t="e">
        <f aca="false">SUM(AA49:AA53)</f>
        <v>#REF!</v>
      </c>
      <c r="AB54" s="82" t="e">
        <f aca="false">SUM(AB49:AB53)</f>
        <v>#REF!</v>
      </c>
      <c r="AC54" s="82" t="e">
        <f aca="false">SUM(AC49:AC53)</f>
        <v>#REF!</v>
      </c>
      <c r="AD54" s="104" t="e">
        <f aca="false">SUM(AD49:AD53)</f>
        <v>#REF!</v>
      </c>
      <c r="AE54" s="137"/>
      <c r="AF54" s="138"/>
      <c r="AG54" s="139"/>
      <c r="AH54" s="138"/>
      <c r="AI54" s="138"/>
      <c r="AJ54" s="138"/>
      <c r="AK54" s="135"/>
      <c r="AL54" s="135"/>
    </row>
    <row r="55" customFormat="false" ht="27" hidden="true" customHeight="false" outlineLevel="0" collapsed="false">
      <c r="B55" s="64" t="s">
        <v>65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2"/>
      <c r="Q55" s="113" t="n">
        <f aca="false">'[7]PHYSICAL IM'!C398+'[7]PHYSICAL IM'!C395-SUM(Lavorato!Q51:Q54)</f>
        <v>-326.6219</v>
      </c>
      <c r="R55" s="26" t="n">
        <f aca="false">Q55-'[7]Previous Day Lavo'!Q55</f>
        <v>-524.2376</v>
      </c>
      <c r="S55" s="113" t="e">
        <f aca="false">'[7]Basis and Index by Location'!P212+'[7]Basis and Index by Location'!P442-SUM(Lavorato!S51:S54)</f>
        <v>#REF!</v>
      </c>
      <c r="T55" s="26" t="e">
        <f aca="false">S55-'[7]Previous Day Lavo'!S55</f>
        <v>#REF!</v>
      </c>
      <c r="U55" s="113" t="e">
        <f aca="false">'[7]Basis and Index by Location'!R212+'[7]Basis and Index by Location'!R442-SUM(Lavorato!U51:U54)</f>
        <v>#REF!</v>
      </c>
      <c r="V55" s="26" t="e">
        <f aca="false">U55-'[7]Previous Day Lavo'!U55</f>
        <v>#REF!</v>
      </c>
      <c r="W55" s="113" t="e">
        <f aca="false">'[7]Basis and Index by Location'!T212+'[7]Basis and Index by Location'!T442-SUM(Lavorato!W51:W54)</f>
        <v>#REF!</v>
      </c>
      <c r="X55" s="26" t="e">
        <f aca="false">W55-'[7]Previous Day Lavo'!W55</f>
        <v>#REF!</v>
      </c>
      <c r="Y55" s="113" t="e">
        <f aca="false">'[7]Basis and Index by Location'!V212+'[7]Basis and Index by Location'!V442-SUM(Lavorato!Y51:Y54)</f>
        <v>#REF!</v>
      </c>
      <c r="Z55" s="26" t="e">
        <f aca="false">Y55-'[7]Previous Day Lavo'!Y55</f>
        <v>#REF!</v>
      </c>
      <c r="AA55" s="113" t="e">
        <f aca="false">'[7]Basis and Index by Location'!X212+'[7]Basis and Index by Location'!X442+'[7]Basis and Index by Location'!Z212+'[7]Basis and Index by Location'!Z442-SUM(Lavorato!AA51:AA54)</f>
        <v>#REF!</v>
      </c>
      <c r="AB55" s="26" t="e">
        <f aca="false">AA55-'[7]Previous Day Lavo'!AA55</f>
        <v>#REF!</v>
      </c>
      <c r="AC55" s="61" t="e">
        <f aca="false">Q55+S55+U55+W55+Y55+AA55</f>
        <v>#REF!</v>
      </c>
      <c r="AD55" s="26" t="e">
        <f aca="false">AC55-'[7]Previous Day Lavo'!AC55</f>
        <v>#REF!</v>
      </c>
      <c r="AE55" s="129"/>
      <c r="AF55" s="138"/>
      <c r="AG55" s="139"/>
      <c r="AH55" s="138"/>
      <c r="AI55" s="138"/>
      <c r="AJ55" s="138"/>
      <c r="AK55" s="135"/>
      <c r="AL55" s="135"/>
    </row>
    <row r="56" customFormat="false" ht="27" hidden="true" customHeight="false" outlineLevel="0" collapsed="false">
      <c r="A56" s="8"/>
      <c r="B56" s="140" t="s">
        <v>154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1"/>
      <c r="Q56" s="141"/>
      <c r="R56" s="142"/>
      <c r="S56" s="141"/>
      <c r="T56" s="142"/>
      <c r="U56" s="141"/>
      <c r="V56" s="142"/>
      <c r="W56" s="141"/>
      <c r="X56" s="142"/>
      <c r="Y56" s="141"/>
      <c r="Z56" s="142"/>
      <c r="AA56" s="141"/>
      <c r="AB56" s="142"/>
      <c r="AC56" s="143"/>
      <c r="AD56" s="144"/>
      <c r="AE56" s="8"/>
      <c r="AF56" s="138"/>
      <c r="AG56" s="139"/>
      <c r="AH56" s="138"/>
      <c r="AI56" s="138"/>
      <c r="AJ56" s="138"/>
      <c r="AK56" s="135"/>
      <c r="AL56" s="135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customFormat="false" ht="27" hidden="true" customHeight="false" outlineLevel="0" collapsed="false">
      <c r="B57" s="145" t="s">
        <v>155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1"/>
      <c r="Q57" s="82" t="n">
        <f aca="false">'[13]Basis Positions'!H579</f>
        <v>0</v>
      </c>
      <c r="R57" s="146"/>
      <c r="S57" s="82" t="n">
        <f aca="false">'[13]Basis Positions'!J579</f>
        <v>0</v>
      </c>
      <c r="T57" s="146"/>
      <c r="U57" s="82" t="n">
        <f aca="false">'[13]Basis Positions'!L579</f>
        <v>0</v>
      </c>
      <c r="V57" s="146"/>
      <c r="W57" s="82" t="n">
        <f aca="false">'[13]Basis Positions'!N579</f>
        <v>0</v>
      </c>
      <c r="X57" s="146"/>
      <c r="Y57" s="82" t="n">
        <f aca="false">'[13]Basis Positions'!P579</f>
        <v>0</v>
      </c>
      <c r="Z57" s="146"/>
      <c r="AA57" s="82" t="n">
        <f aca="false">'[13]Basis Positions'!R579</f>
        <v>0</v>
      </c>
      <c r="AB57" s="146"/>
      <c r="AC57" s="104" t="n">
        <f aca="false">Q57+S57+U57+W57+Y57+AA57</f>
        <v>0</v>
      </c>
      <c r="AD57" s="147"/>
      <c r="AE57" s="148" t="n">
        <f aca="false">AC57-'[13]Basis Positions'!AJ579</f>
        <v>0</v>
      </c>
      <c r="AF57" s="149"/>
      <c r="AG57" s="150"/>
      <c r="AH57" s="149"/>
      <c r="AI57" s="149"/>
      <c r="AJ57" s="149"/>
      <c r="AK57" s="151"/>
      <c r="AL57" s="151"/>
    </row>
    <row r="58" customFormat="false" ht="27" hidden="false" customHeight="true" outlineLevel="0" collapsed="false">
      <c r="A58" s="152"/>
      <c r="B58" s="153" t="s">
        <v>156</v>
      </c>
      <c r="C58" s="154"/>
      <c r="D58" s="154"/>
      <c r="E58" s="155"/>
      <c r="F58" s="156"/>
      <c r="G58" s="156"/>
      <c r="H58" s="156"/>
      <c r="I58" s="156"/>
      <c r="J58" s="156"/>
      <c r="K58" s="156"/>
      <c r="L58" s="156"/>
      <c r="M58" s="156"/>
      <c r="N58" s="156"/>
      <c r="O58" s="155"/>
      <c r="P58" s="157"/>
      <c r="Q58" s="157" t="n">
        <f aca="false">SUM(Q28,Q33,Q39,Q47,Q54)</f>
        <v>15.8181999999999</v>
      </c>
      <c r="R58" s="157" t="n">
        <f aca="false">SUM(R28,R33,R39,R47,R54)</f>
        <v>150.7802</v>
      </c>
      <c r="S58" s="157" t="e">
        <f aca="false">SUM(S28,S33,S39,S47,S54)</f>
        <v>#REF!</v>
      </c>
      <c r="T58" s="157" t="e">
        <f aca="false">SUM(T28,T33,T39,T47,T54)</f>
        <v>#REF!</v>
      </c>
      <c r="U58" s="157" t="e">
        <f aca="false">SUM(U28,U33,U39,U47,U54)</f>
        <v>#REF!</v>
      </c>
      <c r="V58" s="157" t="e">
        <f aca="false">SUM(V28,V33,V39,V47,V54)</f>
        <v>#REF!</v>
      </c>
      <c r="W58" s="157" t="e">
        <f aca="false">SUM(W28,W33,W39,W47,W54)</f>
        <v>#REF!</v>
      </c>
      <c r="X58" s="157" t="e">
        <f aca="false">SUM(X28,X33,X39,X47,X54)</f>
        <v>#REF!</v>
      </c>
      <c r="Y58" s="157" t="e">
        <f aca="false">SUM(Y28,Y33,Y39,Y47,Y54)</f>
        <v>#REF!</v>
      </c>
      <c r="Z58" s="157" t="e">
        <f aca="false">SUM(Z28,Z33,Z39,Z47,Z54)</f>
        <v>#REF!</v>
      </c>
      <c r="AA58" s="157" t="e">
        <f aca="false">SUM(AA28,AA33,AA39,AA47,AA54)</f>
        <v>#REF!</v>
      </c>
      <c r="AB58" s="157" t="e">
        <f aca="false">SUM(AB28,AB33,AB39,AB47,AB54)</f>
        <v>#REF!</v>
      </c>
      <c r="AC58" s="158" t="e">
        <f aca="false">SUM(AC28,AC33,AC39,AC47,AC54)</f>
        <v>#REF!</v>
      </c>
      <c r="AD58" s="158" t="e">
        <f aca="false">SUM(AD28,AD33,AD39,AD47,AD54)</f>
        <v>#REF!</v>
      </c>
      <c r="AE58" s="159" t="e">
        <f aca="false">AC58-[7]Shankman!U455-Q58-SUM('[7]PHYSICAL IM'!E392:E397)</f>
        <v>#REF!</v>
      </c>
      <c r="AF58" s="138"/>
      <c r="AG58" s="139"/>
      <c r="AH58" s="138"/>
      <c r="AI58" s="138"/>
      <c r="AJ58" s="138"/>
      <c r="AK58" s="135"/>
      <c r="AL58" s="135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2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52"/>
      <c r="DO58" s="152"/>
      <c r="DP58" s="152"/>
      <c r="DQ58" s="152"/>
      <c r="DR58" s="152"/>
      <c r="DS58" s="152"/>
      <c r="DT58" s="152"/>
      <c r="DU58" s="152"/>
      <c r="DV58" s="152"/>
      <c r="DW58" s="152"/>
      <c r="DX58" s="152"/>
      <c r="DY58" s="152"/>
      <c r="DZ58" s="152"/>
      <c r="EA58" s="152"/>
      <c r="EB58" s="152"/>
      <c r="EC58" s="152"/>
      <c r="ED58" s="152"/>
      <c r="EE58" s="152"/>
      <c r="EF58" s="152"/>
      <c r="EG58" s="152"/>
      <c r="EH58" s="152"/>
      <c r="EI58" s="152"/>
      <c r="EJ58" s="152"/>
      <c r="EK58" s="152"/>
      <c r="EL58" s="152"/>
      <c r="EM58" s="152"/>
      <c r="EN58" s="152"/>
      <c r="EO58" s="152"/>
      <c r="EP58" s="152"/>
      <c r="EQ58" s="152"/>
      <c r="ER58" s="152"/>
      <c r="ES58" s="152"/>
      <c r="ET58" s="152"/>
      <c r="EU58" s="152"/>
      <c r="EV58" s="152"/>
      <c r="EW58" s="152"/>
      <c r="EX58" s="152"/>
      <c r="EY58" s="152"/>
      <c r="EZ58" s="152"/>
      <c r="FA58" s="152"/>
      <c r="FB58" s="152"/>
      <c r="FC58" s="152"/>
      <c r="FD58" s="152"/>
      <c r="FE58" s="152"/>
      <c r="FF58" s="152"/>
      <c r="FG58" s="152"/>
      <c r="FH58" s="152"/>
      <c r="FI58" s="152"/>
      <c r="FJ58" s="152"/>
      <c r="FK58" s="152"/>
      <c r="FL58" s="152"/>
      <c r="FM58" s="152"/>
      <c r="FN58" s="152"/>
      <c r="FO58" s="152"/>
      <c r="FP58" s="152"/>
      <c r="FQ58" s="152"/>
      <c r="FR58" s="152"/>
      <c r="FS58" s="152"/>
      <c r="FT58" s="152"/>
      <c r="FU58" s="152"/>
      <c r="FV58" s="152"/>
      <c r="FW58" s="152"/>
      <c r="FX58" s="152"/>
      <c r="FY58" s="152"/>
      <c r="FZ58" s="152"/>
      <c r="GA58" s="152"/>
      <c r="GB58" s="152"/>
      <c r="GC58" s="152"/>
      <c r="GD58" s="152"/>
      <c r="GE58" s="152"/>
      <c r="GF58" s="152"/>
      <c r="GG58" s="152"/>
      <c r="GH58" s="152"/>
      <c r="GI58" s="152"/>
      <c r="GJ58" s="152"/>
      <c r="GK58" s="152"/>
      <c r="GL58" s="152"/>
      <c r="GM58" s="152"/>
      <c r="GN58" s="152"/>
      <c r="GO58" s="152"/>
      <c r="GP58" s="152"/>
      <c r="GQ58" s="152"/>
      <c r="GR58" s="152"/>
      <c r="GS58" s="152"/>
      <c r="GT58" s="152"/>
      <c r="GU58" s="152"/>
      <c r="GV58" s="152"/>
      <c r="GW58" s="152"/>
      <c r="GX58" s="152"/>
      <c r="GY58" s="152"/>
      <c r="GZ58" s="152"/>
      <c r="HA58" s="152"/>
      <c r="HB58" s="152"/>
      <c r="HC58" s="152"/>
      <c r="HD58" s="152"/>
      <c r="HE58" s="152"/>
      <c r="HF58" s="152"/>
      <c r="HG58" s="152"/>
      <c r="HH58" s="152"/>
      <c r="HI58" s="152"/>
      <c r="HJ58" s="152"/>
      <c r="HK58" s="152"/>
      <c r="HL58" s="152"/>
      <c r="HM58" s="152"/>
      <c r="HN58" s="152"/>
      <c r="HO58" s="152"/>
      <c r="HP58" s="152"/>
      <c r="HQ58" s="152"/>
      <c r="HR58" s="152"/>
      <c r="HS58" s="152"/>
      <c r="HT58" s="152"/>
      <c r="HU58" s="152"/>
      <c r="HV58" s="152"/>
      <c r="HW58" s="152"/>
      <c r="HX58" s="152"/>
      <c r="HY58" s="152"/>
      <c r="HZ58" s="152"/>
      <c r="IA58" s="152"/>
      <c r="IB58" s="152"/>
      <c r="IC58" s="152"/>
      <c r="ID58" s="152"/>
      <c r="IE58" s="152"/>
      <c r="IF58" s="152"/>
      <c r="IG58" s="152"/>
      <c r="IH58" s="152"/>
      <c r="II58" s="152"/>
      <c r="IJ58" s="152"/>
      <c r="IK58" s="152"/>
      <c r="IL58" s="152"/>
      <c r="IM58" s="152"/>
      <c r="IN58" s="152"/>
      <c r="IO58" s="152"/>
      <c r="IP58" s="152"/>
      <c r="IQ58" s="152"/>
      <c r="IR58" s="152"/>
      <c r="IS58" s="152"/>
      <c r="IT58" s="152"/>
      <c r="IU58" s="152"/>
      <c r="IV58" s="152"/>
      <c r="IW58" s="152"/>
    </row>
    <row r="59" customFormat="false" ht="27" hidden="true" customHeight="false" outlineLevel="0" collapsed="false">
      <c r="B59" s="160" t="s">
        <v>157</v>
      </c>
      <c r="C59" s="161"/>
      <c r="D59" s="161"/>
      <c r="E59" s="155"/>
      <c r="F59" s="156"/>
      <c r="G59" s="156"/>
      <c r="H59" s="156"/>
      <c r="I59" s="156"/>
      <c r="J59" s="156"/>
      <c r="K59" s="156"/>
      <c r="L59" s="156"/>
      <c r="M59" s="156"/>
      <c r="N59" s="156"/>
      <c r="O59" s="155"/>
      <c r="P59" s="158"/>
      <c r="Q59" s="158" t="s">
        <v>158</v>
      </c>
      <c r="R59" s="162"/>
      <c r="S59" s="162" t="n">
        <v>-6093</v>
      </c>
      <c r="T59" s="162"/>
      <c r="U59" s="162" t="n">
        <v>13289.9</v>
      </c>
      <c r="V59" s="162"/>
      <c r="W59" s="162" t="n">
        <v>13308.7815352532</v>
      </c>
      <c r="X59" s="162"/>
      <c r="Y59" s="162" t="n">
        <v>6038</v>
      </c>
      <c r="Z59" s="162"/>
      <c r="AA59" s="162" t="n">
        <v>-7924</v>
      </c>
      <c r="AB59" s="162"/>
      <c r="AC59" s="163" t="n">
        <f aca="false">SUM(Q59:AA59)</f>
        <v>18619.6815352532</v>
      </c>
      <c r="AD59" s="163"/>
      <c r="AF59" s="164"/>
      <c r="AG59" s="165"/>
      <c r="AH59" s="164"/>
      <c r="AI59" s="164"/>
      <c r="AJ59" s="164"/>
      <c r="AK59" s="166"/>
      <c r="AL59" s="166"/>
    </row>
    <row r="60" customFormat="false" ht="27" hidden="true" customHeight="true" outlineLevel="0" collapsed="false">
      <c r="A60" s="152"/>
      <c r="B60" s="154" t="s">
        <v>159</v>
      </c>
      <c r="C60" s="154"/>
      <c r="D60" s="154"/>
      <c r="E60" s="155"/>
      <c r="F60" s="156"/>
      <c r="G60" s="156"/>
      <c r="H60" s="156"/>
      <c r="I60" s="156"/>
      <c r="J60" s="156"/>
      <c r="K60" s="156"/>
      <c r="L60" s="156"/>
      <c r="M60" s="156"/>
      <c r="N60" s="156"/>
      <c r="O60" s="155"/>
      <c r="P60" s="167"/>
      <c r="Q60" s="167" t="n">
        <f aca="false">[14]Lavorato!$E$13</f>
        <v>4578.98588915</v>
      </c>
      <c r="R60" s="162"/>
      <c r="S60" s="167" t="n">
        <f aca="false">[14]Lavorato!$F$13</f>
        <v>-2168.39875363</v>
      </c>
      <c r="T60" s="162"/>
      <c r="U60" s="167" t="n">
        <f aca="false">[14]Lavorato!$G$13</f>
        <v>5602.2784739</v>
      </c>
      <c r="V60" s="162"/>
      <c r="W60" s="167" t="n">
        <f aca="false">[14]Lavorato!$H$13</f>
        <v>6062.29873254</v>
      </c>
      <c r="X60" s="162"/>
      <c r="Y60" s="167" t="n">
        <f aca="false">[14]Lavorato!$I$13</f>
        <v>-5182.08395393</v>
      </c>
      <c r="Z60" s="162"/>
      <c r="AA60" s="167" t="n">
        <f aca="false">[14]Lavorato!$J$13</f>
        <v>-4529.0218171</v>
      </c>
      <c r="AB60" s="162"/>
      <c r="AC60" s="162" t="n">
        <f aca="false">SUM(Q60:AA60)</f>
        <v>4364.05857093</v>
      </c>
      <c r="AD60" s="162"/>
      <c r="AE60" s="168"/>
      <c r="AF60" s="138"/>
      <c r="AG60" s="139"/>
      <c r="AH60" s="138"/>
      <c r="AI60" s="138"/>
      <c r="AJ60" s="138"/>
      <c r="AK60" s="135"/>
      <c r="AL60" s="135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152"/>
      <c r="FW60" s="152"/>
      <c r="FX60" s="152"/>
      <c r="FY60" s="152"/>
      <c r="FZ60" s="152"/>
      <c r="GA60" s="152"/>
      <c r="GB60" s="152"/>
      <c r="GC60" s="152"/>
      <c r="GD60" s="152"/>
      <c r="GE60" s="152"/>
      <c r="GF60" s="152"/>
      <c r="GG60" s="152"/>
      <c r="GH60" s="152"/>
      <c r="GI60" s="152"/>
      <c r="GJ60" s="152"/>
      <c r="GK60" s="152"/>
      <c r="GL60" s="152"/>
      <c r="GM60" s="152"/>
      <c r="GN60" s="152"/>
      <c r="GO60" s="152"/>
      <c r="GP60" s="152"/>
      <c r="GQ60" s="152"/>
      <c r="GR60" s="152"/>
      <c r="GS60" s="152"/>
      <c r="GT60" s="152"/>
      <c r="GU60" s="152"/>
      <c r="GV60" s="152"/>
      <c r="GW60" s="152"/>
      <c r="GX60" s="152"/>
      <c r="GY60" s="152"/>
      <c r="GZ60" s="152"/>
      <c r="HA60" s="152"/>
      <c r="HB60" s="152"/>
      <c r="HC60" s="152"/>
      <c r="HD60" s="152"/>
      <c r="HE60" s="152"/>
      <c r="HF60" s="152"/>
      <c r="HG60" s="152"/>
      <c r="HH60" s="152"/>
      <c r="HI60" s="152"/>
      <c r="HJ60" s="152"/>
      <c r="HK60" s="152"/>
      <c r="HL60" s="152"/>
      <c r="HM60" s="152"/>
      <c r="HN60" s="152"/>
      <c r="HO60" s="152"/>
      <c r="HP60" s="152"/>
      <c r="HQ60" s="152"/>
      <c r="HR60" s="152"/>
      <c r="HS60" s="152"/>
      <c r="HT60" s="152"/>
      <c r="HU60" s="152"/>
      <c r="HV60" s="152"/>
      <c r="HW60" s="152"/>
      <c r="HX60" s="152"/>
      <c r="HY60" s="152"/>
      <c r="HZ60" s="152"/>
      <c r="IA60" s="152"/>
      <c r="IB60" s="152"/>
      <c r="IC60" s="152"/>
      <c r="ID60" s="152"/>
      <c r="IE60" s="152"/>
      <c r="IF60" s="152"/>
      <c r="IG60" s="152"/>
      <c r="IH60" s="152"/>
      <c r="II60" s="152"/>
      <c r="IJ60" s="152"/>
      <c r="IK60" s="152"/>
      <c r="IL60" s="152"/>
      <c r="IM60" s="152"/>
      <c r="IN60" s="152"/>
      <c r="IO60" s="152"/>
      <c r="IP60" s="152"/>
      <c r="IQ60" s="152"/>
      <c r="IR60" s="152"/>
      <c r="IS60" s="152"/>
      <c r="IT60" s="152"/>
      <c r="IU60" s="152"/>
      <c r="IV60" s="152"/>
      <c r="IW60" s="152"/>
    </row>
    <row r="61" customFormat="false" ht="26.25" hidden="false" customHeight="false" outlineLevel="0" collapsed="false">
      <c r="AE61" s="169"/>
      <c r="AF61" s="164"/>
      <c r="AG61" s="165"/>
      <c r="AH61" s="164"/>
      <c r="AI61" s="164"/>
      <c r="AJ61" s="164"/>
      <c r="AK61" s="166"/>
      <c r="AL61" s="166"/>
    </row>
    <row r="62" customFormat="false" ht="26.25" hidden="false" customHeight="false" outlineLevel="0" collapsed="false">
      <c r="B62" s="170" t="s">
        <v>160</v>
      </c>
      <c r="C62" s="170"/>
      <c r="D62" s="170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0"/>
      <c r="Q62" s="170" t="s">
        <v>161</v>
      </c>
      <c r="AF62" s="138"/>
      <c r="AG62" s="139"/>
      <c r="AH62" s="138"/>
      <c r="AI62" s="138"/>
      <c r="AJ62" s="138"/>
      <c r="AK62" s="135"/>
      <c r="AL62" s="135"/>
    </row>
    <row r="63" customFormat="false" ht="26.25" hidden="false" customHeight="false" outlineLevel="0" collapsed="false"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3"/>
      <c r="Q63" s="173"/>
      <c r="AF63" s="135"/>
      <c r="AG63" s="174"/>
      <c r="AH63" s="135"/>
      <c r="AI63" s="135"/>
      <c r="AJ63" s="135"/>
      <c r="AK63" s="135"/>
      <c r="AL63" s="135"/>
    </row>
    <row r="64" customFormat="false" ht="26.25" hidden="false" customHeight="false" outlineLevel="0" collapsed="false">
      <c r="B64" s="175" t="s">
        <v>162</v>
      </c>
      <c r="C64" s="175"/>
      <c r="D64" s="175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7"/>
      <c r="Q64" s="177" t="s">
        <v>163</v>
      </c>
      <c r="AE64" s="178" t="n">
        <f aca="false">SUMIF('[7]BASIS Extract'!$G$8:$G$65536,$N$52,'[7]BASIS Extract'!$J$8:$J$65536)-'[7]PHYSICAL IM'!C398-'[7]PHYSICAL IM'!E398</f>
        <v>-15.8181999999999</v>
      </c>
      <c r="AF64" s="20" t="s">
        <v>164</v>
      </c>
    </row>
    <row r="65" customFormat="false" ht="26.25" hidden="false" customHeight="false" outlineLevel="0" collapsed="false">
      <c r="B65" s="175" t="s">
        <v>165</v>
      </c>
      <c r="C65" s="175"/>
      <c r="D65" s="175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7"/>
      <c r="Q65" s="179" t="s">
        <v>166</v>
      </c>
      <c r="AE65" s="180"/>
      <c r="AF65" s="20"/>
    </row>
    <row r="66" customFormat="false" ht="26.25" hidden="false" customHeight="false" outlineLevel="0" collapsed="false">
      <c r="B66" s="175" t="s">
        <v>167</v>
      </c>
      <c r="C66" s="175"/>
      <c r="D66" s="175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7"/>
      <c r="Q66" s="179" t="s">
        <v>168</v>
      </c>
      <c r="AE66" s="178" t="n">
        <f aca="false">SUMIF('[7]BASIS Extract'!$G$8:$G$65536,$O$52,'[7]BASIS Extract'!$J$8:$J$65536)+'[7]BASIS Extract'!J2-[7]Shankman!U455</f>
        <v>48081.9323</v>
      </c>
      <c r="AF66" s="181" t="s">
        <v>169</v>
      </c>
    </row>
    <row r="67" customFormat="false" ht="26.25" hidden="false" customHeight="false" outlineLevel="0" collapsed="false">
      <c r="B67" s="175" t="s">
        <v>170</v>
      </c>
      <c r="C67" s="175"/>
      <c r="D67" s="175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7"/>
      <c r="Q67" s="179" t="s">
        <v>171</v>
      </c>
    </row>
    <row r="68" customFormat="false" ht="26.25" hidden="false" customHeight="false" outlineLevel="0" collapsed="false">
      <c r="B68" s="182"/>
      <c r="C68" s="182"/>
      <c r="D68" s="182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4"/>
      <c r="Q68" s="184"/>
      <c r="AF68" s="20"/>
    </row>
    <row r="74" customFormat="false" ht="26.25" hidden="false" customHeight="false" outlineLevel="0" collapsed="false">
      <c r="Q74" s="1" t="s">
        <v>172</v>
      </c>
    </row>
    <row r="75" customFormat="false" ht="26.25" hidden="false" customHeight="false" outlineLevel="0" collapsed="false">
      <c r="W75" s="185" t="s">
        <v>173</v>
      </c>
      <c r="X75" s="186"/>
      <c r="Y75" s="186"/>
    </row>
    <row r="77" customFormat="false" ht="26.25" hidden="false" customHeight="false" outlineLevel="0" collapsed="false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8" t="e">
        <f aca="false">S58-[7]Shankman!I455</f>
        <v>#REF!</v>
      </c>
      <c r="T77" s="187"/>
      <c r="U77" s="188" t="e">
        <f aca="false">U58-[7]Shankman!K455</f>
        <v>#REF!</v>
      </c>
      <c r="V77" s="187"/>
      <c r="W77" s="188" t="e">
        <f aca="false">W58-[7]Shankman!M455</f>
        <v>#REF!</v>
      </c>
      <c r="X77" s="187"/>
      <c r="Y77" s="188" t="e">
        <f aca="false">Y58-[7]Shankman!O455</f>
        <v>#REF!</v>
      </c>
      <c r="Z77" s="187"/>
      <c r="AA77" s="188" t="e">
        <f aca="false">AA58-[7]Shankman!Q455-[7]Shankman!S455</f>
        <v>#REF!</v>
      </c>
      <c r="AB77" s="187"/>
      <c r="AC77" s="188"/>
      <c r="AD77" s="188"/>
    </row>
    <row r="79" customFormat="false" ht="26.25" hidden="false" customHeight="false" outlineLevel="0" collapsed="false">
      <c r="S79" s="189" t="e">
        <f aca="false">SUMIF([7]Transport!$E$2:$E$3900,S$13,[7]Transport!$D$2:$D$3900)</f>
        <v>#REF!</v>
      </c>
      <c r="T79" s="189"/>
      <c r="U79" s="189" t="e">
        <f aca="false">SUMIF([7]Transport!$E$2:$E$3900,U$13,[7]Transport!$D$2:$D$3900)</f>
        <v>#REF!</v>
      </c>
      <c r="V79" s="189"/>
      <c r="W79" s="189" t="e">
        <f aca="false">SUMIF([7]Transport!$E$2:$E$3900,W$13,[7]Transport!$D$2:$D$3900)</f>
        <v>#REF!</v>
      </c>
      <c r="X79" s="189"/>
      <c r="Y79" s="189" t="e">
        <f aca="false">SUMIF([7]Transport!$E$2:$E$3900,Y$13,[7]Transport!$D$2:$D$3900)</f>
        <v>#REF!</v>
      </c>
      <c r="Z79" s="189"/>
      <c r="AA79" s="189" t="e">
        <f aca="false">SUMIF([7]Transport!$E$2:$E$3900,AA$13,[7]Transport!$D$2:$D$3900)</f>
        <v>#REF!</v>
      </c>
    </row>
    <row r="80" customFormat="false" ht="26.25" hidden="false" customHeight="false" outlineLevel="0" collapsed="false">
      <c r="S80" s="190"/>
      <c r="T80" s="190"/>
      <c r="U80" s="190"/>
      <c r="V80" s="190"/>
      <c r="W80" s="190"/>
      <c r="X80" s="190"/>
      <c r="Y80" s="190"/>
      <c r="Z80" s="190"/>
      <c r="AA80" s="190"/>
    </row>
    <row r="81" customFormat="false" ht="26.25" hidden="false" customHeight="false" outlineLevel="0" collapsed="false">
      <c r="S81" s="191" t="n">
        <f aca="false">SUMIF('[7]VNG Transport'!$E$2:$M$3549,S$13,'[7]VNG Transport'!$D$2:$D$3549)</f>
        <v>0</v>
      </c>
      <c r="T81" s="190"/>
      <c r="U81" s="191" t="n">
        <f aca="false">SUMIF('[7]VNG Transport'!$E$2:$M$3549,U$13,'[7]VNG Transport'!$D$2:$D$3549)</f>
        <v>0</v>
      </c>
      <c r="V81" s="190"/>
      <c r="W81" s="192" t="n">
        <f aca="false">SUMIF('[7]VNG Transport'!$E$2:$M$3549,CONCATENATE(W$13),'[7]VNG Transport'!$D$2:$D$3549)</f>
        <v>0</v>
      </c>
      <c r="X81" s="190"/>
      <c r="Y81" s="190" t="n">
        <f aca="false">SUMIF('[7]VNG Transport'!$E$2:$M$3549,Y$13,'[7]VNG Transport'!$D$2:$D$3549)</f>
        <v>0</v>
      </c>
      <c r="Z81" s="190"/>
      <c r="AA81" s="190" t="n">
        <f aca="false">SUMIF('[7]VNG Transport'!$E$2:$M$3549,CONCATENATE(AA$13),'[7]VNG Transport'!$D$2:$D$3549)</f>
        <v>0</v>
      </c>
    </row>
    <row r="82" customFormat="false" ht="33" hidden="false" customHeight="false" outlineLevel="0" collapsed="false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4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</row>
    <row r="83" customFormat="false" ht="26.25" hidden="false" customHeight="false" outlineLevel="0" collapsed="false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5" t="s">
        <v>174</v>
      </c>
      <c r="R83" s="135"/>
      <c r="S83" s="196" t="e">
        <f aca="false">S77-S79-S81</f>
        <v>#REF!</v>
      </c>
      <c r="T83" s="197"/>
      <c r="U83" s="197" t="e">
        <f aca="false">U77-U79-U81</f>
        <v>#REF!</v>
      </c>
      <c r="V83" s="197"/>
      <c r="W83" s="197" t="e">
        <f aca="false">W77-W79-W81</f>
        <v>#REF!</v>
      </c>
      <c r="X83" s="197"/>
      <c r="Y83" s="197" t="e">
        <f aca="false">Y77-Y79-Y81</f>
        <v>#REF!</v>
      </c>
      <c r="Z83" s="197"/>
      <c r="AA83" s="197" t="e">
        <f aca="false">AA77-AA79-AA81</f>
        <v>#REF!</v>
      </c>
      <c r="AB83" s="193"/>
      <c r="AC83" s="193"/>
      <c r="AD83" s="193"/>
      <c r="AE83" s="193"/>
      <c r="AF83" s="193"/>
    </row>
    <row r="84" customFormat="false" ht="26.25" hidden="false" customHeight="false" outlineLevel="0" collapsed="false">
      <c r="A84" s="193"/>
      <c r="B84" s="198"/>
      <c r="C84" s="198"/>
      <c r="D84" s="198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200"/>
      <c r="U84" s="200"/>
      <c r="V84" s="200"/>
      <c r="W84" s="199"/>
      <c r="X84" s="199"/>
      <c r="Y84" s="199"/>
      <c r="Z84" s="199"/>
      <c r="AA84" s="200"/>
      <c r="AB84" s="200"/>
      <c r="AC84" s="200"/>
      <c r="AD84" s="200"/>
      <c r="AE84" s="193"/>
      <c r="AF84" s="193"/>
    </row>
    <row r="85" customFormat="false" ht="26.25" hidden="false" customHeight="false" outlineLevel="0" collapsed="false">
      <c r="A85" s="193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200"/>
      <c r="T85" s="200"/>
      <c r="U85" s="200"/>
      <c r="V85" s="200"/>
      <c r="W85" s="199"/>
      <c r="X85" s="199"/>
      <c r="Y85" s="199"/>
      <c r="Z85" s="199"/>
      <c r="AA85" s="200"/>
      <c r="AB85" s="200"/>
      <c r="AC85" s="200"/>
      <c r="AD85" s="200"/>
      <c r="AE85" s="193"/>
      <c r="AF85" s="193"/>
    </row>
    <row r="86" customFormat="false" ht="26.25" hidden="false" customHeight="false" outlineLevel="0" collapsed="false">
      <c r="A86" s="193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200"/>
      <c r="T86" s="200"/>
      <c r="U86" s="200"/>
      <c r="V86" s="200"/>
      <c r="W86" s="199"/>
      <c r="X86" s="199"/>
      <c r="Y86" s="199"/>
      <c r="Z86" s="199"/>
      <c r="AA86" s="200"/>
      <c r="AB86" s="200"/>
      <c r="AC86" s="200"/>
      <c r="AD86" s="200"/>
      <c r="AE86" s="193"/>
      <c r="AF86" s="193"/>
    </row>
    <row r="87" customFormat="false" ht="26.25" hidden="false" customHeight="false" outlineLevel="0" collapsed="false">
      <c r="A87" s="193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3"/>
      <c r="AF87" s="193"/>
    </row>
    <row r="88" customFormat="false" ht="26.25" hidden="false" customHeight="false" outlineLevel="0" collapsed="false">
      <c r="A88" s="193"/>
      <c r="B88" s="202"/>
      <c r="C88" s="202"/>
      <c r="D88" s="202"/>
      <c r="E88" s="203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  <c r="Q88" s="205"/>
      <c r="R88" s="203"/>
      <c r="S88" s="205"/>
      <c r="T88" s="203"/>
      <c r="U88" s="205"/>
      <c r="V88" s="203"/>
      <c r="W88" s="205"/>
      <c r="X88" s="203"/>
      <c r="Y88" s="205"/>
      <c r="Z88" s="203"/>
      <c r="AA88" s="205"/>
      <c r="AB88" s="203"/>
      <c r="AC88" s="205"/>
      <c r="AD88" s="205"/>
      <c r="AE88" s="193"/>
      <c r="AF88" s="193"/>
    </row>
    <row r="89" customFormat="false" ht="26.25" hidden="false" customHeight="false" outlineLevel="0" collapsed="false">
      <c r="A89" s="193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6"/>
      <c r="Q89" s="206"/>
      <c r="R89" s="206"/>
      <c r="S89" s="206"/>
      <c r="T89" s="199"/>
      <c r="U89" s="199"/>
      <c r="V89" s="199"/>
      <c r="W89" s="199"/>
      <c r="X89" s="199"/>
      <c r="Y89" s="199"/>
      <c r="Z89" s="199"/>
      <c r="AA89" s="199"/>
      <c r="AB89" s="207"/>
      <c r="AC89" s="201"/>
      <c r="AD89" s="201"/>
      <c r="AE89" s="193"/>
      <c r="AF89" s="193"/>
    </row>
    <row r="90" customFormat="false" ht="26.25" hidden="false" customHeight="false" outlineLevel="0" collapsed="false">
      <c r="A90" s="193"/>
      <c r="B90" s="208"/>
      <c r="C90" s="208"/>
      <c r="D90" s="208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  <c r="Q90" s="210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193"/>
      <c r="AF90" s="193"/>
    </row>
    <row r="91" customFormat="false" ht="26.25" hidden="false" customHeight="false" outlineLevel="0" collapsed="false">
      <c r="A91" s="193"/>
      <c r="B91" s="212"/>
      <c r="C91" s="212"/>
      <c r="D91" s="212"/>
      <c r="E91" s="213"/>
      <c r="F91" s="213"/>
      <c r="G91" s="193"/>
      <c r="H91" s="213"/>
      <c r="I91" s="213"/>
      <c r="J91" s="213"/>
      <c r="K91" s="213"/>
      <c r="L91" s="213"/>
      <c r="M91" s="213"/>
      <c r="N91" s="213"/>
      <c r="O91" s="214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193"/>
      <c r="AF91" s="193"/>
    </row>
    <row r="92" customFormat="false" ht="26.25" hidden="false" customHeight="false" outlineLevel="0" collapsed="false">
      <c r="A92" s="19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4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193"/>
      <c r="AF92" s="193"/>
    </row>
    <row r="93" customFormat="false" ht="26.25" hidden="false" customHeight="false" outlineLevel="0" collapsed="false">
      <c r="A93" s="19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4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193"/>
      <c r="AF93" s="193"/>
    </row>
    <row r="94" customFormat="false" ht="26.25" hidden="false" customHeight="false" outlineLevel="0" collapsed="false">
      <c r="A94" s="19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4"/>
      <c r="P94" s="215"/>
      <c r="Q94" s="215" t="s">
        <v>172</v>
      </c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193"/>
      <c r="AF94" s="193"/>
    </row>
    <row r="95" customFormat="false" ht="26.25" hidden="false" customHeight="false" outlineLevel="0" collapsed="false">
      <c r="A95" s="19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4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193"/>
      <c r="AF95" s="193"/>
    </row>
    <row r="96" customFormat="false" ht="26.25" hidden="false" customHeight="false" outlineLevel="0" collapsed="false">
      <c r="A96" s="193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4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193"/>
      <c r="AF96" s="193"/>
    </row>
    <row r="97" customFormat="false" ht="26.25" hidden="false" customHeight="false" outlineLevel="0" collapsed="false">
      <c r="A97" s="19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4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193"/>
      <c r="AF97" s="193"/>
    </row>
    <row r="98" customFormat="false" ht="26.25" hidden="false" customHeight="false" outlineLevel="0" collapsed="false">
      <c r="A98" s="19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6"/>
      <c r="N98" s="216"/>
      <c r="O98" s="214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193"/>
      <c r="AF98" s="193"/>
    </row>
    <row r="99" customFormat="false" ht="26.25" hidden="false" customHeight="false" outlineLevel="0" collapsed="false">
      <c r="A99" s="193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193"/>
      <c r="AF99" s="193"/>
    </row>
    <row r="100" customFormat="false" ht="26.25" hidden="false" customHeight="false" outlineLevel="0" collapsed="false">
      <c r="A100" s="193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3"/>
      <c r="AF100" s="193"/>
    </row>
    <row r="101" customFormat="false" ht="26.25" hidden="false" customHeight="false" outlineLevel="0" collapsed="false">
      <c r="A101" s="19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4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193"/>
      <c r="AF101" s="193"/>
    </row>
    <row r="102" customFormat="false" ht="26.25" hidden="false" customHeight="false" outlineLevel="0" collapsed="false">
      <c r="A102" s="193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7"/>
      <c r="N102" s="213"/>
      <c r="O102" s="214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193"/>
      <c r="AF102" s="193"/>
    </row>
    <row r="103" customFormat="false" ht="26.25" hidden="false" customHeight="false" outlineLevel="0" collapsed="false">
      <c r="A103" s="19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193"/>
      <c r="AF103" s="193"/>
    </row>
    <row r="104" customFormat="false" ht="26.25" hidden="false" customHeight="false" outlineLevel="0" collapsed="false">
      <c r="A104" s="193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3"/>
      <c r="AF104" s="193"/>
    </row>
    <row r="105" customFormat="false" ht="26.25" hidden="false" customHeight="false" outlineLevel="0" collapsed="false">
      <c r="A105" s="19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4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193"/>
      <c r="AF105" s="193"/>
    </row>
    <row r="106" customFormat="false" ht="26.25" hidden="false" customHeight="false" outlineLevel="0" collapsed="false">
      <c r="A106" s="193"/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4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193"/>
      <c r="AF106" s="193"/>
    </row>
    <row r="107" customFormat="false" ht="26.25" hidden="false" customHeight="false" outlineLevel="0" collapsed="false">
      <c r="A107" s="19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4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193"/>
      <c r="AF107" s="193"/>
    </row>
    <row r="108" customFormat="false" ht="26.25" hidden="false" customHeight="false" outlineLevel="0" collapsed="false">
      <c r="A108" s="19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193"/>
      <c r="AF108" s="193"/>
    </row>
    <row r="109" customFormat="false" ht="26.25" hidden="false" customHeight="false" outlineLevel="0" collapsed="false">
      <c r="A109" s="19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193"/>
      <c r="AF109" s="193"/>
    </row>
    <row r="110" customFormat="false" ht="26.25" hidden="false" customHeight="false" outlineLevel="0" collapsed="false">
      <c r="A110" s="193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3"/>
      <c r="AF110" s="193"/>
    </row>
    <row r="111" customFormat="false" ht="26.25" hidden="false" customHeight="false" outlineLevel="0" collapsed="false">
      <c r="A111" s="193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4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193"/>
      <c r="AF111" s="193"/>
    </row>
    <row r="112" customFormat="false" ht="26.25" hidden="false" customHeight="false" outlineLevel="0" collapsed="false">
      <c r="A112" s="193"/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4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193"/>
      <c r="AF112" s="193"/>
    </row>
    <row r="113" customFormat="false" ht="26.25" hidden="false" customHeight="false" outlineLevel="0" collapsed="false">
      <c r="A113" s="19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4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193"/>
      <c r="AF113" s="193"/>
    </row>
    <row r="114" customFormat="false" ht="26.25" hidden="false" customHeight="false" outlineLevel="0" collapsed="false">
      <c r="A114" s="193"/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4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193"/>
      <c r="AF114" s="193"/>
    </row>
    <row r="115" customFormat="false" ht="26.25" hidden="false" customHeight="false" outlineLevel="0" collapsed="false">
      <c r="A115" s="193"/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193"/>
      <c r="AF115" s="193"/>
    </row>
    <row r="116" customFormat="false" ht="26.25" hidden="false" customHeight="false" outlineLevel="0" collapsed="false">
      <c r="A116" s="193"/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193"/>
      <c r="AF116" s="193"/>
    </row>
    <row r="117" customFormat="false" ht="26.25" hidden="false" customHeight="false" outlineLevel="0" collapsed="false">
      <c r="A117" s="193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193"/>
      <c r="AF117" s="193"/>
    </row>
    <row r="118" customFormat="false" ht="26.25" hidden="false" customHeight="false" outlineLevel="0" collapsed="false">
      <c r="A118" s="193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3"/>
      <c r="AF118" s="193"/>
    </row>
    <row r="119" customFormat="false" ht="26.25" hidden="false" customHeight="false" outlineLevel="0" collapsed="false">
      <c r="A119" s="193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4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193"/>
      <c r="AF119" s="193"/>
    </row>
    <row r="120" customFormat="false" ht="26.25" hidden="false" customHeight="false" outlineLevel="0" collapsed="false">
      <c r="A120" s="193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4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193"/>
      <c r="AF120" s="193"/>
    </row>
    <row r="121" customFormat="false" ht="26.25" hidden="false" customHeight="false" outlineLevel="0" collapsed="false">
      <c r="A121" s="193"/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4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193"/>
      <c r="AF121" s="193"/>
    </row>
    <row r="122" customFormat="false" ht="26.25" hidden="false" customHeight="false" outlineLevel="0" collapsed="false">
      <c r="A122" s="193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4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193"/>
      <c r="AF122" s="193"/>
    </row>
    <row r="123" customFormat="false" ht="26.25" hidden="false" customHeight="false" outlineLevel="0" collapsed="false">
      <c r="A123" s="193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193"/>
      <c r="AF123" s="193"/>
    </row>
    <row r="124" customFormat="false" ht="26.25" hidden="false" customHeight="false" outlineLevel="0" collapsed="false">
      <c r="A124" s="193"/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193"/>
      <c r="AF124" s="193"/>
    </row>
    <row r="125" customFormat="false" ht="26.25" hidden="false" customHeight="false" outlineLevel="0" collapsed="false">
      <c r="A125" s="193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3"/>
      <c r="AF125" s="193"/>
    </row>
    <row r="126" customFormat="false" ht="26.25" hidden="false" customHeight="false" outlineLevel="0" collapsed="false">
      <c r="A126" s="193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193"/>
      <c r="AF126" s="193"/>
    </row>
    <row r="127" customFormat="false" ht="26.25" hidden="false" customHeight="false" outlineLevel="0" collapsed="false">
      <c r="A127" s="193"/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193"/>
      <c r="AF127" s="193"/>
    </row>
    <row r="128" customFormat="false" ht="26.25" hidden="false" customHeight="false" outlineLevel="0" collapsed="false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</row>
    <row r="129" customFormat="false" ht="26.25" hidden="false" customHeight="false" outlineLevel="0" collapsed="false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</row>
    <row r="130" customFormat="false" ht="26.25" hidden="false" customHeight="false" outlineLevel="0" collapsed="false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</row>
    <row r="131" customFormat="false" ht="26.25" hidden="false" customHeight="false" outlineLevel="0" collapsed="false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</row>
    <row r="132" customFormat="false" ht="26.25" hidden="false" customHeight="false" outlineLevel="0" collapsed="false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</row>
    <row r="133" customFormat="false" ht="26.25" hidden="false" customHeight="false" outlineLevel="0" collapsed="false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</row>
    <row r="134" customFormat="false" ht="26.25" hidden="false" customHeight="false" outlineLevel="0" collapsed="false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</row>
    <row r="135" customFormat="false" ht="26.25" hidden="false" customHeight="false" outlineLevel="0" collapsed="false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</row>
    <row r="136" customFormat="false" ht="26.25" hidden="false" customHeight="false" outlineLevel="0" collapsed="false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</row>
    <row r="137" customFormat="false" ht="26.25" hidden="false" customHeight="false" outlineLevel="0" collapsed="false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</row>
    <row r="138" customFormat="false" ht="26.25" hidden="false" customHeight="false" outlineLevel="0" collapsed="false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</row>
    <row r="139" customFormat="false" ht="26.25" hidden="false" customHeight="false" outlineLevel="0" collapsed="false">
      <c r="AF139" s="193"/>
    </row>
  </sheetData>
  <mergeCells count="8">
    <mergeCell ref="B9:AD9"/>
    <mergeCell ref="B11:AD11"/>
    <mergeCell ref="B15:AD15"/>
    <mergeCell ref="B29:AD29"/>
    <mergeCell ref="B34:AD34"/>
    <mergeCell ref="B40:AD40"/>
    <mergeCell ref="B48:AD48"/>
    <mergeCell ref="B56:O56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4">
              <controlPr defaultSize="0" print="false" autoFill="0" autoPict="0">
                <anchor moveWithCells="true" sizeWithCells="false">
                  <from>
                    <xdr:col>20</xdr:col>
                    <xdr:colOff>189720</xdr:colOff>
                    <xdr:row>1</xdr:row>
                    <xdr:rowOff>95040</xdr:rowOff>
                  </from>
                  <to>
                    <xdr:col>22</xdr:col>
                    <xdr:colOff>1080720</xdr:colOff>
                    <xdr:row>3</xdr:row>
                    <xdr:rowOff>190080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5">
              <controlPr defaultSize="0" print="false" autoFill="0" autoPict="0">
                <anchor moveWithCells="true" sizeWithCells="false">
                  <from>
                    <xdr:col>16</xdr:col>
                    <xdr:colOff>550800</xdr:colOff>
                    <xdr:row>1</xdr:row>
                    <xdr:rowOff>18720</xdr:rowOff>
                  </from>
                  <to>
                    <xdr:col>19</xdr:col>
                    <xdr:colOff>371520</xdr:colOff>
                    <xdr:row>3</xdr:row>
                    <xdr:rowOff>333360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2002-01-04T18:38:19Z</dcterms:created>
  <dc:creator>stephen perich</dc:creator>
  <dc:description/>
  <dc:language>en-US</dc:language>
  <cp:lastModifiedBy>stephen perich</cp:lastModifiedBy>
  <dcterms:modified xsi:type="dcterms:W3CDTF">2002-01-04T18:38:55Z</dcterms:modified>
  <cp:revision>0</cp:revision>
  <dc:subject/>
  <dc:title/>
</cp:coreProperties>
</file>