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15.xml" ContentType="application/vnd.openxmlformats-officedocument.spreadsheetml.comments+xml"/>
  <Override PartName="/xl/styles.xml" ContentType="application/vnd.openxmlformats-officedocument.spreadsheetml.styles+xml"/>
  <Override PartName="/xl/worksheets/_rels/sheet15.xml.rels" ContentType="application/vnd.openxmlformats-package.relationships+xml"/>
  <Override PartName="/xl/worksheets/_rels/sheet13.xml.rels" ContentType="application/vnd.openxmlformats-package.relationships+xml"/>
  <Override PartName="/xl/worksheets/_rels/sheet14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3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1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Sheet2" sheetId="1" state="hidden" r:id="rId3"/>
    <sheet name="Sheet3" sheetId="2" state="hidden" r:id="rId4"/>
    <sheet name="Sheet4" sheetId="3" state="hidden" r:id="rId5"/>
    <sheet name="Chip0600" sheetId="4" state="visible" r:id="rId6"/>
    <sheet name="Chip0500" sheetId="5" state="visible" r:id="rId7"/>
    <sheet name="Chip0400" sheetId="6" state="visible" r:id="rId8"/>
    <sheet name="Chip0300" sheetId="7" state="visible" r:id="rId9"/>
    <sheet name="Chip0200" sheetId="8" state="visible" r:id="rId10"/>
    <sheet name="Chip1299" sheetId="9" state="visible" r:id="rId11"/>
    <sheet name="Chip1199" sheetId="10" state="visible" r:id="rId12"/>
    <sheet name="Chip1099" sheetId="11" state="visible" r:id="rId13"/>
    <sheet name="Chip0999" sheetId="12" state="visible" r:id="rId14"/>
    <sheet name="Chip0899" sheetId="13" state="visible" r:id="rId15"/>
    <sheet name="Chip0799" sheetId="14" state="visible" r:id="rId16"/>
    <sheet name="Chip0699" sheetId="15" state="visible" r:id="rId17"/>
    <sheet name="Chip0599" sheetId="16" state="visible" r:id="rId18"/>
    <sheet name="Chip0499" sheetId="17" state="visible" r:id="rId19"/>
    <sheet name="Chip0399" sheetId="18" state="visible" r:id="rId20"/>
    <sheet name="Chip0299" sheetId="19" state="visible" r:id="rId21"/>
    <sheet name="Chip0199" sheetId="20" state="visible" r:id="rId2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10" authorId="0">
      <text>
        <r>
          <rPr>
            <b val="true"/>
            <sz val="8"/>
            <color rgb="FF000000"/>
            <rFont val="Tahoma"/>
            <family val="0"/>
          </rPr>
          <t xml:space="preserve">spalmer:
</t>
        </r>
        <r>
          <rPr>
            <sz val="8"/>
            <color rgb="FF000000"/>
            <rFont val="Tahoma"/>
            <family val="0"/>
          </rPr>
          <t xml:space="preserve">Enter MX3 for appropriate month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8</xdr:row>
                <xdr:rowOff>7</xdr:rowOff>
              </xdr:from>
              <xdr:to>
                <xdr:col>7</xdr:col>
                <xdr:colOff>16</xdr:colOff>
                <xdr:row>12</xdr:row>
                <xdr:rowOff>13</xdr:rowOff>
              </xdr:to>
            </anchor>
          </commentPr>
        </mc:Choice>
        <mc:Fallback/>
      </mc:AlternateContent>
    </comment>
    <comment ref="H19" authorId="0">
      <text>
        <r>
          <rPr>
            <b val="true"/>
            <sz val="8"/>
            <color rgb="FF000000"/>
            <rFont val="Tahoma"/>
            <family val="0"/>
          </rPr>
          <t xml:space="preserve">spalmer:
</t>
        </r>
        <r>
          <rPr>
            <sz val="8"/>
            <color rgb="FF000000"/>
            <rFont val="Tahoma"/>
            <family val="0"/>
          </rPr>
          <t xml:space="preserve">Calculated price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17</xdr:row>
                <xdr:rowOff>7</xdr:rowOff>
              </xdr:from>
              <xdr:to>
                <xdr:col>10</xdr:col>
                <xdr:colOff>16</xdr:colOff>
                <xdr:row>21</xdr:row>
                <xdr:rowOff>13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000000"/>
            <rFont val="Tahoma"/>
            <family val="0"/>
          </rPr>
          <t xml:space="preserve">spalmer:
</t>
        </r>
        <r>
          <rPr>
            <sz val="8"/>
            <color rgb="FF000000"/>
            <rFont val="Tahoma"/>
            <family val="0"/>
          </rPr>
          <t xml:space="preserve">Differential to be entered into Sitara Commodity pricing cell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20</xdr:row>
                <xdr:rowOff>7</xdr:rowOff>
              </xdr:from>
              <xdr:to>
                <xdr:col>10</xdr:col>
                <xdr:colOff>16</xdr:colOff>
                <xdr:row>24</xdr:row>
                <xdr:rowOff>13</xdr:rowOff>
              </xdr:to>
            </anchor>
          </commentPr>
        </mc:Choice>
        <mc:Fallback/>
      </mc:AlternateContent>
    </comment>
  </commentList>
</comments>
</file>

<file path=xl/comments1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12" authorId="0">
      <text>
        <r>
          <rPr>
            <b val="true"/>
            <sz val="8"/>
            <color rgb="FF000000"/>
            <rFont val="Tahoma"/>
            <family val="0"/>
          </rPr>
          <t xml:space="preserve">spalmer:
</t>
        </r>
        <r>
          <rPr>
            <sz val="8"/>
            <color rgb="FF000000"/>
            <rFont val="Tahoma"/>
            <family val="0"/>
          </rPr>
          <t xml:space="preserve">Enter MX3 for appropriate month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10</xdr:row>
                <xdr:rowOff>7</xdr:rowOff>
              </xdr:from>
              <xdr:to>
                <xdr:col>7</xdr:col>
                <xdr:colOff>16</xdr:colOff>
                <xdr:row>14</xdr:row>
                <xdr:rowOff>13</xdr:rowOff>
              </xdr:to>
            </anchor>
          </commentPr>
        </mc:Choice>
        <mc:Fallback/>
      </mc:AlternateContent>
    </comment>
    <comment ref="H21" authorId="0">
      <text>
        <r>
          <rPr>
            <b val="true"/>
            <sz val="8"/>
            <color rgb="FF000000"/>
            <rFont val="Tahoma"/>
            <family val="0"/>
          </rPr>
          <t xml:space="preserve">spalmer:
</t>
        </r>
        <r>
          <rPr>
            <sz val="8"/>
            <color rgb="FF000000"/>
            <rFont val="Tahoma"/>
            <family val="0"/>
          </rPr>
          <t xml:space="preserve">Calculated price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19</xdr:row>
                <xdr:rowOff>7</xdr:rowOff>
              </xdr:from>
              <xdr:to>
                <xdr:col>10</xdr:col>
                <xdr:colOff>16</xdr:colOff>
                <xdr:row>23</xdr:row>
                <xdr:rowOff>13</xdr:rowOff>
              </xdr:to>
            </anchor>
          </commentPr>
        </mc:Choice>
        <mc:Fallback/>
      </mc:AlternateContent>
    </comment>
    <comment ref="H24" authorId="0">
      <text>
        <r>
          <rPr>
            <b val="true"/>
            <sz val="8"/>
            <color rgb="FF000000"/>
            <rFont val="Tahoma"/>
            <family val="0"/>
          </rPr>
          <t xml:space="preserve">spalmer:
</t>
        </r>
        <r>
          <rPr>
            <sz val="8"/>
            <color rgb="FF000000"/>
            <rFont val="Tahoma"/>
            <family val="0"/>
          </rPr>
          <t xml:space="preserve">Differential to be entered into Sitara Commodity pricing cell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22</xdr:row>
                <xdr:rowOff>7</xdr:rowOff>
              </xdr:from>
              <xdr:to>
                <xdr:col>10</xdr:col>
                <xdr:colOff>16</xdr:colOff>
                <xdr:row>26</xdr:row>
                <xdr:rowOff>13</xdr:rowOff>
              </xdr:to>
            </anchor>
          </commentPr>
        </mc:Choice>
        <mc:Fallback/>
      </mc:AlternateContent>
    </comment>
  </commentList>
</comments>
</file>

<file path=xl/comments1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12" authorId="0">
      <text>
        <r>
          <rPr>
            <b val="true"/>
            <sz val="8"/>
            <color rgb="FF000000"/>
            <rFont val="Tahoma"/>
            <family val="0"/>
          </rPr>
          <t xml:space="preserve">spalmer:
</t>
        </r>
        <r>
          <rPr>
            <sz val="8"/>
            <color rgb="FF000000"/>
            <rFont val="Tahoma"/>
            <family val="0"/>
          </rPr>
          <t xml:space="preserve">Enter MX3 for appropriate month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10</xdr:row>
                <xdr:rowOff>7</xdr:rowOff>
              </xdr:from>
              <xdr:to>
                <xdr:col>7</xdr:col>
                <xdr:colOff>16</xdr:colOff>
                <xdr:row>14</xdr:row>
                <xdr:rowOff>13</xdr:rowOff>
              </xdr:to>
            </anchor>
          </commentPr>
        </mc:Choice>
        <mc:Fallback/>
      </mc:AlternateContent>
    </comment>
    <comment ref="H21" authorId="0">
      <text>
        <r>
          <rPr>
            <b val="true"/>
            <sz val="8"/>
            <color rgb="FF000000"/>
            <rFont val="Tahoma"/>
            <family val="0"/>
          </rPr>
          <t xml:space="preserve">spalmer:
</t>
        </r>
        <r>
          <rPr>
            <sz val="8"/>
            <color rgb="FF000000"/>
            <rFont val="Tahoma"/>
            <family val="0"/>
          </rPr>
          <t xml:space="preserve">Calculated price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19</xdr:row>
                <xdr:rowOff>7</xdr:rowOff>
              </xdr:from>
              <xdr:to>
                <xdr:col>10</xdr:col>
                <xdr:colOff>16</xdr:colOff>
                <xdr:row>23</xdr:row>
                <xdr:rowOff>13</xdr:rowOff>
              </xdr:to>
            </anchor>
          </commentPr>
        </mc:Choice>
        <mc:Fallback/>
      </mc:AlternateContent>
    </comment>
    <comment ref="H24" authorId="0">
      <text>
        <r>
          <rPr>
            <b val="true"/>
            <sz val="8"/>
            <color rgb="FF000000"/>
            <rFont val="Tahoma"/>
            <family val="0"/>
          </rPr>
          <t xml:space="preserve">spalmer:
</t>
        </r>
        <r>
          <rPr>
            <sz val="8"/>
            <color rgb="FF000000"/>
            <rFont val="Tahoma"/>
            <family val="0"/>
          </rPr>
          <t xml:space="preserve">Differential to be entered into Sitara Commodity pricing cell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22</xdr:row>
                <xdr:rowOff>7</xdr:rowOff>
              </xdr:from>
              <xdr:to>
                <xdr:col>10</xdr:col>
                <xdr:colOff>16</xdr:colOff>
                <xdr:row>26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<sst xmlns="http://schemas.openxmlformats.org/spreadsheetml/2006/main" count="251" uniqueCount="38">
  <si>
    <t xml:space="preserve">CHIPPAWA  PRICING</t>
  </si>
  <si>
    <t xml:space="preserve">Volume  including  fuel</t>
  </si>
  <si>
    <t xml:space="preserve">Days  in  Month</t>
  </si>
  <si>
    <t xml:space="preserve">NX3</t>
  </si>
  <si>
    <t xml:space="preserve">Estimated  Price =  NX3-.41+.005  =</t>
  </si>
  <si>
    <t xml:space="preserve">Price  =</t>
  </si>
  <si>
    <t xml:space="preserve">Gross volume * Estimated Price * #days </t>
  </si>
  <si>
    <t xml:space="preserve">Price,  net  of  fuel = Price above/(28,400 x #days) =</t>
  </si>
  <si>
    <t xml:space="preserve">     where 28,400 is the volume after fuel</t>
  </si>
  <si>
    <t xml:space="preserve">Differential</t>
  </si>
  <si>
    <t xml:space="preserve">CONTRACT  NUMBER    </t>
  </si>
  <si>
    <t xml:space="preserve">SITARA DEAL NUMBER</t>
  </si>
  <si>
    <t xml:space="preserve">FACILITY NUMBER</t>
  </si>
  <si>
    <t xml:space="preserve">DECEMBER 1999  PRODUCTION</t>
  </si>
  <si>
    <t xml:space="preserve">2.27167-.41+.005</t>
  </si>
  <si>
    <t xml:space="preserve">016-27038-01-003</t>
  </si>
  <si>
    <t xml:space="preserve">CPR DEAL NUMBER</t>
  </si>
  <si>
    <t xml:space="preserve">NOVEMBER 1999  PRODUCTION</t>
  </si>
  <si>
    <t xml:space="preserve">OCTOBER  1999  PRODUCTION</t>
  </si>
  <si>
    <t xml:space="preserve">AUGUST  1999  PRODUCTION</t>
  </si>
  <si>
    <t xml:space="preserve">JULY  6,  1999</t>
  </si>
  <si>
    <t xml:space="preserve">JULY  1999  PRODUCTION</t>
  </si>
  <si>
    <t xml:space="preserve">JUNE  22,  1999</t>
  </si>
  <si>
    <t xml:space="preserve">JUNE  1999  PRODUCTION</t>
  </si>
  <si>
    <t xml:space="preserve">MX3</t>
  </si>
  <si>
    <t xml:space="preserve">2.20067-.41+.005</t>
  </si>
  <si>
    <t xml:space="preserve">MAY  1999  PRODUCTION</t>
  </si>
  <si>
    <t xml:space="preserve">2.326-.41+.005</t>
  </si>
  <si>
    <t xml:space="preserve">APRIL  20,  1999</t>
  </si>
  <si>
    <t xml:space="preserve">APRIL  1999  PRODUCTION</t>
  </si>
  <si>
    <t xml:space="preserve">1.847-.41+.005</t>
  </si>
  <si>
    <t xml:space="preserve">MARCH  1999  PRODUCTION</t>
  </si>
  <si>
    <t xml:space="preserve">1.6933-.41+.005</t>
  </si>
  <si>
    <t xml:space="preserve">02/19/99</t>
  </si>
  <si>
    <t xml:space="preserve">FEBRUARY  1999  PRODUCTION</t>
  </si>
  <si>
    <t xml:space="preserve">1.746-.41+.005</t>
  </si>
  <si>
    <t xml:space="preserve">JANUARY  1999  PRODUCTION</t>
  </si>
  <si>
    <t xml:space="preserve">1.8113-.41+.005</t>
  </si>
</sst>
</file>

<file path=xl/styles.xml><?xml version="1.0" encoding="utf-8"?>
<styleSheet xmlns="http://schemas.openxmlformats.org/spreadsheetml/2006/main">
  <numFmts count="48">
    <numFmt numFmtId="164" formatCode="General"/>
    <numFmt numFmtId="165" formatCode="\\#,##0.00;[RED]&quot;\-&quot;#,##0.00"/>
    <numFmt numFmtId="166" formatCode="#,##0;[RED]\-#,##0"/>
    <numFmt numFmtId="167" formatCode="_ \\* #,##0_ ;_ \\* \-#,##0_ ;_ \\* \-_ ;_ @_ "/>
    <numFmt numFmtId="168" formatCode="_ * #,##0_ ;_ * \-#,##0_ ;_ * \-_ ;_ @_ "/>
    <numFmt numFmtId="169" formatCode="\$#,##0_);[RED]&quot;($&quot;#,##0\)"/>
    <numFmt numFmtId="170" formatCode="[$-409]#,##0_);[RED]\(#,##0\)"/>
    <numFmt numFmtId="171" formatCode="_ * #,##0.00_ ;_ * &quot;\\\\-&quot;#,##0.00_ ;_ * \-??_ ;_ @_ "/>
    <numFmt numFmtId="172" formatCode="\\#,##0;[RED]&quot;\\\\-&quot;#,##0"/>
    <numFmt numFmtId="173" formatCode="_ \\* #,##0_ ;_ \\* &quot;\\\\-&quot;#,##0_ ;_ \\* \-_ ;_ @_ "/>
    <numFmt numFmtId="174" formatCode="_ \\* #,##0.00_ ;_ \\* &quot;\\\\-&quot;#,##0.00_ ;_ \\* \-??_ ;_ @_ "/>
    <numFmt numFmtId="175" formatCode="\\#,##0;[RED]&quot;\-&quot;#,##0"/>
    <numFmt numFmtId="176" formatCode="#,##0.00;[RED]\-#,##0.00"/>
    <numFmt numFmtId="177" formatCode="_ \\* #,##0.00_ ;_ \\* \-#,##0.00_ ;_ \\* \-??_ ;_ @_ "/>
    <numFmt numFmtId="178" formatCode="_ * #,##0.00_ ;_ * \-#,##0.00_ ;_ * \-??_ ;_ @_ "/>
    <numFmt numFmtId="179" formatCode="\$#,##0.00_);[RED]&quot;($&quot;#,##0.00\)"/>
    <numFmt numFmtId="180" formatCode="[$-409]#,##0.00_);[RED]\(#,##0.00\)"/>
    <numFmt numFmtId="181" formatCode="_(* #,##0_);_(* \(#,##0\);_(* \-_);_(@_)"/>
    <numFmt numFmtId="182" formatCode="_-* #,##0_-;\-* #,##0_-;_-* \-_-;_-@_-"/>
    <numFmt numFmtId="183" formatCode="\\#,##0.00;[RED]&quot;\\\\\-&quot;#,##0.00"/>
    <numFmt numFmtId="184" formatCode="\\#,##0;[RED]&quot;\\\\\-&quot;#,##0"/>
    <numFmt numFmtId="185" formatCode="_ * #,##0_ ;_ * &quot;\\\\-&quot;#,##0_ ;_ * \-_ ;_ @_ "/>
    <numFmt numFmtId="186" formatCode="0.000"/>
    <numFmt numFmtId="187" formatCode="_(* #,##0.00_);_(* \(#,##0.00\);_(* \-??_);_(@_)"/>
    <numFmt numFmtId="188" formatCode="_-* #,##0.00_-;\-* #,##0.00_-;_-* \-??_-;_-@_-"/>
    <numFmt numFmtId="189" formatCode="#,##0.00"/>
    <numFmt numFmtId="190" formatCode="_(\$* #,##0_);_(\$* \(#,##0\);_(\$* \-_);_(@_)"/>
    <numFmt numFmtId="191" formatCode="_ * #,##0_ ;_ * &quot;\\-&quot;#,##0_ ;_ * \-_ ;_ @_ "/>
    <numFmt numFmtId="192" formatCode="\\#,##0.00;&quot;\\\\\-&quot;#,##0.00"/>
    <numFmt numFmtId="193" formatCode="_-\\* #,##0_-;&quot;-\&quot;* #,##0_-;_-\\* \-_-;_-@_-"/>
    <numFmt numFmtId="194" formatCode="\\#,##0.00;&quot;\-&quot;#,##0.00"/>
    <numFmt numFmtId="195" formatCode="\\#,##0;&quot;\\\\\-&quot;#,##0"/>
    <numFmt numFmtId="196" formatCode="\\#,##0.00;&quot;\\\-&quot;#,##0.00"/>
    <numFmt numFmtId="197" formatCode="_(\$* #,##0.00_);_(\$* \(#,##0.00\);_(\$* \-??_);_(@_)"/>
    <numFmt numFmtId="198" formatCode="_ \\* #,##0.00_ ;_ \\* &quot;\\-&quot;#,##0.00_ ;_ \\* \-??_ ;_ @_ "/>
    <numFmt numFmtId="199" formatCode="_-\\* #,##0.00_-;&quot;-\&quot;* #,##0.00_-;_-\\* \-??_-;_-@_-"/>
    <numFmt numFmtId="200" formatCode="_ \\* #,##0_ ;_ \\* &quot;\\-&quot;#,##0_ ;_ \\* \-_ ;_ @_ "/>
    <numFmt numFmtId="201" formatCode="0.00"/>
    <numFmt numFmtId="202" formatCode="_ \\* #,##0.00_ ;_ \\* &quot;\-&quot;#,##0.00_ ;_ \\* \-??_ ;_ @_ "/>
    <numFmt numFmtId="203" formatCode="yy&quot;\\\-&quot;mm&quot;\\\-&quot;dd&quot;\\\\ &quot;h:mm"/>
    <numFmt numFmtId="204" formatCode="#&quot;\\\\ &quot;??/??"/>
    <numFmt numFmtId="205" formatCode="[$-409]#,##0_);\(#,##0\)"/>
    <numFmt numFmtId="206" formatCode="#,##0"/>
    <numFmt numFmtId="207" formatCode="General_)"/>
    <numFmt numFmtId="208" formatCode="0.0%"/>
    <numFmt numFmtId="209" formatCode="[$-409]mmm\-yy"/>
    <numFmt numFmtId="210" formatCode="_(* #,##0_);_(* \(#,##0\);_(* \-??_);_(@_)"/>
    <numFmt numFmtId="211" formatCode="0.00000"/>
  </numFmts>
  <fonts count="5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1"/>
      <name val="??"/>
      <family val="3"/>
      <charset val="129"/>
    </font>
    <font>
      <sz val="10"/>
      <name val="?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12"/>
      <name val="Arial"/>
      <family val="2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9"/>
      <name val="Arial"/>
      <family val="0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7"/>
      <name val="Arial"/>
      <family val="0"/>
    </font>
    <font>
      <sz val="8"/>
      <name val=""/>
      <family val="0"/>
    </font>
    <font>
      <sz val="10"/>
      <name val="Courier New"/>
      <family val="0"/>
    </font>
    <font>
      <sz val="8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2"/>
    </font>
    <font>
      <sz val="14"/>
      <name val="AngsanaUPC"/>
      <family val="1"/>
    </font>
    <font>
      <sz val="9"/>
      <name val="Arial Narrow"/>
      <family val="2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8.5"/>
      <name val="MS Sans Serif"/>
      <family val="2"/>
    </font>
    <font>
      <sz val="12"/>
      <name val="Arial"/>
      <family val="0"/>
    </font>
    <font>
      <sz val="10"/>
      <name val="Arial Narrow"/>
      <family val="2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color rgb="FF0000FF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name val="Arial"/>
      <family val="0"/>
    </font>
    <font>
      <b val="true"/>
      <sz val="12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thin"/>
      <diagonal/>
    </border>
  </borders>
  <cellStyleXfs count="114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1" applyFont="true" applyBorder="tru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9" fontId="0" fillId="0" borderId="1" applyFont="true" applyBorder="true" applyAlignment="false" applyProtection="false"/>
    <xf numFmtId="179" fontId="0" fillId="0" borderId="1" applyFont="true" applyBorder="true" applyAlignment="false" applyProtection="false"/>
    <xf numFmtId="179" fontId="0" fillId="0" borderId="0" applyFont="true" applyBorder="false" applyAlignment="false" applyProtection="false"/>
    <xf numFmtId="179" fontId="0" fillId="0" borderId="1" applyFont="true" applyBorder="tru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5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0" borderId="0" applyFont="true" applyBorder="false" applyAlignment="false" applyProtection="false"/>
    <xf numFmtId="203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03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0" borderId="2" applyFont="true" applyBorder="true" applyAlignment="false" applyProtection="false"/>
    <xf numFmtId="20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20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6" fontId="0" fillId="0" borderId="0" applyFont="true" applyBorder="true" applyAlignment="false" applyProtection="true"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7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7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06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6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0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6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05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05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6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06" fontId="0" fillId="0" borderId="0" applyFont="true" applyBorder="true" applyAlignment="false" applyProtection="true"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6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7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6" fontId="0" fillId="0" borderId="0" applyFont="true" applyBorder="true" applyAlignment="false" applyProtection="true"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7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3" fontId="7" fillId="0" borderId="4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7" fillId="2" borderId="0" applyFont="true" applyBorder="false" applyAlignment="false" applyProtection="false"/>
    <xf numFmtId="205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6" fontId="43" fillId="0" borderId="2" applyFont="true" applyBorder="true" applyAlignment="true" applyProtection="false">
      <alignment horizontal="general" vertical="bottom" textRotation="0" wrapText="false" indent="0" shrinkToFit="false"/>
    </xf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9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4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4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1" fontId="4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4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1" fontId="4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12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proforma818" xfId="21"/>
    <cellStyle name="?? [0]_??" xfId="22"/>
    <cellStyle name="?? [0]_???" xfId="23"/>
    <cellStyle name="?? [0]_?????" xfId="24"/>
    <cellStyle name="?? [0]_?????_???" xfId="25"/>
    <cellStyle name="?? [0]_?????_???_proforma818" xfId="26"/>
    <cellStyle name="?? [0]_?????_proforma818" xfId="27"/>
    <cellStyle name="?? [0]_???_proforma818" xfId="28"/>
    <cellStyle name="?? [0]_??_proforma818" xfId="29"/>
    <cellStyle name="?? [0]_dimon" xfId="30"/>
    <cellStyle name="?? [0]_form" xfId="31"/>
    <cellStyle name="?? [0]_form_proforma818" xfId="32"/>
    <cellStyle name="?? [0]_laroux" xfId="33"/>
    <cellStyle name="?? [0]_laroux_1" xfId="34"/>
    <cellStyle name="?? [0]_laroux_1_proforma818" xfId="35"/>
    <cellStyle name="?? [0]_laroux_2" xfId="36"/>
    <cellStyle name="?? [0]_laroux_proforma818" xfId="37"/>
    <cellStyle name="?? [0]_PERSONAL" xfId="38"/>
    <cellStyle name="?? [0]_PERSONAL_1" xfId="39"/>
    <cellStyle name="?? [0]_PERSONAL_1_proforma818" xfId="40"/>
    <cellStyle name="?? [0]_PERSONAL_2" xfId="41"/>
    <cellStyle name="?? [0]_PERSONAL_2_proforma818" xfId="42"/>
    <cellStyle name="?? [0]_PERSONAL_3" xfId="43"/>
    <cellStyle name="?? [0]_PERSONAL_proforma818" xfId="44"/>
    <cellStyle name="?? [0]_Sheet2" xfId="45"/>
    <cellStyle name="?? [0]_Sheet2_monci" xfId="46"/>
    <cellStyle name="??_94???" xfId="47"/>
    <cellStyle name="??_94???_proforma818" xfId="48"/>
    <cellStyle name="??_970120" xfId="49"/>
    <cellStyle name="??_97???" xfId="50"/>
    <cellStyle name="??_?.????" xfId="51"/>
    <cellStyle name="??_??" xfId="52"/>
    <cellStyle name="??_???" xfId="53"/>
    <cellStyle name="??_????" xfId="54"/>
    <cellStyle name="??_?????" xfId="55"/>
    <cellStyle name="??_?????_1" xfId="56"/>
    <cellStyle name="??_?????_2" xfId="57"/>
    <cellStyle name="??_?????_???" xfId="58"/>
    <cellStyle name="??_?????_???_proforma818" xfId="59"/>
    <cellStyle name="??_?????_???_proforma818_1" xfId="60"/>
    <cellStyle name="??_?????_proforma818" xfId="61"/>
    <cellStyle name="??_?????_proforma818_1" xfId="62"/>
    <cellStyle name="??_????_1" xfId="63"/>
    <cellStyle name="??_???_proforma818" xfId="64"/>
    <cellStyle name="??_???_proforma818_1" xfId="65"/>
    <cellStyle name="??_??_1" xfId="66"/>
    <cellStyle name="??_??_????" xfId="67"/>
    <cellStyle name="??_??_????_proforma818" xfId="68"/>
    <cellStyle name="??_??_proforma818" xfId="69"/>
    <cellStyle name="??_??_proforma818_1" xfId="70"/>
    <cellStyle name="??_??_proforma818_2" xfId="71"/>
    <cellStyle name="??_BEBU_GI" xfId="72"/>
    <cellStyle name="??_dimon" xfId="73"/>
    <cellStyle name="??_dimon_proforma818" xfId="74"/>
    <cellStyle name="??_form" xfId="75"/>
    <cellStyle name="??_form_proforma818" xfId="76"/>
    <cellStyle name="??_form_proforma818_1" xfId="77"/>
    <cellStyle name="??_ga_PB" xfId="78"/>
    <cellStyle name="??_laroux" xfId="79"/>
    <cellStyle name="??_laroux_1" xfId="80"/>
    <cellStyle name="??_laroux_1_proforma818" xfId="81"/>
    <cellStyle name="??_laroux_1_proforma818_1" xfId="82"/>
    <cellStyle name="??_laroux_2" xfId="83"/>
    <cellStyle name="??_laroux_2_proforma818" xfId="84"/>
    <cellStyle name="??_laroux_3" xfId="85"/>
    <cellStyle name="??_laroux_4" xfId="86"/>
    <cellStyle name="??_laroux_5" xfId="87"/>
    <cellStyle name="??_laroux_6" xfId="88"/>
    <cellStyle name="??_laroux_7" xfId="89"/>
    <cellStyle name="??_laroux_8" xfId="90"/>
    <cellStyle name="??_laroux_proforma818" xfId="91"/>
    <cellStyle name="??_laroux_proforma818_1" xfId="92"/>
    <cellStyle name="??_PERSONAL" xfId="93"/>
    <cellStyle name="??_PERSONAL_1" xfId="94"/>
    <cellStyle name="??_PERSONAL_1_proforma818" xfId="95"/>
    <cellStyle name="??_PERSONAL_1_proforma818_1" xfId="96"/>
    <cellStyle name="??_PERSONAL_2" xfId="97"/>
    <cellStyle name="??_PERSONAL_2_proforma818" xfId="98"/>
    <cellStyle name="??_PERSONAL_2_proforma818_1" xfId="99"/>
    <cellStyle name="??_PERSONAL_3" xfId="100"/>
    <cellStyle name="??_PERSONAL_3_proforma818" xfId="101"/>
    <cellStyle name="??_PERSONAL_4" xfId="102"/>
    <cellStyle name="??_PERSONAL_proforma818" xfId="103"/>
    <cellStyle name="??_PERSONAL_proforma818_1" xfId="104"/>
    <cellStyle name="??_Query11" xfId="105"/>
    <cellStyle name="??_Sheet1" xfId="106"/>
    <cellStyle name="??_Sheet1 (2)" xfId="107"/>
    <cellStyle name="??_Sheet2" xfId="108"/>
    <cellStyle name="??_Sheet2_proforma818" xfId="109"/>
    <cellStyle name="Comma [0]_9101" xfId="110"/>
    <cellStyle name="Comma [0]_9400" xfId="111"/>
    <cellStyle name="Comma [0]_A" xfId="112"/>
    <cellStyle name="Comma [0]_A_dimon" xfId="113"/>
    <cellStyle name="Comma [0]_algasdefault" xfId="114"/>
    <cellStyle name="Comma [0]_Alternative1" xfId="115"/>
    <cellStyle name="Comma [0]_Alternative1_1" xfId="116"/>
    <cellStyle name="Comma [0]_App E" xfId="117"/>
    <cellStyle name="Comma [0]_Arapahoe" xfId="118"/>
    <cellStyle name="Comma [0]_Assumptions" xfId="119"/>
    <cellStyle name="Comma [0]_bahiadefault" xfId="120"/>
    <cellStyle name="Comma [0]_BFJUNCFP" xfId="121"/>
    <cellStyle name="Comma [0]_Book3" xfId="122"/>
    <cellStyle name="Comma [0]_BRFEEMAY" xfId="123"/>
    <cellStyle name="Comma [0]_C1196" xfId="124"/>
    <cellStyle name="Comma [0]_C4296" xfId="125"/>
    <cellStyle name="Comma [0]_C4396" xfId="126"/>
    <cellStyle name="Comma [0]_C4496" xfId="127"/>
    <cellStyle name="Comma [0]_C4A296" xfId="128"/>
    <cellStyle name="Comma [0]_C4A396" xfId="129"/>
    <cellStyle name="Comma [0]_C4APR" xfId="130"/>
    <cellStyle name="Comma [0]_C4AUGFIN" xfId="131"/>
    <cellStyle name="Comma [0]_C4MAY96" xfId="132"/>
    <cellStyle name="Comma [0]_C4Z296" xfId="133"/>
    <cellStyle name="Comma [0]_Calculations" xfId="134"/>
    <cellStyle name="Comma [0]_Calculations (2)" xfId="135"/>
    <cellStyle name="Comma [0]_Calculations II" xfId="136"/>
    <cellStyle name="Comma [0]_Calculations III" xfId="137"/>
    <cellStyle name="Comma [0]_Calculations_1" xfId="138"/>
    <cellStyle name="Comma [0]_CAPEX" xfId="139"/>
    <cellStyle name="Comma [0]_CAPEX94" xfId="140"/>
    <cellStyle name="Comma [0]_CCA" xfId="141"/>
    <cellStyle name="Comma [0]_CF_DPR" xfId="142"/>
    <cellStyle name="Comma [0]_Charts" xfId="143"/>
    <cellStyle name="Comma [0]_CO444JE" xfId="144"/>
    <cellStyle name="Comma [0]_Comm File" xfId="145"/>
    <cellStyle name="Comma [0]_coperdefault" xfId="146"/>
    <cellStyle name="Comma [0]_DEFAULT" xfId="147"/>
    <cellStyle name="Comma [0]_dimon" xfId="148"/>
    <cellStyle name="Comma [0]_Division-US$" xfId="149"/>
    <cellStyle name="Comma [0]_Dowell C1b" xfId="150"/>
    <cellStyle name="Comma [0]_Dowell-C1a" xfId="151"/>
    <cellStyle name="Comma [0]_ECT_Form" xfId="152"/>
    <cellStyle name="Comma [0]_ECT_Form_005" xfId="153"/>
    <cellStyle name="Comma [0]_ECT_Form_600" xfId="154"/>
    <cellStyle name="Comma [0]_ECT_Form_608" xfId="155"/>
    <cellStyle name="Comma [0]_ECT_Form_727" xfId="156"/>
    <cellStyle name="Comma [0]_ECT_Form_777" xfId="157"/>
    <cellStyle name="Comma [0]_ECT_Form_BS" xfId="158"/>
    <cellStyle name="Comma [0]_ECT_Form_GRP" xfId="159"/>
    <cellStyle name="Comma [0]_emserdefault" xfId="160"/>
    <cellStyle name="Comma [0]_form" xfId="161"/>
    <cellStyle name="Comma [0]_FP 20 A (1)" xfId="162"/>
    <cellStyle name="Comma [0]_FP 20 A (2)" xfId="163"/>
    <cellStyle name="Comma [0]_FP-20 (App. E)" xfId="164"/>
    <cellStyle name="Comma [0]_FP-20 (App.A) " xfId="165"/>
    <cellStyle name="Comma [0]_FP-20 (App.D)" xfId="166"/>
    <cellStyle name="Comma [0]_FP-20(App.B)" xfId="167"/>
    <cellStyle name="Comma [0]_FP-20(C1) (a)" xfId="168"/>
    <cellStyle name="Comma [0]_FP-20(C1) (a) (2)" xfId="169"/>
    <cellStyle name="Comma [0]_FP-20(C1) (b)" xfId="170"/>
    <cellStyle name="Comma [0]_FP-20(C1) (b) " xfId="171"/>
    <cellStyle name="Comma [0]_FP-20(C1) (b) (2)" xfId="172"/>
    <cellStyle name="Comma [0]_GenAssum" xfId="173"/>
    <cellStyle name="Comma [0]_GP C1a" xfId="174"/>
    <cellStyle name="Comma [0]_GP C1b" xfId="175"/>
    <cellStyle name="Comma [0]_GP_EI_3" xfId="176"/>
    <cellStyle name="Comma [0]_GQ C1A" xfId="177"/>
    <cellStyle name="Comma [0]_GQ C1B" xfId="178"/>
    <cellStyle name="Comma [0]_HOGANGAS" xfId="179"/>
    <cellStyle name="Comma [0]_HOGANOIL" xfId="180"/>
    <cellStyle name="Comma [0]_IPM C1b" xfId="181"/>
    <cellStyle name="Comma [0]_IPMC1a" xfId="182"/>
    <cellStyle name="Comma [0]_IS-Hold" xfId="183"/>
    <cellStyle name="Comma [0]_JETEMP" xfId="184"/>
    <cellStyle name="Comma [0]_june gas estimate" xfId="185"/>
    <cellStyle name="Comma [0]_laroux" xfId="186"/>
    <cellStyle name="Comma [0]_laroux_1" xfId="187"/>
    <cellStyle name="Comma [0]_laroux_1_dimon" xfId="188"/>
    <cellStyle name="Comma [0]_laroux_1_dimon_1" xfId="189"/>
    <cellStyle name="Comma [0]_laroux_1_dimon_monci" xfId="190"/>
    <cellStyle name="Comma [0]_laroux_1_laroux" xfId="191"/>
    <cellStyle name="Comma [0]_laroux_1_laroux_monci" xfId="192"/>
    <cellStyle name="Comma [0]_laroux_1_PLDT" xfId="193"/>
    <cellStyle name="Comma [0]_laroux_1_PLDT_monci" xfId="194"/>
    <cellStyle name="Comma [0]_laroux_1_VERA" xfId="195"/>
    <cellStyle name="Comma [0]_laroux_1_VERA_monci" xfId="196"/>
    <cellStyle name="Comma [0]_laroux_1_VIRUS-EDY" xfId="197"/>
    <cellStyle name="Comma [0]_laroux_2" xfId="198"/>
    <cellStyle name="Comma [0]_laroux_2_dimon" xfId="199"/>
    <cellStyle name="Comma [0]_laroux_2_dimon_1" xfId="200"/>
    <cellStyle name="Comma [0]_laroux_2_dimon_1_monci" xfId="201"/>
    <cellStyle name="Comma [0]_laroux_2_laroux" xfId="202"/>
    <cellStyle name="Comma [0]_laroux_2_laroux_dimon" xfId="203"/>
    <cellStyle name="Comma [0]_laroux_2_PLDT" xfId="204"/>
    <cellStyle name="Comma [0]_laroux_2_VERA" xfId="205"/>
    <cellStyle name="Comma [0]_laroux_3" xfId="206"/>
    <cellStyle name="Comma [0]_laroux_3_dimon" xfId="207"/>
    <cellStyle name="Comma [0]_laroux_3_Hedge Strategy Comparison" xfId="208"/>
    <cellStyle name="Comma [0]_laroux_3_Hedge Strategy Comparison_monci" xfId="209"/>
    <cellStyle name="Comma [0]_laroux_3_monci" xfId="210"/>
    <cellStyle name="Comma [0]_laroux_dimon" xfId="211"/>
    <cellStyle name="Comma [0]_laroux_dimon_1" xfId="212"/>
    <cellStyle name="Comma [0]_laroux_laroux" xfId="213"/>
    <cellStyle name="Comma [0]_laroux_laroux_1" xfId="214"/>
    <cellStyle name="Comma [0]_laroux_laroux_dimon" xfId="215"/>
    <cellStyle name="Comma [0]_laroux_MATERAL2" xfId="216"/>
    <cellStyle name="Comma [0]_laroux_MATERAL2_dimon" xfId="217"/>
    <cellStyle name="Comma [0]_laroux_MATERAL2_laroux" xfId="218"/>
    <cellStyle name="Comma [0]_laroux_MATERAL2_laroux_dimon" xfId="219"/>
    <cellStyle name="Comma [0]_laroux_MATERAL2_VERA" xfId="220"/>
    <cellStyle name="Comma [0]_laroux_MATERAL2_VIRUS-EDY" xfId="221"/>
    <cellStyle name="Comma [0]_laroux_mud plant bolted" xfId="222"/>
    <cellStyle name="Comma [0]_laroux_mud plant bolted_dimon" xfId="223"/>
    <cellStyle name="Comma [0]_laroux_mud plant bolted_dimon_monci" xfId="224"/>
    <cellStyle name="Comma [0]_laroux_mud plant bolted_Hedge Strategy Comparison" xfId="225"/>
    <cellStyle name="Comma [0]_laroux_mud plant bolted_Hedge Strategy Comparison_monci" xfId="226"/>
    <cellStyle name="Comma [0]_laroux_mud plant bolted_monci" xfId="227"/>
    <cellStyle name="Comma [0]_laroux_PLDT" xfId="228"/>
    <cellStyle name="Comma [0]_laroux_VERA" xfId="229"/>
    <cellStyle name="Comma [0]_laroux_VERA_1" xfId="230"/>
    <cellStyle name="Comma [0]_laroux_VIRUS-EDY" xfId="231"/>
    <cellStyle name="Comma [0]_MATERAL2" xfId="232"/>
    <cellStyle name="Comma [0]_MATERAL2_dimon" xfId="233"/>
    <cellStyle name="Comma [0]_MATERAL2_dimon_monci" xfId="234"/>
    <cellStyle name="Comma [0]_MATERAL2_Hedge Strategy Comparison" xfId="235"/>
    <cellStyle name="Comma [0]_MATERAL2_Hedge Strategy Comparison_monci" xfId="236"/>
    <cellStyle name="Comma [0]_MATERAL2_monci" xfId="237"/>
    <cellStyle name="Comma [0]_monci" xfId="238"/>
    <cellStyle name="Comma [0]_mud plant bolted" xfId="239"/>
    <cellStyle name="Comma [0]_mud plant bolted_dimon" xfId="240"/>
    <cellStyle name="Comma [0]_mud plant bolted_laroux" xfId="241"/>
    <cellStyle name="Comma [0]_mud plant bolted_laroux_dimon" xfId="242"/>
    <cellStyle name="Comma [0]_mud plant bolted_VERA" xfId="243"/>
    <cellStyle name="Comma [0]_mud plant bolted_VIRUS-EDY" xfId="244"/>
    <cellStyle name="Comma [0]_Odner" xfId="245"/>
    <cellStyle name="Comma [0]_Odner (2)" xfId="246"/>
    <cellStyle name="Comma [0]_Odner (3)" xfId="247"/>
    <cellStyle name="Comma [0]_Other Months" xfId="248"/>
    <cellStyle name="Comma [0]_P7APRFNL" xfId="249"/>
    <cellStyle name="Comma [0]_pbdefault" xfId="250"/>
    <cellStyle name="Comma [0]_PERSONAL" xfId="251"/>
    <cellStyle name="Comma [0]_Pink" xfId="252"/>
    <cellStyle name="Comma [0]_Plan" xfId="253"/>
    <cellStyle name="Comma [0]_PLDT" xfId="254"/>
    <cellStyle name="Comma [0]_PLDT_1" xfId="255"/>
    <cellStyle name="Comma [0]_pldt_Calculations" xfId="256"/>
    <cellStyle name="Comma [0]_pldt_dimon" xfId="257"/>
    <cellStyle name="Comma [0]_priccurv" xfId="258"/>
    <cellStyle name="Comma [0]_PROFILE4" xfId="259"/>
    <cellStyle name="Comma [0]_Projects" xfId="260"/>
    <cellStyle name="Comma [0]_Quarter End Months" xfId="261"/>
    <cellStyle name="Comma [0]_r1" xfId="262"/>
    <cellStyle name="Comma [0]_RFI" xfId="263"/>
    <cellStyle name="Comma [0]_RFI_1" xfId="264"/>
    <cellStyle name="Comma [0]_Sales Order" xfId="265"/>
    <cellStyle name="Comma [0]_Sheet1" xfId="266"/>
    <cellStyle name="Comma [0]_Snr. CO" xfId="267"/>
    <cellStyle name="Comma [0]_Subcont File" xfId="268"/>
    <cellStyle name="Comma [0]_Summary Info" xfId="269"/>
    <cellStyle name="Comma [0]_SUMPAGE" xfId="270"/>
    <cellStyle name="Comma [0]_VIRUS-EDY" xfId="271"/>
    <cellStyle name="Comma [0]_VOUCHER" xfId="272"/>
    <cellStyle name="Comma [0]_White" xfId="273"/>
    <cellStyle name="Comma [0]_WSP" xfId="274"/>
    <cellStyle name="Comma_9101" xfId="275"/>
    <cellStyle name="Comma_9400" xfId="276"/>
    <cellStyle name="Comma_A" xfId="277"/>
    <cellStyle name="Comma_A_dimon" xfId="278"/>
    <cellStyle name="Comma_algasdefault" xfId="279"/>
    <cellStyle name="Comma_algasdefault_1" xfId="280"/>
    <cellStyle name="Comma_Alternative1" xfId="281"/>
    <cellStyle name="Comma_Alternative1_1" xfId="282"/>
    <cellStyle name="Comma_App E" xfId="283"/>
    <cellStyle name="Comma_Arapahoe" xfId="284"/>
    <cellStyle name="Comma_Assumptions" xfId="285"/>
    <cellStyle name="Comma_bahiadefault" xfId="286"/>
    <cellStyle name="Comma_bahiadefault_1" xfId="287"/>
    <cellStyle name="Comma_BFJUNCFP" xfId="288"/>
    <cellStyle name="Comma_Book3" xfId="289"/>
    <cellStyle name="Comma_BRFEEMAY" xfId="290"/>
    <cellStyle name="Comma_C1196" xfId="291"/>
    <cellStyle name="Comma_C4296" xfId="292"/>
    <cellStyle name="Comma_C4396" xfId="293"/>
    <cellStyle name="Comma_C4496" xfId="294"/>
    <cellStyle name="Comma_C4A296" xfId="295"/>
    <cellStyle name="Comma_C4A396" xfId="296"/>
    <cellStyle name="Comma_C4APR" xfId="297"/>
    <cellStyle name="Comma_C4AUGFIN" xfId="298"/>
    <cellStyle name="Comma_C4MAY96" xfId="299"/>
    <cellStyle name="Comma_C4Z296" xfId="300"/>
    <cellStyle name="Comma_Calculations" xfId="301"/>
    <cellStyle name="Comma_Calculations (2)" xfId="302"/>
    <cellStyle name="Comma_Calculations II" xfId="303"/>
    <cellStyle name="Comma_Calculations III" xfId="304"/>
    <cellStyle name="Comma_Calculations_1" xfId="305"/>
    <cellStyle name="Comma_CAPEX" xfId="306"/>
    <cellStyle name="Comma_CAPEX94" xfId="307"/>
    <cellStyle name="Comma_CCA" xfId="308"/>
    <cellStyle name="Comma_CF_DPR" xfId="309"/>
    <cellStyle name="Comma_Charts" xfId="310"/>
    <cellStyle name="Comma_CO444JE" xfId="311"/>
    <cellStyle name="Comma_Comm File" xfId="312"/>
    <cellStyle name="Comma_coperdefault" xfId="313"/>
    <cellStyle name="Comma_coperdefault_1" xfId="314"/>
    <cellStyle name="Comma_DEFAULT" xfId="315"/>
    <cellStyle name="Comma_dimon" xfId="316"/>
    <cellStyle name="Comma_Division-US$" xfId="317"/>
    <cellStyle name="Comma_Dowell C1b" xfId="318"/>
    <cellStyle name="Comma_Dowell-C1a" xfId="319"/>
    <cellStyle name="Comma_ECT_Form" xfId="320"/>
    <cellStyle name="Comma_ECT_Form_005" xfId="321"/>
    <cellStyle name="Comma_ECT_Form_600" xfId="322"/>
    <cellStyle name="Comma_ECT_Form_608" xfId="323"/>
    <cellStyle name="Comma_ECT_Form_727" xfId="324"/>
    <cellStyle name="Comma_ECT_Form_777" xfId="325"/>
    <cellStyle name="Comma_ECT_Form_BS" xfId="326"/>
    <cellStyle name="Comma_ECT_Form_GRP" xfId="327"/>
    <cellStyle name="Comma_emserdefault" xfId="328"/>
    <cellStyle name="Comma_emserdefault_1" xfId="329"/>
    <cellStyle name="Comma_form" xfId="330"/>
    <cellStyle name="Comma_FP 20 A (1)" xfId="331"/>
    <cellStyle name="Comma_FP 20 A (2)" xfId="332"/>
    <cellStyle name="Comma_FP-20 (App. E)" xfId="333"/>
    <cellStyle name="Comma_FP-20 (App.A) " xfId="334"/>
    <cellStyle name="Comma_FP-20 (App.D)" xfId="335"/>
    <cellStyle name="Comma_FP-20(App.B)" xfId="336"/>
    <cellStyle name="Comma_FP-20(C1) (a)" xfId="337"/>
    <cellStyle name="Comma_FP-20(C1) (a) (2)" xfId="338"/>
    <cellStyle name="Comma_FP-20(C1) (b)" xfId="339"/>
    <cellStyle name="Comma_FP-20(C1) (b) " xfId="340"/>
    <cellStyle name="Comma_FP-20(C1) (b) (2)" xfId="341"/>
    <cellStyle name="Comma_GenAssum" xfId="342"/>
    <cellStyle name="Comma_GP C1a" xfId="343"/>
    <cellStyle name="Comma_GP C1b" xfId="344"/>
    <cellStyle name="Comma_GP_EI_3" xfId="345"/>
    <cellStyle name="Comma_GQ C1A" xfId="346"/>
    <cellStyle name="Comma_GQ C1B" xfId="347"/>
    <cellStyle name="Comma_HOGANGAS" xfId="348"/>
    <cellStyle name="Comma_HOGANOIL" xfId="349"/>
    <cellStyle name="Comma_IPM C1b" xfId="350"/>
    <cellStyle name="Comma_IPMC1a" xfId="351"/>
    <cellStyle name="Comma_IS-Hold" xfId="352"/>
    <cellStyle name="Comma_JETEMP" xfId="353"/>
    <cellStyle name="Comma_june gas estimate" xfId="354"/>
    <cellStyle name="Comma_laroux" xfId="355"/>
    <cellStyle name="Comma_laroux_1" xfId="356"/>
    <cellStyle name="Comma_laroux_1_dimon" xfId="357"/>
    <cellStyle name="Comma_laroux_1_dimon_1" xfId="358"/>
    <cellStyle name="Comma_laroux_1_dimon_monci" xfId="359"/>
    <cellStyle name="Comma_laroux_1_laroux" xfId="360"/>
    <cellStyle name="Comma_laroux_1_laroux_monci" xfId="361"/>
    <cellStyle name="Comma_laroux_1_PLDT" xfId="362"/>
    <cellStyle name="Comma_laroux_1_PLDT_monci" xfId="363"/>
    <cellStyle name="Comma_laroux_1_VERA" xfId="364"/>
    <cellStyle name="Comma_laroux_1_VERA_1" xfId="365"/>
    <cellStyle name="Comma_laroux_1_VERA_1_monci" xfId="366"/>
    <cellStyle name="Comma_laroux_1_VIRUS-EDY" xfId="367"/>
    <cellStyle name="Comma_laroux_2" xfId="368"/>
    <cellStyle name="Comma_laroux_2_dimon" xfId="369"/>
    <cellStyle name="Comma_laroux_2_dimon_1" xfId="370"/>
    <cellStyle name="Comma_laroux_2_dimon_1_monci" xfId="371"/>
    <cellStyle name="Comma_laroux_2_laroux" xfId="372"/>
    <cellStyle name="Comma_laroux_2_laroux_dimon" xfId="373"/>
    <cellStyle name="Comma_laroux_2_PLDT" xfId="374"/>
    <cellStyle name="Comma_laroux_2_VERA" xfId="375"/>
    <cellStyle name="Comma_laroux_2_VERA_1" xfId="376"/>
    <cellStyle name="Comma_laroux_3" xfId="377"/>
    <cellStyle name="Comma_laroux_3_dimon" xfId="378"/>
    <cellStyle name="Comma_laroux_3_dimon_1" xfId="379"/>
    <cellStyle name="Comma_laroux_3_dimon_monci" xfId="380"/>
    <cellStyle name="Comma_laroux_3_Hedge Strategy Comparison" xfId="381"/>
    <cellStyle name="Comma_laroux_3_Hedge Strategy Comparison_monci" xfId="382"/>
    <cellStyle name="Comma_laroux_dimon" xfId="383"/>
    <cellStyle name="Comma_laroux_dimon_1" xfId="384"/>
    <cellStyle name="Comma_laroux_laroux" xfId="385"/>
    <cellStyle name="Comma_laroux_laroux_1" xfId="386"/>
    <cellStyle name="Comma_laroux_laroux_dimon" xfId="387"/>
    <cellStyle name="Comma_laroux_PLDT" xfId="388"/>
    <cellStyle name="Comma_laroux_VERA" xfId="389"/>
    <cellStyle name="Comma_laroux_VERA_1" xfId="390"/>
    <cellStyle name="Comma_laroux_VIRUS-EDY" xfId="391"/>
    <cellStyle name="Comma_MATERAL2" xfId="392"/>
    <cellStyle name="Comma_MATERAL2_dimon" xfId="393"/>
    <cellStyle name="Comma_MATERAL2_dimon_monci" xfId="394"/>
    <cellStyle name="Comma_MATERAL2_Hedge Strategy Comparison" xfId="395"/>
    <cellStyle name="Comma_MATERAL2_Hedge Strategy Comparison_monci" xfId="396"/>
    <cellStyle name="Comma_monci" xfId="397"/>
    <cellStyle name="Comma_mud plant bolted" xfId="398"/>
    <cellStyle name="Comma_Odner" xfId="399"/>
    <cellStyle name="Comma_Odner (2)" xfId="400"/>
    <cellStyle name="Comma_Odner (3)" xfId="401"/>
    <cellStyle name="Comma_Other Months" xfId="402"/>
    <cellStyle name="Comma_P7APRFNL" xfId="403"/>
    <cellStyle name="Comma_pbdefault" xfId="404"/>
    <cellStyle name="Comma_pbdefault_1" xfId="405"/>
    <cellStyle name="Comma_PERSONAL" xfId="406"/>
    <cellStyle name="Comma_Pink" xfId="407"/>
    <cellStyle name="Comma_Plan" xfId="408"/>
    <cellStyle name="Comma_PLDT" xfId="409"/>
    <cellStyle name="Comma_PLDT_1" xfId="410"/>
    <cellStyle name="Comma_pldt_Calculations" xfId="411"/>
    <cellStyle name="Comma_pldt_dimon" xfId="412"/>
    <cellStyle name="Comma_priccurv" xfId="413"/>
    <cellStyle name="Comma_PROFILE4" xfId="414"/>
    <cellStyle name="Comma_Projects" xfId="415"/>
    <cellStyle name="Comma_Quarter End Months" xfId="416"/>
    <cellStyle name="Comma_r1" xfId="417"/>
    <cellStyle name="Comma_RFI" xfId="418"/>
    <cellStyle name="Comma_RFI_1" xfId="419"/>
    <cellStyle name="Comma_Sales Order" xfId="420"/>
    <cellStyle name="Comma_Sheet1" xfId="421"/>
    <cellStyle name="Comma_Snr. CO" xfId="422"/>
    <cellStyle name="Comma_Subcont File" xfId="423"/>
    <cellStyle name="Comma_Summary Info" xfId="424"/>
    <cellStyle name="Comma_SUMPAGE" xfId="425"/>
    <cellStyle name="Comma_VIRUS-EDY" xfId="426"/>
    <cellStyle name="Comma_VOUCHER" xfId="427"/>
    <cellStyle name="Comma_White" xfId="428"/>
    <cellStyle name="Comma_WSP" xfId="429"/>
    <cellStyle name="Currency [0]_9101" xfId="430"/>
    <cellStyle name="Currency [0]_9400" xfId="431"/>
    <cellStyle name="Currency [0]_A" xfId="432"/>
    <cellStyle name="Currency [0]_A_dimon" xfId="433"/>
    <cellStyle name="Currency [0]_algasdefault" xfId="434"/>
    <cellStyle name="Currency [0]_Alternative1" xfId="435"/>
    <cellStyle name="Currency [0]_Alternative1_1" xfId="436"/>
    <cellStyle name="Currency [0]_Alternative1_1_monci" xfId="437"/>
    <cellStyle name="Currency [0]_App E" xfId="438"/>
    <cellStyle name="Currency [0]_Arapahoe" xfId="439"/>
    <cellStyle name="Currency [0]_Assumptions" xfId="440"/>
    <cellStyle name="Currency [0]_bahiadefault" xfId="441"/>
    <cellStyle name="Currency [0]_BFJUNCFP" xfId="442"/>
    <cellStyle name="Currency [0]_Book3" xfId="443"/>
    <cellStyle name="Currency [0]_BRFEEMAY" xfId="444"/>
    <cellStyle name="Currency [0]_C1196" xfId="445"/>
    <cellStyle name="Currency [0]_C4296" xfId="446"/>
    <cellStyle name="Currency [0]_C4396" xfId="447"/>
    <cellStyle name="Currency [0]_C4496" xfId="448"/>
    <cellStyle name="Currency [0]_C4A296" xfId="449"/>
    <cellStyle name="Currency [0]_C4A396" xfId="450"/>
    <cellStyle name="Currency [0]_C4APR" xfId="451"/>
    <cellStyle name="Currency [0]_C4AUGFIN" xfId="452"/>
    <cellStyle name="Currency [0]_C4MAY96" xfId="453"/>
    <cellStyle name="Currency [0]_C4Z296" xfId="454"/>
    <cellStyle name="Currency [0]_Calculations" xfId="455"/>
    <cellStyle name="Currency [0]_Calculations (2)" xfId="456"/>
    <cellStyle name="Currency [0]_Calculations II" xfId="457"/>
    <cellStyle name="Currency [0]_Calculations III" xfId="458"/>
    <cellStyle name="Currency [0]_Calculations_1" xfId="459"/>
    <cellStyle name="Currency [0]_CAPEX" xfId="460"/>
    <cellStyle name="Currency [0]_CAPEX94" xfId="461"/>
    <cellStyle name="Currency [0]_Cardig GHS" xfId="462"/>
    <cellStyle name="Currency [0]_Cash Flows" xfId="463"/>
    <cellStyle name="Currency [0]_Cash Flows_monci" xfId="464"/>
    <cellStyle name="Currency [0]_CCA" xfId="465"/>
    <cellStyle name="Currency [0]_CF_DPR" xfId="466"/>
    <cellStyle name="Currency [0]_Charts" xfId="467"/>
    <cellStyle name="Currency [0]_CO444JE" xfId="468"/>
    <cellStyle name="Currency [0]_Comm File" xfId="469"/>
    <cellStyle name="Currency [0]_coperdefault" xfId="470"/>
    <cellStyle name="Currency [0]_Cost Code" xfId="471"/>
    <cellStyle name="Currency [0]_Cost Code_monci" xfId="472"/>
    <cellStyle name="Currency [0]_DEFAULT" xfId="473"/>
    <cellStyle name="Currency [0]_dimon" xfId="474"/>
    <cellStyle name="Currency [0]_dimon_1" xfId="475"/>
    <cellStyle name="Currency [0]_dimon_2" xfId="476"/>
    <cellStyle name="Currency [0]_Division-US$" xfId="477"/>
    <cellStyle name="Currency [0]_Dowell C1b" xfId="478"/>
    <cellStyle name="Currency [0]_Dowell-C1a" xfId="479"/>
    <cellStyle name="Currency [0]_ECT_Form" xfId="480"/>
    <cellStyle name="Currency [0]_ECT_Form_005" xfId="481"/>
    <cellStyle name="Currency [0]_ECT_Form_600" xfId="482"/>
    <cellStyle name="Currency [0]_ECT_Form_608" xfId="483"/>
    <cellStyle name="Currency [0]_ECT_Form_727" xfId="484"/>
    <cellStyle name="Currency [0]_ECT_Form_777" xfId="485"/>
    <cellStyle name="Currency [0]_ECT_Form_BS" xfId="486"/>
    <cellStyle name="Currency [0]_ECT_Form_GRP" xfId="487"/>
    <cellStyle name="Currency [0]_emserdefault" xfId="488"/>
    <cellStyle name="Currency [0]_form" xfId="489"/>
    <cellStyle name="Currency [0]_FP 20 A (1)" xfId="490"/>
    <cellStyle name="Currency [0]_FP 20 A (2)" xfId="491"/>
    <cellStyle name="Currency [0]_FP-20 (App. E)" xfId="492"/>
    <cellStyle name="Currency [0]_FP-20 (App.A) " xfId="493"/>
    <cellStyle name="Currency [0]_FP-20 (App.D)" xfId="494"/>
    <cellStyle name="Currency [0]_FP-20(App.B)" xfId="495"/>
    <cellStyle name="Currency [0]_FP-20(C1) (a)" xfId="496"/>
    <cellStyle name="Currency [0]_FP-20(C1) (a) (2)" xfId="497"/>
    <cellStyle name="Currency [0]_FP-20(C1) (b)" xfId="498"/>
    <cellStyle name="Currency [0]_FP-20(C1) (b) " xfId="499"/>
    <cellStyle name="Currency [0]_FP-20(C1) (b) (2)" xfId="500"/>
    <cellStyle name="Currency [0]_GenAssum" xfId="501"/>
    <cellStyle name="Currency [0]_GP C1a" xfId="502"/>
    <cellStyle name="Currency [0]_GP C1b" xfId="503"/>
    <cellStyle name="Currency [0]_GP_EI_3" xfId="504"/>
    <cellStyle name="Currency [0]_GQ C1A" xfId="505"/>
    <cellStyle name="Currency [0]_GQ C1B" xfId="506"/>
    <cellStyle name="Currency [0]_HOGANGAS" xfId="507"/>
    <cellStyle name="Currency [0]_HOGANOIL" xfId="508"/>
    <cellStyle name="Currency [0]_IPM C1b" xfId="509"/>
    <cellStyle name="Currency [0]_IPMC1a" xfId="510"/>
    <cellStyle name="Currency [0]_IS-Hold" xfId="511"/>
    <cellStyle name="Currency [0]_JETEMP" xfId="512"/>
    <cellStyle name="Currency [0]_june gas estimate" xfId="513"/>
    <cellStyle name="Currency [0]_laroux" xfId="514"/>
    <cellStyle name="Currency [0]_laroux_1" xfId="515"/>
    <cellStyle name="Currency [0]_laroux_1_dimon" xfId="516"/>
    <cellStyle name="Currency [0]_laroux_1_dimon_1" xfId="517"/>
    <cellStyle name="Currency [0]_laroux_1_dimon_2" xfId="518"/>
    <cellStyle name="Currency [0]_laroux_1_dimon_monci" xfId="519"/>
    <cellStyle name="Currency [0]_laroux_1_laroux" xfId="520"/>
    <cellStyle name="Currency [0]_laroux_1_laroux_1" xfId="521"/>
    <cellStyle name="Currency [0]_laroux_1_laroux_1_monci" xfId="522"/>
    <cellStyle name="Currency [0]_laroux_1_laroux_dimon" xfId="523"/>
    <cellStyle name="Currency [0]_laroux_1_Locas" xfId="524"/>
    <cellStyle name="Currency [0]_laroux_1_Locas_monci" xfId="525"/>
    <cellStyle name="Currency [0]_laroux_1_PLDT" xfId="526"/>
    <cellStyle name="Currency [0]_laroux_1_PLDT_monci" xfId="527"/>
    <cellStyle name="Currency [0]_laroux_1_VERA" xfId="528"/>
    <cellStyle name="Currency [0]_laroux_1_VERA_1" xfId="529"/>
    <cellStyle name="Currency [0]_laroux_1_VIRUS-EDY" xfId="530"/>
    <cellStyle name="Currency [0]_laroux_2" xfId="531"/>
    <cellStyle name="Currency [0]_laroux_2_dimon" xfId="532"/>
    <cellStyle name="Currency [0]_laroux_2_dimon_1" xfId="533"/>
    <cellStyle name="Currency [0]_laroux_2_dimon_1_monci" xfId="534"/>
    <cellStyle name="Currency [0]_laroux_2_dimon_2" xfId="535"/>
    <cellStyle name="Currency [0]_laroux_2_laroux" xfId="536"/>
    <cellStyle name="Currency [0]_laroux_2_laroux_dimon" xfId="537"/>
    <cellStyle name="Currency [0]_laroux_2_Locas" xfId="538"/>
    <cellStyle name="Currency [0]_laroux_2_monci" xfId="539"/>
    <cellStyle name="Currency [0]_laroux_2_PLDT" xfId="540"/>
    <cellStyle name="Currency [0]_laroux_2_VIRUS-EDY" xfId="541"/>
    <cellStyle name="Currency [0]_laroux_3" xfId="542"/>
    <cellStyle name="Currency [0]_laroux_3_dimon" xfId="543"/>
    <cellStyle name="Currency [0]_laroux_3_dimon_1" xfId="544"/>
    <cellStyle name="Currency [0]_laroux_3_dimon_1_monci" xfId="545"/>
    <cellStyle name="Currency [0]_laroux_3_dimon_2" xfId="546"/>
    <cellStyle name="Currency [0]_laroux_4" xfId="547"/>
    <cellStyle name="Currency [0]_laroux_4_dimon" xfId="548"/>
    <cellStyle name="Currency [0]_laroux_4_dimon_1" xfId="549"/>
    <cellStyle name="Currency [0]_laroux_4_Hedge Strategy Comparison" xfId="550"/>
    <cellStyle name="Currency [0]_laroux_4_Hedge Strategy Comparison_monci" xfId="551"/>
    <cellStyle name="Currency [0]_laroux_4_monci" xfId="552"/>
    <cellStyle name="Currency [0]_laroux_5" xfId="553"/>
    <cellStyle name="Currency [0]_laroux_5_Hedge Strategy Comparison" xfId="554"/>
    <cellStyle name="Currency [0]_laroux_5_Hedge Strategy Comparison_monci" xfId="555"/>
    <cellStyle name="Currency [0]_laroux_5_monci" xfId="556"/>
    <cellStyle name="Currency [0]_laroux_6" xfId="557"/>
    <cellStyle name="Currency [0]_laroux_7" xfId="558"/>
    <cellStyle name="Currency [0]_laroux_7_monci" xfId="559"/>
    <cellStyle name="Currency [0]_laroux_dimon" xfId="560"/>
    <cellStyle name="Currency [0]_laroux_dimon_1" xfId="561"/>
    <cellStyle name="Currency [0]_laroux_dimon_2" xfId="562"/>
    <cellStyle name="Currency [0]_laroux_laroux" xfId="563"/>
    <cellStyle name="Currency [0]_laroux_laroux_1" xfId="564"/>
    <cellStyle name="Currency [0]_laroux_laroux_1_dimon" xfId="565"/>
    <cellStyle name="Currency [0]_laroux_laroux_dimon" xfId="566"/>
    <cellStyle name="Currency [0]_laroux_Locas" xfId="567"/>
    <cellStyle name="Currency [0]_laroux_MATERAL2" xfId="568"/>
    <cellStyle name="Currency [0]_laroux_MATERAL2_dimon" xfId="569"/>
    <cellStyle name="Currency [0]_laroux_MATERAL2_laroux" xfId="570"/>
    <cellStyle name="Currency [0]_laroux_MATERAL2_laroux_dimon" xfId="571"/>
    <cellStyle name="Currency [0]_laroux_MATERAL2_VERA" xfId="572"/>
    <cellStyle name="Currency [0]_laroux_MATERAL2_VIRUS-EDY" xfId="573"/>
    <cellStyle name="Currency [0]_laroux_mud plant bolted" xfId="574"/>
    <cellStyle name="Currency [0]_laroux_mud plant bolted_dimon" xfId="575"/>
    <cellStyle name="Currency [0]_laroux_mud plant bolted_dimon_monci" xfId="576"/>
    <cellStyle name="Currency [0]_laroux_mud plant bolted_Hedge Strategy Comparison" xfId="577"/>
    <cellStyle name="Currency [0]_laroux_mud plant bolted_Hedge Strategy Comparison_monci" xfId="578"/>
    <cellStyle name="Currency [0]_laroux_mud plant bolted_monci" xfId="579"/>
    <cellStyle name="Currency [0]_laroux_VERA" xfId="580"/>
    <cellStyle name="Currency [0]_laroux_VERA_1" xfId="581"/>
    <cellStyle name="Currency [0]_laroux_VIRUS-EDY" xfId="582"/>
    <cellStyle name="Currency [0]_List" xfId="583"/>
    <cellStyle name="Currency [0]_MATERAL2" xfId="584"/>
    <cellStyle name="Currency [0]_MATERAL2_dimon" xfId="585"/>
    <cellStyle name="Currency [0]_MATERAL2_dimon_monci" xfId="586"/>
    <cellStyle name="Currency [0]_MATERAL2_Hedge Strategy Comparison" xfId="587"/>
    <cellStyle name="Currency [0]_MATERAL2_Hedge Strategy Comparison_monci" xfId="588"/>
    <cellStyle name="Currency [0]_MATERAL2_monci" xfId="589"/>
    <cellStyle name="Currency [0]_monci" xfId="590"/>
    <cellStyle name="Currency [0]_mud plant bolted" xfId="591"/>
    <cellStyle name="Currency [0]_mud plant bolted_dimon" xfId="592"/>
    <cellStyle name="Currency [0]_mud plant bolted_laroux" xfId="593"/>
    <cellStyle name="Currency [0]_mud plant bolted_laroux_dimon" xfId="594"/>
    <cellStyle name="Currency [0]_mud plant bolted_VERA" xfId="595"/>
    <cellStyle name="Currency [0]_mud plant bolted_VIRUS-EDY" xfId="596"/>
    <cellStyle name="Currency [0]_Odner" xfId="597"/>
    <cellStyle name="Currency [0]_Odner (2)" xfId="598"/>
    <cellStyle name="Currency [0]_Odner (3)" xfId="599"/>
    <cellStyle name="Currency [0]_Other Months" xfId="600"/>
    <cellStyle name="Currency [0]_P7APRFNL" xfId="601"/>
    <cellStyle name="Currency [0]_pbdefault" xfId="602"/>
    <cellStyle name="Currency [0]_PERSONAL" xfId="603"/>
    <cellStyle name="Currency [0]_Pink" xfId="604"/>
    <cellStyle name="Currency [0]_Plan" xfId="605"/>
    <cellStyle name="Currency [0]_PLDT" xfId="606"/>
    <cellStyle name="Currency [0]_PLDT_1" xfId="607"/>
    <cellStyle name="Currency [0]_pldt_1_dimon" xfId="608"/>
    <cellStyle name="Currency [0]_pldt_Calculations" xfId="609"/>
    <cellStyle name="Currency [0]_pldt_dimon" xfId="610"/>
    <cellStyle name="Currency [0]_priccurv" xfId="611"/>
    <cellStyle name="Currency [0]_PROFILE4" xfId="612"/>
    <cellStyle name="Currency [0]_Projects" xfId="613"/>
    <cellStyle name="Currency [0]_Quarter End Months" xfId="614"/>
    <cellStyle name="Currency [0]_r1" xfId="615"/>
    <cellStyle name="Currency [0]_RFI" xfId="616"/>
    <cellStyle name="Currency [0]_RFI_1" xfId="617"/>
    <cellStyle name="Currency [0]_Sales Order" xfId="618"/>
    <cellStyle name="Currency [0]_Sales Order_monci" xfId="619"/>
    <cellStyle name="Currency [0]_Sheet1" xfId="620"/>
    <cellStyle name="Currency [0]_Sheet1 (2)" xfId="621"/>
    <cellStyle name="Currency [0]_Snr. CO" xfId="622"/>
    <cellStyle name="Currency [0]_Subcont File" xfId="623"/>
    <cellStyle name="Currency [0]_Summary Info" xfId="624"/>
    <cellStyle name="Currency [0]_SUMPAGE" xfId="625"/>
    <cellStyle name="Currency [0]_VERA" xfId="626"/>
    <cellStyle name="Currency [0]_VIRUS-EDY" xfId="627"/>
    <cellStyle name="Currency [0]_VIRUS-EDY_1" xfId="628"/>
    <cellStyle name="Currency [0]_VOUCHER" xfId="629"/>
    <cellStyle name="Currency [0]_White" xfId="630"/>
    <cellStyle name="Currency [0]_WSP" xfId="631"/>
    <cellStyle name="Currency_1422V11" xfId="632"/>
    <cellStyle name="Currency_9101" xfId="633"/>
    <cellStyle name="Currency_9400" xfId="634"/>
    <cellStyle name="Currency_A" xfId="635"/>
    <cellStyle name="Currency_A_dimon" xfId="636"/>
    <cellStyle name="Currency_algasdefault" xfId="637"/>
    <cellStyle name="Currency_algasdefault_1" xfId="638"/>
    <cellStyle name="Currency_Alternative1" xfId="639"/>
    <cellStyle name="Currency_Alternative1_1" xfId="640"/>
    <cellStyle name="Currency_Alternative1_1_monci" xfId="641"/>
    <cellStyle name="Currency_App E" xfId="642"/>
    <cellStyle name="Currency_Arapahoe" xfId="643"/>
    <cellStyle name="Currency_Assumptions" xfId="644"/>
    <cellStyle name="Currency_bahiadefault" xfId="645"/>
    <cellStyle name="Currency_bahiadefault_1" xfId="646"/>
    <cellStyle name="Currency_BFJUNCFP" xfId="647"/>
    <cellStyle name="Currency_BIGOUT" xfId="648"/>
    <cellStyle name="Currency_Book3" xfId="649"/>
    <cellStyle name="Currency_BRFEEMAY" xfId="650"/>
    <cellStyle name="Currency_C1196" xfId="651"/>
    <cellStyle name="Currency_C4296" xfId="652"/>
    <cellStyle name="Currency_C4396" xfId="653"/>
    <cellStyle name="Currency_C4496" xfId="654"/>
    <cellStyle name="Currency_C4A296" xfId="655"/>
    <cellStyle name="Currency_C4A396" xfId="656"/>
    <cellStyle name="Currency_C4APR" xfId="657"/>
    <cellStyle name="Currency_C4AUGFIN" xfId="658"/>
    <cellStyle name="Currency_C4MAY96" xfId="659"/>
    <cellStyle name="Currency_C4Z296" xfId="660"/>
    <cellStyle name="Currency_Calculations" xfId="661"/>
    <cellStyle name="Currency_Calculations (2)" xfId="662"/>
    <cellStyle name="Currency_Calculations II" xfId="663"/>
    <cellStyle name="Currency_Calculations III" xfId="664"/>
    <cellStyle name="Currency_Calculations_1" xfId="665"/>
    <cellStyle name="Currency_CAPEX" xfId="666"/>
    <cellStyle name="Currency_CAPEX94" xfId="667"/>
    <cellStyle name="Currency_Cardig GHS" xfId="668"/>
    <cellStyle name="Currency_Cash Flows" xfId="669"/>
    <cellStyle name="Currency_Cash Flows_monci" xfId="670"/>
    <cellStyle name="Currency_CCA" xfId="671"/>
    <cellStyle name="Currency_CF_DPR" xfId="672"/>
    <cellStyle name="Currency_Charts" xfId="673"/>
    <cellStyle name="Currency_CO444JE" xfId="674"/>
    <cellStyle name="Currency_Comm File" xfId="675"/>
    <cellStyle name="Currency_coperdefault" xfId="676"/>
    <cellStyle name="Currency_coperdefault_1" xfId="677"/>
    <cellStyle name="Currency_Cost Code" xfId="678"/>
    <cellStyle name="Currency_Cost Code_monci" xfId="679"/>
    <cellStyle name="Currency_DEFAULT" xfId="680"/>
    <cellStyle name="Currency_dimon" xfId="681"/>
    <cellStyle name="Currency_dimon_1" xfId="682"/>
    <cellStyle name="Currency_dimon_2" xfId="683"/>
    <cellStyle name="Currency_Division-US$" xfId="684"/>
    <cellStyle name="Currency_Dowell C1b" xfId="685"/>
    <cellStyle name="Currency_Dowell-C1a" xfId="686"/>
    <cellStyle name="Currency_ECT_Form" xfId="687"/>
    <cellStyle name="Currency_ECT_Form_005" xfId="688"/>
    <cellStyle name="Currency_ECT_Form_600" xfId="689"/>
    <cellStyle name="Currency_ECT_Form_608" xfId="690"/>
    <cellStyle name="Currency_ECT_Form_727" xfId="691"/>
    <cellStyle name="Currency_ECT_Form_777" xfId="692"/>
    <cellStyle name="Currency_ECT_Form_BS" xfId="693"/>
    <cellStyle name="Currency_ECT_Form_GRP" xfId="694"/>
    <cellStyle name="Currency_emserdefault" xfId="695"/>
    <cellStyle name="Currency_emserdefault_1" xfId="696"/>
    <cellStyle name="Currency_form" xfId="697"/>
    <cellStyle name="Currency_FP 20 A (1)" xfId="698"/>
    <cellStyle name="Currency_FP 20 A (2)" xfId="699"/>
    <cellStyle name="Currency_FP-20 (App. E)" xfId="700"/>
    <cellStyle name="Currency_FP-20 (App.A) " xfId="701"/>
    <cellStyle name="Currency_FP-20 (App.D)" xfId="702"/>
    <cellStyle name="Currency_FP-20(App.B)" xfId="703"/>
    <cellStyle name="Currency_FP-20(C1) (a)" xfId="704"/>
    <cellStyle name="Currency_FP-20(C1) (a) (2)" xfId="705"/>
    <cellStyle name="Currency_FP-20(C1) (b)" xfId="706"/>
    <cellStyle name="Currency_FP-20(C1) (b) " xfId="707"/>
    <cellStyle name="Currency_FP-20(C1) (b) (2)" xfId="708"/>
    <cellStyle name="Currency_GenAssum" xfId="709"/>
    <cellStyle name="Currency_GP C1a" xfId="710"/>
    <cellStyle name="Currency_GP C1b" xfId="711"/>
    <cellStyle name="Currency_GP_EI_3" xfId="712"/>
    <cellStyle name="Currency_GQ C1A" xfId="713"/>
    <cellStyle name="Currency_GQ C1B" xfId="714"/>
    <cellStyle name="Currency_HOGANGAS" xfId="715"/>
    <cellStyle name="Currency_HOGANOIL" xfId="716"/>
    <cellStyle name="Currency_IPM C1b" xfId="717"/>
    <cellStyle name="Currency_IPMC1a" xfId="718"/>
    <cellStyle name="Currency_IS-Hold" xfId="719"/>
    <cellStyle name="Currency_JETEMP" xfId="720"/>
    <cellStyle name="Currency_JETEMP_1" xfId="721"/>
    <cellStyle name="Currency_JETEMP_VOUCHER" xfId="722"/>
    <cellStyle name="Currency_june gas estimate" xfId="723"/>
    <cellStyle name="Currency_laroux" xfId="724"/>
    <cellStyle name="Currency_laroux_1" xfId="725"/>
    <cellStyle name="Currency_laroux_1_dimon" xfId="726"/>
    <cellStyle name="Currency_laroux_1_dimon_1" xfId="727"/>
    <cellStyle name="Currency_laroux_1_dimon_2" xfId="728"/>
    <cellStyle name="Currency_laroux_1_dimon_monci" xfId="729"/>
    <cellStyle name="Currency_laroux_1_laroux" xfId="730"/>
    <cellStyle name="Currency_laroux_1_laroux_1" xfId="731"/>
    <cellStyle name="Currency_laroux_1_laroux_1_monci" xfId="732"/>
    <cellStyle name="Currency_laroux_1_laroux_dimon" xfId="733"/>
    <cellStyle name="Currency_laroux_1_Locas" xfId="734"/>
    <cellStyle name="Currency_laroux_1_Locas_monci" xfId="735"/>
    <cellStyle name="Currency_laroux_1_PLDT" xfId="736"/>
    <cellStyle name="Currency_laroux_1_PLDT_monci" xfId="737"/>
    <cellStyle name="Currency_laroux_1_VERA" xfId="738"/>
    <cellStyle name="Currency_laroux_1_VERA_1" xfId="739"/>
    <cellStyle name="Currency_laroux_1_VIRUS-EDY" xfId="740"/>
    <cellStyle name="Currency_laroux_2" xfId="741"/>
    <cellStyle name="Currency_laroux_2_dimon" xfId="742"/>
    <cellStyle name="Currency_laroux_2_dimon_1" xfId="743"/>
    <cellStyle name="Currency_laroux_2_dimon_1_monci" xfId="744"/>
    <cellStyle name="Currency_laroux_2_dimon_2" xfId="745"/>
    <cellStyle name="Currency_laroux_2_laroux" xfId="746"/>
    <cellStyle name="Currency_laroux_2_laroux_dimon" xfId="747"/>
    <cellStyle name="Currency_laroux_2_Locas" xfId="748"/>
    <cellStyle name="Currency_laroux_2_monci" xfId="749"/>
    <cellStyle name="Currency_laroux_2_PLDT" xfId="750"/>
    <cellStyle name="Currency_laroux_2_VIRUS-EDY" xfId="751"/>
    <cellStyle name="Currency_laroux_3" xfId="752"/>
    <cellStyle name="Currency_laroux_3_dimon" xfId="753"/>
    <cellStyle name="Currency_laroux_3_dimon_1" xfId="754"/>
    <cellStyle name="Currency_laroux_3_dimon_1_monci" xfId="755"/>
    <cellStyle name="Currency_laroux_3_dimon_2" xfId="756"/>
    <cellStyle name="Currency_laroux_4" xfId="757"/>
    <cellStyle name="Currency_laroux_4_dimon" xfId="758"/>
    <cellStyle name="Currency_laroux_4_dimon_1" xfId="759"/>
    <cellStyle name="Currency_laroux_4_Hedge Strategy Comparison" xfId="760"/>
    <cellStyle name="Currency_laroux_4_Hedge Strategy Comparison_monci" xfId="761"/>
    <cellStyle name="Currency_laroux_4_monci" xfId="762"/>
    <cellStyle name="Currency_laroux_5" xfId="763"/>
    <cellStyle name="Currency_laroux_5_Hedge Strategy Comparison" xfId="764"/>
    <cellStyle name="Currency_laroux_5_Hedge Strategy Comparison_monci" xfId="765"/>
    <cellStyle name="Currency_laroux_5_monci" xfId="766"/>
    <cellStyle name="Currency_laroux_6" xfId="767"/>
    <cellStyle name="Currency_laroux_7" xfId="768"/>
    <cellStyle name="Currency_laroux_8" xfId="769"/>
    <cellStyle name="Currency_laroux_8_monci" xfId="770"/>
    <cellStyle name="Currency_laroux_dimon" xfId="771"/>
    <cellStyle name="Currency_laroux_dimon_1" xfId="772"/>
    <cellStyle name="Currency_laroux_dimon_2" xfId="773"/>
    <cellStyle name="Currency_laroux_laroux" xfId="774"/>
    <cellStyle name="Currency_laroux_laroux_1" xfId="775"/>
    <cellStyle name="Currency_laroux_laroux_1_dimon" xfId="776"/>
    <cellStyle name="Currency_laroux_laroux_dimon" xfId="777"/>
    <cellStyle name="Currency_laroux_Locas" xfId="778"/>
    <cellStyle name="Currency_laroux_VERA" xfId="779"/>
    <cellStyle name="Currency_laroux_VERA_1" xfId="780"/>
    <cellStyle name="Currency_laroux_VIRUS-EDY" xfId="781"/>
    <cellStyle name="Currency_List" xfId="782"/>
    <cellStyle name="Currency_MATERAL2" xfId="783"/>
    <cellStyle name="Currency_MATERAL2_dimon" xfId="784"/>
    <cellStyle name="Currency_MATERAL2_dimon_monci" xfId="785"/>
    <cellStyle name="Currency_MATERAL2_Hedge Strategy Comparison" xfId="786"/>
    <cellStyle name="Currency_MATERAL2_Hedge Strategy Comparison_monci" xfId="787"/>
    <cellStyle name="Currency_MATERAL2_monci" xfId="788"/>
    <cellStyle name="Currency_monci" xfId="789"/>
    <cellStyle name="Currency_mud plant bolted" xfId="790"/>
    <cellStyle name="Currency_mud plant bolted_dimon" xfId="791"/>
    <cellStyle name="Currency_mud plant bolted_dimon_Hedge Strategy Comparison" xfId="792"/>
    <cellStyle name="Currency_mud plant bolted_dimon_monci" xfId="793"/>
    <cellStyle name="Currency_mud plant bolted_Hedge Strategy Comparison" xfId="794"/>
    <cellStyle name="Currency_mud plant bolted_PLDT" xfId="795"/>
    <cellStyle name="Currency_mud plant bolted_PLDT_monci" xfId="796"/>
    <cellStyle name="Currency_mud plant bolted_VERA" xfId="797"/>
    <cellStyle name="Currency_mud plant bolted_VERA_1" xfId="798"/>
    <cellStyle name="Currency_Odner" xfId="799"/>
    <cellStyle name="Currency_Odner (2)" xfId="800"/>
    <cellStyle name="Currency_Odner (3)" xfId="801"/>
    <cellStyle name="Currency_Other Months" xfId="802"/>
    <cellStyle name="Currency_P7APRFNL" xfId="803"/>
    <cellStyle name="Currency_pbdefault" xfId="804"/>
    <cellStyle name="Currency_pbdefault_1" xfId="805"/>
    <cellStyle name="Currency_PERSONAL" xfId="806"/>
    <cellStyle name="Currency_Pink" xfId="807"/>
    <cellStyle name="Currency_Plan" xfId="808"/>
    <cellStyle name="Currency_PLDT" xfId="809"/>
    <cellStyle name="Currency_PLDT_1" xfId="810"/>
    <cellStyle name="Currency_pldt_1_dimon" xfId="811"/>
    <cellStyle name="Currency_pldt_Calculations" xfId="812"/>
    <cellStyle name="Currency_pldt_dimon" xfId="813"/>
    <cellStyle name="Currency_priccurv" xfId="814"/>
    <cellStyle name="Currency_PROFILE4" xfId="815"/>
    <cellStyle name="Currency_Projects" xfId="816"/>
    <cellStyle name="Currency_Quarter End Months" xfId="817"/>
    <cellStyle name="Currency_r1" xfId="818"/>
    <cellStyle name="Currency_RFI" xfId="819"/>
    <cellStyle name="Currency_RFI_1" xfId="820"/>
    <cellStyle name="Currency_Sales Order" xfId="821"/>
    <cellStyle name="Currency_Sales Order_monci" xfId="822"/>
    <cellStyle name="Currency_Sheet1" xfId="823"/>
    <cellStyle name="Currency_Sheet1 (2)" xfId="824"/>
    <cellStyle name="Currency_Snr. CO" xfId="825"/>
    <cellStyle name="Currency_Subcont File" xfId="826"/>
    <cellStyle name="Currency_Summary Info" xfId="827"/>
    <cellStyle name="Currency_SUMPAGE" xfId="828"/>
    <cellStyle name="Currency_VERA" xfId="829"/>
    <cellStyle name="Currency_VIRUS-EDY" xfId="830"/>
    <cellStyle name="Currency_VIRUS-EDY_1" xfId="831"/>
    <cellStyle name="Currency_VOUCHER" xfId="832"/>
    <cellStyle name="Currency_White" xfId="833"/>
    <cellStyle name="Currency_WSP" xfId="834"/>
    <cellStyle name="Date" xfId="835"/>
    <cellStyle name="Fixed" xfId="836"/>
    <cellStyle name="Fixed_monci" xfId="837"/>
    <cellStyle name="HEADER" xfId="838"/>
    <cellStyle name="Heading 1" xfId="839"/>
    <cellStyle name="Heading2" xfId="840"/>
    <cellStyle name="HIGHLIGHT" xfId="841"/>
    <cellStyle name="Normal - Style1" xfId="842"/>
    <cellStyle name="Normal_1422V11" xfId="843"/>
    <cellStyle name="Normal_20196" xfId="844"/>
    <cellStyle name="Normal_4018fin" xfId="845"/>
    <cellStyle name="Normal_4021fin" xfId="846"/>
    <cellStyle name="Normal_A" xfId="847"/>
    <cellStyle name="Normal_A (2)" xfId="848"/>
    <cellStyle name="Normal_A_dimon" xfId="849"/>
    <cellStyle name="Normal_A_VERA" xfId="850"/>
    <cellStyle name="Normal_algasdefault" xfId="851"/>
    <cellStyle name="Normal_algasdefault_1" xfId="852"/>
    <cellStyle name="Normal_Alternative1" xfId="853"/>
    <cellStyle name="Normal_Alternative1_1" xfId="854"/>
    <cellStyle name="Normal_AOPS" xfId="855"/>
    <cellStyle name="Normal_App E" xfId="856"/>
    <cellStyle name="Normal_Apr96" xfId="857"/>
    <cellStyle name="Normal_Arapahoe" xfId="858"/>
    <cellStyle name="Normal_Assumptions" xfId="859"/>
    <cellStyle name="Normal_bahiadefault" xfId="860"/>
    <cellStyle name="Normal_bahiadefault_1" xfId="861"/>
    <cellStyle name="Normal_BIGOUT" xfId="862"/>
    <cellStyle name="Normal_Book3" xfId="863"/>
    <cellStyle name="Normal_BREPAIR" xfId="864"/>
    <cellStyle name="Normal_C4AUGFIN" xfId="865"/>
    <cellStyle name="Normal_Calculations" xfId="866"/>
    <cellStyle name="Normal_Calculations (2)" xfId="867"/>
    <cellStyle name="Normal_Calculations II" xfId="868"/>
    <cellStyle name="Normal_Calculations II_1" xfId="869"/>
    <cellStyle name="Normal_Calculations III" xfId="870"/>
    <cellStyle name="Normal_Calculations_1" xfId="871"/>
    <cellStyle name="Normal_Calculations_2" xfId="872"/>
    <cellStyle name="Normal_CAPEX" xfId="873"/>
    <cellStyle name="Normal_CAPEX2" xfId="874"/>
    <cellStyle name="Normal_CAPEX94" xfId="875"/>
    <cellStyle name="Normal_CAPEX_VERA" xfId="876"/>
    <cellStyle name="Normal_Cardig GHS" xfId="877"/>
    <cellStyle name="Normal_Cash Flows" xfId="878"/>
    <cellStyle name="Normal_centstor" xfId="879"/>
    <cellStyle name="Normal_Certs Q2" xfId="880"/>
    <cellStyle name="Normal_Certs Q2 (2)" xfId="881"/>
    <cellStyle name="Normal_CFMACROS.XLM" xfId="882"/>
    <cellStyle name="Normal_CFMODEL.XLS" xfId="883"/>
    <cellStyle name="Normal_Chip" xfId="884"/>
    <cellStyle name="Normal_Co-wide Monthly" xfId="885"/>
    <cellStyle name="Normal_CO444JE" xfId="886"/>
    <cellStyle name="Normal_COMOTH" xfId="887"/>
    <cellStyle name="Normal_coperdefault" xfId="888"/>
    <cellStyle name="Normal_coperdefault_1" xfId="889"/>
    <cellStyle name="Normal_Cost Code" xfId="890"/>
    <cellStyle name="Normal_Costs" xfId="891"/>
    <cellStyle name="Normal_Deals" xfId="892"/>
    <cellStyle name="Normal_DEFAULT" xfId="893"/>
    <cellStyle name="Normal_dimon" xfId="894"/>
    <cellStyle name="Normal_dimon_1" xfId="895"/>
    <cellStyle name="Normal_dimon_2" xfId="896"/>
    <cellStyle name="Normal_dimon_3" xfId="897"/>
    <cellStyle name="Normal_DIV" xfId="898"/>
    <cellStyle name="Normal_Dowell C1b" xfId="899"/>
    <cellStyle name="Normal_Dowell-C1a" xfId="900"/>
    <cellStyle name="Normal_ECT_Form" xfId="901"/>
    <cellStyle name="Normal_ECT_Form_005" xfId="902"/>
    <cellStyle name="Normal_ECT_Form_600" xfId="903"/>
    <cellStyle name="Normal_ECT_Form_608" xfId="904"/>
    <cellStyle name="Normal_ECT_Form_727" xfId="905"/>
    <cellStyle name="Normal_ECT_Form_777" xfId="906"/>
    <cellStyle name="Normal_ECT_Form_BS" xfId="907"/>
    <cellStyle name="Normal_ECT_Form_GRP" xfId="908"/>
    <cellStyle name="Normal_emserdefault" xfId="909"/>
    <cellStyle name="Normal_emserdefault_1" xfId="910"/>
    <cellStyle name="Normal_EQCON" xfId="911"/>
    <cellStyle name="Normal_FP 20 A (1)" xfId="912"/>
    <cellStyle name="Normal_FP 20 A (2)" xfId="913"/>
    <cellStyle name="Normal_FP-20 (App. E)" xfId="914"/>
    <cellStyle name="Normal_FP-20 (App.A) " xfId="915"/>
    <cellStyle name="Normal_FP-20 (App.A) _1" xfId="916"/>
    <cellStyle name="Normal_FP-20(C1) (a)" xfId="917"/>
    <cellStyle name="Normal_FP-20(C1) (a) (2)" xfId="918"/>
    <cellStyle name="Normal_FP-20(C1) (a)_1" xfId="919"/>
    <cellStyle name="Normal_FP-20(C1) (b)" xfId="920"/>
    <cellStyle name="Normal_FP-20(C1) (b) " xfId="921"/>
    <cellStyle name="Normal_FP-20(C1) (b) (2)" xfId="922"/>
    <cellStyle name="Normal_FP-20(C1) (e)" xfId="923"/>
    <cellStyle name="Normal_FP20_C1A" xfId="924"/>
    <cellStyle name="Normal_FP20_C1B" xfId="925"/>
    <cellStyle name="Normal_GE03" xfId="926"/>
    <cellStyle name="Normal_GE04" xfId="927"/>
    <cellStyle name="Normal_GenAssum" xfId="928"/>
    <cellStyle name="Normal_GP C1a" xfId="929"/>
    <cellStyle name="Normal_GP C1b" xfId="930"/>
    <cellStyle name="Normal_GP_EI_3" xfId="931"/>
    <cellStyle name="Normal_GQ C1A" xfId="932"/>
    <cellStyle name="Normal_GQ C1B" xfId="933"/>
    <cellStyle name="Normal_HC" xfId="934"/>
    <cellStyle name="Normal_HOGANGAS" xfId="935"/>
    <cellStyle name="Normal_HOGANOIL" xfId="936"/>
    <cellStyle name="Normal_Igobox" xfId="937"/>
    <cellStyle name="Normal_Igobox_1" xfId="938"/>
    <cellStyle name="Normal_Igobox_2" xfId="939"/>
    <cellStyle name="Normal_Igobox_Imacros" xfId="940"/>
    <cellStyle name="Normal_Igobox_IPP" xfId="941"/>
    <cellStyle name="Normal_Igobox_Iprintbox" xfId="942"/>
    <cellStyle name="Normal_Imacros" xfId="943"/>
    <cellStyle name="Normal_Imacros_1" xfId="944"/>
    <cellStyle name="Normal_Imacros_2" xfId="945"/>
    <cellStyle name="Normal_Input" xfId="946"/>
    <cellStyle name="Normal_INPUT_1" xfId="947"/>
    <cellStyle name="Normal_INPUT_GenAssum" xfId="948"/>
    <cellStyle name="Normal_Inputs" xfId="949"/>
    <cellStyle name="Normal_INVREV" xfId="950"/>
    <cellStyle name="Normal_IPM C1b" xfId="951"/>
    <cellStyle name="Normal_IPMC1a" xfId="952"/>
    <cellStyle name="Normal_IPP" xfId="953"/>
    <cellStyle name="Normal_IPP_1" xfId="954"/>
    <cellStyle name="Normal_IPP_1_Igobox" xfId="955"/>
    <cellStyle name="Normal_IPP_1_Imacros" xfId="956"/>
    <cellStyle name="Normal_IPP_1_Iprintbox" xfId="957"/>
    <cellStyle name="Normal_IPP_2" xfId="958"/>
    <cellStyle name="Normal_Iprintbox" xfId="959"/>
    <cellStyle name="Normal_Iprintbox_1" xfId="960"/>
    <cellStyle name="Normal_Iprintbox_2" xfId="961"/>
    <cellStyle name="Normal_IS-Hold" xfId="962"/>
    <cellStyle name="Normal_Iterbox" xfId="963"/>
    <cellStyle name="Normal_JETEMP" xfId="964"/>
    <cellStyle name="Normal_JETEMP_1" xfId="965"/>
    <cellStyle name="Normal_JETEMP_VOUCHER" xfId="966"/>
    <cellStyle name="Normal_laroux" xfId="967"/>
    <cellStyle name="Normal_laroux_1" xfId="968"/>
    <cellStyle name="Normal_laroux_1_dimon" xfId="969"/>
    <cellStyle name="Normal_laroux_1_dimon_1" xfId="970"/>
    <cellStyle name="Normal_laroux_1_laroux" xfId="971"/>
    <cellStyle name="Normal_laroux_1_laroux_1" xfId="972"/>
    <cellStyle name="Normal_laroux_1_laroux_2" xfId="973"/>
    <cellStyle name="Normal_laroux_1_Locas" xfId="974"/>
    <cellStyle name="Normal_laroux_1_Locas_1" xfId="975"/>
    <cellStyle name="Normal_laroux_1_PLDT" xfId="976"/>
    <cellStyle name="Normal_laroux_1_VERA" xfId="977"/>
    <cellStyle name="Normal_laroux_1_VERA_1" xfId="978"/>
    <cellStyle name="Normal_laroux_1_VIRUS-EDY" xfId="979"/>
    <cellStyle name="Normal_laroux_2" xfId="980"/>
    <cellStyle name="Normal_laroux_2_dimon" xfId="981"/>
    <cellStyle name="Normal_laroux_2_dimon_1" xfId="982"/>
    <cellStyle name="Normal_laroux_2_dimon_2" xfId="983"/>
    <cellStyle name="Normal_laroux_2_laroux" xfId="984"/>
    <cellStyle name="Normal_laroux_2_laroux_1" xfId="985"/>
    <cellStyle name="Normal_laroux_2_laroux_2" xfId="986"/>
    <cellStyle name="Normal_laroux_2_Locas" xfId="987"/>
    <cellStyle name="Normal_laroux_2_Locas_1" xfId="988"/>
    <cellStyle name="Normal_laroux_2_VIRUS-EDY" xfId="989"/>
    <cellStyle name="Normal_laroux_3" xfId="990"/>
    <cellStyle name="Normal_laroux_3_dimon" xfId="991"/>
    <cellStyle name="Normal_laroux_3_dimon_1" xfId="992"/>
    <cellStyle name="Normal_laroux_3_dimon_2" xfId="993"/>
    <cellStyle name="Normal_laroux_3_dimon_3" xfId="994"/>
    <cellStyle name="Normal_laroux_3_laroux" xfId="995"/>
    <cellStyle name="Normal_laroux_3_laroux_1" xfId="996"/>
    <cellStyle name="Normal_laroux_3_laroux_2" xfId="997"/>
    <cellStyle name="Normal_laroux_3_Locas" xfId="998"/>
    <cellStyle name="Normal_laroux_3_PLDT" xfId="999"/>
    <cellStyle name="Normal_laroux_3_VERA" xfId="1000"/>
    <cellStyle name="Normal_laroux_3_VERA_1" xfId="1001"/>
    <cellStyle name="Normal_laroux_3_VIRUS-EDY" xfId="1002"/>
    <cellStyle name="Normal_laroux_4" xfId="1003"/>
    <cellStyle name="Normal_laroux_4_dimon" xfId="1004"/>
    <cellStyle name="Normal_laroux_4_dimon_1" xfId="1005"/>
    <cellStyle name="Normal_laroux_4_dimon_2" xfId="1006"/>
    <cellStyle name="Normal_laroux_4_laroux" xfId="1007"/>
    <cellStyle name="Normal_laroux_4_laroux_1" xfId="1008"/>
    <cellStyle name="Normal_laroux_4_laroux_2" xfId="1009"/>
    <cellStyle name="Normal_laroux_4_PLDT" xfId="1010"/>
    <cellStyle name="Normal_laroux_4_VERA" xfId="1011"/>
    <cellStyle name="Normal_laroux_4_VIRUS-EDY" xfId="1012"/>
    <cellStyle name="Normal_laroux_5" xfId="1013"/>
    <cellStyle name="Normal_laroux_5_dimon" xfId="1014"/>
    <cellStyle name="Normal_laroux_5_dimon_1" xfId="1015"/>
    <cellStyle name="Normal_laroux_5_dimon_2" xfId="1016"/>
    <cellStyle name="Normal_laroux_5_laroux" xfId="1017"/>
    <cellStyle name="Normal_laroux_5_laroux_1" xfId="1018"/>
    <cellStyle name="Normal_laroux_5_laroux_2" xfId="1019"/>
    <cellStyle name="Normal_laroux_5_PLDT" xfId="1020"/>
    <cellStyle name="Normal_laroux_5_VERA" xfId="1021"/>
    <cellStyle name="Normal_laroux_5_VIRUS-EDY" xfId="1022"/>
    <cellStyle name="Normal_laroux_6" xfId="1023"/>
    <cellStyle name="Normal_laroux_6_dimon" xfId="1024"/>
    <cellStyle name="Normal_laroux_6_dimon_1" xfId="1025"/>
    <cellStyle name="Normal_laroux_6_dimon_2" xfId="1026"/>
    <cellStyle name="Normal_laroux_6_laroux" xfId="1027"/>
    <cellStyle name="Normal_laroux_6_laroux_1" xfId="1028"/>
    <cellStyle name="Normal_laroux_6_PLDT" xfId="1029"/>
    <cellStyle name="Normal_laroux_6_VERA" xfId="1030"/>
    <cellStyle name="Normal_laroux_6_VIRUS-EDY" xfId="1031"/>
    <cellStyle name="Normal_laroux_7" xfId="1032"/>
    <cellStyle name="Normal_laroux_7_dimon" xfId="1033"/>
    <cellStyle name="Normal_laroux_7_dimon_1" xfId="1034"/>
    <cellStyle name="Normal_laroux_7_laroux" xfId="1035"/>
    <cellStyle name="Normal_laroux_7_VERA" xfId="1036"/>
    <cellStyle name="Normal_laroux_7_VIRUS-EDY" xfId="1037"/>
    <cellStyle name="Normal_laroux_8" xfId="1038"/>
    <cellStyle name="Normal_laroux_8_dimon" xfId="1039"/>
    <cellStyle name="Normal_laroux_8_VERA" xfId="1040"/>
    <cellStyle name="Normal_laroux_9" xfId="1041"/>
    <cellStyle name="Normal_laroux_9_dimon" xfId="1042"/>
    <cellStyle name="Normal_laroux_A" xfId="1043"/>
    <cellStyle name="Normal_laroux_B" xfId="1044"/>
    <cellStyle name="Normal_laroux_C" xfId="1045"/>
    <cellStyle name="Normal_laroux_D" xfId="1046"/>
    <cellStyle name="Normal_laroux_dimon" xfId="1047"/>
    <cellStyle name="Normal_laroux_dimon_1" xfId="1048"/>
    <cellStyle name="Normal_laroux_dimon_2" xfId="1049"/>
    <cellStyle name="Normal_laroux_dimon_3" xfId="1050"/>
    <cellStyle name="Normal_laroux_dimon_4" xfId="1051"/>
    <cellStyle name="Normal_laroux_laroux" xfId="1052"/>
    <cellStyle name="Normal_laroux_laroux_1" xfId="1053"/>
    <cellStyle name="Normal_laroux_laroux_2" xfId="1054"/>
    <cellStyle name="Normal_laroux_Locas" xfId="1055"/>
    <cellStyle name="Normal_laroux_PLDT" xfId="1056"/>
    <cellStyle name="Normal_laroux_VERA" xfId="1057"/>
    <cellStyle name="Normal_laroux_VERA_1" xfId="1058"/>
    <cellStyle name="Normal_laroux_VIRUS-EDY" xfId="1059"/>
    <cellStyle name="Normal_List" xfId="1060"/>
    <cellStyle name="Normal_Locas" xfId="1061"/>
    <cellStyle name="Normal_Locas_1" xfId="1062"/>
    <cellStyle name="Normal_m1" xfId="1063"/>
    <cellStyle name="Normal_MAJREP" xfId="1064"/>
    <cellStyle name="Normal_MATERAL2" xfId="1065"/>
    <cellStyle name="Normal_MID CURVE" xfId="1066"/>
    <cellStyle name="Normal_Module1 (2)" xfId="1067"/>
    <cellStyle name="Normal_Module1 (2)_1" xfId="1068"/>
    <cellStyle name="Normal_monci" xfId="1069"/>
    <cellStyle name="Normal_monci_1" xfId="1070"/>
    <cellStyle name="Normal_MONTHLY" xfId="1071"/>
    <cellStyle name="Normal_MOR  - Supp" xfId="1072"/>
    <cellStyle name="Normal_mud plant bolted" xfId="1073"/>
    <cellStyle name="Normal_Multikarya" xfId="1074"/>
    <cellStyle name="Normal_OPSTAT" xfId="1075"/>
    <cellStyle name="Normal_Other Months" xfId="1076"/>
    <cellStyle name="Normal_P&amp;L" xfId="1077"/>
    <cellStyle name="Normal_pbdefault" xfId="1078"/>
    <cellStyle name="Normal_pbdefault_1" xfId="1079"/>
    <cellStyle name="Normal_PERMANT.XLS" xfId="1080"/>
    <cellStyle name="Normal_PERSONAL" xfId="1081"/>
    <cellStyle name="Normal_PERSONAL_dimon" xfId="1082"/>
    <cellStyle name="Normal_PERSONAL_Locas" xfId="1083"/>
    <cellStyle name="Normal_Pink" xfId="1084"/>
    <cellStyle name="Normal_PLDT" xfId="1085"/>
    <cellStyle name="Normal_PLDT_1" xfId="1086"/>
    <cellStyle name="Normal_pldt_1_Calculations" xfId="1087"/>
    <cellStyle name="Normal_PLDT_2" xfId="1088"/>
    <cellStyle name="Normal_pldt_2_Calculations" xfId="1089"/>
    <cellStyle name="Normal_pldt_2_dimon" xfId="1090"/>
    <cellStyle name="Normal_pldt_3" xfId="1091"/>
    <cellStyle name="Normal_pldt_4" xfId="1092"/>
    <cellStyle name="Normal_PLDT_4_dimon" xfId="1093"/>
    <cellStyle name="Normal_pldt_Calculations" xfId="1094"/>
    <cellStyle name="Normal_PLDT_dimon" xfId="1095"/>
    <cellStyle name="Normal_Positions" xfId="1096"/>
    <cellStyle name="Normal_POW-Provision" xfId="1097"/>
    <cellStyle name="Normal_priccurv" xfId="1098"/>
    <cellStyle name="Normal_priccurv_1" xfId="1099"/>
    <cellStyle name="Normal_priccurv_2" xfId="1100"/>
    <cellStyle name="Normal_PrintBox (2)" xfId="1101"/>
    <cellStyle name="Normal_PROD SALES" xfId="1102"/>
    <cellStyle name="Normal_PROD SALES by Region Pg 2" xfId="1103"/>
    <cellStyle name="Normal_PRODUCT" xfId="1104"/>
    <cellStyle name="Normal_Production Payment model" xfId="1105"/>
    <cellStyle name="Normal_production tony" xfId="1106"/>
    <cellStyle name="Normal_PROFILE4" xfId="1107"/>
    <cellStyle name="Normal_Q08-95.XLS" xfId="1108"/>
    <cellStyle name="Normal_QMM-1" xfId="1109"/>
    <cellStyle name="Normal_Quarter End Months" xfId="1110"/>
    <cellStyle name="Normal_r1" xfId="1111"/>
    <cellStyle name="Normal_ROM" xfId="1112"/>
    <cellStyle name="Normal_Sales Order" xfId="1113"/>
    <cellStyle name="Normal_SC COP" xfId="1114"/>
    <cellStyle name="Normal_Sheet1" xfId="1115"/>
    <cellStyle name="Normal_Sheet1 (2)" xfId="1116"/>
    <cellStyle name="Normal_Sheet1 (2)_VERA" xfId="1117"/>
    <cellStyle name="Normal_Sheet1 (2)_VERA_1" xfId="1118"/>
    <cellStyle name="Normal_Sheet1_List" xfId="1119"/>
    <cellStyle name="Normal_Sheet1_VERA" xfId="1120"/>
    <cellStyle name="Normal_Sheet1_VERA_1" xfId="1121"/>
    <cellStyle name="Normal_SOP" xfId="1122"/>
    <cellStyle name="Normal_Storage" xfId="1123"/>
    <cellStyle name="Normal_Summary" xfId="1124"/>
    <cellStyle name="Normal_SUMPAGE" xfId="1125"/>
    <cellStyle name="Normal_Tables" xfId="1126"/>
    <cellStyle name="Normal_TEMP.XLS" xfId="1127"/>
    <cellStyle name="Normal_Template" xfId="1128"/>
    <cellStyle name="Normal_Transport_1" xfId="1129"/>
    <cellStyle name="Normal_VOUCHER" xfId="1130"/>
    <cellStyle name="Normal_VOUCHER.XLS" xfId="1131"/>
    <cellStyle name="Normal_White" xfId="1132"/>
    <cellStyle name="Normal_WSP" xfId="1133"/>
    <cellStyle name="Percent_PERMANT.XLS" xfId="1134"/>
    <cellStyle name="Percent_TEMP.XLS" xfId="1135"/>
    <cellStyle name="Percent_VOUCHER.XLS" xfId="1136"/>
    <cellStyle name="Total" xfId="1137"/>
    <cellStyle name="Unprot" xfId="1138"/>
    <cellStyle name="Unprot$" xfId="1139"/>
    <cellStyle name="Unprotect" xfId="114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comments" Target="../comments13.xml"/><Relationship Id="rId2" Type="http://schemas.openxmlformats.org/officeDocument/2006/relationships/vmlDrawing" Target="../drawings/vmlDrawing1.v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comments" Target="../comments14.xml"/><Relationship Id="rId2" Type="http://schemas.openxmlformats.org/officeDocument/2006/relationships/vmlDrawing" Target="../drawings/vmlDrawing2.v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comments" Target="../comments15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6" activeCellId="0" sqref="H16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7" min="1" style="1" width="9.14"/>
    <col collapsed="false" customWidth="true" hidden="false" outlineLevel="0" max="8" min="8" style="1" width="13.56"/>
    <col collapsed="false" customWidth="false" hidden="false" outlineLevel="0" max="257" min="9" style="1" width="9.14"/>
  </cols>
  <sheetData>
    <row r="1" customFormat="false" ht="15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</row>
    <row r="2" customFormat="false" ht="12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</row>
    <row r="3" customFormat="false" ht="12.75" hidden="false" customHeight="false" outlineLevel="0" collapsed="false">
      <c r="A3" s="3" t="s">
        <v>17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/>
      <c r="B4" s="3"/>
      <c r="C4" s="3"/>
      <c r="D4" s="3"/>
      <c r="E4" s="3"/>
      <c r="F4" s="3"/>
      <c r="G4" s="5"/>
      <c r="H4" s="3"/>
      <c r="I4" s="3"/>
    </row>
    <row r="5" customFormat="false" ht="12.75" hidden="false" customHeight="false" outlineLevel="0" collapsed="false">
      <c r="A5" s="3"/>
      <c r="B5" s="3"/>
      <c r="C5" s="3"/>
      <c r="D5" s="3"/>
      <c r="E5" s="3"/>
      <c r="F5" s="3"/>
      <c r="G5" s="5"/>
      <c r="H5" s="3"/>
      <c r="I5" s="3"/>
    </row>
    <row r="6" customFormat="false" ht="12.75" hidden="false" customHeight="false" outlineLevel="0" collapsed="false">
      <c r="A6" s="3" t="s">
        <v>1</v>
      </c>
      <c r="B6" s="3"/>
      <c r="C6" s="3"/>
      <c r="D6" s="3"/>
      <c r="E6" s="3"/>
      <c r="F6" s="3"/>
      <c r="G6" s="5"/>
      <c r="H6" s="6" t="n">
        <v>31000</v>
      </c>
      <c r="I6" s="3"/>
    </row>
    <row r="7" customFormat="false" ht="12.75" hidden="false" customHeight="false" outlineLevel="0" collapsed="false">
      <c r="A7" s="3"/>
      <c r="B7" s="3"/>
      <c r="C7" s="3"/>
      <c r="D7" s="3"/>
      <c r="E7" s="3"/>
      <c r="F7" s="3"/>
      <c r="G7" s="5"/>
      <c r="H7" s="3"/>
      <c r="I7" s="3"/>
    </row>
    <row r="8" customFormat="false" ht="12.75" hidden="false" customHeight="false" outlineLevel="0" collapsed="false">
      <c r="A8" s="3" t="s">
        <v>2</v>
      </c>
      <c r="B8" s="3"/>
      <c r="C8" s="3"/>
      <c r="D8" s="3"/>
      <c r="E8" s="3"/>
      <c r="F8" s="3"/>
      <c r="G8" s="5"/>
      <c r="H8" s="7" t="n">
        <v>30</v>
      </c>
      <c r="I8" s="3"/>
    </row>
    <row r="9" customFormat="false" ht="12.75" hidden="false" customHeight="false" outlineLevel="0" collapsed="false">
      <c r="A9" s="3"/>
      <c r="B9" s="3"/>
      <c r="C9" s="3"/>
      <c r="D9" s="3"/>
      <c r="E9" s="3"/>
      <c r="F9" s="3"/>
      <c r="G9" s="5"/>
      <c r="H9" s="3"/>
      <c r="I9" s="3"/>
    </row>
    <row r="10" customFormat="false" ht="12.75" hidden="false" customHeight="false" outlineLevel="0" collapsed="false">
      <c r="A10" s="3" t="s">
        <v>3</v>
      </c>
      <c r="B10" s="3"/>
      <c r="C10" s="3"/>
      <c r="D10" s="3"/>
      <c r="E10" s="7" t="n">
        <v>3.03967</v>
      </c>
      <c r="F10" s="3"/>
      <c r="G10" s="5"/>
      <c r="H10" s="3"/>
      <c r="I10" s="3"/>
    </row>
    <row r="11" customFormat="false" ht="12.75" hidden="false" customHeight="false" outlineLevel="0" collapsed="false">
      <c r="A11" s="3"/>
      <c r="B11" s="3"/>
      <c r="C11" s="3"/>
      <c r="D11" s="3"/>
      <c r="E11" s="3"/>
      <c r="F11" s="3"/>
      <c r="G11" s="5"/>
      <c r="H11" s="3"/>
      <c r="I11" s="3"/>
    </row>
    <row r="12" customFormat="false" ht="12.75" hidden="false" customHeight="false" outlineLevel="0" collapsed="false">
      <c r="A12" s="3" t="s">
        <v>4</v>
      </c>
      <c r="B12" s="3"/>
      <c r="C12" s="3"/>
      <c r="D12" s="3"/>
      <c r="E12" s="3" t="n">
        <f aca="false">E10-0.41+0.005</f>
        <v>2.63467</v>
      </c>
      <c r="F12" s="3"/>
      <c r="G12" s="5"/>
      <c r="H12" s="3" t="n">
        <f aca="false">E12</f>
        <v>2.63467</v>
      </c>
      <c r="I12" s="3"/>
    </row>
    <row r="13" customFormat="false" ht="12.75" hidden="false" customHeight="false" outlineLevel="0" collapsed="false">
      <c r="A13" s="3"/>
      <c r="B13" s="3"/>
      <c r="C13" s="3" t="s">
        <v>14</v>
      </c>
      <c r="D13" s="3"/>
      <c r="E13" s="3"/>
      <c r="F13" s="3"/>
      <c r="G13" s="5"/>
      <c r="H13" s="3"/>
      <c r="I13" s="3"/>
    </row>
    <row r="14" customFormat="false" ht="12.75" hidden="false" customHeight="false" outlineLevel="0" collapsed="false">
      <c r="A14" s="3"/>
      <c r="B14" s="3"/>
      <c r="C14" s="3"/>
      <c r="D14" s="3"/>
      <c r="E14" s="3"/>
      <c r="F14" s="3"/>
      <c r="G14" s="5"/>
      <c r="H14" s="3"/>
      <c r="I14" s="3"/>
    </row>
    <row r="15" customFormat="false" ht="12.75" hidden="false" customHeight="false" outlineLevel="0" collapsed="false">
      <c r="A15" s="3"/>
      <c r="B15" s="3"/>
      <c r="C15" s="3"/>
      <c r="D15" s="3"/>
      <c r="E15" s="3"/>
      <c r="F15" s="3"/>
      <c r="G15" s="5"/>
      <c r="H15" s="3"/>
      <c r="I15" s="3"/>
    </row>
    <row r="16" customFormat="false" ht="12.75" hidden="false" customHeight="false" outlineLevel="0" collapsed="false">
      <c r="A16" s="3" t="s">
        <v>5</v>
      </c>
      <c r="B16" s="3" t="s">
        <v>6</v>
      </c>
      <c r="C16" s="3"/>
      <c r="D16" s="3"/>
      <c r="E16" s="3"/>
      <c r="F16" s="3"/>
      <c r="G16" s="5"/>
      <c r="H16" s="6" t="n">
        <f aca="false">H6*H8*H12</f>
        <v>2450243.1</v>
      </c>
      <c r="I16" s="3"/>
    </row>
    <row r="17" customFormat="false" ht="12.75" hidden="false" customHeight="false" outlineLevel="0" collapsed="false">
      <c r="A17" s="3"/>
      <c r="B17" s="3"/>
      <c r="C17" s="3"/>
      <c r="D17" s="3"/>
      <c r="E17" s="3"/>
      <c r="F17" s="3"/>
      <c r="G17" s="5"/>
      <c r="H17" s="3"/>
      <c r="I17" s="3"/>
    </row>
    <row r="18" customFormat="false" ht="12.75" hidden="false" customHeight="false" outlineLevel="0" collapsed="false">
      <c r="A18" s="3"/>
      <c r="B18" s="3"/>
      <c r="C18" s="3"/>
      <c r="D18" s="3"/>
      <c r="E18" s="3"/>
      <c r="F18" s="3"/>
      <c r="G18" s="5"/>
      <c r="H18" s="3"/>
      <c r="I18" s="3"/>
    </row>
    <row r="19" customFormat="false" ht="12.75" hidden="false" customHeight="false" outlineLevel="0" collapsed="false">
      <c r="A19" s="3" t="s">
        <v>7</v>
      </c>
      <c r="B19" s="3"/>
      <c r="C19" s="3"/>
      <c r="D19" s="3"/>
      <c r="E19" s="3"/>
      <c r="F19" s="3"/>
      <c r="G19" s="5"/>
      <c r="H19" s="8" t="n">
        <f aca="false">H16/(28400*30)</f>
        <v>2.87587218309859</v>
      </c>
      <c r="I19" s="3"/>
    </row>
    <row r="20" customFormat="false" ht="12.75" hidden="false" customHeight="false" outlineLevel="0" collapsed="false">
      <c r="A20" s="3" t="s">
        <v>8</v>
      </c>
      <c r="B20" s="3"/>
      <c r="C20" s="3"/>
      <c r="D20" s="3"/>
      <c r="E20" s="3"/>
      <c r="F20" s="3"/>
      <c r="G20" s="5"/>
      <c r="H20" s="3"/>
      <c r="I20" s="3"/>
    </row>
    <row r="21" customFormat="false" ht="12.75" hidden="false" customHeight="false" outlineLevel="0" collapsed="false">
      <c r="A21" s="3"/>
      <c r="B21" s="3"/>
      <c r="C21" s="3"/>
      <c r="D21" s="3"/>
      <c r="E21" s="3"/>
      <c r="F21" s="3"/>
      <c r="G21" s="5"/>
      <c r="H21" s="3"/>
      <c r="I21" s="3"/>
    </row>
    <row r="22" customFormat="false" ht="12.75" hidden="false" customHeight="false" outlineLevel="0" collapsed="false">
      <c r="A22" s="3" t="s">
        <v>9</v>
      </c>
      <c r="B22" s="3"/>
      <c r="C22" s="3"/>
      <c r="D22" s="3"/>
      <c r="E22" s="3"/>
      <c r="F22" s="3"/>
      <c r="G22" s="5"/>
      <c r="H22" s="8" t="n">
        <f aca="false">+H19-E10</f>
        <v>-0.163797816901409</v>
      </c>
      <c r="I22" s="3"/>
    </row>
    <row r="23" customFormat="false" ht="12.75" hidden="false" customHeight="false" outlineLevel="0" collapsed="false">
      <c r="A23" s="3"/>
      <c r="B23" s="3"/>
      <c r="C23" s="3"/>
      <c r="D23" s="3"/>
      <c r="E23" s="3"/>
      <c r="F23" s="3"/>
      <c r="G23" s="5"/>
      <c r="H23" s="3"/>
      <c r="I23" s="3"/>
    </row>
    <row r="24" customFormat="false" ht="12.75" hidden="false" customHeight="false" outlineLevel="0" collapsed="false">
      <c r="A24" s="3"/>
      <c r="B24" s="3"/>
      <c r="C24" s="3"/>
      <c r="D24" s="3"/>
      <c r="E24" s="3"/>
      <c r="F24" s="3"/>
      <c r="G24" s="5"/>
      <c r="H24" s="3"/>
      <c r="I24" s="3"/>
    </row>
    <row r="25" customFormat="false" ht="12.75" hidden="false" customHeight="false" outlineLevel="0" collapsed="false">
      <c r="A25" s="3" t="s">
        <v>10</v>
      </c>
      <c r="B25" s="3"/>
      <c r="C25" s="3"/>
      <c r="D25" s="3" t="s">
        <v>15</v>
      </c>
      <c r="E25" s="3"/>
      <c r="F25" s="3"/>
      <c r="G25" s="5"/>
      <c r="H25" s="3"/>
      <c r="I25" s="3"/>
    </row>
    <row r="26" customFormat="false" ht="12.75" hidden="false" customHeight="false" outlineLevel="0" collapsed="false">
      <c r="A26" s="3"/>
      <c r="B26" s="3"/>
      <c r="C26" s="3"/>
      <c r="D26" s="3"/>
      <c r="E26" s="3"/>
      <c r="F26" s="3"/>
      <c r="G26" s="5"/>
      <c r="H26" s="3"/>
      <c r="I26" s="3"/>
    </row>
    <row r="27" customFormat="false" ht="12.75" hidden="false" customHeight="false" outlineLevel="0" collapsed="false">
      <c r="A27" s="3" t="s">
        <v>16</v>
      </c>
      <c r="B27" s="3"/>
      <c r="C27" s="3"/>
      <c r="D27" s="3" t="n">
        <v>328280</v>
      </c>
      <c r="E27" s="3"/>
      <c r="F27" s="3"/>
      <c r="G27" s="3"/>
      <c r="H27" s="3"/>
      <c r="I27" s="3"/>
    </row>
    <row r="28" customFormat="false" ht="12.75" hidden="false" customHeight="false" outlineLevel="0" collapsed="false">
      <c r="A28" s="3"/>
      <c r="B28" s="3"/>
      <c r="C28" s="3"/>
      <c r="D28" s="3"/>
      <c r="E28" s="3"/>
      <c r="F28" s="3"/>
      <c r="G28" s="3"/>
      <c r="H28" s="3"/>
      <c r="I28" s="3"/>
    </row>
    <row r="29" customFormat="false" ht="12.75" hidden="false" customHeight="false" outlineLevel="0" collapsed="false">
      <c r="A29" s="3" t="s">
        <v>11</v>
      </c>
      <c r="B29" s="3"/>
      <c r="C29" s="3"/>
      <c r="D29" s="3" t="n">
        <v>15475</v>
      </c>
      <c r="E29" s="3"/>
      <c r="F29" s="3"/>
      <c r="G29" s="3"/>
      <c r="H29" s="3"/>
      <c r="I29" s="3"/>
    </row>
    <row r="30" customFormat="false" ht="12.75" hidden="false" customHeight="false" outlineLevel="0" collapsed="false">
      <c r="A30" s="3"/>
      <c r="B30" s="3"/>
      <c r="C30" s="3"/>
      <c r="D30" s="3"/>
      <c r="E30" s="3"/>
      <c r="F30" s="3"/>
      <c r="G30" s="9"/>
      <c r="H30" s="3"/>
      <c r="I30" s="3"/>
    </row>
    <row r="31" customFormat="false" ht="12.75" hidden="false" customHeight="false" outlineLevel="0" collapsed="false">
      <c r="A31" s="3" t="s">
        <v>12</v>
      </c>
      <c r="B31" s="3"/>
      <c r="C31" s="3"/>
      <c r="D31" s="3" t="n">
        <v>818893</v>
      </c>
      <c r="E31" s="3"/>
      <c r="F31" s="3"/>
      <c r="G31" s="3"/>
      <c r="H31" s="3"/>
      <c r="I31" s="3"/>
    </row>
    <row r="32" customFormat="false" ht="12.75" hidden="false" customHeight="false" outlineLevel="0" collapsed="false">
      <c r="A32" s="3"/>
      <c r="B32" s="3"/>
      <c r="C32" s="3"/>
      <c r="D32" s="3"/>
      <c r="E32" s="3"/>
      <c r="F32" s="3"/>
      <c r="G32" s="3"/>
      <c r="H32" s="3"/>
      <c r="I32" s="3"/>
    </row>
    <row r="33" customFormat="false" ht="12.75" hidden="false" customHeight="false" outlineLevel="0" collapsed="false">
      <c r="A33" s="3"/>
      <c r="B33" s="3"/>
      <c r="C33" s="3"/>
      <c r="D33" s="3"/>
      <c r="E33" s="3"/>
      <c r="F33" s="3"/>
      <c r="G33" s="3"/>
      <c r="H33" s="3"/>
      <c r="I33" s="3"/>
    </row>
    <row r="34" customFormat="false" ht="12.75" hidden="false" customHeight="false" outlineLevel="0" collapsed="false">
      <c r="A34" s="3"/>
      <c r="B34" s="3"/>
      <c r="C34" s="3"/>
      <c r="D34" s="3"/>
      <c r="E34" s="3"/>
      <c r="F34" s="3"/>
      <c r="G34" s="5"/>
      <c r="H34" s="3"/>
      <c r="I34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7" activeCellId="0" sqref="F27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7" min="1" style="1" width="9.14"/>
    <col collapsed="false" customWidth="true" hidden="false" outlineLevel="0" max="8" min="8" style="1" width="13.56"/>
    <col collapsed="false" customWidth="false" hidden="false" outlineLevel="0" max="257" min="9" style="1" width="9.14"/>
  </cols>
  <sheetData>
    <row r="1" customFormat="false" ht="15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</row>
    <row r="2" customFormat="false" ht="12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</row>
    <row r="3" customFormat="false" ht="12.75" hidden="false" customHeight="false" outlineLevel="0" collapsed="false">
      <c r="A3" s="3" t="s">
        <v>18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/>
      <c r="B4" s="3"/>
      <c r="C4" s="3"/>
      <c r="D4" s="3"/>
      <c r="E4" s="3"/>
      <c r="F4" s="3"/>
      <c r="G4" s="5"/>
      <c r="H4" s="3"/>
      <c r="I4" s="3"/>
    </row>
    <row r="5" customFormat="false" ht="12.75" hidden="false" customHeight="false" outlineLevel="0" collapsed="false">
      <c r="A5" s="3"/>
      <c r="B5" s="3"/>
      <c r="C5" s="3"/>
      <c r="D5" s="3"/>
      <c r="E5" s="3"/>
      <c r="F5" s="3"/>
      <c r="G5" s="5"/>
      <c r="H5" s="3"/>
      <c r="I5" s="3"/>
    </row>
    <row r="6" customFormat="false" ht="12.75" hidden="false" customHeight="false" outlineLevel="0" collapsed="false">
      <c r="A6" s="3" t="s">
        <v>1</v>
      </c>
      <c r="B6" s="3"/>
      <c r="C6" s="3"/>
      <c r="D6" s="3"/>
      <c r="E6" s="3"/>
      <c r="F6" s="3"/>
      <c r="G6" s="5"/>
      <c r="H6" s="6" t="n">
        <v>31000</v>
      </c>
      <c r="I6" s="3"/>
    </row>
    <row r="7" customFormat="false" ht="12.75" hidden="false" customHeight="false" outlineLevel="0" collapsed="false">
      <c r="A7" s="3"/>
      <c r="B7" s="3"/>
      <c r="C7" s="3"/>
      <c r="D7" s="3"/>
      <c r="E7" s="3"/>
      <c r="F7" s="3"/>
      <c r="G7" s="5"/>
      <c r="H7" s="3"/>
      <c r="I7" s="3"/>
    </row>
    <row r="8" customFormat="false" ht="12.75" hidden="false" customHeight="false" outlineLevel="0" collapsed="false">
      <c r="A8" s="3" t="s">
        <v>2</v>
      </c>
      <c r="B8" s="3"/>
      <c r="C8" s="3"/>
      <c r="D8" s="3"/>
      <c r="E8" s="3"/>
      <c r="F8" s="3"/>
      <c r="G8" s="5"/>
      <c r="H8" s="7" t="n">
        <v>31</v>
      </c>
      <c r="I8" s="3"/>
    </row>
    <row r="9" customFormat="false" ht="12.75" hidden="false" customHeight="false" outlineLevel="0" collapsed="false">
      <c r="A9" s="3"/>
      <c r="B9" s="3"/>
      <c r="C9" s="3"/>
      <c r="D9" s="3"/>
      <c r="E9" s="3"/>
      <c r="F9" s="3"/>
      <c r="G9" s="5"/>
      <c r="H9" s="3"/>
      <c r="I9" s="3"/>
    </row>
    <row r="10" customFormat="false" ht="12.75" hidden="false" customHeight="false" outlineLevel="0" collapsed="false">
      <c r="A10" s="3" t="s">
        <v>3</v>
      </c>
      <c r="B10" s="3"/>
      <c r="C10" s="3"/>
      <c r="D10" s="3"/>
      <c r="E10" s="7" t="n">
        <v>2.60733</v>
      </c>
      <c r="F10" s="3"/>
      <c r="G10" s="5"/>
      <c r="H10" s="3"/>
      <c r="I10" s="3"/>
    </row>
    <row r="11" customFormat="false" ht="12.75" hidden="false" customHeight="false" outlineLevel="0" collapsed="false">
      <c r="A11" s="3"/>
      <c r="B11" s="3"/>
      <c r="C11" s="3"/>
      <c r="D11" s="3"/>
      <c r="E11" s="3"/>
      <c r="F11" s="3"/>
      <c r="G11" s="5"/>
      <c r="H11" s="3"/>
      <c r="I11" s="3"/>
    </row>
    <row r="12" customFormat="false" ht="12.75" hidden="false" customHeight="false" outlineLevel="0" collapsed="false">
      <c r="A12" s="3" t="s">
        <v>4</v>
      </c>
      <c r="B12" s="3"/>
      <c r="C12" s="3"/>
      <c r="D12" s="3"/>
      <c r="E12" s="3" t="n">
        <f aca="false">E10-0.41+0.005</f>
        <v>2.20233</v>
      </c>
      <c r="F12" s="3"/>
      <c r="G12" s="5"/>
      <c r="H12" s="3" t="n">
        <f aca="false">E12</f>
        <v>2.20233</v>
      </c>
      <c r="I12" s="3"/>
    </row>
    <row r="13" customFormat="false" ht="12.75" hidden="false" customHeight="false" outlineLevel="0" collapsed="false">
      <c r="A13" s="3"/>
      <c r="B13" s="3"/>
      <c r="C13" s="3" t="s">
        <v>14</v>
      </c>
      <c r="D13" s="3"/>
      <c r="E13" s="3"/>
      <c r="F13" s="3"/>
      <c r="G13" s="5"/>
      <c r="H13" s="3"/>
      <c r="I13" s="3"/>
    </row>
    <row r="14" customFormat="false" ht="12.75" hidden="false" customHeight="false" outlineLevel="0" collapsed="false">
      <c r="A14" s="3"/>
      <c r="B14" s="3"/>
      <c r="C14" s="3"/>
      <c r="D14" s="3"/>
      <c r="E14" s="3"/>
      <c r="F14" s="3"/>
      <c r="G14" s="5"/>
      <c r="H14" s="3"/>
      <c r="I14" s="3"/>
    </row>
    <row r="15" customFormat="false" ht="12.75" hidden="false" customHeight="false" outlineLevel="0" collapsed="false">
      <c r="A15" s="3"/>
      <c r="B15" s="3"/>
      <c r="C15" s="3"/>
      <c r="D15" s="3"/>
      <c r="E15" s="3"/>
      <c r="F15" s="3"/>
      <c r="G15" s="5"/>
      <c r="H15" s="3"/>
      <c r="I15" s="3"/>
    </row>
    <row r="16" customFormat="false" ht="12.75" hidden="false" customHeight="false" outlineLevel="0" collapsed="false">
      <c r="A16" s="3" t="s">
        <v>5</v>
      </c>
      <c r="B16" s="3" t="s">
        <v>6</v>
      </c>
      <c r="C16" s="3"/>
      <c r="D16" s="3"/>
      <c r="E16" s="3"/>
      <c r="F16" s="3"/>
      <c r="G16" s="5"/>
      <c r="H16" s="6" t="n">
        <f aca="false">H6*H8*H12</f>
        <v>2116439.13</v>
      </c>
      <c r="I16" s="3"/>
    </row>
    <row r="17" customFormat="false" ht="12.75" hidden="false" customHeight="false" outlineLevel="0" collapsed="false">
      <c r="A17" s="3"/>
      <c r="B17" s="3"/>
      <c r="C17" s="3"/>
      <c r="D17" s="3"/>
      <c r="E17" s="3"/>
      <c r="F17" s="3"/>
      <c r="G17" s="5"/>
      <c r="H17" s="3"/>
      <c r="I17" s="3"/>
    </row>
    <row r="18" customFormat="false" ht="12.75" hidden="false" customHeight="false" outlineLevel="0" collapsed="false">
      <c r="A18" s="3"/>
      <c r="B18" s="3"/>
      <c r="C18" s="3"/>
      <c r="D18" s="3"/>
      <c r="E18" s="3"/>
      <c r="F18" s="3"/>
      <c r="G18" s="5"/>
      <c r="H18" s="3"/>
      <c r="I18" s="3"/>
    </row>
    <row r="19" customFormat="false" ht="12.75" hidden="false" customHeight="false" outlineLevel="0" collapsed="false">
      <c r="A19" s="3" t="s">
        <v>7</v>
      </c>
      <c r="B19" s="3"/>
      <c r="C19" s="3"/>
      <c r="D19" s="3"/>
      <c r="E19" s="3"/>
      <c r="F19" s="3"/>
      <c r="G19" s="5"/>
      <c r="H19" s="8" t="n">
        <f aca="false">H16/(28400*30)</f>
        <v>2.48408348591549</v>
      </c>
      <c r="I19" s="3"/>
    </row>
    <row r="20" customFormat="false" ht="12.75" hidden="false" customHeight="false" outlineLevel="0" collapsed="false">
      <c r="A20" s="3" t="s">
        <v>8</v>
      </c>
      <c r="B20" s="3"/>
      <c r="C20" s="3"/>
      <c r="D20" s="3"/>
      <c r="E20" s="3"/>
      <c r="F20" s="3"/>
      <c r="G20" s="5"/>
      <c r="H20" s="3"/>
      <c r="I20" s="3"/>
    </row>
    <row r="21" customFormat="false" ht="12.75" hidden="false" customHeight="false" outlineLevel="0" collapsed="false">
      <c r="A21" s="3"/>
      <c r="B21" s="3"/>
      <c r="C21" s="3"/>
      <c r="D21" s="3"/>
      <c r="E21" s="3"/>
      <c r="F21" s="3"/>
      <c r="G21" s="5"/>
      <c r="H21" s="3"/>
      <c r="I21" s="3"/>
    </row>
    <row r="22" customFormat="false" ht="12.75" hidden="false" customHeight="false" outlineLevel="0" collapsed="false">
      <c r="A22" s="3" t="s">
        <v>9</v>
      </c>
      <c r="B22" s="3"/>
      <c r="C22" s="3"/>
      <c r="D22" s="3"/>
      <c r="E22" s="3"/>
      <c r="F22" s="3"/>
      <c r="G22" s="5"/>
      <c r="H22" s="8" t="n">
        <f aca="false">+H19-E10</f>
        <v>-0.123246514084507</v>
      </c>
      <c r="I22" s="3"/>
    </row>
    <row r="23" customFormat="false" ht="12.75" hidden="false" customHeight="false" outlineLevel="0" collapsed="false">
      <c r="A23" s="3"/>
      <c r="B23" s="3"/>
      <c r="C23" s="3"/>
      <c r="D23" s="3"/>
      <c r="E23" s="3"/>
      <c r="F23" s="3"/>
      <c r="G23" s="5"/>
      <c r="H23" s="3"/>
      <c r="I23" s="3"/>
    </row>
    <row r="24" customFormat="false" ht="12.75" hidden="false" customHeight="false" outlineLevel="0" collapsed="false">
      <c r="A24" s="3"/>
      <c r="B24" s="3"/>
      <c r="C24" s="3"/>
      <c r="D24" s="3"/>
      <c r="E24" s="3"/>
      <c r="F24" s="3"/>
      <c r="G24" s="5"/>
      <c r="H24" s="3"/>
      <c r="I24" s="3"/>
    </row>
    <row r="25" customFormat="false" ht="12.75" hidden="false" customHeight="false" outlineLevel="0" collapsed="false">
      <c r="A25" s="3" t="s">
        <v>10</v>
      </c>
      <c r="B25" s="3"/>
      <c r="C25" s="3"/>
      <c r="D25" s="3" t="s">
        <v>15</v>
      </c>
      <c r="E25" s="3"/>
      <c r="F25" s="3"/>
      <c r="G25" s="5"/>
      <c r="H25" s="3"/>
      <c r="I25" s="3"/>
    </row>
    <row r="26" customFormat="false" ht="12.75" hidden="false" customHeight="false" outlineLevel="0" collapsed="false">
      <c r="A26" s="3"/>
      <c r="B26" s="3"/>
      <c r="C26" s="3"/>
      <c r="D26" s="3"/>
      <c r="E26" s="3"/>
      <c r="F26" s="3"/>
      <c r="G26" s="5"/>
      <c r="H26" s="3"/>
      <c r="I26" s="3"/>
    </row>
    <row r="27" customFormat="false" ht="12.75" hidden="false" customHeight="false" outlineLevel="0" collapsed="false">
      <c r="A27" s="3" t="s">
        <v>16</v>
      </c>
      <c r="B27" s="3"/>
      <c r="C27" s="3"/>
      <c r="D27" s="3" t="n">
        <v>328280</v>
      </c>
      <c r="E27" s="3"/>
      <c r="F27" s="3"/>
      <c r="G27" s="3"/>
      <c r="H27" s="3"/>
      <c r="I27" s="3"/>
    </row>
    <row r="28" customFormat="false" ht="12.75" hidden="false" customHeight="false" outlineLevel="0" collapsed="false">
      <c r="A28" s="3"/>
      <c r="B28" s="3"/>
      <c r="C28" s="3"/>
      <c r="D28" s="3"/>
      <c r="E28" s="3"/>
      <c r="F28" s="3"/>
      <c r="G28" s="3"/>
      <c r="H28" s="3"/>
      <c r="I28" s="3"/>
    </row>
    <row r="29" customFormat="false" ht="12.75" hidden="false" customHeight="false" outlineLevel="0" collapsed="false">
      <c r="A29" s="3" t="s">
        <v>11</v>
      </c>
      <c r="B29" s="3"/>
      <c r="C29" s="3"/>
      <c r="D29" s="3" t="n">
        <v>15475</v>
      </c>
      <c r="E29" s="3"/>
      <c r="F29" s="3"/>
      <c r="G29" s="3"/>
      <c r="H29" s="3"/>
      <c r="I29" s="3"/>
    </row>
    <row r="30" customFormat="false" ht="12.75" hidden="false" customHeight="false" outlineLevel="0" collapsed="false">
      <c r="A30" s="3"/>
      <c r="B30" s="3"/>
      <c r="C30" s="3"/>
      <c r="D30" s="3"/>
      <c r="E30" s="3"/>
      <c r="F30" s="3"/>
      <c r="G30" s="9"/>
      <c r="H30" s="3"/>
      <c r="I30" s="3"/>
    </row>
    <row r="31" customFormat="false" ht="12.75" hidden="false" customHeight="false" outlineLevel="0" collapsed="false">
      <c r="A31" s="3" t="s">
        <v>12</v>
      </c>
      <c r="B31" s="3"/>
      <c r="C31" s="3"/>
      <c r="D31" s="3" t="n">
        <v>818893</v>
      </c>
      <c r="E31" s="3"/>
      <c r="F31" s="3"/>
      <c r="G31" s="3"/>
      <c r="H31" s="3"/>
      <c r="I31" s="3"/>
    </row>
    <row r="32" customFormat="false" ht="12.75" hidden="false" customHeight="false" outlineLevel="0" collapsed="false">
      <c r="A32" s="3"/>
      <c r="B32" s="3"/>
      <c r="C32" s="3"/>
      <c r="D32" s="3"/>
      <c r="E32" s="3"/>
      <c r="F32" s="3"/>
      <c r="G32" s="3"/>
      <c r="H32" s="3"/>
      <c r="I32" s="3"/>
    </row>
    <row r="33" customFormat="false" ht="12.75" hidden="false" customHeight="false" outlineLevel="0" collapsed="false">
      <c r="A33" s="3"/>
      <c r="B33" s="3"/>
      <c r="C33" s="3"/>
      <c r="D33" s="3"/>
      <c r="E33" s="3"/>
      <c r="F33" s="3"/>
      <c r="G33" s="3"/>
      <c r="H33" s="3"/>
      <c r="I33" s="3"/>
    </row>
    <row r="34" customFormat="false" ht="12.75" hidden="false" customHeight="false" outlineLevel="0" collapsed="false">
      <c r="A34" s="3"/>
      <c r="B34" s="3"/>
      <c r="C34" s="3"/>
      <c r="D34" s="3"/>
      <c r="E34" s="3"/>
      <c r="F34" s="3"/>
      <c r="G34" s="5"/>
      <c r="H34" s="3"/>
      <c r="I34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6" activeCellId="0" sqref="G26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7" min="1" style="1" width="9.14"/>
    <col collapsed="false" customWidth="true" hidden="false" outlineLevel="0" max="8" min="8" style="1" width="13.56"/>
    <col collapsed="false" customWidth="false" hidden="false" outlineLevel="0" max="257" min="9" style="1" width="9.14"/>
  </cols>
  <sheetData>
    <row r="1" customFormat="false" ht="15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</row>
    <row r="2" customFormat="false" ht="12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</row>
    <row r="3" customFormat="false" ht="12.75" hidden="false" customHeight="false" outlineLevel="0" collapsed="false">
      <c r="A3" s="3" t="s">
        <v>19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/>
      <c r="B4" s="3"/>
      <c r="C4" s="3"/>
      <c r="D4" s="3"/>
      <c r="E4" s="3"/>
      <c r="F4" s="3"/>
      <c r="G4" s="5"/>
      <c r="H4" s="3"/>
      <c r="I4" s="3"/>
    </row>
    <row r="5" customFormat="false" ht="12.75" hidden="false" customHeight="false" outlineLevel="0" collapsed="false">
      <c r="A5" s="3"/>
      <c r="B5" s="3"/>
      <c r="C5" s="3"/>
      <c r="D5" s="3"/>
      <c r="E5" s="3"/>
      <c r="F5" s="3"/>
      <c r="G5" s="5"/>
      <c r="H5" s="3"/>
      <c r="I5" s="3"/>
    </row>
    <row r="6" customFormat="false" ht="12.75" hidden="false" customHeight="false" outlineLevel="0" collapsed="false">
      <c r="A6" s="3" t="s">
        <v>1</v>
      </c>
      <c r="B6" s="3"/>
      <c r="C6" s="3"/>
      <c r="D6" s="3"/>
      <c r="E6" s="3"/>
      <c r="F6" s="3"/>
      <c r="G6" s="5"/>
      <c r="H6" s="6" t="n">
        <v>31000</v>
      </c>
      <c r="I6" s="3"/>
    </row>
    <row r="7" customFormat="false" ht="12.75" hidden="false" customHeight="false" outlineLevel="0" collapsed="false">
      <c r="A7" s="3"/>
      <c r="B7" s="3"/>
      <c r="C7" s="3"/>
      <c r="D7" s="3"/>
      <c r="E7" s="3"/>
      <c r="F7" s="3"/>
      <c r="G7" s="5"/>
      <c r="H7" s="3"/>
      <c r="I7" s="3"/>
    </row>
    <row r="8" customFormat="false" ht="12.75" hidden="false" customHeight="false" outlineLevel="0" collapsed="false">
      <c r="A8" s="3" t="s">
        <v>2</v>
      </c>
      <c r="B8" s="3"/>
      <c r="C8" s="3"/>
      <c r="D8" s="3"/>
      <c r="E8" s="3"/>
      <c r="F8" s="3"/>
      <c r="G8" s="5"/>
      <c r="H8" s="7" t="n">
        <v>30</v>
      </c>
      <c r="I8" s="3"/>
    </row>
    <row r="9" customFormat="false" ht="12.75" hidden="false" customHeight="false" outlineLevel="0" collapsed="false">
      <c r="A9" s="3"/>
      <c r="B9" s="3"/>
      <c r="C9" s="3"/>
      <c r="D9" s="3"/>
      <c r="E9" s="3"/>
      <c r="F9" s="3"/>
      <c r="G9" s="5"/>
      <c r="H9" s="3"/>
      <c r="I9" s="3"/>
    </row>
    <row r="10" customFormat="false" ht="12.75" hidden="false" customHeight="false" outlineLevel="0" collapsed="false">
      <c r="A10" s="3" t="s">
        <v>3</v>
      </c>
      <c r="B10" s="3"/>
      <c r="C10" s="3"/>
      <c r="D10" s="3"/>
      <c r="E10" s="7" t="n">
        <v>2.96333</v>
      </c>
      <c r="F10" s="3"/>
      <c r="G10" s="5"/>
      <c r="H10" s="3"/>
      <c r="I10" s="3"/>
    </row>
    <row r="11" customFormat="false" ht="12.75" hidden="false" customHeight="false" outlineLevel="0" collapsed="false">
      <c r="A11" s="3"/>
      <c r="B11" s="3"/>
      <c r="C11" s="3"/>
      <c r="D11" s="3"/>
      <c r="E11" s="3"/>
      <c r="F11" s="3"/>
      <c r="G11" s="5"/>
      <c r="H11" s="3"/>
      <c r="I11" s="3"/>
    </row>
    <row r="12" customFormat="false" ht="12.75" hidden="false" customHeight="false" outlineLevel="0" collapsed="false">
      <c r="A12" s="3" t="s">
        <v>4</v>
      </c>
      <c r="B12" s="3"/>
      <c r="C12" s="3"/>
      <c r="D12" s="3"/>
      <c r="E12" s="3" t="n">
        <f aca="false">E10-0.41+0.005</f>
        <v>2.55833</v>
      </c>
      <c r="F12" s="3"/>
      <c r="G12" s="5"/>
      <c r="H12" s="3" t="n">
        <f aca="false">E12</f>
        <v>2.55833</v>
      </c>
      <c r="I12" s="3"/>
    </row>
    <row r="13" customFormat="false" ht="12.75" hidden="false" customHeight="false" outlineLevel="0" collapsed="false">
      <c r="A13" s="3"/>
      <c r="B13" s="3"/>
      <c r="C13" s="3" t="s">
        <v>14</v>
      </c>
      <c r="D13" s="3"/>
      <c r="E13" s="3"/>
      <c r="F13" s="3"/>
      <c r="G13" s="5"/>
      <c r="H13" s="3"/>
      <c r="I13" s="3"/>
    </row>
    <row r="14" customFormat="false" ht="12.75" hidden="false" customHeight="false" outlineLevel="0" collapsed="false">
      <c r="A14" s="3"/>
      <c r="B14" s="3"/>
      <c r="C14" s="3"/>
      <c r="D14" s="3"/>
      <c r="E14" s="3"/>
      <c r="F14" s="3"/>
      <c r="G14" s="5"/>
      <c r="H14" s="3"/>
      <c r="I14" s="3"/>
    </row>
    <row r="15" customFormat="false" ht="12.75" hidden="false" customHeight="false" outlineLevel="0" collapsed="false">
      <c r="A15" s="3"/>
      <c r="B15" s="3"/>
      <c r="C15" s="3"/>
      <c r="D15" s="3"/>
      <c r="E15" s="3"/>
      <c r="F15" s="3"/>
      <c r="G15" s="5"/>
      <c r="H15" s="3"/>
      <c r="I15" s="3"/>
    </row>
    <row r="16" customFormat="false" ht="12.75" hidden="false" customHeight="false" outlineLevel="0" collapsed="false">
      <c r="A16" s="3" t="s">
        <v>5</v>
      </c>
      <c r="B16" s="3" t="s">
        <v>6</v>
      </c>
      <c r="C16" s="3"/>
      <c r="D16" s="3"/>
      <c r="E16" s="3"/>
      <c r="F16" s="3"/>
      <c r="G16" s="5"/>
      <c r="H16" s="6" t="n">
        <f aca="false">H6*H8*H12</f>
        <v>2379246.9</v>
      </c>
      <c r="I16" s="3"/>
    </row>
    <row r="17" customFormat="false" ht="12.75" hidden="false" customHeight="false" outlineLevel="0" collapsed="false">
      <c r="A17" s="3"/>
      <c r="B17" s="3"/>
      <c r="C17" s="3"/>
      <c r="D17" s="3"/>
      <c r="E17" s="3"/>
      <c r="F17" s="3"/>
      <c r="G17" s="5"/>
      <c r="H17" s="3"/>
      <c r="I17" s="3"/>
    </row>
    <row r="18" customFormat="false" ht="12.75" hidden="false" customHeight="false" outlineLevel="0" collapsed="false">
      <c r="A18" s="3"/>
      <c r="B18" s="3"/>
      <c r="C18" s="3"/>
      <c r="D18" s="3"/>
      <c r="E18" s="3"/>
      <c r="F18" s="3"/>
      <c r="G18" s="5"/>
      <c r="H18" s="3"/>
      <c r="I18" s="3"/>
    </row>
    <row r="19" customFormat="false" ht="12.75" hidden="false" customHeight="false" outlineLevel="0" collapsed="false">
      <c r="A19" s="3" t="s">
        <v>7</v>
      </c>
      <c r="B19" s="3"/>
      <c r="C19" s="3"/>
      <c r="D19" s="3"/>
      <c r="E19" s="3"/>
      <c r="F19" s="3"/>
      <c r="G19" s="5"/>
      <c r="H19" s="8" t="n">
        <f aca="false">H16/(28400*30)</f>
        <v>2.79254330985916</v>
      </c>
      <c r="I19" s="3"/>
    </row>
    <row r="20" customFormat="false" ht="12.75" hidden="false" customHeight="false" outlineLevel="0" collapsed="false">
      <c r="A20" s="3" t="s">
        <v>8</v>
      </c>
      <c r="B20" s="3"/>
      <c r="C20" s="3"/>
      <c r="D20" s="3"/>
      <c r="E20" s="3"/>
      <c r="F20" s="3"/>
      <c r="G20" s="5"/>
      <c r="H20" s="3"/>
      <c r="I20" s="3"/>
    </row>
    <row r="21" customFormat="false" ht="12.75" hidden="false" customHeight="false" outlineLevel="0" collapsed="false">
      <c r="A21" s="3"/>
      <c r="B21" s="3"/>
      <c r="C21" s="3"/>
      <c r="D21" s="3"/>
      <c r="E21" s="3"/>
      <c r="F21" s="3"/>
      <c r="G21" s="5"/>
      <c r="H21" s="3"/>
      <c r="I21" s="3"/>
    </row>
    <row r="22" customFormat="false" ht="12.75" hidden="false" customHeight="false" outlineLevel="0" collapsed="false">
      <c r="A22" s="3" t="s">
        <v>9</v>
      </c>
      <c r="B22" s="3"/>
      <c r="C22" s="3"/>
      <c r="D22" s="3"/>
      <c r="E22" s="3"/>
      <c r="F22" s="3"/>
      <c r="G22" s="5"/>
      <c r="H22" s="8" t="n">
        <f aca="false">+H19-E10</f>
        <v>-0.170786690140845</v>
      </c>
      <c r="I22" s="3"/>
    </row>
    <row r="23" customFormat="false" ht="12.75" hidden="false" customHeight="false" outlineLevel="0" collapsed="false">
      <c r="A23" s="3"/>
      <c r="B23" s="3"/>
      <c r="C23" s="3"/>
      <c r="D23" s="3"/>
      <c r="E23" s="3"/>
      <c r="F23" s="3"/>
      <c r="G23" s="5"/>
      <c r="H23" s="3"/>
      <c r="I23" s="3"/>
    </row>
    <row r="24" customFormat="false" ht="12.75" hidden="false" customHeight="false" outlineLevel="0" collapsed="false">
      <c r="A24" s="3"/>
      <c r="B24" s="3"/>
      <c r="C24" s="3"/>
      <c r="D24" s="3"/>
      <c r="E24" s="3"/>
      <c r="F24" s="3"/>
      <c r="G24" s="5"/>
      <c r="H24" s="3"/>
      <c r="I24" s="3"/>
    </row>
    <row r="25" customFormat="false" ht="12.75" hidden="false" customHeight="false" outlineLevel="0" collapsed="false">
      <c r="A25" s="3" t="s">
        <v>10</v>
      </c>
      <c r="B25" s="3"/>
      <c r="C25" s="3"/>
      <c r="D25" s="3" t="s">
        <v>15</v>
      </c>
      <c r="E25" s="3"/>
      <c r="F25" s="3"/>
      <c r="G25" s="5"/>
      <c r="H25" s="3"/>
      <c r="I25" s="3"/>
    </row>
    <row r="26" customFormat="false" ht="12.75" hidden="false" customHeight="false" outlineLevel="0" collapsed="false">
      <c r="A26" s="3"/>
      <c r="B26" s="3"/>
      <c r="C26" s="3"/>
      <c r="D26" s="3"/>
      <c r="E26" s="3"/>
      <c r="F26" s="3"/>
      <c r="G26" s="5"/>
      <c r="H26" s="3"/>
      <c r="I26" s="3"/>
    </row>
    <row r="27" customFormat="false" ht="12.75" hidden="false" customHeight="false" outlineLevel="0" collapsed="false">
      <c r="A27" s="3" t="s">
        <v>16</v>
      </c>
      <c r="B27" s="3"/>
      <c r="C27" s="3"/>
      <c r="D27" s="3" t="n">
        <v>328280</v>
      </c>
      <c r="E27" s="3"/>
      <c r="F27" s="3"/>
      <c r="G27" s="3"/>
      <c r="H27" s="3"/>
      <c r="I27" s="3"/>
    </row>
    <row r="28" customFormat="false" ht="12.75" hidden="false" customHeight="false" outlineLevel="0" collapsed="false">
      <c r="A28" s="3"/>
      <c r="B28" s="3"/>
      <c r="C28" s="3"/>
      <c r="D28" s="3"/>
      <c r="E28" s="3"/>
      <c r="F28" s="3"/>
      <c r="G28" s="3"/>
      <c r="H28" s="3"/>
      <c r="I28" s="3"/>
    </row>
    <row r="29" customFormat="false" ht="12.75" hidden="false" customHeight="false" outlineLevel="0" collapsed="false">
      <c r="A29" s="3" t="s">
        <v>11</v>
      </c>
      <c r="B29" s="3"/>
      <c r="C29" s="3"/>
      <c r="D29" s="3" t="n">
        <v>15475</v>
      </c>
      <c r="E29" s="3"/>
      <c r="F29" s="3"/>
      <c r="G29" s="3"/>
      <c r="H29" s="3"/>
      <c r="I29" s="3"/>
    </row>
    <row r="30" customFormat="false" ht="12.75" hidden="false" customHeight="false" outlineLevel="0" collapsed="false">
      <c r="A30" s="3"/>
      <c r="B30" s="3"/>
      <c r="C30" s="3"/>
      <c r="D30" s="3"/>
      <c r="E30" s="3"/>
      <c r="F30" s="3"/>
      <c r="G30" s="9"/>
      <c r="H30" s="3"/>
      <c r="I30" s="3"/>
    </row>
    <row r="31" customFormat="false" ht="12.75" hidden="false" customHeight="false" outlineLevel="0" collapsed="false">
      <c r="A31" s="3" t="s">
        <v>12</v>
      </c>
      <c r="B31" s="3"/>
      <c r="C31" s="3"/>
      <c r="D31" s="3" t="n">
        <v>818893</v>
      </c>
      <c r="E31" s="3"/>
      <c r="F31" s="3"/>
      <c r="G31" s="3"/>
      <c r="H31" s="3"/>
      <c r="I31" s="3"/>
    </row>
    <row r="32" customFormat="false" ht="12.75" hidden="false" customHeight="false" outlineLevel="0" collapsed="false">
      <c r="A32" s="3"/>
      <c r="B32" s="3"/>
      <c r="C32" s="3"/>
      <c r="D32" s="3"/>
      <c r="E32" s="3"/>
      <c r="F32" s="3"/>
      <c r="G32" s="3"/>
      <c r="H32" s="3"/>
      <c r="I32" s="3"/>
    </row>
    <row r="33" customFormat="false" ht="12.75" hidden="false" customHeight="false" outlineLevel="0" collapsed="false">
      <c r="A33" s="3"/>
      <c r="B33" s="3"/>
      <c r="C33" s="3"/>
      <c r="D33" s="3"/>
      <c r="E33" s="3"/>
      <c r="F33" s="3"/>
      <c r="G33" s="3"/>
      <c r="H33" s="3"/>
      <c r="I33" s="3"/>
    </row>
    <row r="34" customFormat="false" ht="12.75" hidden="false" customHeight="false" outlineLevel="0" collapsed="false">
      <c r="A34" s="3"/>
      <c r="B34" s="3"/>
      <c r="C34" s="3"/>
      <c r="D34" s="3"/>
      <c r="E34" s="3"/>
      <c r="F34" s="3"/>
      <c r="G34" s="5"/>
      <c r="H34" s="3"/>
      <c r="I34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4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H22" activeCellId="0" sqref="H22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7" min="1" style="1" width="9.14"/>
    <col collapsed="false" customWidth="true" hidden="false" outlineLevel="0" max="8" min="8" style="1" width="13.56"/>
    <col collapsed="false" customWidth="false" hidden="false" outlineLevel="0" max="257" min="9" style="1" width="9.14"/>
  </cols>
  <sheetData>
    <row r="1" customFormat="false" ht="15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</row>
    <row r="2" customFormat="false" ht="12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</row>
    <row r="3" customFormat="false" ht="12.75" hidden="false" customHeight="false" outlineLevel="0" collapsed="false">
      <c r="A3" s="3" t="s">
        <v>19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/>
      <c r="B4" s="3"/>
      <c r="C4" s="3"/>
      <c r="D4" s="3"/>
      <c r="E4" s="3"/>
      <c r="F4" s="3"/>
      <c r="G4" s="5"/>
      <c r="H4" s="3"/>
      <c r="I4" s="3"/>
    </row>
    <row r="5" customFormat="false" ht="12.75" hidden="false" customHeight="false" outlineLevel="0" collapsed="false">
      <c r="A5" s="3"/>
      <c r="B5" s="3"/>
      <c r="C5" s="3"/>
      <c r="D5" s="3"/>
      <c r="E5" s="3"/>
      <c r="F5" s="3"/>
      <c r="G5" s="5"/>
      <c r="H5" s="3"/>
      <c r="I5" s="3"/>
    </row>
    <row r="6" customFormat="false" ht="12.75" hidden="false" customHeight="false" outlineLevel="0" collapsed="false">
      <c r="A6" s="3" t="s">
        <v>1</v>
      </c>
      <c r="B6" s="3"/>
      <c r="C6" s="3"/>
      <c r="D6" s="3"/>
      <c r="E6" s="3"/>
      <c r="F6" s="3"/>
      <c r="G6" s="5"/>
      <c r="H6" s="6" t="n">
        <v>31000</v>
      </c>
      <c r="I6" s="3"/>
    </row>
    <row r="7" customFormat="false" ht="12.75" hidden="false" customHeight="false" outlineLevel="0" collapsed="false">
      <c r="A7" s="3"/>
      <c r="B7" s="3"/>
      <c r="C7" s="3"/>
      <c r="D7" s="3"/>
      <c r="E7" s="3"/>
      <c r="F7" s="3"/>
      <c r="G7" s="5"/>
      <c r="H7" s="3"/>
      <c r="I7" s="3"/>
    </row>
    <row r="8" customFormat="false" ht="12.75" hidden="false" customHeight="false" outlineLevel="0" collapsed="false">
      <c r="A8" s="3" t="s">
        <v>2</v>
      </c>
      <c r="B8" s="3"/>
      <c r="C8" s="3"/>
      <c r="D8" s="3"/>
      <c r="E8" s="3"/>
      <c r="F8" s="3"/>
      <c r="G8" s="5"/>
      <c r="H8" s="7" t="n">
        <v>31</v>
      </c>
      <c r="I8" s="3"/>
    </row>
    <row r="9" customFormat="false" ht="12.75" hidden="false" customHeight="false" outlineLevel="0" collapsed="false">
      <c r="A9" s="3"/>
      <c r="B9" s="3"/>
      <c r="C9" s="3"/>
      <c r="D9" s="3"/>
      <c r="E9" s="3"/>
      <c r="F9" s="3"/>
      <c r="G9" s="5"/>
      <c r="H9" s="3"/>
      <c r="I9" s="3"/>
    </row>
    <row r="10" customFormat="false" ht="12.75" hidden="false" customHeight="false" outlineLevel="0" collapsed="false">
      <c r="A10" s="3" t="s">
        <v>3</v>
      </c>
      <c r="B10" s="3"/>
      <c r="C10" s="3"/>
      <c r="D10" s="3"/>
      <c r="E10" s="7" t="n">
        <v>2.57233</v>
      </c>
      <c r="F10" s="3"/>
      <c r="G10" s="5"/>
      <c r="H10" s="3"/>
      <c r="I10" s="3"/>
    </row>
    <row r="11" customFormat="false" ht="12.75" hidden="false" customHeight="false" outlineLevel="0" collapsed="false">
      <c r="A11" s="3"/>
      <c r="B11" s="3"/>
      <c r="C11" s="3"/>
      <c r="D11" s="3"/>
      <c r="E11" s="3"/>
      <c r="F11" s="3"/>
      <c r="G11" s="5"/>
      <c r="H11" s="3"/>
      <c r="I11" s="3"/>
    </row>
    <row r="12" customFormat="false" ht="12.75" hidden="false" customHeight="false" outlineLevel="0" collapsed="false">
      <c r="A12" s="3" t="s">
        <v>4</v>
      </c>
      <c r="B12" s="3"/>
      <c r="C12" s="3"/>
      <c r="D12" s="3"/>
      <c r="E12" s="3" t="n">
        <f aca="false">E10-0.41+0.005</f>
        <v>2.16733</v>
      </c>
      <c r="F12" s="3"/>
      <c r="G12" s="5"/>
      <c r="H12" s="3" t="n">
        <f aca="false">E12</f>
        <v>2.16733</v>
      </c>
      <c r="I12" s="3"/>
    </row>
    <row r="13" customFormat="false" ht="12.75" hidden="false" customHeight="false" outlineLevel="0" collapsed="false">
      <c r="A13" s="3"/>
      <c r="B13" s="3"/>
      <c r="C13" s="3" t="s">
        <v>14</v>
      </c>
      <c r="D13" s="3"/>
      <c r="E13" s="3"/>
      <c r="F13" s="3"/>
      <c r="G13" s="5"/>
      <c r="H13" s="3"/>
      <c r="I13" s="3"/>
    </row>
    <row r="14" customFormat="false" ht="12.75" hidden="false" customHeight="false" outlineLevel="0" collapsed="false">
      <c r="A14" s="3"/>
      <c r="B14" s="3"/>
      <c r="C14" s="3"/>
      <c r="D14" s="3"/>
      <c r="E14" s="3"/>
      <c r="F14" s="3"/>
      <c r="G14" s="5"/>
      <c r="H14" s="3"/>
      <c r="I14" s="3"/>
    </row>
    <row r="15" customFormat="false" ht="12.75" hidden="false" customHeight="false" outlineLevel="0" collapsed="false">
      <c r="A15" s="3"/>
      <c r="B15" s="3"/>
      <c r="C15" s="3"/>
      <c r="D15" s="3"/>
      <c r="E15" s="3"/>
      <c r="F15" s="3"/>
      <c r="G15" s="5"/>
      <c r="H15" s="3"/>
      <c r="I15" s="3"/>
    </row>
    <row r="16" customFormat="false" ht="12.75" hidden="false" customHeight="false" outlineLevel="0" collapsed="false">
      <c r="A16" s="3" t="s">
        <v>5</v>
      </c>
      <c r="B16" s="3" t="s">
        <v>6</v>
      </c>
      <c r="C16" s="3"/>
      <c r="D16" s="3"/>
      <c r="E16" s="3"/>
      <c r="F16" s="3"/>
      <c r="G16" s="5"/>
      <c r="H16" s="6" t="n">
        <f aca="false">H6*H8*H12</f>
        <v>2082804.13</v>
      </c>
      <c r="I16" s="3"/>
    </row>
    <row r="17" customFormat="false" ht="12.75" hidden="false" customHeight="false" outlineLevel="0" collapsed="false">
      <c r="A17" s="3"/>
      <c r="B17" s="3"/>
      <c r="C17" s="3"/>
      <c r="D17" s="3"/>
      <c r="E17" s="3"/>
      <c r="F17" s="3"/>
      <c r="G17" s="5"/>
      <c r="H17" s="3"/>
      <c r="I17" s="3"/>
    </row>
    <row r="18" customFormat="false" ht="12.75" hidden="false" customHeight="false" outlineLevel="0" collapsed="false">
      <c r="A18" s="3"/>
      <c r="B18" s="3"/>
      <c r="C18" s="3"/>
      <c r="D18" s="3"/>
      <c r="E18" s="3"/>
      <c r="F18" s="3"/>
      <c r="G18" s="5"/>
      <c r="H18" s="3"/>
      <c r="I18" s="3"/>
    </row>
    <row r="19" customFormat="false" ht="12.75" hidden="false" customHeight="false" outlineLevel="0" collapsed="false">
      <c r="A19" s="3" t="s">
        <v>7</v>
      </c>
      <c r="B19" s="3"/>
      <c r="C19" s="3"/>
      <c r="D19" s="3"/>
      <c r="E19" s="3"/>
      <c r="F19" s="3"/>
      <c r="G19" s="5"/>
      <c r="H19" s="8" t="n">
        <f aca="false">H16/(28400*30)</f>
        <v>2.44460578638498</v>
      </c>
      <c r="I19" s="3"/>
    </row>
    <row r="20" customFormat="false" ht="12.75" hidden="false" customHeight="false" outlineLevel="0" collapsed="false">
      <c r="A20" s="3" t="s">
        <v>8</v>
      </c>
      <c r="B20" s="3"/>
      <c r="C20" s="3"/>
      <c r="D20" s="3"/>
      <c r="E20" s="3"/>
      <c r="F20" s="3"/>
      <c r="G20" s="5"/>
      <c r="H20" s="3"/>
      <c r="I20" s="3"/>
    </row>
    <row r="21" customFormat="false" ht="12.75" hidden="false" customHeight="false" outlineLevel="0" collapsed="false">
      <c r="A21" s="3"/>
      <c r="B21" s="3"/>
      <c r="C21" s="3"/>
      <c r="D21" s="3"/>
      <c r="E21" s="3"/>
      <c r="F21" s="3"/>
      <c r="G21" s="5"/>
      <c r="H21" s="3"/>
      <c r="I21" s="3"/>
    </row>
    <row r="22" customFormat="false" ht="12.75" hidden="false" customHeight="false" outlineLevel="0" collapsed="false">
      <c r="A22" s="3" t="s">
        <v>9</v>
      </c>
      <c r="B22" s="3"/>
      <c r="C22" s="3"/>
      <c r="D22" s="3"/>
      <c r="E22" s="3"/>
      <c r="F22" s="3"/>
      <c r="G22" s="5"/>
      <c r="H22" s="8" t="n">
        <f aca="false">+H19-E10</f>
        <v>-0.127724213615024</v>
      </c>
      <c r="I22" s="3"/>
    </row>
    <row r="23" customFormat="false" ht="12.75" hidden="false" customHeight="false" outlineLevel="0" collapsed="false">
      <c r="A23" s="3"/>
      <c r="B23" s="3"/>
      <c r="C23" s="3"/>
      <c r="D23" s="3"/>
      <c r="E23" s="3"/>
      <c r="F23" s="3"/>
      <c r="G23" s="5"/>
      <c r="H23" s="3"/>
      <c r="I23" s="3"/>
    </row>
    <row r="24" customFormat="false" ht="12.75" hidden="false" customHeight="false" outlineLevel="0" collapsed="false">
      <c r="A24" s="3"/>
      <c r="B24" s="3"/>
      <c r="C24" s="3"/>
      <c r="D24" s="3"/>
      <c r="E24" s="3"/>
      <c r="F24" s="3"/>
      <c r="G24" s="5"/>
      <c r="H24" s="3"/>
      <c r="I24" s="3"/>
    </row>
    <row r="25" customFormat="false" ht="12.75" hidden="false" customHeight="false" outlineLevel="0" collapsed="false">
      <c r="A25" s="3" t="s">
        <v>10</v>
      </c>
      <c r="B25" s="3"/>
      <c r="C25" s="3"/>
      <c r="D25" s="3" t="s">
        <v>15</v>
      </c>
      <c r="E25" s="3"/>
      <c r="F25" s="3"/>
      <c r="G25" s="5"/>
      <c r="H25" s="3"/>
      <c r="I25" s="3"/>
    </row>
    <row r="26" customFormat="false" ht="12.75" hidden="false" customHeight="false" outlineLevel="0" collapsed="false">
      <c r="A26" s="3"/>
      <c r="B26" s="3"/>
      <c r="C26" s="3"/>
      <c r="D26" s="3"/>
      <c r="E26" s="3"/>
      <c r="F26" s="3"/>
      <c r="G26" s="5"/>
      <c r="H26" s="3"/>
      <c r="I26" s="3"/>
    </row>
    <row r="27" customFormat="false" ht="12.75" hidden="false" customHeight="false" outlineLevel="0" collapsed="false">
      <c r="A27" s="3" t="s">
        <v>16</v>
      </c>
      <c r="B27" s="3"/>
      <c r="C27" s="3"/>
      <c r="D27" s="3" t="n">
        <v>328280</v>
      </c>
      <c r="E27" s="3"/>
      <c r="F27" s="3"/>
      <c r="G27" s="3"/>
      <c r="H27" s="3"/>
      <c r="I27" s="3"/>
    </row>
    <row r="28" customFormat="false" ht="12.75" hidden="false" customHeight="false" outlineLevel="0" collapsed="false">
      <c r="A28" s="3"/>
      <c r="B28" s="3"/>
      <c r="C28" s="3"/>
      <c r="D28" s="3"/>
      <c r="E28" s="3"/>
      <c r="F28" s="3"/>
      <c r="G28" s="3"/>
      <c r="H28" s="3"/>
      <c r="I28" s="3"/>
    </row>
    <row r="29" customFormat="false" ht="12.75" hidden="false" customHeight="false" outlineLevel="0" collapsed="false">
      <c r="A29" s="3" t="s">
        <v>11</v>
      </c>
      <c r="B29" s="3"/>
      <c r="C29" s="3"/>
      <c r="D29" s="3" t="n">
        <v>15475</v>
      </c>
      <c r="E29" s="3"/>
      <c r="F29" s="3"/>
      <c r="G29" s="3"/>
      <c r="H29" s="3"/>
      <c r="I29" s="3"/>
    </row>
    <row r="30" customFormat="false" ht="12.75" hidden="false" customHeight="false" outlineLevel="0" collapsed="false">
      <c r="A30" s="3"/>
      <c r="B30" s="3"/>
      <c r="C30" s="3"/>
      <c r="D30" s="3"/>
      <c r="E30" s="3"/>
      <c r="F30" s="3"/>
      <c r="G30" s="9"/>
      <c r="H30" s="3"/>
      <c r="I30" s="3"/>
    </row>
    <row r="31" customFormat="false" ht="12.75" hidden="false" customHeight="false" outlineLevel="0" collapsed="false">
      <c r="A31" s="3" t="s">
        <v>12</v>
      </c>
      <c r="B31" s="3"/>
      <c r="C31" s="3"/>
      <c r="D31" s="3" t="n">
        <v>818893</v>
      </c>
      <c r="E31" s="3"/>
      <c r="F31" s="3"/>
      <c r="G31" s="3"/>
      <c r="H31" s="3"/>
      <c r="I31" s="3"/>
    </row>
    <row r="32" customFormat="false" ht="12.75" hidden="false" customHeight="false" outlineLevel="0" collapsed="false">
      <c r="A32" s="3"/>
      <c r="B32" s="3"/>
      <c r="C32" s="3"/>
      <c r="D32" s="3"/>
      <c r="E32" s="3"/>
      <c r="F32" s="3"/>
      <c r="G32" s="3"/>
      <c r="H32" s="3"/>
      <c r="I32" s="3"/>
    </row>
    <row r="33" customFormat="false" ht="12.75" hidden="false" customHeight="false" outlineLevel="0" collapsed="false">
      <c r="A33" s="3"/>
      <c r="B33" s="3"/>
      <c r="C33" s="3"/>
      <c r="D33" s="3"/>
      <c r="E33" s="3"/>
      <c r="F33" s="3"/>
      <c r="G33" s="3"/>
      <c r="H33" s="3"/>
      <c r="I33" s="3"/>
    </row>
    <row r="34" customFormat="false" ht="12.75" hidden="false" customHeight="false" outlineLevel="0" collapsed="false">
      <c r="A34" s="3"/>
      <c r="B34" s="3"/>
      <c r="C34" s="3"/>
      <c r="D34" s="3"/>
      <c r="E34" s="3"/>
      <c r="F34" s="3"/>
      <c r="G34" s="5"/>
      <c r="H34" s="3"/>
      <c r="I34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2" activeCellId="0" sqref="D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3.56"/>
  </cols>
  <sheetData>
    <row r="1" customFormat="false" ht="12.75" hidden="false" customHeight="false" outlineLevel="0" collapsed="false">
      <c r="A1" s="10" t="s">
        <v>20</v>
      </c>
      <c r="B1" s="10"/>
      <c r="C1" s="10"/>
      <c r="D1" s="10"/>
      <c r="E1" s="10"/>
      <c r="F1" s="10"/>
      <c r="G1" s="10"/>
      <c r="H1" s="10"/>
      <c r="I1" s="10"/>
    </row>
    <row r="2" customFormat="false" ht="12.75" hidden="false" customHeight="false" outlineLevel="0" collapsed="false">
      <c r="A2" s="10"/>
      <c r="B2" s="10"/>
      <c r="C2" s="10"/>
      <c r="D2" s="10"/>
      <c r="E2" s="10"/>
      <c r="F2" s="10"/>
      <c r="G2" s="10"/>
      <c r="H2" s="10"/>
      <c r="I2" s="10"/>
    </row>
    <row r="3" customFormat="false" ht="15.75" hidden="false" customHeight="false" outlineLevel="0" collapsed="false">
      <c r="A3" s="11" t="s">
        <v>0</v>
      </c>
      <c r="B3" s="10"/>
      <c r="C3" s="10"/>
      <c r="D3" s="10"/>
      <c r="E3" s="10"/>
      <c r="F3" s="10"/>
      <c r="G3" s="10"/>
      <c r="H3" s="10"/>
      <c r="I3" s="10"/>
    </row>
    <row r="4" customFormat="false" ht="12.75" hidden="false" customHeight="false" outlineLevel="0" collapsed="false">
      <c r="A4" s="10"/>
      <c r="B4" s="10"/>
      <c r="C4" s="10"/>
      <c r="D4" s="10"/>
      <c r="E4" s="10"/>
      <c r="F4" s="10"/>
      <c r="G4" s="10"/>
      <c r="H4" s="10"/>
      <c r="I4" s="10"/>
    </row>
    <row r="5" customFormat="false" ht="12.75" hidden="false" customHeight="false" outlineLevel="0" collapsed="false">
      <c r="A5" s="10" t="s">
        <v>21</v>
      </c>
      <c r="B5" s="10"/>
      <c r="C5" s="10"/>
      <c r="D5" s="10"/>
      <c r="E5" s="10"/>
      <c r="F5" s="10"/>
      <c r="G5" s="10"/>
      <c r="H5" s="10"/>
      <c r="I5" s="10"/>
    </row>
    <row r="6" customFormat="false" ht="12.75" hidden="false" customHeight="false" outlineLevel="0" collapsed="false">
      <c r="A6" s="10"/>
      <c r="B6" s="10"/>
      <c r="C6" s="10"/>
      <c r="D6" s="10"/>
      <c r="E6" s="10"/>
      <c r="F6" s="10"/>
      <c r="G6" s="12"/>
      <c r="H6" s="10"/>
      <c r="I6" s="10"/>
    </row>
    <row r="7" customFormat="false" ht="12.75" hidden="false" customHeight="false" outlineLevel="0" collapsed="false">
      <c r="A7" s="10"/>
      <c r="B7" s="10"/>
      <c r="C7" s="10"/>
      <c r="D7" s="10"/>
      <c r="E7" s="10"/>
      <c r="F7" s="10"/>
      <c r="G7" s="12"/>
      <c r="H7" s="10"/>
      <c r="I7" s="10"/>
    </row>
    <row r="8" customFormat="false" ht="12.75" hidden="false" customHeight="false" outlineLevel="0" collapsed="false">
      <c r="A8" s="10" t="s">
        <v>1</v>
      </c>
      <c r="B8" s="10"/>
      <c r="C8" s="10"/>
      <c r="D8" s="10"/>
      <c r="E8" s="10"/>
      <c r="F8" s="10"/>
      <c r="G8" s="12"/>
      <c r="H8" s="10" t="n">
        <v>31000</v>
      </c>
      <c r="I8" s="10"/>
    </row>
    <row r="9" customFormat="false" ht="12.75" hidden="false" customHeight="false" outlineLevel="0" collapsed="false">
      <c r="A9" s="10"/>
      <c r="B9" s="10"/>
      <c r="C9" s="10"/>
      <c r="D9" s="10"/>
      <c r="E9" s="10"/>
      <c r="F9" s="10"/>
      <c r="G9" s="12"/>
      <c r="H9" s="10"/>
      <c r="I9" s="10"/>
    </row>
    <row r="10" customFormat="false" ht="12.75" hidden="false" customHeight="false" outlineLevel="0" collapsed="false">
      <c r="A10" s="10" t="s">
        <v>2</v>
      </c>
      <c r="B10" s="10"/>
      <c r="C10" s="10"/>
      <c r="D10" s="10"/>
      <c r="E10" s="10"/>
      <c r="F10" s="10"/>
      <c r="G10" s="12"/>
      <c r="H10" s="13" t="n">
        <v>31</v>
      </c>
      <c r="I10" s="10"/>
    </row>
    <row r="11" customFormat="false" ht="12.75" hidden="false" customHeight="false" outlineLevel="0" collapsed="false">
      <c r="A11" s="10"/>
      <c r="B11" s="10"/>
      <c r="C11" s="10"/>
      <c r="D11" s="10"/>
      <c r="E11" s="10"/>
      <c r="F11" s="10"/>
      <c r="G11" s="12"/>
      <c r="H11" s="10"/>
      <c r="I11" s="10"/>
    </row>
    <row r="12" customFormat="false" ht="12.75" hidden="false" customHeight="false" outlineLevel="0" collapsed="false">
      <c r="A12" s="10" t="s">
        <v>3</v>
      </c>
      <c r="B12" s="10"/>
      <c r="C12" s="10"/>
      <c r="D12" s="10"/>
      <c r="E12" s="13" t="n">
        <v>2.27167</v>
      </c>
      <c r="F12" s="10"/>
      <c r="G12" s="12"/>
      <c r="H12" s="10"/>
      <c r="I12" s="10"/>
    </row>
    <row r="13" customFormat="false" ht="12.75" hidden="false" customHeight="false" outlineLevel="0" collapsed="false">
      <c r="A13" s="10"/>
      <c r="B13" s="10"/>
      <c r="C13" s="10"/>
      <c r="D13" s="10"/>
      <c r="E13" s="10"/>
      <c r="F13" s="10"/>
      <c r="G13" s="12"/>
      <c r="H13" s="10"/>
      <c r="I13" s="10"/>
    </row>
    <row r="14" customFormat="false" ht="12.75" hidden="false" customHeight="false" outlineLevel="0" collapsed="false">
      <c r="A14" s="10" t="s">
        <v>4</v>
      </c>
      <c r="B14" s="10"/>
      <c r="C14" s="10"/>
      <c r="D14" s="10"/>
      <c r="E14" s="10" t="n">
        <f aca="false">E12-0.41+0.005</f>
        <v>1.86667</v>
      </c>
      <c r="F14" s="10"/>
      <c r="G14" s="12"/>
      <c r="H14" s="10" t="n">
        <f aca="false">E14</f>
        <v>1.86667</v>
      </c>
      <c r="I14" s="10"/>
    </row>
    <row r="15" customFormat="false" ht="12.75" hidden="false" customHeight="false" outlineLevel="0" collapsed="false">
      <c r="A15" s="10"/>
      <c r="B15" s="10"/>
      <c r="C15" s="10" t="s">
        <v>14</v>
      </c>
      <c r="D15" s="10"/>
      <c r="E15" s="10"/>
      <c r="F15" s="10"/>
      <c r="G15" s="12"/>
      <c r="H15" s="10"/>
      <c r="I15" s="10"/>
    </row>
    <row r="16" customFormat="false" ht="12.75" hidden="false" customHeight="false" outlineLevel="0" collapsed="false">
      <c r="A16" s="10"/>
      <c r="B16" s="10"/>
      <c r="C16" s="10"/>
      <c r="D16" s="10"/>
      <c r="E16" s="10"/>
      <c r="F16" s="10"/>
      <c r="G16" s="12"/>
      <c r="H16" s="10"/>
      <c r="I16" s="10"/>
    </row>
    <row r="17" customFormat="false" ht="12.75" hidden="false" customHeight="false" outlineLevel="0" collapsed="false">
      <c r="A17" s="10"/>
      <c r="B17" s="10"/>
      <c r="C17" s="10"/>
      <c r="D17" s="10"/>
      <c r="E17" s="10"/>
      <c r="F17" s="10"/>
      <c r="G17" s="12"/>
      <c r="H17" s="10"/>
      <c r="I17" s="10"/>
    </row>
    <row r="18" customFormat="false" ht="12.75" hidden="false" customHeight="false" outlineLevel="0" collapsed="false">
      <c r="A18" s="10" t="s">
        <v>5</v>
      </c>
      <c r="B18" s="10" t="s">
        <v>6</v>
      </c>
      <c r="C18" s="10"/>
      <c r="D18" s="10"/>
      <c r="E18" s="10"/>
      <c r="F18" s="10"/>
      <c r="G18" s="12"/>
      <c r="H18" s="12" t="n">
        <f aca="false">H8*H10*H14</f>
        <v>1793869.87</v>
      </c>
      <c r="I18" s="10"/>
    </row>
    <row r="19" customFormat="false" ht="12.75" hidden="false" customHeight="false" outlineLevel="0" collapsed="false">
      <c r="A19" s="10"/>
      <c r="B19" s="10"/>
      <c r="C19" s="10"/>
      <c r="D19" s="10"/>
      <c r="E19" s="10"/>
      <c r="F19" s="10"/>
      <c r="G19" s="12"/>
      <c r="H19" s="10"/>
      <c r="I19" s="10"/>
    </row>
    <row r="20" customFormat="false" ht="12.75" hidden="false" customHeight="false" outlineLevel="0" collapsed="false">
      <c r="A20" s="10"/>
      <c r="B20" s="10"/>
      <c r="C20" s="10"/>
      <c r="D20" s="10"/>
      <c r="E20" s="10"/>
      <c r="F20" s="10"/>
      <c r="G20" s="12"/>
      <c r="H20" s="10"/>
      <c r="I20" s="10"/>
    </row>
    <row r="21" customFormat="false" ht="12.75" hidden="false" customHeight="false" outlineLevel="0" collapsed="false">
      <c r="A21" s="10" t="s">
        <v>7</v>
      </c>
      <c r="B21" s="10"/>
      <c r="C21" s="10"/>
      <c r="D21" s="10"/>
      <c r="E21" s="10"/>
      <c r="F21" s="10"/>
      <c r="G21" s="12"/>
      <c r="H21" s="14" t="n">
        <f aca="false">H18/(28400*30)</f>
        <v>2.10548106807512</v>
      </c>
      <c r="I21" s="10"/>
    </row>
    <row r="22" customFormat="false" ht="12.75" hidden="false" customHeight="false" outlineLevel="0" collapsed="false">
      <c r="A22" s="10" t="s">
        <v>8</v>
      </c>
      <c r="B22" s="10"/>
      <c r="C22" s="10"/>
      <c r="D22" s="10"/>
      <c r="E22" s="10"/>
      <c r="F22" s="10"/>
      <c r="G22" s="12"/>
      <c r="H22" s="10"/>
      <c r="I22" s="10"/>
    </row>
    <row r="23" customFormat="false" ht="12.75" hidden="false" customHeight="false" outlineLevel="0" collapsed="false">
      <c r="A23" s="10"/>
      <c r="B23" s="10"/>
      <c r="C23" s="10"/>
      <c r="D23" s="10"/>
      <c r="E23" s="10"/>
      <c r="F23" s="10"/>
      <c r="G23" s="12"/>
      <c r="H23" s="10"/>
      <c r="I23" s="10"/>
    </row>
    <row r="24" customFormat="false" ht="12.75" hidden="false" customHeight="false" outlineLevel="0" collapsed="false">
      <c r="A24" s="10" t="s">
        <v>9</v>
      </c>
      <c r="B24" s="10"/>
      <c r="C24" s="10"/>
      <c r="D24" s="10"/>
      <c r="E24" s="10"/>
      <c r="F24" s="10"/>
      <c r="G24" s="12"/>
      <c r="H24" s="14" t="n">
        <f aca="false">+H21-E12</f>
        <v>-0.166188931924883</v>
      </c>
      <c r="I24" s="10"/>
    </row>
    <row r="25" customFormat="false" ht="12.75" hidden="false" customHeight="false" outlineLevel="0" collapsed="false">
      <c r="A25" s="10"/>
      <c r="B25" s="10"/>
      <c r="C25" s="10"/>
      <c r="D25" s="10"/>
      <c r="E25" s="10"/>
      <c r="F25" s="10"/>
      <c r="G25" s="12"/>
      <c r="H25" s="10"/>
      <c r="I25" s="10"/>
    </row>
    <row r="26" customFormat="false" ht="12.75" hidden="false" customHeight="false" outlineLevel="0" collapsed="false">
      <c r="A26" s="10"/>
      <c r="B26" s="10"/>
      <c r="C26" s="10"/>
      <c r="D26" s="10"/>
      <c r="E26" s="10"/>
      <c r="F26" s="10"/>
      <c r="G26" s="12"/>
      <c r="H26" s="10"/>
      <c r="I26" s="10"/>
    </row>
    <row r="27" customFormat="false" ht="12.75" hidden="false" customHeight="false" outlineLevel="0" collapsed="false">
      <c r="A27" s="10"/>
      <c r="B27" s="10"/>
      <c r="C27" s="10"/>
      <c r="D27" s="10"/>
      <c r="E27" s="10"/>
      <c r="F27" s="10"/>
      <c r="G27" s="12"/>
      <c r="H27" s="10"/>
      <c r="I27" s="10"/>
    </row>
    <row r="28" customFormat="false" ht="12.75" hidden="false" customHeight="false" outlineLevel="0" collapsed="false">
      <c r="A28" s="10" t="s">
        <v>10</v>
      </c>
      <c r="B28" s="10"/>
      <c r="C28" s="10"/>
      <c r="D28" s="10" t="s">
        <v>15</v>
      </c>
      <c r="E28" s="10"/>
      <c r="F28" s="10"/>
      <c r="G28" s="12"/>
      <c r="H28" s="10"/>
      <c r="I28" s="10"/>
    </row>
    <row r="29" customFormat="false" ht="12.75" hidden="false" customHeight="false" outlineLevel="0" collapsed="false">
      <c r="A29" s="10"/>
      <c r="B29" s="10"/>
      <c r="C29" s="10"/>
      <c r="D29" s="10"/>
      <c r="E29" s="10"/>
      <c r="F29" s="10"/>
      <c r="G29" s="12"/>
      <c r="H29" s="10"/>
      <c r="I29" s="10"/>
    </row>
    <row r="30" customFormat="false" ht="12.75" hidden="false" customHeight="false" outlineLevel="0" collapsed="false">
      <c r="A30" s="10" t="s">
        <v>16</v>
      </c>
      <c r="B30" s="10"/>
      <c r="C30" s="10"/>
      <c r="D30" s="10" t="n">
        <v>328280</v>
      </c>
      <c r="E30" s="10"/>
      <c r="F30" s="10"/>
      <c r="G30" s="10"/>
      <c r="H30" s="10"/>
      <c r="I30" s="10"/>
    </row>
    <row r="31" customFormat="false" ht="12.75" hidden="false" customHeight="false" outlineLevel="0" collapsed="false">
      <c r="A31" s="10"/>
      <c r="B31" s="10"/>
      <c r="C31" s="10"/>
      <c r="D31" s="10"/>
      <c r="E31" s="10"/>
      <c r="F31" s="10"/>
      <c r="G31" s="10"/>
      <c r="H31" s="10"/>
      <c r="I31" s="10"/>
    </row>
    <row r="32" customFormat="false" ht="12.75" hidden="false" customHeight="false" outlineLevel="0" collapsed="false">
      <c r="A32" s="10" t="s">
        <v>11</v>
      </c>
      <c r="B32" s="10"/>
      <c r="C32" s="10"/>
      <c r="D32" s="10" t="n">
        <v>15475</v>
      </c>
      <c r="E32" s="10"/>
      <c r="F32" s="10"/>
      <c r="G32" s="10"/>
      <c r="H32" s="10"/>
      <c r="I32" s="10"/>
    </row>
    <row r="33" customFormat="false" ht="12.75" hidden="false" customHeight="false" outlineLevel="0" collapsed="false">
      <c r="A33" s="10"/>
      <c r="B33" s="10"/>
      <c r="C33" s="10"/>
      <c r="D33" s="10"/>
      <c r="E33" s="10"/>
      <c r="F33" s="10"/>
      <c r="G33" s="15"/>
      <c r="H33" s="10"/>
      <c r="I33" s="10"/>
    </row>
    <row r="34" customFormat="false" ht="12.75" hidden="false" customHeight="false" outlineLevel="0" collapsed="false">
      <c r="A34" s="10" t="s">
        <v>12</v>
      </c>
      <c r="B34" s="10"/>
      <c r="C34" s="10"/>
      <c r="D34" s="10" t="n">
        <v>818893</v>
      </c>
      <c r="E34" s="10"/>
      <c r="F34" s="10"/>
      <c r="G34" s="10"/>
      <c r="H34" s="10"/>
      <c r="I34" s="10"/>
    </row>
    <row r="35" customFormat="false" ht="12.75" hidden="false" customHeight="false" outlineLevel="0" collapsed="false">
      <c r="A35" s="10"/>
      <c r="B35" s="10"/>
      <c r="C35" s="10"/>
      <c r="D35" s="10"/>
      <c r="E35" s="10"/>
      <c r="F35" s="10"/>
      <c r="G35" s="10"/>
      <c r="H35" s="10"/>
      <c r="I35" s="10"/>
    </row>
    <row r="36" customFormat="false" ht="12.75" hidden="false" customHeight="false" outlineLevel="0" collapsed="false">
      <c r="A36" s="10"/>
      <c r="B36" s="10"/>
      <c r="C36" s="10"/>
      <c r="D36" s="10"/>
      <c r="E36" s="10"/>
      <c r="F36" s="10"/>
      <c r="G36" s="10"/>
      <c r="H36" s="10"/>
      <c r="I36" s="10"/>
    </row>
    <row r="37" customFormat="false" ht="12.75" hidden="false" customHeight="false" outlineLevel="0" collapsed="false">
      <c r="A37" s="10"/>
      <c r="B37" s="10"/>
      <c r="C37" s="10"/>
      <c r="D37" s="10"/>
      <c r="E37" s="10"/>
      <c r="F37" s="10"/>
      <c r="G37" s="12"/>
      <c r="H37" s="10"/>
      <c r="I37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3.56"/>
  </cols>
  <sheetData>
    <row r="1" customFormat="false" ht="12.75" hidden="false" customHeight="false" outlineLevel="0" collapsed="false">
      <c r="A1" s="10" t="s">
        <v>22</v>
      </c>
      <c r="B1" s="10"/>
      <c r="C1" s="10"/>
      <c r="D1" s="10"/>
      <c r="E1" s="10"/>
      <c r="F1" s="10"/>
      <c r="G1" s="10"/>
      <c r="H1" s="10"/>
      <c r="I1" s="10"/>
    </row>
    <row r="2" customFormat="false" ht="12.75" hidden="false" customHeight="false" outlineLevel="0" collapsed="false">
      <c r="A2" s="10"/>
      <c r="B2" s="10"/>
      <c r="C2" s="10"/>
      <c r="D2" s="10"/>
      <c r="E2" s="10"/>
      <c r="F2" s="10"/>
      <c r="G2" s="10"/>
      <c r="H2" s="10"/>
      <c r="I2" s="10"/>
    </row>
    <row r="3" customFormat="false" ht="15.75" hidden="false" customHeight="false" outlineLevel="0" collapsed="false">
      <c r="A3" s="11" t="s">
        <v>0</v>
      </c>
      <c r="B3" s="10"/>
      <c r="C3" s="10"/>
      <c r="D3" s="10"/>
      <c r="E3" s="10"/>
      <c r="F3" s="10"/>
      <c r="G3" s="10"/>
      <c r="H3" s="10"/>
      <c r="I3" s="10"/>
    </row>
    <row r="4" customFormat="false" ht="12.75" hidden="false" customHeight="false" outlineLevel="0" collapsed="false">
      <c r="A4" s="10"/>
      <c r="B4" s="10"/>
      <c r="C4" s="10"/>
      <c r="D4" s="10"/>
      <c r="E4" s="10"/>
      <c r="F4" s="10"/>
      <c r="G4" s="10"/>
      <c r="H4" s="10"/>
      <c r="I4" s="10"/>
    </row>
    <row r="5" customFormat="false" ht="12.75" hidden="false" customHeight="false" outlineLevel="0" collapsed="false">
      <c r="A5" s="10" t="s">
        <v>23</v>
      </c>
      <c r="B5" s="10"/>
      <c r="C5" s="10"/>
      <c r="D5" s="10"/>
      <c r="E5" s="10"/>
      <c r="F5" s="10"/>
      <c r="G5" s="10"/>
      <c r="H5" s="10"/>
      <c r="I5" s="10"/>
    </row>
    <row r="6" customFormat="false" ht="12.75" hidden="false" customHeight="false" outlineLevel="0" collapsed="false">
      <c r="A6" s="10"/>
      <c r="B6" s="10"/>
      <c r="C6" s="10"/>
      <c r="D6" s="10"/>
      <c r="E6" s="10"/>
      <c r="F6" s="10"/>
      <c r="G6" s="12"/>
      <c r="H6" s="10"/>
      <c r="I6" s="10"/>
    </row>
    <row r="7" customFormat="false" ht="12.75" hidden="false" customHeight="false" outlineLevel="0" collapsed="false">
      <c r="A7" s="10"/>
      <c r="B7" s="10"/>
      <c r="C7" s="10"/>
      <c r="D7" s="10"/>
      <c r="E7" s="10"/>
      <c r="F7" s="10"/>
      <c r="G7" s="12"/>
      <c r="H7" s="10"/>
      <c r="I7" s="10"/>
    </row>
    <row r="8" customFormat="false" ht="12.75" hidden="false" customHeight="false" outlineLevel="0" collapsed="false">
      <c r="A8" s="10" t="s">
        <v>1</v>
      </c>
      <c r="B8" s="10"/>
      <c r="C8" s="10"/>
      <c r="D8" s="10"/>
      <c r="E8" s="10"/>
      <c r="F8" s="10"/>
      <c r="G8" s="12"/>
      <c r="H8" s="10" t="n">
        <v>31000</v>
      </c>
      <c r="I8" s="10"/>
    </row>
    <row r="9" customFormat="false" ht="12.75" hidden="false" customHeight="false" outlineLevel="0" collapsed="false">
      <c r="A9" s="10"/>
      <c r="B9" s="10"/>
      <c r="C9" s="10"/>
      <c r="D9" s="10"/>
      <c r="E9" s="10"/>
      <c r="F9" s="10"/>
      <c r="G9" s="12"/>
      <c r="H9" s="10"/>
      <c r="I9" s="10"/>
    </row>
    <row r="10" customFormat="false" ht="12.75" hidden="false" customHeight="false" outlineLevel="0" collapsed="false">
      <c r="A10" s="10" t="s">
        <v>2</v>
      </c>
      <c r="B10" s="10"/>
      <c r="C10" s="10"/>
      <c r="D10" s="10"/>
      <c r="E10" s="10"/>
      <c r="F10" s="10"/>
      <c r="G10" s="12"/>
      <c r="H10" s="13" t="n">
        <v>30</v>
      </c>
      <c r="I10" s="10"/>
    </row>
    <row r="11" customFormat="false" ht="12.75" hidden="false" customHeight="false" outlineLevel="0" collapsed="false">
      <c r="A11" s="10"/>
      <c r="B11" s="10"/>
      <c r="C11" s="10"/>
      <c r="D11" s="10"/>
      <c r="E11" s="10"/>
      <c r="F11" s="10"/>
      <c r="G11" s="12"/>
      <c r="H11" s="10"/>
      <c r="I11" s="10"/>
    </row>
    <row r="12" customFormat="false" ht="12.75" hidden="false" customHeight="false" outlineLevel="0" collapsed="false">
      <c r="A12" s="10" t="s">
        <v>24</v>
      </c>
      <c r="B12" s="10"/>
      <c r="C12" s="10"/>
      <c r="D12" s="10"/>
      <c r="E12" s="13" t="n">
        <v>2.20067</v>
      </c>
      <c r="F12" s="10"/>
      <c r="G12" s="12"/>
      <c r="H12" s="10"/>
      <c r="I12" s="10"/>
    </row>
    <row r="13" customFormat="false" ht="12.75" hidden="false" customHeight="false" outlineLevel="0" collapsed="false">
      <c r="A13" s="10"/>
      <c r="B13" s="10"/>
      <c r="C13" s="10"/>
      <c r="D13" s="10"/>
      <c r="E13" s="10"/>
      <c r="F13" s="10"/>
      <c r="G13" s="12"/>
      <c r="H13" s="10"/>
      <c r="I13" s="10"/>
    </row>
    <row r="14" customFormat="false" ht="12.75" hidden="false" customHeight="false" outlineLevel="0" collapsed="false">
      <c r="A14" s="10" t="s">
        <v>4</v>
      </c>
      <c r="B14" s="10"/>
      <c r="C14" s="10"/>
      <c r="D14" s="10"/>
      <c r="E14" s="10" t="n">
        <f aca="false">E12-0.41+0.005</f>
        <v>1.79567</v>
      </c>
      <c r="F14" s="10"/>
      <c r="G14" s="12"/>
      <c r="H14" s="10" t="n">
        <f aca="false">E14</f>
        <v>1.79567</v>
      </c>
      <c r="I14" s="10"/>
    </row>
    <row r="15" customFormat="false" ht="12.75" hidden="false" customHeight="false" outlineLevel="0" collapsed="false">
      <c r="A15" s="10"/>
      <c r="B15" s="10"/>
      <c r="C15" s="10" t="s">
        <v>25</v>
      </c>
      <c r="D15" s="10"/>
      <c r="E15" s="10"/>
      <c r="F15" s="10"/>
      <c r="G15" s="12"/>
      <c r="H15" s="10"/>
      <c r="I15" s="10"/>
    </row>
    <row r="16" customFormat="false" ht="12.75" hidden="false" customHeight="false" outlineLevel="0" collapsed="false">
      <c r="A16" s="10"/>
      <c r="B16" s="10"/>
      <c r="C16" s="10"/>
      <c r="D16" s="10"/>
      <c r="E16" s="10"/>
      <c r="F16" s="10"/>
      <c r="G16" s="12"/>
      <c r="H16" s="10"/>
      <c r="I16" s="10"/>
    </row>
    <row r="17" customFormat="false" ht="12.75" hidden="false" customHeight="false" outlineLevel="0" collapsed="false">
      <c r="A17" s="10"/>
      <c r="B17" s="10"/>
      <c r="C17" s="10"/>
      <c r="D17" s="10"/>
      <c r="E17" s="10"/>
      <c r="F17" s="10"/>
      <c r="G17" s="12"/>
      <c r="H17" s="10"/>
      <c r="I17" s="10"/>
    </row>
    <row r="18" customFormat="false" ht="12.75" hidden="false" customHeight="false" outlineLevel="0" collapsed="false">
      <c r="A18" s="10" t="s">
        <v>5</v>
      </c>
      <c r="B18" s="10" t="s">
        <v>6</v>
      </c>
      <c r="C18" s="10"/>
      <c r="D18" s="10"/>
      <c r="E18" s="10"/>
      <c r="F18" s="10"/>
      <c r="G18" s="12"/>
      <c r="H18" s="12" t="n">
        <f aca="false">H8*H10*H14</f>
        <v>1669973.1</v>
      </c>
      <c r="I18" s="10"/>
    </row>
    <row r="19" customFormat="false" ht="12.75" hidden="false" customHeight="false" outlineLevel="0" collapsed="false">
      <c r="A19" s="10"/>
      <c r="B19" s="10"/>
      <c r="C19" s="10"/>
      <c r="D19" s="10"/>
      <c r="E19" s="10"/>
      <c r="F19" s="10"/>
      <c r="G19" s="12"/>
      <c r="H19" s="10"/>
      <c r="I19" s="10"/>
    </row>
    <row r="20" customFormat="false" ht="12.75" hidden="false" customHeight="false" outlineLevel="0" collapsed="false">
      <c r="A20" s="10"/>
      <c r="B20" s="10"/>
      <c r="C20" s="10"/>
      <c r="D20" s="10"/>
      <c r="E20" s="10"/>
      <c r="F20" s="10"/>
      <c r="G20" s="12"/>
      <c r="H20" s="10"/>
      <c r="I20" s="10"/>
    </row>
    <row r="21" customFormat="false" ht="12.75" hidden="false" customHeight="false" outlineLevel="0" collapsed="false">
      <c r="A21" s="10" t="s">
        <v>7</v>
      </c>
      <c r="B21" s="10"/>
      <c r="C21" s="10"/>
      <c r="D21" s="10"/>
      <c r="E21" s="10"/>
      <c r="F21" s="10"/>
      <c r="G21" s="12"/>
      <c r="H21" s="14" t="n">
        <f aca="false">H18/(28400*30)</f>
        <v>1.96006232394366</v>
      </c>
      <c r="I21" s="10"/>
    </row>
    <row r="22" customFormat="false" ht="12.75" hidden="false" customHeight="false" outlineLevel="0" collapsed="false">
      <c r="A22" s="10" t="s">
        <v>8</v>
      </c>
      <c r="B22" s="10"/>
      <c r="C22" s="10"/>
      <c r="D22" s="10"/>
      <c r="E22" s="10"/>
      <c r="F22" s="10"/>
      <c r="G22" s="12"/>
      <c r="H22" s="10"/>
      <c r="I22" s="10"/>
    </row>
    <row r="23" customFormat="false" ht="12.75" hidden="false" customHeight="false" outlineLevel="0" collapsed="false">
      <c r="A23" s="10"/>
      <c r="B23" s="10"/>
      <c r="C23" s="10"/>
      <c r="D23" s="10"/>
      <c r="E23" s="10"/>
      <c r="F23" s="10"/>
      <c r="G23" s="12"/>
      <c r="H23" s="10"/>
      <c r="I23" s="10"/>
    </row>
    <row r="24" customFormat="false" ht="12.75" hidden="false" customHeight="false" outlineLevel="0" collapsed="false">
      <c r="A24" s="10" t="s">
        <v>9</v>
      </c>
      <c r="B24" s="10"/>
      <c r="C24" s="10"/>
      <c r="D24" s="10"/>
      <c r="E24" s="10"/>
      <c r="F24" s="10"/>
      <c r="G24" s="12"/>
      <c r="H24" s="14" t="n">
        <f aca="false">+H21-E12</f>
        <v>-0.240607676056338</v>
      </c>
      <c r="I24" s="10"/>
    </row>
    <row r="25" customFormat="false" ht="12.75" hidden="false" customHeight="false" outlineLevel="0" collapsed="false">
      <c r="A25" s="10"/>
      <c r="B25" s="10"/>
      <c r="C25" s="10"/>
      <c r="D25" s="10"/>
      <c r="E25" s="10"/>
      <c r="F25" s="10"/>
      <c r="G25" s="12"/>
      <c r="H25" s="10"/>
      <c r="I25" s="10"/>
    </row>
    <row r="26" customFormat="false" ht="12.75" hidden="false" customHeight="false" outlineLevel="0" collapsed="false">
      <c r="A26" s="10"/>
      <c r="B26" s="10"/>
      <c r="C26" s="10"/>
      <c r="D26" s="10"/>
      <c r="E26" s="10"/>
      <c r="F26" s="10"/>
      <c r="G26" s="12"/>
      <c r="H26" s="10"/>
      <c r="I26" s="10"/>
    </row>
    <row r="27" customFormat="false" ht="12.75" hidden="false" customHeight="false" outlineLevel="0" collapsed="false">
      <c r="A27" s="10"/>
      <c r="B27" s="10"/>
      <c r="C27" s="10"/>
      <c r="D27" s="10"/>
      <c r="E27" s="10"/>
      <c r="F27" s="10"/>
      <c r="G27" s="12"/>
      <c r="H27" s="10"/>
      <c r="I27" s="10"/>
    </row>
    <row r="28" customFormat="false" ht="12.75" hidden="false" customHeight="false" outlineLevel="0" collapsed="false">
      <c r="A28" s="10" t="s">
        <v>10</v>
      </c>
      <c r="B28" s="10"/>
      <c r="C28" s="10"/>
      <c r="D28" s="10" t="s">
        <v>15</v>
      </c>
      <c r="E28" s="10"/>
      <c r="F28" s="10"/>
      <c r="G28" s="12"/>
      <c r="H28" s="10"/>
      <c r="I28" s="10"/>
    </row>
    <row r="29" customFormat="false" ht="12.75" hidden="false" customHeight="false" outlineLevel="0" collapsed="false">
      <c r="A29" s="10"/>
      <c r="B29" s="10"/>
      <c r="C29" s="10"/>
      <c r="D29" s="10"/>
      <c r="E29" s="10"/>
      <c r="F29" s="10"/>
      <c r="G29" s="12"/>
      <c r="H29" s="10"/>
      <c r="I29" s="10"/>
    </row>
    <row r="30" customFormat="false" ht="12.75" hidden="false" customHeight="false" outlineLevel="0" collapsed="false">
      <c r="A30" s="10" t="s">
        <v>16</v>
      </c>
      <c r="B30" s="10"/>
      <c r="C30" s="10"/>
      <c r="D30" s="10" t="n">
        <v>328280</v>
      </c>
      <c r="E30" s="10"/>
      <c r="F30" s="10"/>
      <c r="G30" s="10"/>
      <c r="H30" s="10"/>
      <c r="I30" s="10"/>
    </row>
    <row r="31" customFormat="false" ht="12.75" hidden="false" customHeight="false" outlineLevel="0" collapsed="false">
      <c r="A31" s="10"/>
      <c r="B31" s="10"/>
      <c r="C31" s="10"/>
      <c r="D31" s="10"/>
      <c r="E31" s="10"/>
      <c r="F31" s="10"/>
      <c r="G31" s="10"/>
      <c r="H31" s="10"/>
      <c r="I31" s="10"/>
    </row>
    <row r="32" customFormat="false" ht="12.75" hidden="false" customHeight="false" outlineLevel="0" collapsed="false">
      <c r="A32" s="10" t="s">
        <v>11</v>
      </c>
      <c r="B32" s="10"/>
      <c r="C32" s="10"/>
      <c r="D32" s="10" t="n">
        <v>15475</v>
      </c>
      <c r="E32" s="10"/>
      <c r="F32" s="10"/>
      <c r="G32" s="10"/>
      <c r="H32" s="10"/>
      <c r="I32" s="10"/>
    </row>
    <row r="33" customFormat="false" ht="12.75" hidden="false" customHeight="false" outlineLevel="0" collapsed="false">
      <c r="A33" s="10"/>
      <c r="B33" s="10"/>
      <c r="C33" s="10"/>
      <c r="D33" s="10"/>
      <c r="E33" s="10"/>
      <c r="F33" s="10"/>
      <c r="G33" s="15"/>
      <c r="H33" s="10"/>
      <c r="I33" s="10"/>
    </row>
    <row r="34" customFormat="false" ht="12.75" hidden="false" customHeight="false" outlineLevel="0" collapsed="false">
      <c r="A34" s="10" t="s">
        <v>12</v>
      </c>
      <c r="B34" s="10"/>
      <c r="C34" s="10"/>
      <c r="D34" s="10" t="n">
        <v>818893</v>
      </c>
      <c r="E34" s="10"/>
      <c r="F34" s="10"/>
      <c r="G34" s="10"/>
      <c r="H34" s="10"/>
      <c r="I34" s="10"/>
    </row>
    <row r="35" customFormat="false" ht="12.75" hidden="false" customHeight="false" outlineLevel="0" collapsed="false">
      <c r="A35" s="10"/>
      <c r="B35" s="10"/>
      <c r="C35" s="10"/>
      <c r="D35" s="10"/>
      <c r="E35" s="10"/>
      <c r="F35" s="10"/>
      <c r="G35" s="10"/>
      <c r="H35" s="10"/>
      <c r="I35" s="10"/>
    </row>
    <row r="36" customFormat="false" ht="12.75" hidden="false" customHeight="false" outlineLevel="0" collapsed="false">
      <c r="A36" s="10"/>
      <c r="B36" s="10"/>
      <c r="C36" s="10"/>
      <c r="D36" s="10"/>
      <c r="E36" s="10"/>
      <c r="F36" s="10"/>
      <c r="G36" s="10"/>
      <c r="H36" s="10"/>
      <c r="I36" s="10"/>
    </row>
    <row r="37" customFormat="false" ht="12.75" hidden="false" customHeight="false" outlineLevel="0" collapsed="false">
      <c r="A37" s="10"/>
      <c r="B37" s="10"/>
      <c r="C37" s="10"/>
      <c r="D37" s="10"/>
      <c r="E37" s="10"/>
      <c r="F37" s="10"/>
      <c r="G37" s="12"/>
      <c r="H37" s="10"/>
      <c r="I37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3" activeCellId="0" sqref="F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3.56"/>
  </cols>
  <sheetData>
    <row r="1" customFormat="false" ht="12.75" hidden="false" customHeight="false" outlineLevel="0" collapsed="false">
      <c r="A1" s="10" t="s">
        <v>22</v>
      </c>
      <c r="B1" s="10"/>
      <c r="C1" s="10"/>
      <c r="D1" s="10"/>
      <c r="E1" s="10"/>
      <c r="F1" s="10"/>
      <c r="G1" s="10"/>
      <c r="H1" s="10"/>
      <c r="I1" s="10"/>
    </row>
    <row r="2" customFormat="false" ht="12.75" hidden="false" customHeight="false" outlineLevel="0" collapsed="false">
      <c r="A2" s="10"/>
      <c r="B2" s="10"/>
      <c r="C2" s="10"/>
      <c r="D2" s="10"/>
      <c r="E2" s="10"/>
      <c r="F2" s="10"/>
      <c r="G2" s="10"/>
      <c r="H2" s="10"/>
      <c r="I2" s="10"/>
    </row>
    <row r="3" customFormat="false" ht="15.75" hidden="false" customHeight="false" outlineLevel="0" collapsed="false">
      <c r="A3" s="11" t="s">
        <v>0</v>
      </c>
      <c r="B3" s="10"/>
      <c r="C3" s="10"/>
      <c r="D3" s="10"/>
      <c r="E3" s="10"/>
      <c r="F3" s="10"/>
      <c r="G3" s="10"/>
      <c r="H3" s="10"/>
      <c r="I3" s="10"/>
    </row>
    <row r="4" customFormat="false" ht="12.75" hidden="false" customHeight="false" outlineLevel="0" collapsed="false">
      <c r="A4" s="10"/>
      <c r="B4" s="10"/>
      <c r="C4" s="10"/>
      <c r="D4" s="10"/>
      <c r="E4" s="10"/>
      <c r="F4" s="10"/>
      <c r="G4" s="10"/>
      <c r="H4" s="10"/>
      <c r="I4" s="10"/>
    </row>
    <row r="5" customFormat="false" ht="12.75" hidden="false" customHeight="false" outlineLevel="0" collapsed="false">
      <c r="A5" s="10" t="s">
        <v>26</v>
      </c>
      <c r="B5" s="10"/>
      <c r="C5" s="10"/>
      <c r="D5" s="10"/>
      <c r="E5" s="10"/>
      <c r="F5" s="10"/>
      <c r="G5" s="10"/>
      <c r="H5" s="10"/>
      <c r="I5" s="10"/>
    </row>
    <row r="6" customFormat="false" ht="12.75" hidden="false" customHeight="false" outlineLevel="0" collapsed="false">
      <c r="A6" s="10"/>
      <c r="B6" s="10"/>
      <c r="C6" s="10"/>
      <c r="D6" s="10"/>
      <c r="E6" s="10"/>
      <c r="F6" s="10"/>
      <c r="G6" s="12"/>
      <c r="H6" s="10"/>
      <c r="I6" s="10"/>
    </row>
    <row r="7" customFormat="false" ht="12.75" hidden="false" customHeight="false" outlineLevel="0" collapsed="false">
      <c r="A7" s="10"/>
      <c r="B7" s="10"/>
      <c r="C7" s="10"/>
      <c r="D7" s="10"/>
      <c r="E7" s="10"/>
      <c r="F7" s="10"/>
      <c r="G7" s="12"/>
      <c r="H7" s="10"/>
      <c r="I7" s="10"/>
    </row>
    <row r="8" customFormat="false" ht="12.75" hidden="false" customHeight="false" outlineLevel="0" collapsed="false">
      <c r="A8" s="10" t="s">
        <v>1</v>
      </c>
      <c r="B8" s="10"/>
      <c r="C8" s="10"/>
      <c r="D8" s="10"/>
      <c r="E8" s="10"/>
      <c r="F8" s="10"/>
      <c r="G8" s="12"/>
      <c r="H8" s="10" t="n">
        <v>31000</v>
      </c>
      <c r="I8" s="10"/>
    </row>
    <row r="9" customFormat="false" ht="12.75" hidden="false" customHeight="false" outlineLevel="0" collapsed="false">
      <c r="A9" s="10"/>
      <c r="B9" s="10"/>
      <c r="C9" s="10"/>
      <c r="D9" s="10"/>
      <c r="E9" s="10"/>
      <c r="F9" s="10"/>
      <c r="G9" s="12"/>
      <c r="H9" s="10"/>
      <c r="I9" s="10"/>
    </row>
    <row r="10" customFormat="false" ht="12.75" hidden="false" customHeight="false" outlineLevel="0" collapsed="false">
      <c r="A10" s="10" t="s">
        <v>2</v>
      </c>
      <c r="B10" s="10"/>
      <c r="C10" s="10"/>
      <c r="D10" s="10"/>
      <c r="E10" s="10"/>
      <c r="F10" s="10"/>
      <c r="G10" s="12"/>
      <c r="H10" s="13" t="n">
        <v>31</v>
      </c>
      <c r="I10" s="10"/>
    </row>
    <row r="11" customFormat="false" ht="12.75" hidden="false" customHeight="false" outlineLevel="0" collapsed="false">
      <c r="A11" s="10"/>
      <c r="B11" s="10"/>
      <c r="C11" s="10"/>
      <c r="D11" s="10"/>
      <c r="E11" s="10"/>
      <c r="F11" s="10"/>
      <c r="G11" s="12"/>
      <c r="H11" s="10"/>
      <c r="I11" s="10"/>
    </row>
    <row r="12" customFormat="false" ht="12.75" hidden="false" customHeight="false" outlineLevel="0" collapsed="false">
      <c r="A12" s="10" t="s">
        <v>24</v>
      </c>
      <c r="B12" s="10"/>
      <c r="C12" s="10"/>
      <c r="D12" s="10"/>
      <c r="E12" s="13" t="n">
        <v>2.326</v>
      </c>
      <c r="F12" s="10"/>
      <c r="G12" s="12"/>
      <c r="H12" s="10"/>
      <c r="I12" s="10"/>
    </row>
    <row r="13" customFormat="false" ht="12.75" hidden="false" customHeight="false" outlineLevel="0" collapsed="false">
      <c r="A13" s="10"/>
      <c r="B13" s="10"/>
      <c r="C13" s="10"/>
      <c r="D13" s="10"/>
      <c r="E13" s="10"/>
      <c r="F13" s="10"/>
      <c r="G13" s="12"/>
      <c r="H13" s="10"/>
      <c r="I13" s="10"/>
    </row>
    <row r="14" customFormat="false" ht="12.75" hidden="false" customHeight="false" outlineLevel="0" collapsed="false">
      <c r="A14" s="10" t="s">
        <v>4</v>
      </c>
      <c r="B14" s="10"/>
      <c r="C14" s="10"/>
      <c r="D14" s="10"/>
      <c r="E14" s="10" t="n">
        <f aca="false">2.326-0.41+0.005</f>
        <v>1.921</v>
      </c>
      <c r="F14" s="10"/>
      <c r="G14" s="12"/>
      <c r="H14" s="10" t="n">
        <f aca="false">E14</f>
        <v>1.921</v>
      </c>
      <c r="I14" s="10"/>
    </row>
    <row r="15" customFormat="false" ht="12.75" hidden="false" customHeight="false" outlineLevel="0" collapsed="false">
      <c r="A15" s="10"/>
      <c r="B15" s="10"/>
      <c r="C15" s="10" t="s">
        <v>27</v>
      </c>
      <c r="D15" s="10"/>
      <c r="E15" s="10"/>
      <c r="F15" s="10"/>
      <c r="G15" s="12"/>
      <c r="H15" s="10"/>
      <c r="I15" s="10"/>
    </row>
    <row r="16" customFormat="false" ht="12.75" hidden="false" customHeight="false" outlineLevel="0" collapsed="false">
      <c r="A16" s="10"/>
      <c r="B16" s="10"/>
      <c r="C16" s="10"/>
      <c r="D16" s="10"/>
      <c r="E16" s="10"/>
      <c r="F16" s="10"/>
      <c r="G16" s="12"/>
      <c r="H16" s="10"/>
      <c r="I16" s="10"/>
    </row>
    <row r="17" customFormat="false" ht="12.75" hidden="false" customHeight="false" outlineLevel="0" collapsed="false">
      <c r="A17" s="10"/>
      <c r="B17" s="10"/>
      <c r="C17" s="10"/>
      <c r="D17" s="10"/>
      <c r="E17" s="10"/>
      <c r="F17" s="10"/>
      <c r="G17" s="12"/>
      <c r="H17" s="10"/>
      <c r="I17" s="10"/>
    </row>
    <row r="18" customFormat="false" ht="12.75" hidden="false" customHeight="false" outlineLevel="0" collapsed="false">
      <c r="A18" s="10" t="s">
        <v>5</v>
      </c>
      <c r="B18" s="10" t="s">
        <v>6</v>
      </c>
      <c r="C18" s="10"/>
      <c r="D18" s="10"/>
      <c r="E18" s="10"/>
      <c r="F18" s="10"/>
      <c r="G18" s="12"/>
      <c r="H18" s="12" t="n">
        <f aca="false">H8*H10*H14</f>
        <v>1846081</v>
      </c>
      <c r="I18" s="10"/>
    </row>
    <row r="19" customFormat="false" ht="12.75" hidden="false" customHeight="false" outlineLevel="0" collapsed="false">
      <c r="A19" s="10"/>
      <c r="B19" s="10"/>
      <c r="C19" s="10"/>
      <c r="D19" s="10"/>
      <c r="E19" s="10"/>
      <c r="F19" s="10"/>
      <c r="G19" s="12"/>
      <c r="H19" s="10"/>
      <c r="I19" s="10"/>
    </row>
    <row r="20" customFormat="false" ht="12.75" hidden="false" customHeight="false" outlineLevel="0" collapsed="false">
      <c r="A20" s="10"/>
      <c r="B20" s="10"/>
      <c r="C20" s="10"/>
      <c r="D20" s="10"/>
      <c r="E20" s="10"/>
      <c r="F20" s="10"/>
      <c r="G20" s="12"/>
      <c r="H20" s="10"/>
      <c r="I20" s="10"/>
    </row>
    <row r="21" customFormat="false" ht="12.75" hidden="false" customHeight="false" outlineLevel="0" collapsed="false">
      <c r="A21" s="10" t="s">
        <v>7</v>
      </c>
      <c r="B21" s="10"/>
      <c r="C21" s="10"/>
      <c r="D21" s="10"/>
      <c r="E21" s="10"/>
      <c r="F21" s="10"/>
      <c r="G21" s="12"/>
      <c r="H21" s="14" t="n">
        <f aca="false">H18/(28400*30)</f>
        <v>2.1667617370892</v>
      </c>
      <c r="I21" s="10"/>
    </row>
    <row r="22" customFormat="false" ht="12.75" hidden="false" customHeight="false" outlineLevel="0" collapsed="false">
      <c r="A22" s="10" t="s">
        <v>8</v>
      </c>
      <c r="B22" s="10"/>
      <c r="C22" s="10"/>
      <c r="D22" s="10"/>
      <c r="E22" s="10"/>
      <c r="F22" s="10"/>
      <c r="G22" s="12"/>
      <c r="H22" s="10"/>
      <c r="I22" s="10"/>
    </row>
    <row r="23" customFormat="false" ht="12.75" hidden="false" customHeight="false" outlineLevel="0" collapsed="false">
      <c r="A23" s="10"/>
      <c r="B23" s="10"/>
      <c r="C23" s="10"/>
      <c r="D23" s="10"/>
      <c r="E23" s="10"/>
      <c r="F23" s="10"/>
      <c r="G23" s="12"/>
      <c r="H23" s="10"/>
      <c r="I23" s="10"/>
    </row>
    <row r="24" customFormat="false" ht="12.75" hidden="false" customHeight="false" outlineLevel="0" collapsed="false">
      <c r="A24" s="10" t="s">
        <v>9</v>
      </c>
      <c r="B24" s="10"/>
      <c r="C24" s="10"/>
      <c r="D24" s="10"/>
      <c r="E24" s="10"/>
      <c r="F24" s="10"/>
      <c r="G24" s="12"/>
      <c r="H24" s="14" t="n">
        <f aca="false">+H21-E12</f>
        <v>-0.159238262910798</v>
      </c>
      <c r="I24" s="10"/>
    </row>
    <row r="25" customFormat="false" ht="12.75" hidden="false" customHeight="false" outlineLevel="0" collapsed="false">
      <c r="A25" s="10"/>
      <c r="B25" s="10"/>
      <c r="C25" s="10"/>
      <c r="D25" s="10"/>
      <c r="E25" s="10"/>
      <c r="F25" s="10"/>
      <c r="G25" s="12"/>
      <c r="H25" s="10"/>
      <c r="I25" s="10"/>
    </row>
    <row r="26" customFormat="false" ht="12.75" hidden="false" customHeight="false" outlineLevel="0" collapsed="false">
      <c r="A26" s="10"/>
      <c r="B26" s="10"/>
      <c r="C26" s="10"/>
      <c r="D26" s="10"/>
      <c r="E26" s="10"/>
      <c r="F26" s="10"/>
      <c r="G26" s="12"/>
      <c r="H26" s="10"/>
      <c r="I26" s="10"/>
    </row>
    <row r="27" customFormat="false" ht="12.75" hidden="false" customHeight="false" outlineLevel="0" collapsed="false">
      <c r="A27" s="10"/>
      <c r="B27" s="10"/>
      <c r="C27" s="10"/>
      <c r="D27" s="10"/>
      <c r="E27" s="10"/>
      <c r="F27" s="10"/>
      <c r="G27" s="12"/>
      <c r="H27" s="10"/>
      <c r="I27" s="10"/>
    </row>
    <row r="28" customFormat="false" ht="12.75" hidden="false" customHeight="false" outlineLevel="0" collapsed="false">
      <c r="A28" s="10" t="s">
        <v>10</v>
      </c>
      <c r="B28" s="10"/>
      <c r="C28" s="10"/>
      <c r="D28" s="10" t="s">
        <v>15</v>
      </c>
      <c r="E28" s="10"/>
      <c r="F28" s="10"/>
      <c r="G28" s="12"/>
      <c r="H28" s="10"/>
      <c r="I28" s="10"/>
    </row>
    <row r="29" customFormat="false" ht="12.75" hidden="false" customHeight="false" outlineLevel="0" collapsed="false">
      <c r="A29" s="10"/>
      <c r="B29" s="10"/>
      <c r="C29" s="10"/>
      <c r="D29" s="10"/>
      <c r="E29" s="10"/>
      <c r="F29" s="10"/>
      <c r="G29" s="12"/>
      <c r="H29" s="10"/>
      <c r="I29" s="10"/>
    </row>
    <row r="30" customFormat="false" ht="12.75" hidden="false" customHeight="false" outlineLevel="0" collapsed="false">
      <c r="A30" s="10" t="s">
        <v>16</v>
      </c>
      <c r="B30" s="10"/>
      <c r="C30" s="10"/>
      <c r="D30" s="10" t="n">
        <v>328280</v>
      </c>
      <c r="E30" s="10"/>
      <c r="F30" s="10"/>
      <c r="G30" s="10"/>
      <c r="H30" s="10"/>
      <c r="I30" s="10"/>
    </row>
    <row r="31" customFormat="false" ht="12.75" hidden="false" customHeight="false" outlineLevel="0" collapsed="false">
      <c r="A31" s="10"/>
      <c r="B31" s="10"/>
      <c r="C31" s="10"/>
      <c r="D31" s="10"/>
      <c r="E31" s="10"/>
      <c r="F31" s="10"/>
      <c r="G31" s="10"/>
      <c r="H31" s="10"/>
      <c r="I31" s="10"/>
    </row>
    <row r="32" customFormat="false" ht="12.75" hidden="false" customHeight="false" outlineLevel="0" collapsed="false">
      <c r="A32" s="10" t="s">
        <v>11</v>
      </c>
      <c r="B32" s="10"/>
      <c r="C32" s="10"/>
      <c r="D32" s="10" t="n">
        <v>15475</v>
      </c>
      <c r="E32" s="10"/>
      <c r="F32" s="10"/>
      <c r="G32" s="10"/>
      <c r="H32" s="10"/>
      <c r="I32" s="10"/>
    </row>
    <row r="33" customFormat="false" ht="12.75" hidden="false" customHeight="false" outlineLevel="0" collapsed="false">
      <c r="A33" s="10"/>
      <c r="B33" s="10"/>
      <c r="C33" s="10"/>
      <c r="D33" s="10"/>
      <c r="E33" s="10"/>
      <c r="F33" s="10"/>
      <c r="G33" s="15"/>
      <c r="H33" s="10"/>
      <c r="I33" s="10"/>
    </row>
    <row r="34" customFormat="false" ht="12.75" hidden="false" customHeight="false" outlineLevel="0" collapsed="false">
      <c r="A34" s="10" t="s">
        <v>12</v>
      </c>
      <c r="B34" s="10"/>
      <c r="C34" s="10"/>
      <c r="D34" s="10" t="n">
        <v>818893</v>
      </c>
      <c r="E34" s="10"/>
      <c r="F34" s="10"/>
      <c r="G34" s="10"/>
      <c r="H34" s="10"/>
      <c r="I34" s="10"/>
    </row>
    <row r="35" customFormat="false" ht="12.75" hidden="false" customHeight="false" outlineLevel="0" collapsed="false">
      <c r="A35" s="10"/>
      <c r="B35" s="10"/>
      <c r="C35" s="10"/>
      <c r="D35" s="10"/>
      <c r="E35" s="10"/>
      <c r="F35" s="10"/>
      <c r="G35" s="10"/>
      <c r="H35" s="10"/>
      <c r="I35" s="10"/>
    </row>
    <row r="36" customFormat="false" ht="12.75" hidden="false" customHeight="false" outlineLevel="0" collapsed="false">
      <c r="A36" s="10"/>
      <c r="B36" s="10"/>
      <c r="C36" s="10"/>
      <c r="D36" s="10"/>
      <c r="E36" s="10"/>
      <c r="F36" s="10"/>
      <c r="G36" s="10"/>
      <c r="H36" s="10"/>
      <c r="I36" s="10"/>
    </row>
    <row r="37" customFormat="false" ht="12.75" hidden="false" customHeight="false" outlineLevel="0" collapsed="false">
      <c r="A37" s="10"/>
      <c r="B37" s="10"/>
      <c r="C37" s="10"/>
      <c r="D37" s="10"/>
      <c r="E37" s="10"/>
      <c r="F37" s="10"/>
      <c r="G37" s="12"/>
      <c r="H37" s="10"/>
      <c r="I37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3.56"/>
  </cols>
  <sheetData>
    <row r="1" customFormat="false" ht="12.75" hidden="false" customHeight="false" outlineLevel="0" collapsed="false">
      <c r="A1" s="10" t="s">
        <v>28</v>
      </c>
      <c r="B1" s="10"/>
      <c r="C1" s="10"/>
      <c r="D1" s="10"/>
      <c r="E1" s="10"/>
      <c r="F1" s="10"/>
      <c r="G1" s="10"/>
      <c r="H1" s="10"/>
      <c r="I1" s="10"/>
    </row>
    <row r="2" customFormat="false" ht="12.75" hidden="false" customHeight="false" outlineLevel="0" collapsed="false">
      <c r="A2" s="10"/>
      <c r="B2" s="10"/>
      <c r="C2" s="10"/>
      <c r="D2" s="10"/>
      <c r="E2" s="10"/>
      <c r="F2" s="10"/>
      <c r="G2" s="10"/>
      <c r="H2" s="10"/>
      <c r="I2" s="10"/>
    </row>
    <row r="3" customFormat="false" ht="15.75" hidden="false" customHeight="false" outlineLevel="0" collapsed="false">
      <c r="A3" s="11" t="s">
        <v>0</v>
      </c>
      <c r="B3" s="10"/>
      <c r="C3" s="10"/>
      <c r="D3" s="10"/>
      <c r="E3" s="10"/>
      <c r="F3" s="10"/>
      <c r="G3" s="10"/>
      <c r="H3" s="10"/>
      <c r="I3" s="10"/>
    </row>
    <row r="4" customFormat="false" ht="12.75" hidden="false" customHeight="false" outlineLevel="0" collapsed="false">
      <c r="A4" s="10"/>
      <c r="B4" s="10"/>
      <c r="C4" s="10"/>
      <c r="D4" s="10"/>
      <c r="E4" s="10"/>
      <c r="F4" s="10"/>
      <c r="G4" s="10"/>
      <c r="H4" s="10"/>
      <c r="I4" s="10"/>
    </row>
    <row r="5" customFormat="false" ht="12.75" hidden="false" customHeight="false" outlineLevel="0" collapsed="false">
      <c r="A5" s="10" t="s">
        <v>29</v>
      </c>
      <c r="B5" s="10"/>
      <c r="C5" s="10"/>
      <c r="D5" s="10"/>
      <c r="E5" s="10"/>
      <c r="F5" s="10"/>
      <c r="G5" s="10"/>
      <c r="H5" s="10"/>
      <c r="I5" s="10"/>
    </row>
    <row r="6" customFormat="false" ht="12.75" hidden="false" customHeight="false" outlineLevel="0" collapsed="false">
      <c r="A6" s="10"/>
      <c r="B6" s="10"/>
      <c r="C6" s="10"/>
      <c r="D6" s="10"/>
      <c r="E6" s="10"/>
      <c r="F6" s="10"/>
      <c r="G6" s="12"/>
      <c r="H6" s="10"/>
      <c r="I6" s="10"/>
    </row>
    <row r="7" customFormat="false" ht="12.75" hidden="false" customHeight="false" outlineLevel="0" collapsed="false">
      <c r="A7" s="10"/>
      <c r="B7" s="10"/>
      <c r="C7" s="10"/>
      <c r="D7" s="10"/>
      <c r="E7" s="10"/>
      <c r="F7" s="10"/>
      <c r="G7" s="12"/>
      <c r="H7" s="10"/>
      <c r="I7" s="10"/>
    </row>
    <row r="8" customFormat="false" ht="12.75" hidden="false" customHeight="false" outlineLevel="0" collapsed="false">
      <c r="A8" s="10" t="s">
        <v>1</v>
      </c>
      <c r="B8" s="10"/>
      <c r="C8" s="10"/>
      <c r="D8" s="10"/>
      <c r="E8" s="10"/>
      <c r="F8" s="10"/>
      <c r="G8" s="12"/>
      <c r="H8" s="10" t="n">
        <v>31000</v>
      </c>
      <c r="I8" s="10"/>
    </row>
    <row r="9" customFormat="false" ht="12.75" hidden="false" customHeight="false" outlineLevel="0" collapsed="false">
      <c r="A9" s="10"/>
      <c r="B9" s="10"/>
      <c r="C9" s="10"/>
      <c r="D9" s="10"/>
      <c r="E9" s="10"/>
      <c r="F9" s="10"/>
      <c r="G9" s="12"/>
      <c r="H9" s="10"/>
      <c r="I9" s="10"/>
    </row>
    <row r="10" customFormat="false" ht="12.75" hidden="false" customHeight="false" outlineLevel="0" collapsed="false">
      <c r="A10" s="10" t="s">
        <v>2</v>
      </c>
      <c r="B10" s="10"/>
      <c r="C10" s="10"/>
      <c r="D10" s="10"/>
      <c r="E10" s="10"/>
      <c r="F10" s="10"/>
      <c r="G10" s="12"/>
      <c r="H10" s="10" t="n">
        <v>30</v>
      </c>
      <c r="I10" s="10"/>
    </row>
    <row r="11" customFormat="false" ht="12.75" hidden="false" customHeight="false" outlineLevel="0" collapsed="false">
      <c r="A11" s="10"/>
      <c r="B11" s="10"/>
      <c r="C11" s="10"/>
      <c r="D11" s="10"/>
      <c r="E11" s="10"/>
      <c r="F11" s="10"/>
      <c r="G11" s="12"/>
      <c r="H11" s="10"/>
      <c r="I11" s="10"/>
    </row>
    <row r="12" customFormat="false" ht="12.75" hidden="false" customHeight="false" outlineLevel="0" collapsed="false">
      <c r="A12" s="10" t="s">
        <v>4</v>
      </c>
      <c r="B12" s="10"/>
      <c r="C12" s="10"/>
      <c r="D12" s="10"/>
      <c r="E12" s="10" t="n">
        <f aca="false">1.847-0.41+0.005</f>
        <v>1.442</v>
      </c>
      <c r="F12" s="10"/>
      <c r="G12" s="12"/>
      <c r="H12" s="10" t="n">
        <f aca="false">E12</f>
        <v>1.442</v>
      </c>
      <c r="I12" s="10"/>
    </row>
    <row r="13" customFormat="false" ht="12.75" hidden="false" customHeight="false" outlineLevel="0" collapsed="false">
      <c r="A13" s="10"/>
      <c r="B13" s="10"/>
      <c r="C13" s="10" t="s">
        <v>30</v>
      </c>
      <c r="D13" s="10"/>
      <c r="E13" s="10"/>
      <c r="F13" s="10"/>
      <c r="G13" s="12"/>
      <c r="H13" s="10"/>
      <c r="I13" s="10"/>
    </row>
    <row r="14" customFormat="false" ht="12.75" hidden="false" customHeight="false" outlineLevel="0" collapsed="false">
      <c r="A14" s="10"/>
      <c r="B14" s="10"/>
      <c r="C14" s="10"/>
      <c r="D14" s="10"/>
      <c r="E14" s="10"/>
      <c r="F14" s="10"/>
      <c r="G14" s="12"/>
      <c r="H14" s="10"/>
      <c r="I14" s="10"/>
    </row>
    <row r="15" customFormat="false" ht="12.75" hidden="false" customHeight="false" outlineLevel="0" collapsed="false">
      <c r="A15" s="10"/>
      <c r="B15" s="10"/>
      <c r="C15" s="10"/>
      <c r="D15" s="10"/>
      <c r="E15" s="10"/>
      <c r="F15" s="10"/>
      <c r="G15" s="12"/>
      <c r="H15" s="10"/>
      <c r="I15" s="10"/>
    </row>
    <row r="16" customFormat="false" ht="12.75" hidden="false" customHeight="false" outlineLevel="0" collapsed="false">
      <c r="A16" s="10" t="s">
        <v>5</v>
      </c>
      <c r="B16" s="10" t="s">
        <v>6</v>
      </c>
      <c r="C16" s="10"/>
      <c r="D16" s="10"/>
      <c r="E16" s="10"/>
      <c r="F16" s="10"/>
      <c r="G16" s="12"/>
      <c r="H16" s="12" t="n">
        <f aca="false">H8*H10*H12</f>
        <v>1341060</v>
      </c>
      <c r="I16" s="10"/>
    </row>
    <row r="17" customFormat="false" ht="12.75" hidden="false" customHeight="false" outlineLevel="0" collapsed="false">
      <c r="A17" s="10"/>
      <c r="B17" s="10"/>
      <c r="C17" s="10"/>
      <c r="D17" s="10"/>
      <c r="E17" s="10"/>
      <c r="F17" s="10"/>
      <c r="G17" s="12"/>
      <c r="H17" s="10"/>
      <c r="I17" s="10"/>
    </row>
    <row r="18" customFormat="false" ht="12.75" hidden="false" customHeight="false" outlineLevel="0" collapsed="false">
      <c r="A18" s="10"/>
      <c r="B18" s="10"/>
      <c r="C18" s="10"/>
      <c r="D18" s="10"/>
      <c r="E18" s="10"/>
      <c r="F18" s="10"/>
      <c r="G18" s="12"/>
      <c r="H18" s="10"/>
      <c r="I18" s="10"/>
    </row>
    <row r="19" customFormat="false" ht="12.75" hidden="false" customHeight="false" outlineLevel="0" collapsed="false">
      <c r="A19" s="10" t="s">
        <v>7</v>
      </c>
      <c r="B19" s="10"/>
      <c r="C19" s="10"/>
      <c r="D19" s="10"/>
      <c r="E19" s="10"/>
      <c r="F19" s="10"/>
      <c r="G19" s="12"/>
      <c r="H19" s="14" t="n">
        <f aca="false">H16/(28400*30)</f>
        <v>1.57401408450704</v>
      </c>
      <c r="I19" s="10"/>
    </row>
    <row r="20" customFormat="false" ht="12.75" hidden="false" customHeight="false" outlineLevel="0" collapsed="false">
      <c r="A20" s="10" t="s">
        <v>8</v>
      </c>
      <c r="B20" s="10"/>
      <c r="C20" s="10"/>
      <c r="D20" s="10"/>
      <c r="E20" s="10"/>
      <c r="F20" s="10"/>
      <c r="G20" s="12"/>
      <c r="H20" s="10"/>
      <c r="I20" s="10"/>
    </row>
    <row r="21" customFormat="false" ht="12.75" hidden="false" customHeight="false" outlineLevel="0" collapsed="false">
      <c r="A21" s="10"/>
      <c r="B21" s="10"/>
      <c r="C21" s="10"/>
      <c r="D21" s="10"/>
      <c r="E21" s="10"/>
      <c r="F21" s="10"/>
      <c r="G21" s="12"/>
      <c r="H21" s="10"/>
      <c r="I21" s="10"/>
    </row>
    <row r="22" customFormat="false" ht="12.75" hidden="false" customHeight="false" outlineLevel="0" collapsed="false">
      <c r="A22" s="10"/>
      <c r="B22" s="10"/>
      <c r="C22" s="10"/>
      <c r="D22" s="10"/>
      <c r="E22" s="10"/>
      <c r="F22" s="10"/>
      <c r="G22" s="12"/>
      <c r="H22" s="10"/>
      <c r="I22" s="10"/>
    </row>
    <row r="23" customFormat="false" ht="12.75" hidden="false" customHeight="false" outlineLevel="0" collapsed="false">
      <c r="A23" s="10"/>
      <c r="B23" s="10"/>
      <c r="C23" s="10"/>
      <c r="D23" s="10"/>
      <c r="E23" s="10"/>
      <c r="F23" s="10"/>
      <c r="G23" s="12"/>
      <c r="H23" s="10"/>
      <c r="I23" s="10"/>
    </row>
    <row r="24" customFormat="false" ht="12.75" hidden="false" customHeight="false" outlineLevel="0" collapsed="false">
      <c r="A24" s="10"/>
      <c r="B24" s="10"/>
      <c r="C24" s="10"/>
      <c r="D24" s="10"/>
      <c r="E24" s="10"/>
      <c r="F24" s="10"/>
      <c r="G24" s="12"/>
      <c r="H24" s="10"/>
      <c r="I24" s="10"/>
    </row>
    <row r="25" customFormat="false" ht="12.75" hidden="false" customHeight="false" outlineLevel="0" collapsed="false">
      <c r="A25" s="10"/>
      <c r="B25" s="10"/>
      <c r="C25" s="10"/>
      <c r="D25" s="10"/>
      <c r="E25" s="10"/>
      <c r="F25" s="10"/>
      <c r="G25" s="12"/>
      <c r="H25" s="10"/>
      <c r="I25" s="10"/>
    </row>
    <row r="26" customFormat="false" ht="12.75" hidden="false" customHeight="false" outlineLevel="0" collapsed="false">
      <c r="A26" s="10" t="s">
        <v>10</v>
      </c>
      <c r="B26" s="10"/>
      <c r="C26" s="10"/>
      <c r="D26" s="10" t="s">
        <v>15</v>
      </c>
      <c r="E26" s="10"/>
      <c r="F26" s="10"/>
      <c r="G26" s="12"/>
      <c r="H26" s="10"/>
      <c r="I26" s="10"/>
    </row>
    <row r="27" customFormat="false" ht="12.75" hidden="false" customHeight="false" outlineLevel="0" collapsed="false">
      <c r="A27" s="10"/>
      <c r="B27" s="10"/>
      <c r="C27" s="10"/>
      <c r="D27" s="10"/>
      <c r="E27" s="10"/>
      <c r="F27" s="10"/>
      <c r="G27" s="12"/>
      <c r="H27" s="10"/>
      <c r="I27" s="10"/>
    </row>
    <row r="28" customFormat="false" ht="12.75" hidden="false" customHeight="false" outlineLevel="0" collapsed="false">
      <c r="A28" s="10" t="s">
        <v>16</v>
      </c>
      <c r="B28" s="10"/>
      <c r="C28" s="10"/>
      <c r="D28" s="10" t="n">
        <v>328280</v>
      </c>
      <c r="E28" s="10"/>
      <c r="F28" s="10"/>
      <c r="G28" s="10"/>
      <c r="H28" s="10"/>
      <c r="I28" s="10"/>
    </row>
    <row r="29" customFormat="false" ht="12.75" hidden="false" customHeight="false" outlineLevel="0" collapsed="false">
      <c r="A29" s="10"/>
      <c r="B29" s="10"/>
      <c r="C29" s="10"/>
      <c r="D29" s="10"/>
      <c r="E29" s="10"/>
      <c r="F29" s="10"/>
      <c r="G29" s="10"/>
      <c r="H29" s="10"/>
      <c r="I29" s="10"/>
    </row>
    <row r="30" customFormat="false" ht="12.75" hidden="false" customHeight="false" outlineLevel="0" collapsed="false">
      <c r="A30" s="10" t="s">
        <v>11</v>
      </c>
      <c r="B30" s="10"/>
      <c r="C30" s="10"/>
      <c r="D30" s="10" t="n">
        <v>15475</v>
      </c>
      <c r="E30" s="10"/>
      <c r="F30" s="10"/>
      <c r="G30" s="10"/>
      <c r="H30" s="10"/>
      <c r="I30" s="10"/>
    </row>
    <row r="31" customFormat="false" ht="12.75" hidden="false" customHeight="false" outlineLevel="0" collapsed="false">
      <c r="A31" s="10"/>
      <c r="B31" s="10"/>
      <c r="C31" s="10"/>
      <c r="D31" s="10"/>
      <c r="E31" s="10"/>
      <c r="F31" s="10"/>
      <c r="G31" s="15"/>
      <c r="H31" s="10"/>
      <c r="I31" s="10"/>
    </row>
    <row r="32" customFormat="false" ht="12.75" hidden="false" customHeight="false" outlineLevel="0" collapsed="false">
      <c r="A32" s="10" t="s">
        <v>12</v>
      </c>
      <c r="B32" s="10"/>
      <c r="C32" s="10"/>
      <c r="D32" s="10" t="n">
        <v>818893</v>
      </c>
      <c r="E32" s="10"/>
      <c r="F32" s="10"/>
      <c r="G32" s="10"/>
      <c r="H32" s="10"/>
      <c r="I32" s="10"/>
    </row>
    <row r="33" customFormat="false" ht="12.75" hidden="false" customHeight="false" outlineLevel="0" collapsed="false">
      <c r="A33" s="10"/>
      <c r="B33" s="10"/>
      <c r="C33" s="10"/>
      <c r="D33" s="10"/>
      <c r="E33" s="10"/>
      <c r="F33" s="10"/>
      <c r="G33" s="10"/>
      <c r="H33" s="10"/>
      <c r="I33" s="10"/>
    </row>
    <row r="34" customFormat="false" ht="12.75" hidden="false" customHeight="false" outlineLevel="0" collapsed="false">
      <c r="A34" s="10"/>
      <c r="B34" s="10"/>
      <c r="C34" s="10"/>
      <c r="D34" s="10"/>
      <c r="E34" s="10"/>
      <c r="F34" s="10"/>
      <c r="G34" s="10"/>
      <c r="H34" s="10"/>
      <c r="I34" s="10"/>
    </row>
    <row r="35" customFormat="false" ht="12.75" hidden="false" customHeight="false" outlineLevel="0" collapsed="false">
      <c r="A35" s="10"/>
      <c r="B35" s="10"/>
      <c r="C35" s="10"/>
      <c r="D35" s="10"/>
      <c r="E35" s="10"/>
      <c r="F35" s="10"/>
      <c r="G35" s="12"/>
      <c r="H35" s="10"/>
      <c r="I35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3.14"/>
  </cols>
  <sheetData>
    <row r="1" customFormat="false" ht="12.75" hidden="false" customHeight="false" outlineLevel="0" collapsed="false">
      <c r="A1" s="10"/>
      <c r="B1" s="10"/>
      <c r="C1" s="10"/>
      <c r="D1" s="10"/>
      <c r="E1" s="10"/>
      <c r="F1" s="10"/>
      <c r="G1" s="10"/>
      <c r="H1" s="10"/>
      <c r="I1" s="10"/>
    </row>
    <row r="2" customFormat="false" ht="12.75" hidden="false" customHeight="false" outlineLevel="0" collapsed="false">
      <c r="A2" s="10"/>
      <c r="B2" s="10"/>
      <c r="C2" s="10"/>
      <c r="D2" s="10"/>
      <c r="E2" s="10"/>
      <c r="F2" s="10"/>
      <c r="G2" s="10"/>
      <c r="H2" s="10"/>
      <c r="I2" s="10"/>
    </row>
    <row r="3" customFormat="false" ht="15.75" hidden="false" customHeight="false" outlineLevel="0" collapsed="false">
      <c r="A3" s="11" t="s">
        <v>0</v>
      </c>
      <c r="B3" s="10"/>
      <c r="C3" s="10"/>
      <c r="D3" s="10"/>
      <c r="E3" s="10"/>
      <c r="F3" s="10"/>
      <c r="G3" s="10"/>
      <c r="H3" s="10"/>
      <c r="I3" s="10"/>
    </row>
    <row r="4" customFormat="false" ht="12.75" hidden="false" customHeight="false" outlineLevel="0" collapsed="false">
      <c r="A4" s="10"/>
      <c r="B4" s="10"/>
      <c r="C4" s="10"/>
      <c r="D4" s="10"/>
      <c r="E4" s="10"/>
      <c r="F4" s="10"/>
      <c r="G4" s="10"/>
      <c r="H4" s="10"/>
      <c r="I4" s="10"/>
    </row>
    <row r="5" customFormat="false" ht="12.75" hidden="false" customHeight="false" outlineLevel="0" collapsed="false">
      <c r="A5" s="10" t="s">
        <v>31</v>
      </c>
      <c r="B5" s="10"/>
      <c r="C5" s="10"/>
      <c r="D5" s="10"/>
      <c r="E5" s="10"/>
      <c r="F5" s="10"/>
      <c r="G5" s="10"/>
      <c r="H5" s="10"/>
      <c r="I5" s="10"/>
    </row>
    <row r="6" customFormat="false" ht="12.75" hidden="false" customHeight="false" outlineLevel="0" collapsed="false">
      <c r="A6" s="10"/>
      <c r="B6" s="10"/>
      <c r="C6" s="10"/>
      <c r="D6" s="10"/>
      <c r="E6" s="10"/>
      <c r="F6" s="10"/>
      <c r="G6" s="12"/>
      <c r="H6" s="10"/>
      <c r="I6" s="10"/>
    </row>
    <row r="7" customFormat="false" ht="12.75" hidden="false" customHeight="false" outlineLevel="0" collapsed="false">
      <c r="A7" s="10"/>
      <c r="B7" s="10"/>
      <c r="C7" s="10"/>
      <c r="D7" s="10"/>
      <c r="E7" s="10"/>
      <c r="F7" s="10"/>
      <c r="G7" s="12"/>
      <c r="H7" s="10"/>
      <c r="I7" s="10"/>
    </row>
    <row r="8" customFormat="false" ht="12.75" hidden="false" customHeight="false" outlineLevel="0" collapsed="false">
      <c r="A8" s="10" t="s">
        <v>1</v>
      </c>
      <c r="B8" s="10"/>
      <c r="C8" s="10"/>
      <c r="D8" s="10"/>
      <c r="E8" s="10"/>
      <c r="F8" s="10"/>
      <c r="G8" s="12"/>
      <c r="H8" s="10" t="n">
        <v>31000</v>
      </c>
      <c r="I8" s="10"/>
    </row>
    <row r="9" customFormat="false" ht="12.75" hidden="false" customHeight="false" outlineLevel="0" collapsed="false">
      <c r="A9" s="10"/>
      <c r="B9" s="10"/>
      <c r="C9" s="10"/>
      <c r="D9" s="10"/>
      <c r="E9" s="10"/>
      <c r="F9" s="10"/>
      <c r="G9" s="12"/>
      <c r="H9" s="10"/>
      <c r="I9" s="10"/>
    </row>
    <row r="10" customFormat="false" ht="12.75" hidden="false" customHeight="false" outlineLevel="0" collapsed="false">
      <c r="A10" s="10" t="s">
        <v>2</v>
      </c>
      <c r="B10" s="10"/>
      <c r="C10" s="10"/>
      <c r="D10" s="10"/>
      <c r="E10" s="10"/>
      <c r="F10" s="10"/>
      <c r="G10" s="12"/>
      <c r="H10" s="10" t="n">
        <v>31</v>
      </c>
      <c r="I10" s="10"/>
    </row>
    <row r="11" customFormat="false" ht="12.75" hidden="false" customHeight="false" outlineLevel="0" collapsed="false">
      <c r="A11" s="10"/>
      <c r="B11" s="10"/>
      <c r="C11" s="10"/>
      <c r="D11" s="10"/>
      <c r="E11" s="10"/>
      <c r="F11" s="10"/>
      <c r="G11" s="12"/>
      <c r="H11" s="10"/>
      <c r="I11" s="10"/>
    </row>
    <row r="12" customFormat="false" ht="12.75" hidden="false" customHeight="false" outlineLevel="0" collapsed="false">
      <c r="A12" s="10" t="s">
        <v>4</v>
      </c>
      <c r="B12" s="10"/>
      <c r="C12" s="10"/>
      <c r="D12" s="10"/>
      <c r="E12" s="10" t="n">
        <f aca="false">1.6933-0.41+0.005</f>
        <v>1.2883</v>
      </c>
      <c r="F12" s="10"/>
      <c r="G12" s="12"/>
      <c r="H12" s="10" t="n">
        <f aca="false">E12</f>
        <v>1.2883</v>
      </c>
      <c r="I12" s="10"/>
    </row>
    <row r="13" customFormat="false" ht="12.75" hidden="false" customHeight="false" outlineLevel="0" collapsed="false">
      <c r="A13" s="10"/>
      <c r="B13" s="10"/>
      <c r="C13" s="10" t="s">
        <v>32</v>
      </c>
      <c r="D13" s="10"/>
      <c r="E13" s="10"/>
      <c r="F13" s="10"/>
      <c r="G13" s="12"/>
      <c r="H13" s="10"/>
      <c r="I13" s="10"/>
    </row>
    <row r="14" customFormat="false" ht="12.75" hidden="false" customHeight="false" outlineLevel="0" collapsed="false">
      <c r="A14" s="10"/>
      <c r="B14" s="10"/>
      <c r="C14" s="10"/>
      <c r="D14" s="10"/>
      <c r="E14" s="10"/>
      <c r="F14" s="10"/>
      <c r="G14" s="12"/>
      <c r="H14" s="10"/>
      <c r="I14" s="10"/>
    </row>
    <row r="15" customFormat="false" ht="12.75" hidden="false" customHeight="false" outlineLevel="0" collapsed="false">
      <c r="A15" s="10"/>
      <c r="B15" s="10"/>
      <c r="C15" s="10"/>
      <c r="D15" s="10"/>
      <c r="E15" s="10"/>
      <c r="F15" s="10"/>
      <c r="G15" s="12"/>
      <c r="H15" s="10"/>
      <c r="I15" s="10"/>
    </row>
    <row r="16" customFormat="false" ht="12.75" hidden="false" customHeight="false" outlineLevel="0" collapsed="false">
      <c r="A16" s="10" t="s">
        <v>5</v>
      </c>
      <c r="B16" s="10" t="s">
        <v>6</v>
      </c>
      <c r="C16" s="10"/>
      <c r="D16" s="10"/>
      <c r="E16" s="10"/>
      <c r="F16" s="10"/>
      <c r="G16" s="12"/>
      <c r="H16" s="12" t="n">
        <f aca="false">H8*H10*H12</f>
        <v>1238056.3</v>
      </c>
      <c r="I16" s="10"/>
    </row>
    <row r="17" customFormat="false" ht="12.75" hidden="false" customHeight="false" outlineLevel="0" collapsed="false">
      <c r="A17" s="10"/>
      <c r="B17" s="10"/>
      <c r="C17" s="10"/>
      <c r="D17" s="10"/>
      <c r="E17" s="10"/>
      <c r="F17" s="10"/>
      <c r="G17" s="12"/>
      <c r="H17" s="10"/>
      <c r="I17" s="10"/>
    </row>
    <row r="18" customFormat="false" ht="12.75" hidden="false" customHeight="false" outlineLevel="0" collapsed="false">
      <c r="A18" s="10"/>
      <c r="B18" s="10"/>
      <c r="C18" s="10"/>
      <c r="D18" s="10"/>
      <c r="E18" s="10"/>
      <c r="F18" s="10"/>
      <c r="G18" s="12"/>
      <c r="H18" s="10"/>
      <c r="I18" s="10"/>
    </row>
    <row r="19" customFormat="false" ht="12.75" hidden="false" customHeight="false" outlineLevel="0" collapsed="false">
      <c r="A19" s="10" t="s">
        <v>7</v>
      </c>
      <c r="B19" s="10"/>
      <c r="C19" s="10"/>
      <c r="D19" s="10"/>
      <c r="E19" s="10"/>
      <c r="F19" s="10"/>
      <c r="G19" s="12"/>
      <c r="H19" s="16" t="n">
        <f aca="false">H16/(28400*30)</f>
        <v>1.4531177230047</v>
      </c>
      <c r="I19" s="10"/>
    </row>
    <row r="20" customFormat="false" ht="12.75" hidden="false" customHeight="false" outlineLevel="0" collapsed="false">
      <c r="A20" s="10" t="s">
        <v>8</v>
      </c>
      <c r="B20" s="10"/>
      <c r="C20" s="10"/>
      <c r="D20" s="10"/>
      <c r="E20" s="10"/>
      <c r="F20" s="10"/>
      <c r="G20" s="12"/>
      <c r="H20" s="10"/>
      <c r="I20" s="10"/>
    </row>
    <row r="21" customFormat="false" ht="12.75" hidden="false" customHeight="false" outlineLevel="0" collapsed="false">
      <c r="A21" s="10"/>
      <c r="B21" s="10"/>
      <c r="C21" s="10"/>
      <c r="D21" s="10"/>
      <c r="E21" s="10"/>
      <c r="F21" s="10"/>
      <c r="G21" s="12"/>
      <c r="H21" s="10"/>
      <c r="I21" s="10"/>
    </row>
    <row r="22" customFormat="false" ht="12.75" hidden="false" customHeight="false" outlineLevel="0" collapsed="false">
      <c r="A22" s="10"/>
      <c r="B22" s="10"/>
      <c r="C22" s="10"/>
      <c r="D22" s="10"/>
      <c r="E22" s="10"/>
      <c r="F22" s="10"/>
      <c r="G22" s="12"/>
      <c r="H22" s="10"/>
      <c r="I22" s="10"/>
    </row>
    <row r="23" customFormat="false" ht="12.75" hidden="false" customHeight="false" outlineLevel="0" collapsed="false">
      <c r="A23" s="10"/>
      <c r="B23" s="10"/>
      <c r="C23" s="10"/>
      <c r="D23" s="10"/>
      <c r="E23" s="10"/>
      <c r="F23" s="10"/>
      <c r="G23" s="12"/>
      <c r="H23" s="10"/>
      <c r="I23" s="10"/>
    </row>
    <row r="24" customFormat="false" ht="12.75" hidden="false" customHeight="false" outlineLevel="0" collapsed="false">
      <c r="A24" s="10"/>
      <c r="B24" s="10"/>
      <c r="C24" s="10"/>
      <c r="D24" s="10"/>
      <c r="E24" s="10"/>
      <c r="F24" s="10"/>
      <c r="G24" s="12"/>
      <c r="H24" s="10"/>
      <c r="I24" s="10"/>
    </row>
    <row r="25" customFormat="false" ht="12.75" hidden="false" customHeight="false" outlineLevel="0" collapsed="false">
      <c r="A25" s="10"/>
      <c r="B25" s="10"/>
      <c r="C25" s="10"/>
      <c r="D25" s="10"/>
      <c r="E25" s="10"/>
      <c r="F25" s="10"/>
      <c r="G25" s="12"/>
      <c r="H25" s="10"/>
      <c r="I25" s="10"/>
    </row>
    <row r="26" customFormat="false" ht="12.75" hidden="false" customHeight="false" outlineLevel="0" collapsed="false">
      <c r="A26" s="10"/>
      <c r="B26" s="10"/>
      <c r="C26" s="10"/>
      <c r="D26" s="10"/>
      <c r="E26" s="10"/>
      <c r="F26" s="10"/>
      <c r="G26" s="12"/>
      <c r="H26" s="10"/>
      <c r="I26" s="10"/>
    </row>
    <row r="27" customFormat="false" ht="12.75" hidden="false" customHeight="false" outlineLevel="0" collapsed="false">
      <c r="A27" s="10"/>
      <c r="B27" s="10"/>
      <c r="C27" s="10"/>
      <c r="D27" s="10"/>
      <c r="E27" s="10"/>
      <c r="F27" s="10"/>
      <c r="G27" s="12"/>
      <c r="H27" s="10"/>
      <c r="I27" s="10"/>
    </row>
    <row r="28" customFormat="false" ht="12.75" hidden="false" customHeight="false" outlineLevel="0" collapsed="false">
      <c r="A28" s="10"/>
      <c r="B28" s="10"/>
      <c r="C28" s="10"/>
      <c r="D28" s="10"/>
      <c r="E28" s="10"/>
      <c r="F28" s="10"/>
      <c r="G28" s="10"/>
      <c r="H28" s="10"/>
      <c r="I28" s="10"/>
    </row>
    <row r="29" customFormat="false" ht="12.75" hidden="false" customHeight="false" outlineLevel="0" collapsed="false">
      <c r="A29" s="10"/>
      <c r="B29" s="10"/>
      <c r="C29" s="10"/>
      <c r="D29" s="10"/>
      <c r="E29" s="10"/>
      <c r="F29" s="10"/>
      <c r="G29" s="10"/>
      <c r="H29" s="10"/>
      <c r="I29" s="10"/>
    </row>
    <row r="30" customFormat="false" ht="12.75" hidden="false" customHeight="false" outlineLevel="0" collapsed="false">
      <c r="A30" s="10"/>
      <c r="B30" s="10"/>
      <c r="C30" s="10"/>
      <c r="D30" s="10"/>
      <c r="E30" s="10"/>
      <c r="F30" s="10"/>
      <c r="G30" s="10"/>
      <c r="H30" s="10"/>
      <c r="I30" s="10"/>
    </row>
    <row r="31" customFormat="false" ht="12.75" hidden="false" customHeight="false" outlineLevel="0" collapsed="false">
      <c r="A31" s="10"/>
      <c r="B31" s="10"/>
      <c r="C31" s="10"/>
      <c r="D31" s="10"/>
      <c r="E31" s="10"/>
      <c r="F31" s="10"/>
      <c r="G31" s="15"/>
      <c r="H31" s="10"/>
      <c r="I31" s="10"/>
    </row>
    <row r="32" customFormat="false" ht="12.75" hidden="false" customHeight="false" outlineLevel="0" collapsed="false">
      <c r="A32" s="10"/>
      <c r="B32" s="10"/>
      <c r="C32" s="10"/>
      <c r="D32" s="10"/>
      <c r="E32" s="10"/>
      <c r="F32" s="10"/>
      <c r="G32" s="10"/>
      <c r="H32" s="10"/>
      <c r="I32" s="10"/>
    </row>
    <row r="33" customFormat="false" ht="12.75" hidden="false" customHeight="false" outlineLevel="0" collapsed="false">
      <c r="A33" s="10"/>
      <c r="B33" s="10"/>
      <c r="C33" s="10"/>
      <c r="D33" s="10"/>
      <c r="E33" s="10"/>
      <c r="F33" s="10"/>
      <c r="G33" s="10"/>
      <c r="H33" s="10"/>
      <c r="I33" s="10"/>
    </row>
    <row r="34" customFormat="false" ht="12.75" hidden="false" customHeight="false" outlineLevel="0" collapsed="false">
      <c r="A34" s="10"/>
      <c r="B34" s="10"/>
      <c r="C34" s="10"/>
      <c r="D34" s="10"/>
      <c r="E34" s="10"/>
      <c r="F34" s="10"/>
      <c r="G34" s="10"/>
      <c r="H34" s="10"/>
      <c r="I34" s="10"/>
    </row>
    <row r="35" customFormat="false" ht="12.75" hidden="false" customHeight="false" outlineLevel="0" collapsed="false">
      <c r="A35" s="10"/>
      <c r="B35" s="10"/>
      <c r="C35" s="10"/>
      <c r="D35" s="10"/>
      <c r="E35" s="10"/>
      <c r="F35" s="10"/>
      <c r="G35" s="12"/>
      <c r="H35" s="10"/>
      <c r="I35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3.7"/>
  </cols>
  <sheetData>
    <row r="1" customFormat="false" ht="12.75" hidden="false" customHeight="false" outlineLevel="0" collapsed="false">
      <c r="A1" s="10" t="s">
        <v>33</v>
      </c>
      <c r="B1" s="10"/>
      <c r="C1" s="10"/>
      <c r="D1" s="10"/>
      <c r="E1" s="10"/>
      <c r="F1" s="10"/>
      <c r="G1" s="10"/>
      <c r="H1" s="10"/>
      <c r="I1" s="10"/>
    </row>
    <row r="2" customFormat="false" ht="12.75" hidden="false" customHeight="false" outlineLevel="0" collapsed="false">
      <c r="A2" s="10"/>
      <c r="B2" s="10"/>
      <c r="C2" s="10"/>
      <c r="D2" s="10"/>
      <c r="E2" s="10"/>
      <c r="F2" s="10"/>
      <c r="G2" s="10"/>
      <c r="H2" s="10"/>
      <c r="I2" s="10"/>
    </row>
    <row r="3" customFormat="false" ht="15.75" hidden="false" customHeight="false" outlineLevel="0" collapsed="false">
      <c r="A3" s="11" t="s">
        <v>0</v>
      </c>
      <c r="B3" s="10"/>
      <c r="C3" s="10"/>
      <c r="D3" s="10"/>
      <c r="E3" s="10"/>
      <c r="F3" s="10"/>
      <c r="G3" s="10"/>
      <c r="H3" s="10"/>
      <c r="I3" s="10"/>
    </row>
    <row r="4" customFormat="false" ht="12.75" hidden="false" customHeight="false" outlineLevel="0" collapsed="false">
      <c r="A4" s="10"/>
      <c r="B4" s="10"/>
      <c r="C4" s="10"/>
      <c r="D4" s="10"/>
      <c r="E4" s="10"/>
      <c r="F4" s="10"/>
      <c r="G4" s="10"/>
      <c r="H4" s="10"/>
      <c r="I4" s="10"/>
    </row>
    <row r="5" customFormat="false" ht="12.75" hidden="false" customHeight="false" outlineLevel="0" collapsed="false">
      <c r="A5" s="10" t="s">
        <v>34</v>
      </c>
      <c r="B5" s="10"/>
      <c r="C5" s="10"/>
      <c r="D5" s="10"/>
      <c r="E5" s="10"/>
      <c r="F5" s="10"/>
      <c r="G5" s="10"/>
      <c r="H5" s="10"/>
      <c r="I5" s="10"/>
    </row>
    <row r="6" customFormat="false" ht="12.75" hidden="false" customHeight="false" outlineLevel="0" collapsed="false">
      <c r="A6" s="10"/>
      <c r="B6" s="10"/>
      <c r="C6" s="10"/>
      <c r="D6" s="10"/>
      <c r="E6" s="10"/>
      <c r="F6" s="10"/>
      <c r="G6" s="12"/>
      <c r="H6" s="10"/>
      <c r="I6" s="10"/>
    </row>
    <row r="7" customFormat="false" ht="12.75" hidden="false" customHeight="false" outlineLevel="0" collapsed="false">
      <c r="A7" s="10"/>
      <c r="B7" s="10"/>
      <c r="C7" s="10"/>
      <c r="D7" s="10"/>
      <c r="E7" s="10"/>
      <c r="F7" s="10"/>
      <c r="G7" s="12"/>
      <c r="H7" s="10"/>
      <c r="I7" s="10"/>
    </row>
    <row r="8" customFormat="false" ht="12.75" hidden="false" customHeight="false" outlineLevel="0" collapsed="false">
      <c r="A8" s="10" t="s">
        <v>1</v>
      </c>
      <c r="B8" s="10"/>
      <c r="C8" s="10"/>
      <c r="D8" s="10"/>
      <c r="E8" s="10"/>
      <c r="F8" s="10"/>
      <c r="G8" s="12"/>
      <c r="H8" s="10" t="n">
        <v>31000</v>
      </c>
      <c r="I8" s="10"/>
    </row>
    <row r="9" customFormat="false" ht="12.75" hidden="false" customHeight="false" outlineLevel="0" collapsed="false">
      <c r="A9" s="10"/>
      <c r="B9" s="10"/>
      <c r="C9" s="10"/>
      <c r="D9" s="10"/>
      <c r="E9" s="10"/>
      <c r="F9" s="10"/>
      <c r="G9" s="12"/>
      <c r="H9" s="10"/>
      <c r="I9" s="10"/>
    </row>
    <row r="10" customFormat="false" ht="12.75" hidden="false" customHeight="false" outlineLevel="0" collapsed="false">
      <c r="A10" s="10" t="s">
        <v>2</v>
      </c>
      <c r="B10" s="10"/>
      <c r="C10" s="10"/>
      <c r="D10" s="10"/>
      <c r="E10" s="10"/>
      <c r="F10" s="10"/>
      <c r="G10" s="12"/>
      <c r="H10" s="10" t="n">
        <v>28</v>
      </c>
      <c r="I10" s="10"/>
    </row>
    <row r="11" customFormat="false" ht="12.75" hidden="false" customHeight="false" outlineLevel="0" collapsed="false">
      <c r="A11" s="10"/>
      <c r="B11" s="10"/>
      <c r="C11" s="10"/>
      <c r="D11" s="10"/>
      <c r="E11" s="10"/>
      <c r="F11" s="10"/>
      <c r="G11" s="12"/>
      <c r="H11" s="10"/>
      <c r="I11" s="10"/>
    </row>
    <row r="12" customFormat="false" ht="12.75" hidden="false" customHeight="false" outlineLevel="0" collapsed="false">
      <c r="A12" s="10" t="s">
        <v>4</v>
      </c>
      <c r="B12" s="10"/>
      <c r="C12" s="10"/>
      <c r="D12" s="10"/>
      <c r="E12" s="10" t="n">
        <f aca="false">1.746-0.41+0.005</f>
        <v>1.341</v>
      </c>
      <c r="F12" s="10"/>
      <c r="G12" s="12"/>
      <c r="H12" s="10" t="n">
        <f aca="false">E12</f>
        <v>1.341</v>
      </c>
      <c r="I12" s="10"/>
    </row>
    <row r="13" customFormat="false" ht="12.75" hidden="false" customHeight="false" outlineLevel="0" collapsed="false">
      <c r="A13" s="10"/>
      <c r="B13" s="10"/>
      <c r="C13" s="10" t="s">
        <v>35</v>
      </c>
      <c r="D13" s="10"/>
      <c r="E13" s="10"/>
      <c r="F13" s="10"/>
      <c r="G13" s="12"/>
      <c r="H13" s="10"/>
      <c r="I13" s="10"/>
    </row>
    <row r="14" customFormat="false" ht="12.75" hidden="false" customHeight="false" outlineLevel="0" collapsed="false">
      <c r="A14" s="10"/>
      <c r="B14" s="10"/>
      <c r="C14" s="10"/>
      <c r="D14" s="10"/>
      <c r="E14" s="10"/>
      <c r="F14" s="10"/>
      <c r="G14" s="12"/>
      <c r="H14" s="10"/>
      <c r="I14" s="10"/>
    </row>
    <row r="15" customFormat="false" ht="12.75" hidden="false" customHeight="false" outlineLevel="0" collapsed="false">
      <c r="A15" s="10"/>
      <c r="B15" s="10"/>
      <c r="C15" s="10"/>
      <c r="D15" s="10"/>
      <c r="E15" s="10"/>
      <c r="F15" s="10"/>
      <c r="G15" s="12"/>
      <c r="H15" s="10"/>
      <c r="I15" s="10"/>
    </row>
    <row r="16" customFormat="false" ht="12.75" hidden="false" customHeight="false" outlineLevel="0" collapsed="false">
      <c r="A16" s="10" t="s">
        <v>5</v>
      </c>
      <c r="B16" s="10" t="s">
        <v>6</v>
      </c>
      <c r="C16" s="10"/>
      <c r="D16" s="10"/>
      <c r="E16" s="10"/>
      <c r="F16" s="10"/>
      <c r="G16" s="12"/>
      <c r="H16" s="12" t="n">
        <f aca="false">H8*H10*H12</f>
        <v>1163988</v>
      </c>
      <c r="I16" s="10"/>
    </row>
    <row r="17" customFormat="false" ht="12.75" hidden="false" customHeight="false" outlineLevel="0" collapsed="false">
      <c r="A17" s="10"/>
      <c r="B17" s="10"/>
      <c r="C17" s="10"/>
      <c r="D17" s="10"/>
      <c r="E17" s="10"/>
      <c r="F17" s="10"/>
      <c r="G17" s="12"/>
      <c r="H17" s="10"/>
      <c r="I17" s="10"/>
    </row>
    <row r="18" customFormat="false" ht="12.75" hidden="false" customHeight="false" outlineLevel="0" collapsed="false">
      <c r="A18" s="10"/>
      <c r="B18" s="10"/>
      <c r="C18" s="10"/>
      <c r="D18" s="10"/>
      <c r="E18" s="10"/>
      <c r="F18" s="10"/>
      <c r="G18" s="12"/>
      <c r="H18" s="10"/>
      <c r="I18" s="10"/>
    </row>
    <row r="19" customFormat="false" ht="12.75" hidden="false" customHeight="false" outlineLevel="0" collapsed="false">
      <c r="A19" s="10" t="s">
        <v>7</v>
      </c>
      <c r="B19" s="10"/>
      <c r="C19" s="10"/>
      <c r="D19" s="10"/>
      <c r="E19" s="10"/>
      <c r="F19" s="10"/>
      <c r="G19" s="12"/>
      <c r="H19" s="16" t="n">
        <f aca="false">H16/(28400*30)</f>
        <v>1.36618309859155</v>
      </c>
      <c r="I19" s="10"/>
    </row>
    <row r="20" customFormat="false" ht="12.75" hidden="false" customHeight="false" outlineLevel="0" collapsed="false">
      <c r="A20" s="10" t="s">
        <v>8</v>
      </c>
      <c r="B20" s="10"/>
      <c r="C20" s="10"/>
      <c r="D20" s="10"/>
      <c r="E20" s="10"/>
      <c r="F20" s="10"/>
      <c r="G20" s="12"/>
      <c r="H20" s="10"/>
      <c r="I20" s="10"/>
    </row>
    <row r="21" customFormat="false" ht="12.75" hidden="false" customHeight="false" outlineLevel="0" collapsed="false">
      <c r="A21" s="10"/>
      <c r="B21" s="10"/>
      <c r="C21" s="10"/>
      <c r="D21" s="10"/>
      <c r="E21" s="10"/>
      <c r="F21" s="10"/>
      <c r="G21" s="12"/>
      <c r="H21" s="10"/>
      <c r="I21" s="10"/>
    </row>
    <row r="22" customFormat="false" ht="12.75" hidden="false" customHeight="false" outlineLevel="0" collapsed="false">
      <c r="A22" s="10"/>
      <c r="B22" s="10"/>
      <c r="C22" s="10"/>
      <c r="D22" s="10"/>
      <c r="E22" s="10"/>
      <c r="F22" s="10"/>
      <c r="G22" s="12"/>
      <c r="H22" s="10"/>
      <c r="I22" s="10"/>
    </row>
    <row r="23" customFormat="false" ht="12.75" hidden="false" customHeight="false" outlineLevel="0" collapsed="false">
      <c r="A23" s="10"/>
      <c r="B23" s="10"/>
      <c r="C23" s="10"/>
      <c r="D23" s="10"/>
      <c r="E23" s="10"/>
      <c r="F23" s="10"/>
      <c r="G23" s="12"/>
      <c r="H23" s="10"/>
      <c r="I23" s="10"/>
    </row>
    <row r="24" customFormat="false" ht="12.75" hidden="false" customHeight="false" outlineLevel="0" collapsed="false">
      <c r="A24" s="10"/>
      <c r="B24" s="10"/>
      <c r="C24" s="10"/>
      <c r="D24" s="10"/>
      <c r="E24" s="10"/>
      <c r="F24" s="10"/>
      <c r="G24" s="12"/>
      <c r="H24" s="10"/>
      <c r="I24" s="10"/>
    </row>
    <row r="25" customFormat="false" ht="12.75" hidden="false" customHeight="false" outlineLevel="0" collapsed="false">
      <c r="A25" s="10"/>
      <c r="B25" s="10"/>
      <c r="C25" s="10"/>
      <c r="D25" s="10"/>
      <c r="E25" s="10"/>
      <c r="F25" s="10"/>
      <c r="G25" s="12"/>
      <c r="H25" s="10"/>
      <c r="I25" s="10"/>
    </row>
    <row r="26" customFormat="false" ht="12.75" hidden="false" customHeight="false" outlineLevel="0" collapsed="false">
      <c r="A26" s="10"/>
      <c r="B26" s="10"/>
      <c r="C26" s="10"/>
      <c r="D26" s="10"/>
      <c r="E26" s="10"/>
      <c r="F26" s="10"/>
      <c r="G26" s="12"/>
      <c r="H26" s="10"/>
      <c r="I26" s="10"/>
    </row>
    <row r="27" customFormat="false" ht="12.75" hidden="false" customHeight="false" outlineLevel="0" collapsed="false">
      <c r="A27" s="10"/>
      <c r="B27" s="10"/>
      <c r="C27" s="10"/>
      <c r="D27" s="10"/>
      <c r="E27" s="10"/>
      <c r="F27" s="10"/>
      <c r="G27" s="12"/>
      <c r="H27" s="10"/>
      <c r="I27" s="10"/>
    </row>
    <row r="28" customFormat="false" ht="12.75" hidden="false" customHeight="false" outlineLevel="0" collapsed="false">
      <c r="A28" s="10"/>
      <c r="B28" s="10"/>
      <c r="C28" s="10"/>
      <c r="D28" s="10"/>
      <c r="E28" s="10"/>
      <c r="F28" s="10"/>
      <c r="G28" s="10"/>
      <c r="H28" s="10"/>
      <c r="I28" s="10"/>
    </row>
    <row r="29" customFormat="false" ht="12.75" hidden="false" customHeight="false" outlineLevel="0" collapsed="false">
      <c r="A29" s="10"/>
      <c r="B29" s="10"/>
      <c r="C29" s="10"/>
      <c r="D29" s="10"/>
      <c r="E29" s="10"/>
      <c r="F29" s="10"/>
      <c r="G29" s="10"/>
      <c r="H29" s="10"/>
      <c r="I29" s="10"/>
    </row>
    <row r="30" customFormat="false" ht="12.75" hidden="false" customHeight="false" outlineLevel="0" collapsed="false">
      <c r="A30" s="10"/>
      <c r="B30" s="10"/>
      <c r="C30" s="10"/>
      <c r="D30" s="10"/>
      <c r="E30" s="10"/>
      <c r="F30" s="10"/>
      <c r="G30" s="10"/>
      <c r="H30" s="10"/>
      <c r="I30" s="10"/>
    </row>
    <row r="31" customFormat="false" ht="12.75" hidden="false" customHeight="false" outlineLevel="0" collapsed="false">
      <c r="A31" s="10"/>
      <c r="B31" s="10"/>
      <c r="C31" s="10"/>
      <c r="D31" s="10"/>
      <c r="E31" s="10"/>
      <c r="F31" s="10"/>
      <c r="G31" s="15"/>
      <c r="H31" s="10"/>
      <c r="I31" s="10"/>
    </row>
    <row r="32" customFormat="false" ht="12.75" hidden="false" customHeight="false" outlineLevel="0" collapsed="false">
      <c r="A32" s="10"/>
      <c r="B32" s="10"/>
      <c r="C32" s="10"/>
      <c r="D32" s="10"/>
      <c r="E32" s="10"/>
      <c r="F32" s="10"/>
      <c r="G32" s="10"/>
      <c r="H32" s="10"/>
      <c r="I32" s="10"/>
    </row>
    <row r="33" customFormat="false" ht="12.75" hidden="false" customHeight="false" outlineLevel="0" collapsed="false">
      <c r="A33" s="10"/>
      <c r="B33" s="10"/>
      <c r="C33" s="10"/>
      <c r="D33" s="10"/>
      <c r="E33" s="10"/>
      <c r="F33" s="10"/>
      <c r="G33" s="10"/>
      <c r="H33" s="10"/>
      <c r="I33" s="10"/>
    </row>
    <row r="34" customFormat="false" ht="12.75" hidden="false" customHeight="false" outlineLevel="0" collapsed="false">
      <c r="A34" s="10"/>
      <c r="B34" s="10"/>
      <c r="C34" s="10"/>
      <c r="D34" s="10"/>
      <c r="E34" s="10"/>
      <c r="F34" s="10"/>
      <c r="G34" s="10"/>
      <c r="H34" s="10"/>
      <c r="I34" s="10"/>
    </row>
    <row r="35" customFormat="false" ht="12.75" hidden="false" customHeight="false" outlineLevel="0" collapsed="false">
      <c r="A35" s="10"/>
      <c r="B35" s="10"/>
      <c r="C35" s="10"/>
      <c r="D35" s="10"/>
      <c r="E35" s="10"/>
      <c r="F35" s="10"/>
      <c r="G35" s="12"/>
      <c r="H35" s="10"/>
      <c r="I35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45" zoomScaleNormal="45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8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7" style="0" width="14.28"/>
    <col collapsed="false" customWidth="true" hidden="false" outlineLevel="0" max="8" min="8" style="0" width="16.42"/>
    <col collapsed="false" customWidth="true" hidden="false" outlineLevel="0" max="10" min="10" style="0" width="12.28"/>
    <col collapsed="false" customWidth="true" hidden="false" outlineLevel="0" max="12" min="12" style="0" width="13.7"/>
  </cols>
  <sheetData>
    <row r="1" customFormat="false" ht="12.75" hidden="false" customHeight="false" outlineLevel="0" collapsed="false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customFormat="false" ht="12.75" hidden="false" customHeight="false" outlineLevel="0" collapsed="false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customFormat="false" ht="15.75" hidden="false" customHeight="false" outlineLevel="0" collapsed="false">
      <c r="A3" s="11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7"/>
      <c r="M3" s="10"/>
      <c r="N3" s="10"/>
      <c r="O3" s="10"/>
      <c r="P3" s="10"/>
    </row>
    <row r="4" customFormat="false" ht="12.75" hidden="false" customHeight="false" outlineLevel="0" collapsed="false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customFormat="false" ht="12.75" hidden="false" customHeight="false" outlineLevel="0" collapsed="false">
      <c r="A5" s="10" t="s">
        <v>36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customFormat="false" ht="12.75" hidden="false" customHeight="false" outlineLevel="0" collapsed="false">
      <c r="A6" s="10"/>
      <c r="B6" s="10"/>
      <c r="C6" s="10"/>
      <c r="D6" s="10"/>
      <c r="E6" s="10"/>
      <c r="F6" s="10"/>
      <c r="G6" s="12"/>
      <c r="H6" s="10"/>
      <c r="I6" s="10"/>
      <c r="J6" s="10"/>
      <c r="K6" s="10"/>
      <c r="L6" s="10"/>
      <c r="M6" s="10"/>
      <c r="N6" s="10"/>
      <c r="O6" s="10"/>
      <c r="P6" s="10"/>
    </row>
    <row r="7" customFormat="false" ht="12.75" hidden="false" customHeight="false" outlineLevel="0" collapsed="false">
      <c r="A7" s="10"/>
      <c r="B7" s="10"/>
      <c r="C7" s="10"/>
      <c r="D7" s="10"/>
      <c r="E7" s="10"/>
      <c r="F7" s="10"/>
      <c r="G7" s="12"/>
      <c r="H7" s="10"/>
      <c r="I7" s="10"/>
      <c r="J7" s="10"/>
      <c r="K7" s="10"/>
      <c r="L7" s="10"/>
      <c r="M7" s="10"/>
      <c r="N7" s="10"/>
      <c r="O7" s="10"/>
      <c r="P7" s="10"/>
    </row>
    <row r="8" customFormat="false" ht="12.75" hidden="false" customHeight="false" outlineLevel="0" collapsed="false">
      <c r="A8" s="10" t="s">
        <v>1</v>
      </c>
      <c r="B8" s="10"/>
      <c r="C8" s="10"/>
      <c r="D8" s="10"/>
      <c r="E8" s="10"/>
      <c r="F8" s="10"/>
      <c r="G8" s="12"/>
      <c r="H8" s="10" t="n">
        <v>31000</v>
      </c>
      <c r="I8" s="10"/>
      <c r="J8" s="10"/>
      <c r="K8" s="10"/>
      <c r="L8" s="10"/>
      <c r="M8" s="10"/>
      <c r="N8" s="10"/>
      <c r="O8" s="10"/>
      <c r="P8" s="10"/>
    </row>
    <row r="9" customFormat="false" ht="12.75" hidden="false" customHeight="false" outlineLevel="0" collapsed="false">
      <c r="A9" s="10"/>
      <c r="B9" s="10"/>
      <c r="C9" s="10"/>
      <c r="D9" s="10"/>
      <c r="E9" s="10"/>
      <c r="F9" s="10"/>
      <c r="G9" s="12"/>
      <c r="H9" s="10"/>
      <c r="I9" s="10"/>
      <c r="J9" s="10"/>
      <c r="K9" s="10"/>
      <c r="L9" s="10"/>
      <c r="M9" s="10"/>
      <c r="N9" s="10"/>
      <c r="O9" s="10"/>
      <c r="P9" s="10"/>
    </row>
    <row r="10" customFormat="false" ht="12.75" hidden="false" customHeight="false" outlineLevel="0" collapsed="false">
      <c r="A10" s="10" t="s">
        <v>2</v>
      </c>
      <c r="B10" s="10"/>
      <c r="C10" s="10"/>
      <c r="D10" s="10"/>
      <c r="E10" s="10"/>
      <c r="F10" s="10"/>
      <c r="G10" s="12"/>
      <c r="H10" s="10" t="n">
        <v>31</v>
      </c>
      <c r="I10" s="10"/>
      <c r="J10" s="10"/>
      <c r="K10" s="10"/>
      <c r="L10" s="10"/>
      <c r="M10" s="10"/>
      <c r="N10" s="10"/>
      <c r="O10" s="10"/>
      <c r="P10" s="10"/>
    </row>
    <row r="11" customFormat="false" ht="12.75" hidden="false" customHeight="false" outlineLevel="0" collapsed="false">
      <c r="A11" s="10"/>
      <c r="B11" s="10"/>
      <c r="C11" s="10"/>
      <c r="D11" s="10"/>
      <c r="E11" s="10"/>
      <c r="F11" s="10"/>
      <c r="G11" s="12"/>
      <c r="H11" s="10"/>
      <c r="I11" s="10"/>
      <c r="J11" s="10"/>
      <c r="K11" s="10"/>
      <c r="L11" s="10"/>
      <c r="M11" s="10"/>
      <c r="N11" s="10"/>
      <c r="O11" s="10"/>
      <c r="P11" s="10"/>
    </row>
    <row r="12" customFormat="false" ht="12.75" hidden="false" customHeight="false" outlineLevel="0" collapsed="false">
      <c r="A12" s="10" t="s">
        <v>4</v>
      </c>
      <c r="B12" s="10"/>
      <c r="C12" s="10"/>
      <c r="D12" s="10"/>
      <c r="E12" s="10" t="n">
        <f aca="false">1.8113-0.41+0.005</f>
        <v>1.4063</v>
      </c>
      <c r="F12" s="10"/>
      <c r="G12" s="12"/>
      <c r="H12" s="10" t="n">
        <f aca="false">E12</f>
        <v>1.4063</v>
      </c>
      <c r="I12" s="10"/>
      <c r="J12" s="10"/>
      <c r="K12" s="10"/>
      <c r="L12" s="10"/>
      <c r="M12" s="10"/>
      <c r="N12" s="10"/>
      <c r="O12" s="10"/>
      <c r="P12" s="10"/>
    </row>
    <row r="13" customFormat="false" ht="12.75" hidden="false" customHeight="false" outlineLevel="0" collapsed="false">
      <c r="A13" s="10"/>
      <c r="B13" s="10"/>
      <c r="C13" s="10" t="s">
        <v>37</v>
      </c>
      <c r="D13" s="10"/>
      <c r="E13" s="10"/>
      <c r="F13" s="10"/>
      <c r="G13" s="12"/>
      <c r="H13" s="10"/>
      <c r="I13" s="10"/>
      <c r="J13" s="10"/>
      <c r="K13" s="10"/>
      <c r="L13" s="10"/>
      <c r="M13" s="10"/>
      <c r="N13" s="10"/>
      <c r="O13" s="10"/>
      <c r="P13" s="10"/>
    </row>
    <row r="14" customFormat="false" ht="12.75" hidden="false" customHeight="false" outlineLevel="0" collapsed="false">
      <c r="A14" s="10"/>
      <c r="B14" s="10"/>
      <c r="C14" s="10"/>
      <c r="D14" s="10"/>
      <c r="E14" s="10"/>
      <c r="F14" s="10"/>
      <c r="G14" s="12"/>
      <c r="H14" s="10"/>
      <c r="I14" s="10"/>
      <c r="J14" s="10"/>
      <c r="K14" s="10"/>
      <c r="L14" s="10"/>
      <c r="M14" s="10"/>
      <c r="N14" s="10"/>
      <c r="O14" s="10"/>
      <c r="P14" s="10"/>
    </row>
    <row r="15" customFormat="false" ht="12.75" hidden="false" customHeight="false" outlineLevel="0" collapsed="false">
      <c r="A15" s="10"/>
      <c r="B15" s="10"/>
      <c r="C15" s="10"/>
      <c r="D15" s="10"/>
      <c r="E15" s="10"/>
      <c r="F15" s="10"/>
      <c r="G15" s="12"/>
      <c r="H15" s="10"/>
      <c r="I15" s="10"/>
      <c r="J15" s="10"/>
      <c r="K15" s="10"/>
      <c r="L15" s="10"/>
      <c r="M15" s="10"/>
      <c r="N15" s="10"/>
      <c r="O15" s="10"/>
      <c r="P15" s="10"/>
    </row>
    <row r="16" customFormat="false" ht="12.75" hidden="false" customHeight="false" outlineLevel="0" collapsed="false">
      <c r="A16" s="10" t="s">
        <v>5</v>
      </c>
      <c r="B16" s="10" t="s">
        <v>6</v>
      </c>
      <c r="C16" s="10"/>
      <c r="D16" s="10"/>
      <c r="E16" s="10"/>
      <c r="F16" s="10"/>
      <c r="G16" s="12"/>
      <c r="H16" s="12" t="n">
        <f aca="false">H8*H10*H12</f>
        <v>1351454.3</v>
      </c>
      <c r="I16" s="10"/>
      <c r="J16" s="10"/>
      <c r="K16" s="10"/>
      <c r="L16" s="10"/>
      <c r="M16" s="10"/>
      <c r="N16" s="10"/>
      <c r="O16" s="10"/>
      <c r="P16" s="10"/>
    </row>
    <row r="17" customFormat="false" ht="12.75" hidden="false" customHeight="false" outlineLevel="0" collapsed="false">
      <c r="A17" s="10"/>
      <c r="B17" s="10"/>
      <c r="C17" s="10"/>
      <c r="D17" s="10"/>
      <c r="E17" s="10"/>
      <c r="F17" s="10"/>
      <c r="G17" s="12"/>
      <c r="H17" s="10"/>
      <c r="I17" s="10"/>
      <c r="J17" s="10"/>
      <c r="K17" s="10"/>
      <c r="L17" s="10"/>
      <c r="M17" s="10"/>
      <c r="N17" s="10"/>
      <c r="O17" s="10"/>
      <c r="P17" s="10"/>
    </row>
    <row r="18" customFormat="false" ht="12.75" hidden="false" customHeight="false" outlineLevel="0" collapsed="false">
      <c r="A18" s="10"/>
      <c r="B18" s="10"/>
      <c r="C18" s="10"/>
      <c r="D18" s="10"/>
      <c r="E18" s="10"/>
      <c r="F18" s="10"/>
      <c r="G18" s="12"/>
      <c r="H18" s="10"/>
      <c r="I18" s="10"/>
      <c r="J18" s="10"/>
      <c r="K18" s="10"/>
      <c r="L18" s="10"/>
      <c r="M18" s="10"/>
      <c r="N18" s="10"/>
      <c r="O18" s="10"/>
      <c r="P18" s="10"/>
    </row>
    <row r="19" customFormat="false" ht="12.75" hidden="false" customHeight="false" outlineLevel="0" collapsed="false">
      <c r="A19" s="10" t="s">
        <v>7</v>
      </c>
      <c r="B19" s="10"/>
      <c r="C19" s="10"/>
      <c r="D19" s="10"/>
      <c r="E19" s="10"/>
      <c r="F19" s="10"/>
      <c r="G19" s="12"/>
      <c r="H19" s="16" t="n">
        <f aca="false">H16/(28400*30)</f>
        <v>1.58621396713615</v>
      </c>
      <c r="I19" s="10"/>
      <c r="J19" s="10"/>
      <c r="K19" s="10"/>
      <c r="L19" s="10"/>
      <c r="M19" s="10"/>
      <c r="N19" s="10"/>
      <c r="O19" s="10"/>
      <c r="P19" s="10"/>
    </row>
    <row r="20" customFormat="false" ht="12.75" hidden="false" customHeight="false" outlineLevel="0" collapsed="false">
      <c r="A20" s="10" t="s">
        <v>8</v>
      </c>
      <c r="B20" s="10"/>
      <c r="C20" s="10"/>
      <c r="D20" s="10"/>
      <c r="E20" s="10"/>
      <c r="F20" s="10"/>
      <c r="G20" s="12"/>
      <c r="H20" s="10"/>
      <c r="I20" s="10"/>
      <c r="J20" s="10"/>
      <c r="K20" s="10"/>
      <c r="L20" s="10"/>
      <c r="M20" s="10"/>
      <c r="N20" s="10"/>
      <c r="O20" s="10"/>
      <c r="P20" s="10"/>
    </row>
    <row r="21" customFormat="false" ht="12.75" hidden="false" customHeight="false" outlineLevel="0" collapsed="false">
      <c r="A21" s="10"/>
      <c r="B21" s="10"/>
      <c r="C21" s="10"/>
      <c r="D21" s="10"/>
      <c r="E21" s="10"/>
      <c r="F21" s="10"/>
      <c r="G21" s="12"/>
      <c r="H21" s="10"/>
      <c r="I21" s="10"/>
      <c r="J21" s="10"/>
      <c r="K21" s="10"/>
      <c r="L21" s="10"/>
      <c r="M21" s="10"/>
      <c r="N21" s="10"/>
      <c r="O21" s="10"/>
      <c r="P21" s="10"/>
    </row>
    <row r="22" customFormat="false" ht="12.75" hidden="false" customHeight="false" outlineLevel="0" collapsed="false">
      <c r="A22" s="10"/>
      <c r="B22" s="10"/>
      <c r="C22" s="10"/>
      <c r="D22" s="10"/>
      <c r="E22" s="10"/>
      <c r="F22" s="10"/>
      <c r="G22" s="12"/>
      <c r="H22" s="10"/>
      <c r="I22" s="10"/>
      <c r="J22" s="10"/>
      <c r="K22" s="10"/>
      <c r="L22" s="10"/>
      <c r="M22" s="10"/>
      <c r="N22" s="10"/>
      <c r="O22" s="10"/>
      <c r="P22" s="10"/>
    </row>
    <row r="23" customFormat="false" ht="12.75" hidden="false" customHeight="false" outlineLevel="0" collapsed="false">
      <c r="A23" s="10"/>
      <c r="B23" s="10"/>
      <c r="C23" s="10"/>
      <c r="D23" s="10"/>
      <c r="E23" s="10"/>
      <c r="F23" s="10"/>
      <c r="G23" s="12"/>
      <c r="H23" s="10"/>
      <c r="I23" s="10"/>
      <c r="J23" s="10"/>
      <c r="K23" s="10"/>
      <c r="L23" s="10"/>
      <c r="M23" s="10"/>
      <c r="N23" s="10"/>
      <c r="O23" s="10"/>
      <c r="P23" s="10"/>
    </row>
    <row r="24" customFormat="false" ht="12.75" hidden="false" customHeight="false" outlineLevel="0" collapsed="false">
      <c r="A24" s="10"/>
      <c r="B24" s="10"/>
      <c r="C24" s="10"/>
      <c r="D24" s="10"/>
      <c r="E24" s="10"/>
      <c r="F24" s="10"/>
      <c r="G24" s="12"/>
      <c r="H24" s="10"/>
      <c r="I24" s="10"/>
      <c r="J24" s="10"/>
      <c r="K24" s="10"/>
      <c r="L24" s="10"/>
      <c r="M24" s="10"/>
      <c r="N24" s="10"/>
      <c r="O24" s="10"/>
      <c r="P24" s="10"/>
    </row>
    <row r="25" customFormat="false" ht="12.75" hidden="false" customHeight="false" outlineLevel="0" collapsed="false">
      <c r="A25" s="10"/>
      <c r="B25" s="10"/>
      <c r="C25" s="10"/>
      <c r="D25" s="10"/>
      <c r="E25" s="10"/>
      <c r="F25" s="10"/>
      <c r="G25" s="12"/>
      <c r="H25" s="10"/>
      <c r="I25" s="10"/>
      <c r="J25" s="10"/>
      <c r="K25" s="10"/>
      <c r="L25" s="10"/>
      <c r="M25" s="10"/>
      <c r="N25" s="10"/>
      <c r="O25" s="10"/>
      <c r="P25" s="10"/>
    </row>
    <row r="26" customFormat="false" ht="12.75" hidden="false" customHeight="false" outlineLevel="0" collapsed="false">
      <c r="A26" s="10"/>
      <c r="B26" s="10"/>
      <c r="C26" s="10"/>
      <c r="D26" s="10"/>
      <c r="E26" s="10"/>
      <c r="F26" s="10"/>
      <c r="G26" s="12"/>
      <c r="H26" s="10"/>
      <c r="I26" s="10"/>
      <c r="J26" s="10"/>
      <c r="K26" s="10"/>
      <c r="L26" s="10"/>
      <c r="M26" s="10"/>
      <c r="N26" s="10"/>
      <c r="O26" s="10"/>
      <c r="P26" s="10"/>
    </row>
    <row r="27" customFormat="false" ht="12.75" hidden="false" customHeight="false" outlineLevel="0" collapsed="false">
      <c r="A27" s="10"/>
      <c r="B27" s="10"/>
      <c r="C27" s="10"/>
      <c r="D27" s="10"/>
      <c r="E27" s="10"/>
      <c r="F27" s="10"/>
      <c r="G27" s="12"/>
      <c r="H27" s="10"/>
      <c r="I27" s="10"/>
      <c r="J27" s="10"/>
      <c r="K27" s="10"/>
      <c r="L27" s="10"/>
      <c r="M27" s="10"/>
      <c r="N27" s="10"/>
      <c r="O27" s="10"/>
      <c r="P27" s="10"/>
    </row>
    <row r="28" customFormat="false" ht="12.75" hidden="false" customHeight="false" outlineLevel="0" collapsed="false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customFormat="false" ht="12.75" hidden="false" customHeight="false" outlineLevel="0" collapsed="false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</row>
    <row r="30" customFormat="false" ht="12.75" hidden="false" customHeight="false" outlineLevel="0" collapsed="false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customFormat="false" ht="12.75" hidden="false" customHeight="false" outlineLevel="0" collapsed="false">
      <c r="A31" s="10"/>
      <c r="B31" s="10"/>
      <c r="C31" s="10"/>
      <c r="D31" s="10"/>
      <c r="E31" s="10"/>
      <c r="F31" s="10"/>
      <c r="G31" s="15"/>
      <c r="H31" s="10"/>
      <c r="I31" s="10"/>
      <c r="J31" s="10"/>
      <c r="K31" s="10"/>
      <c r="L31" s="15"/>
      <c r="M31" s="10"/>
      <c r="N31" s="10"/>
      <c r="O31" s="10"/>
      <c r="P31" s="10"/>
    </row>
    <row r="32" customFormat="false" ht="12.75" hidden="false" customHeight="false" outlineLevel="0" collapsed="false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</row>
    <row r="33" customFormat="false" ht="12.75" hidden="false" customHeight="false" outlineLevel="0" collapsed="false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</row>
    <row r="34" customFormat="false" ht="12.75" hidden="false" customHeight="false" outlineLevel="0" collapsed="false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</row>
    <row r="35" customFormat="false" ht="12.75" hidden="false" customHeight="false" outlineLevel="0" collapsed="false">
      <c r="A35" s="10"/>
      <c r="B35" s="10"/>
      <c r="C35" s="10"/>
      <c r="D35" s="10"/>
      <c r="E35" s="10"/>
      <c r="F35" s="10"/>
      <c r="G35" s="12"/>
      <c r="H35" s="10"/>
      <c r="I35" s="10"/>
      <c r="J35" s="10"/>
      <c r="K35" s="10"/>
      <c r="L35" s="10"/>
      <c r="M35" s="10"/>
      <c r="N35" s="10"/>
      <c r="O35" s="10"/>
      <c r="P35" s="10"/>
    </row>
    <row r="36" customFormat="false" ht="12.75" hidden="false" customHeight="false" outlineLevel="0" collapsed="false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</row>
    <row r="37" customFormat="false" ht="12.75" hidden="false" customHeight="false" outlineLevel="0" collapsed="false">
      <c r="A37" s="10"/>
      <c r="B37" s="10"/>
      <c r="C37" s="10"/>
      <c r="D37" s="10"/>
      <c r="E37" s="10"/>
      <c r="F37" s="10"/>
      <c r="G37" s="15"/>
      <c r="H37" s="10"/>
      <c r="I37" s="10"/>
      <c r="J37" s="10"/>
      <c r="K37" s="10"/>
      <c r="L37" s="10"/>
      <c r="M37" s="10"/>
      <c r="N37" s="10"/>
      <c r="O37" s="10"/>
      <c r="P37" s="10"/>
    </row>
    <row r="38" customFormat="false" ht="12.75" hidden="false" customHeight="false" outlineLevel="0" collapsed="false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</row>
    <row r="39" customFormat="false" ht="12.75" hidden="false" customHeight="false" outlineLevel="0" collapsed="false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</row>
    <row r="40" customFormat="false" ht="12.75" hidden="false" customHeight="false" outlineLevel="0" collapsed="false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</row>
    <row r="41" customFormat="false" ht="12.75" hidden="false" customHeight="false" outlineLevel="0" collapsed="false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</row>
    <row r="42" customFormat="false" ht="12.75" hidden="false" customHeight="false" outlineLevel="0" collapsed="false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</row>
    <row r="44" customFormat="false" ht="12.75" hidden="false" customHeight="false" outlineLevel="0" collapsed="false">
      <c r="A44" s="10"/>
      <c r="B44" s="10"/>
      <c r="C44" s="10"/>
      <c r="D44" s="10"/>
      <c r="E44" s="10"/>
      <c r="F44" s="10"/>
      <c r="G44" s="12"/>
      <c r="H44" s="10"/>
      <c r="I44" s="10"/>
      <c r="J44" s="15"/>
      <c r="K44" s="10"/>
      <c r="L44" s="10"/>
      <c r="M44" s="10"/>
      <c r="N44" s="10"/>
      <c r="O44" s="10"/>
      <c r="P44" s="10"/>
    </row>
    <row r="45" customFormat="false" ht="12.75" hidden="false" customHeight="false" outlineLevel="0" collapsed="false">
      <c r="A45" s="10"/>
      <c r="B45" s="10"/>
      <c r="C45" s="10"/>
      <c r="D45" s="10"/>
      <c r="E45" s="10"/>
      <c r="F45" s="10"/>
      <c r="G45" s="12"/>
      <c r="H45" s="10"/>
      <c r="I45" s="10"/>
      <c r="J45" s="10"/>
      <c r="K45" s="10"/>
      <c r="L45" s="10"/>
      <c r="M45" s="10"/>
      <c r="N45" s="10"/>
      <c r="O45" s="10"/>
      <c r="P45" s="10"/>
    </row>
    <row r="46" customFormat="false" ht="12.75" hidden="false" customHeight="false" outlineLevel="0" collapsed="false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</row>
    <row r="47" customFormat="false" ht="12.75" hidden="false" customHeight="false" outlineLevel="0" collapsed="false">
      <c r="A47" s="10"/>
      <c r="B47" s="10"/>
      <c r="C47" s="10"/>
      <c r="D47" s="10"/>
      <c r="E47" s="10"/>
      <c r="F47" s="10"/>
      <c r="G47" s="15"/>
      <c r="H47" s="10"/>
      <c r="I47" s="10"/>
      <c r="J47" s="10"/>
      <c r="K47" s="10"/>
      <c r="L47" s="10"/>
      <c r="M47" s="10"/>
      <c r="N47" s="10"/>
      <c r="O47" s="10"/>
      <c r="P47" s="10"/>
    </row>
    <row r="48" customFormat="false" ht="12.75" hidden="false" customHeight="false" outlineLevel="0" collapsed="false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</row>
    <row r="49" customFormat="false" ht="12.75" hidden="false" customHeight="false" outlineLevel="0" collapsed="false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</row>
    <row r="50" customFormat="false" ht="12.75" hidden="false" customHeight="false" outlineLevel="0" collapsed="false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</row>
    <row r="51" customFormat="false" ht="12.75" hidden="false" customHeight="false" outlineLevel="0" collapsed="false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</row>
    <row r="52" customFormat="false" ht="12.75" hidden="false" customHeight="false" outlineLevel="0" collapsed="false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</row>
    <row r="53" customFormat="false" ht="12.75" hidden="false" customHeight="false" outlineLevel="0" collapsed="false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</row>
    <row r="54" customFormat="false" ht="12.75" hidden="false" customHeight="false" outlineLevel="0" collapsed="false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</row>
    <row r="55" customFormat="false" ht="12.75" hidden="false" customHeight="false" outlineLevel="0" collapsed="false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customFormat="false" ht="12.75" hidden="false" customHeight="false" outlineLevel="0" collapsed="false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customFormat="false" ht="12.75" hidden="false" customHeight="false" outlineLevel="0" collapsed="false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customFormat="false" ht="12.75" hidden="false" customHeight="false" outlineLevel="0" collapsed="false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59" customFormat="false" ht="12.75" hidden="false" customHeight="false" outlineLevel="0" collapsed="false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</row>
    <row r="60" customFormat="false" ht="12.75" hidden="false" customHeight="false" outlineLevel="0" collapsed="false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</row>
    <row r="61" customFormat="false" ht="12.75" hidden="false" customHeight="false" outlineLevel="0" collapsed="false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</row>
    <row r="62" customFormat="false" ht="12.75" hidden="false" customHeight="false" outlineLevel="0" collapsed="false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</row>
    <row r="63" customFormat="false" ht="12.75" hidden="false" customHeight="false" outlineLevel="0" collapsed="false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</row>
    <row r="64" customFormat="false" ht="12.75" hidden="false" customHeight="false" outlineLevel="0" collapsed="false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</row>
    <row r="65" customFormat="false" ht="12.75" hidden="false" customHeight="false" outlineLevel="0" collapsed="false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</row>
    <row r="66" customFormat="false" ht="12.75" hidden="false" customHeight="false" outlineLevel="0" collapsed="false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</row>
    <row r="67" customFormat="false" ht="12.75" hidden="false" customHeight="false" outlineLevel="0" collapsed="false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</row>
    <row r="68" customFormat="false" ht="12.75" hidden="false" customHeight="false" outlineLevel="0" collapsed="false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</row>
    <row r="69" customFormat="false" ht="12.75" hidden="false" customHeight="false" outlineLevel="0" collapsed="false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</row>
    <row r="70" customFormat="false" ht="12.75" hidden="false" customHeight="false" outlineLevel="0" collapsed="false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</row>
    <row r="71" customFormat="false" ht="12.75" hidden="false" customHeight="false" outlineLevel="0" collapsed="false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</row>
    <row r="72" customFormat="false" ht="12.75" hidden="false" customHeight="false" outlineLevel="0" collapsed="false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</row>
    <row r="73" customFormat="false" ht="12.75" hidden="false" customHeight="false" outlineLevel="0" collapsed="false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</row>
    <row r="74" customFormat="false" ht="12.75" hidden="false" customHeight="false" outlineLevel="0" collapsed="false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</row>
    <row r="75" customFormat="false" ht="12.75" hidden="false" customHeight="false" outlineLevel="0" collapsed="false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</row>
    <row r="76" customFormat="false" ht="12.75" hidden="false" customHeight="false" outlineLevel="0" collapsed="false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</row>
    <row r="77" customFormat="false" ht="12.75" hidden="false" customHeight="false" outlineLevel="0" collapsed="false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</row>
    <row r="78" customFormat="false" ht="12.75" hidden="false" customHeight="false" outlineLevel="0" collapsed="false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</row>
    <row r="79" customFormat="false" ht="12.75" hidden="false" customHeight="false" outlineLevel="0" collapsed="false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</row>
    <row r="80" customFormat="false" ht="12.75" hidden="false" customHeight="false" outlineLevel="0" collapsed="false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</row>
    <row r="81" customFormat="false" ht="12.75" hidden="false" customHeight="false" outlineLevel="0" collapsed="false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45" zoomScaleNormal="45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7" min="1" style="1" width="9.14"/>
    <col collapsed="false" customWidth="true" hidden="false" outlineLevel="0" max="8" min="8" style="1" width="13.56"/>
    <col collapsed="false" customWidth="false" hidden="false" outlineLevel="0" max="257" min="9" style="1" width="9.14"/>
  </cols>
  <sheetData>
    <row r="1" customFormat="false" ht="15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</row>
    <row r="2" customFormat="false" ht="12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</row>
    <row r="3" customFormat="false" ht="12.75" hidden="false" customHeight="false" outlineLevel="0" collapsed="false">
      <c r="A3" s="4" t="n">
        <v>36678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/>
      <c r="B4" s="3"/>
      <c r="C4" s="3"/>
      <c r="D4" s="3"/>
      <c r="E4" s="3"/>
      <c r="F4" s="3"/>
      <c r="G4" s="5"/>
      <c r="H4" s="3"/>
      <c r="I4" s="3"/>
    </row>
    <row r="5" customFormat="false" ht="12.75" hidden="false" customHeight="false" outlineLevel="0" collapsed="false">
      <c r="A5" s="3"/>
      <c r="B5" s="3"/>
      <c r="C5" s="3"/>
      <c r="D5" s="3"/>
      <c r="E5" s="3"/>
      <c r="F5" s="3"/>
      <c r="G5" s="5"/>
      <c r="H5" s="3"/>
      <c r="I5" s="3"/>
    </row>
    <row r="6" customFormat="false" ht="12.75" hidden="false" customHeight="false" outlineLevel="0" collapsed="false">
      <c r="A6" s="3" t="s">
        <v>1</v>
      </c>
      <c r="B6" s="3"/>
      <c r="C6" s="3"/>
      <c r="D6" s="3"/>
      <c r="E6" s="3"/>
      <c r="F6" s="3"/>
      <c r="G6" s="5"/>
      <c r="H6" s="6" t="n">
        <v>31000</v>
      </c>
      <c r="I6" s="3"/>
    </row>
    <row r="7" customFormat="false" ht="12.75" hidden="false" customHeight="false" outlineLevel="0" collapsed="false">
      <c r="A7" s="3"/>
      <c r="B7" s="3"/>
      <c r="C7" s="3"/>
      <c r="D7" s="3"/>
      <c r="E7" s="3"/>
      <c r="F7" s="3"/>
      <c r="G7" s="5"/>
      <c r="H7" s="3"/>
      <c r="I7" s="3"/>
    </row>
    <row r="8" customFormat="false" ht="12.75" hidden="false" customHeight="false" outlineLevel="0" collapsed="false">
      <c r="A8" s="3" t="s">
        <v>2</v>
      </c>
      <c r="B8" s="3"/>
      <c r="C8" s="3"/>
      <c r="D8" s="3"/>
      <c r="E8" s="3"/>
      <c r="F8" s="3"/>
      <c r="G8" s="5"/>
      <c r="H8" s="7" t="n">
        <v>30</v>
      </c>
      <c r="I8" s="3"/>
    </row>
    <row r="9" customFormat="false" ht="12.75" hidden="false" customHeight="false" outlineLevel="0" collapsed="false">
      <c r="A9" s="3"/>
      <c r="B9" s="3"/>
      <c r="C9" s="3"/>
      <c r="D9" s="3"/>
      <c r="E9" s="3"/>
      <c r="F9" s="3"/>
      <c r="G9" s="5"/>
      <c r="H9" s="3"/>
      <c r="I9" s="3"/>
    </row>
    <row r="10" customFormat="false" ht="12.75" hidden="false" customHeight="false" outlineLevel="0" collapsed="false">
      <c r="A10" s="3" t="s">
        <v>3</v>
      </c>
      <c r="B10" s="3"/>
      <c r="C10" s="3"/>
      <c r="D10" s="3"/>
      <c r="E10" s="7" t="n">
        <v>4.23833</v>
      </c>
      <c r="F10" s="3"/>
      <c r="G10" s="5"/>
      <c r="H10" s="3"/>
      <c r="I10" s="3"/>
    </row>
    <row r="11" customFormat="false" ht="12.75" hidden="false" customHeight="false" outlineLevel="0" collapsed="false">
      <c r="A11" s="3"/>
      <c r="B11" s="3"/>
      <c r="C11" s="3"/>
      <c r="D11" s="3"/>
      <c r="E11" s="3"/>
      <c r="F11" s="3"/>
      <c r="G11" s="5"/>
      <c r="H11" s="3"/>
      <c r="I11" s="3"/>
    </row>
    <row r="12" customFormat="false" ht="12.75" hidden="false" customHeight="false" outlineLevel="0" collapsed="false">
      <c r="A12" s="3" t="s">
        <v>4</v>
      </c>
      <c r="B12" s="3"/>
      <c r="C12" s="3"/>
      <c r="D12" s="3"/>
      <c r="E12" s="3" t="n">
        <f aca="false">E10-0.41+0.005</f>
        <v>3.83333</v>
      </c>
      <c r="F12" s="3"/>
      <c r="G12" s="5"/>
      <c r="H12" s="3" t="n">
        <f aca="false">E12</f>
        <v>3.83333</v>
      </c>
      <c r="I12" s="3"/>
    </row>
    <row r="13" customFormat="false" ht="12.75" hidden="false" customHeight="false" outlineLevel="0" collapsed="false">
      <c r="A13" s="3"/>
      <c r="B13" s="3"/>
      <c r="C13" s="3"/>
      <c r="D13" s="3"/>
      <c r="E13" s="3"/>
      <c r="F13" s="3"/>
      <c r="G13" s="5"/>
      <c r="H13" s="3"/>
      <c r="I13" s="3"/>
    </row>
    <row r="14" customFormat="false" ht="12.75" hidden="false" customHeight="false" outlineLevel="0" collapsed="false">
      <c r="A14" s="3"/>
      <c r="B14" s="3"/>
      <c r="C14" s="3"/>
      <c r="D14" s="3"/>
      <c r="E14" s="3"/>
      <c r="F14" s="3"/>
      <c r="G14" s="5"/>
      <c r="H14" s="3"/>
      <c r="I14" s="3"/>
    </row>
    <row r="15" customFormat="false" ht="12.75" hidden="false" customHeight="false" outlineLevel="0" collapsed="false">
      <c r="A15" s="3"/>
      <c r="B15" s="3"/>
      <c r="C15" s="3"/>
      <c r="D15" s="3"/>
      <c r="E15" s="3"/>
      <c r="F15" s="3"/>
      <c r="G15" s="5"/>
      <c r="H15" s="3"/>
      <c r="I15" s="3"/>
    </row>
    <row r="16" customFormat="false" ht="12.75" hidden="false" customHeight="false" outlineLevel="0" collapsed="false">
      <c r="A16" s="3" t="s">
        <v>5</v>
      </c>
      <c r="B16" s="3" t="s">
        <v>6</v>
      </c>
      <c r="C16" s="3"/>
      <c r="D16" s="3"/>
      <c r="E16" s="3"/>
      <c r="F16" s="3"/>
      <c r="G16" s="5"/>
      <c r="H16" s="6" t="n">
        <f aca="false">+H6*H12*H8</f>
        <v>3564996.9</v>
      </c>
      <c r="I16" s="3"/>
    </row>
    <row r="17" customFormat="false" ht="12.75" hidden="false" customHeight="false" outlineLevel="0" collapsed="false">
      <c r="A17" s="3"/>
      <c r="B17" s="3"/>
      <c r="C17" s="3"/>
      <c r="D17" s="3"/>
      <c r="E17" s="3"/>
      <c r="F17" s="3"/>
      <c r="G17" s="5"/>
      <c r="H17" s="3"/>
      <c r="I17" s="3"/>
    </row>
    <row r="18" customFormat="false" ht="12.75" hidden="false" customHeight="false" outlineLevel="0" collapsed="false">
      <c r="A18" s="3"/>
      <c r="B18" s="3"/>
      <c r="C18" s="3"/>
      <c r="D18" s="3"/>
      <c r="E18" s="3"/>
      <c r="F18" s="3"/>
      <c r="G18" s="5"/>
      <c r="H18" s="3"/>
      <c r="I18" s="3"/>
    </row>
    <row r="19" customFormat="false" ht="12.75" hidden="false" customHeight="false" outlineLevel="0" collapsed="false">
      <c r="A19" s="3" t="s">
        <v>7</v>
      </c>
      <c r="B19" s="3"/>
      <c r="C19" s="3"/>
      <c r="D19" s="3"/>
      <c r="E19" s="3"/>
      <c r="F19" s="3"/>
      <c r="G19" s="5"/>
      <c r="H19" s="8" t="n">
        <f aca="false">H16/(28400*H8)</f>
        <v>4.18426866197183</v>
      </c>
      <c r="I19" s="3"/>
    </row>
    <row r="20" customFormat="false" ht="12.75" hidden="false" customHeight="false" outlineLevel="0" collapsed="false">
      <c r="A20" s="3" t="s">
        <v>8</v>
      </c>
      <c r="B20" s="3"/>
      <c r="C20" s="3"/>
      <c r="D20" s="3"/>
      <c r="E20" s="3"/>
      <c r="F20" s="3"/>
      <c r="G20" s="5"/>
      <c r="H20" s="3"/>
      <c r="I20" s="3"/>
    </row>
    <row r="21" customFormat="false" ht="12.75" hidden="false" customHeight="false" outlineLevel="0" collapsed="false">
      <c r="A21" s="3"/>
      <c r="B21" s="3"/>
      <c r="C21" s="3"/>
      <c r="D21" s="3"/>
      <c r="E21" s="3"/>
      <c r="F21" s="3"/>
      <c r="G21" s="5"/>
      <c r="H21" s="3"/>
      <c r="I21" s="3"/>
    </row>
    <row r="22" customFormat="false" ht="12.75" hidden="false" customHeight="false" outlineLevel="0" collapsed="false">
      <c r="A22" s="3" t="s">
        <v>9</v>
      </c>
      <c r="B22" s="3"/>
      <c r="C22" s="3"/>
      <c r="D22" s="3"/>
      <c r="E22" s="3"/>
      <c r="F22" s="3"/>
      <c r="G22" s="5"/>
      <c r="H22" s="8" t="n">
        <f aca="false">+H19-E10</f>
        <v>-0.0540613380281689</v>
      </c>
      <c r="I22" s="3"/>
    </row>
    <row r="23" customFormat="false" ht="12.75" hidden="false" customHeight="false" outlineLevel="0" collapsed="false">
      <c r="A23" s="3"/>
      <c r="B23" s="3"/>
      <c r="C23" s="3"/>
      <c r="D23" s="3"/>
      <c r="E23" s="3"/>
      <c r="F23" s="3"/>
      <c r="G23" s="5"/>
      <c r="H23" s="3"/>
      <c r="I23" s="3"/>
    </row>
    <row r="24" customFormat="false" ht="12.75" hidden="false" customHeight="false" outlineLevel="0" collapsed="false">
      <c r="A24" s="3"/>
      <c r="B24" s="3"/>
      <c r="C24" s="3"/>
      <c r="D24" s="3"/>
      <c r="E24" s="3"/>
      <c r="F24" s="3"/>
      <c r="G24" s="5"/>
      <c r="H24" s="3"/>
      <c r="I24" s="3"/>
    </row>
    <row r="25" customFormat="false" ht="12.75" hidden="false" customHeight="false" outlineLevel="0" collapsed="false">
      <c r="A25" s="3" t="s">
        <v>10</v>
      </c>
      <c r="B25" s="3"/>
      <c r="C25" s="3"/>
      <c r="D25" s="3" t="n">
        <v>9600399</v>
      </c>
      <c r="E25" s="3"/>
      <c r="F25" s="3"/>
      <c r="G25" s="5"/>
      <c r="H25" s="3"/>
      <c r="I25" s="3"/>
    </row>
    <row r="26" customFormat="false" ht="12.75" hidden="false" customHeight="false" outlineLevel="0" collapsed="false">
      <c r="A26" s="3"/>
      <c r="B26" s="3"/>
      <c r="C26" s="3"/>
      <c r="D26" s="3"/>
      <c r="E26" s="3"/>
      <c r="F26" s="3"/>
      <c r="G26" s="5"/>
      <c r="H26" s="3"/>
      <c r="I26" s="3"/>
    </row>
    <row r="27" customFormat="false" ht="12.75" hidden="false" customHeight="false" outlineLevel="0" collapsed="false">
      <c r="A27" s="3" t="s">
        <v>11</v>
      </c>
      <c r="B27" s="3"/>
      <c r="C27" s="3"/>
      <c r="D27" s="3" t="n">
        <v>121397</v>
      </c>
      <c r="E27" s="3"/>
      <c r="F27" s="3"/>
      <c r="G27" s="3"/>
      <c r="H27" s="3"/>
      <c r="I27" s="3"/>
    </row>
    <row r="28" customFormat="false" ht="12.75" hidden="false" customHeight="false" outlineLevel="0" collapsed="false">
      <c r="A28" s="3"/>
      <c r="B28" s="3"/>
      <c r="C28" s="3"/>
      <c r="D28" s="3"/>
      <c r="E28" s="3"/>
      <c r="F28" s="3"/>
      <c r="G28" s="9"/>
      <c r="H28" s="3"/>
      <c r="I28" s="3"/>
    </row>
    <row r="29" customFormat="false" ht="12.75" hidden="false" customHeight="false" outlineLevel="0" collapsed="false">
      <c r="A29" s="3" t="s">
        <v>12</v>
      </c>
      <c r="B29" s="3"/>
      <c r="C29" s="3"/>
      <c r="D29" s="3" t="n">
        <v>12000010</v>
      </c>
      <c r="E29" s="3"/>
      <c r="F29" s="3"/>
      <c r="G29" s="3"/>
      <c r="H29" s="3"/>
      <c r="I29" s="3"/>
    </row>
    <row r="30" customFormat="false" ht="12.75" hidden="false" customHeight="false" outlineLevel="0" collapsed="false">
      <c r="A30" s="3"/>
      <c r="B30" s="3"/>
      <c r="C30" s="3"/>
      <c r="D30" s="3"/>
      <c r="E30" s="3"/>
      <c r="F30" s="3"/>
      <c r="G30" s="3"/>
      <c r="H30" s="3"/>
      <c r="I30" s="3"/>
    </row>
    <row r="31" customFormat="false" ht="12.75" hidden="false" customHeight="false" outlineLevel="0" collapsed="false">
      <c r="A31" s="3"/>
      <c r="B31" s="3"/>
      <c r="C31" s="3"/>
      <c r="D31" s="3"/>
      <c r="E31" s="3"/>
      <c r="F31" s="3"/>
      <c r="G31" s="3"/>
      <c r="H31" s="3"/>
      <c r="I31" s="3"/>
    </row>
    <row r="32" customFormat="false" ht="12.75" hidden="false" customHeight="false" outlineLevel="0" collapsed="false">
      <c r="A32" s="3"/>
      <c r="B32" s="3"/>
      <c r="C32" s="3"/>
      <c r="D32" s="3"/>
      <c r="E32" s="3"/>
      <c r="F32" s="3"/>
      <c r="G32" s="5"/>
      <c r="H32" s="3"/>
      <c r="I32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9" activeCellId="0" sqref="H19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7" min="1" style="1" width="9.14"/>
    <col collapsed="false" customWidth="true" hidden="false" outlineLevel="0" max="8" min="8" style="1" width="13.56"/>
    <col collapsed="false" customWidth="false" hidden="false" outlineLevel="0" max="257" min="9" style="1" width="9.14"/>
  </cols>
  <sheetData>
    <row r="1" customFormat="false" ht="15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</row>
    <row r="2" customFormat="false" ht="12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</row>
    <row r="3" customFormat="false" ht="12.75" hidden="false" customHeight="false" outlineLevel="0" collapsed="false">
      <c r="A3" s="4" t="n">
        <v>36647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/>
      <c r="B4" s="3"/>
      <c r="C4" s="3"/>
      <c r="D4" s="3"/>
      <c r="E4" s="3"/>
      <c r="F4" s="3"/>
      <c r="G4" s="5"/>
      <c r="H4" s="3"/>
      <c r="I4" s="3"/>
    </row>
    <row r="5" customFormat="false" ht="12.75" hidden="false" customHeight="false" outlineLevel="0" collapsed="false">
      <c r="A5" s="3"/>
      <c r="B5" s="3"/>
      <c r="C5" s="3"/>
      <c r="D5" s="3"/>
      <c r="E5" s="3"/>
      <c r="F5" s="3"/>
      <c r="G5" s="5"/>
      <c r="H5" s="3"/>
      <c r="I5" s="3"/>
    </row>
    <row r="6" customFormat="false" ht="12.75" hidden="false" customHeight="false" outlineLevel="0" collapsed="false">
      <c r="A6" s="3" t="s">
        <v>1</v>
      </c>
      <c r="B6" s="3"/>
      <c r="C6" s="3"/>
      <c r="D6" s="3"/>
      <c r="E6" s="3"/>
      <c r="F6" s="3"/>
      <c r="G6" s="5"/>
      <c r="H6" s="6" t="n">
        <v>31000</v>
      </c>
      <c r="I6" s="3"/>
    </row>
    <row r="7" customFormat="false" ht="12.75" hidden="false" customHeight="false" outlineLevel="0" collapsed="false">
      <c r="A7" s="3"/>
      <c r="B7" s="3"/>
      <c r="C7" s="3"/>
      <c r="D7" s="3"/>
      <c r="E7" s="3"/>
      <c r="F7" s="3"/>
      <c r="G7" s="5"/>
      <c r="H7" s="3"/>
      <c r="I7" s="3"/>
    </row>
    <row r="8" customFormat="false" ht="12.75" hidden="false" customHeight="false" outlineLevel="0" collapsed="false">
      <c r="A8" s="3" t="s">
        <v>2</v>
      </c>
      <c r="B8" s="3"/>
      <c r="C8" s="3"/>
      <c r="D8" s="3"/>
      <c r="E8" s="3"/>
      <c r="F8" s="3"/>
      <c r="G8" s="5"/>
      <c r="H8" s="7" t="n">
        <v>31</v>
      </c>
      <c r="I8" s="3"/>
    </row>
    <row r="9" customFormat="false" ht="12.75" hidden="false" customHeight="false" outlineLevel="0" collapsed="false">
      <c r="A9" s="3"/>
      <c r="B9" s="3"/>
      <c r="C9" s="3"/>
      <c r="D9" s="3"/>
      <c r="E9" s="3"/>
      <c r="F9" s="3"/>
      <c r="G9" s="5"/>
      <c r="H9" s="3"/>
      <c r="I9" s="3"/>
    </row>
    <row r="10" customFormat="false" ht="12.75" hidden="false" customHeight="false" outlineLevel="0" collapsed="false">
      <c r="A10" s="3" t="s">
        <v>3</v>
      </c>
      <c r="B10" s="3"/>
      <c r="C10" s="3"/>
      <c r="D10" s="3"/>
      <c r="E10" s="7" t="n">
        <v>3.112</v>
      </c>
      <c r="F10" s="3"/>
      <c r="G10" s="5"/>
      <c r="H10" s="3"/>
      <c r="I10" s="3"/>
    </row>
    <row r="11" customFormat="false" ht="12.75" hidden="false" customHeight="false" outlineLevel="0" collapsed="false">
      <c r="A11" s="3"/>
      <c r="B11" s="3"/>
      <c r="C11" s="3"/>
      <c r="D11" s="3"/>
      <c r="E11" s="3"/>
      <c r="F11" s="3"/>
      <c r="G11" s="5"/>
      <c r="H11" s="3"/>
      <c r="I11" s="3"/>
    </row>
    <row r="12" customFormat="false" ht="12.75" hidden="false" customHeight="false" outlineLevel="0" collapsed="false">
      <c r="A12" s="3" t="s">
        <v>4</v>
      </c>
      <c r="B12" s="3"/>
      <c r="C12" s="3"/>
      <c r="D12" s="3"/>
      <c r="E12" s="3" t="n">
        <f aca="false">E10-0.41+0.005</f>
        <v>2.707</v>
      </c>
      <c r="F12" s="3"/>
      <c r="G12" s="5"/>
      <c r="H12" s="3" t="n">
        <f aca="false">E12</f>
        <v>2.707</v>
      </c>
      <c r="I12" s="3"/>
    </row>
    <row r="13" customFormat="false" ht="12.75" hidden="false" customHeight="false" outlineLevel="0" collapsed="false">
      <c r="A13" s="3"/>
      <c r="B13" s="3"/>
      <c r="C13" s="3"/>
      <c r="D13" s="3"/>
      <c r="E13" s="3"/>
      <c r="F13" s="3"/>
      <c r="G13" s="5"/>
      <c r="H13" s="3"/>
      <c r="I13" s="3"/>
    </row>
    <row r="14" customFormat="false" ht="12.75" hidden="false" customHeight="false" outlineLevel="0" collapsed="false">
      <c r="A14" s="3"/>
      <c r="B14" s="3"/>
      <c r="C14" s="3"/>
      <c r="D14" s="3"/>
      <c r="E14" s="3"/>
      <c r="F14" s="3"/>
      <c r="G14" s="5"/>
      <c r="H14" s="3"/>
      <c r="I14" s="3"/>
    </row>
    <row r="15" customFormat="false" ht="12.75" hidden="false" customHeight="false" outlineLevel="0" collapsed="false">
      <c r="A15" s="3"/>
      <c r="B15" s="3"/>
      <c r="C15" s="3"/>
      <c r="D15" s="3"/>
      <c r="E15" s="3"/>
      <c r="F15" s="3"/>
      <c r="G15" s="5"/>
      <c r="H15" s="3"/>
      <c r="I15" s="3"/>
    </row>
    <row r="16" customFormat="false" ht="12.75" hidden="false" customHeight="false" outlineLevel="0" collapsed="false">
      <c r="A16" s="3" t="s">
        <v>5</v>
      </c>
      <c r="B16" s="3" t="s">
        <v>6</v>
      </c>
      <c r="C16" s="3"/>
      <c r="D16" s="3"/>
      <c r="E16" s="3"/>
      <c r="F16" s="3"/>
      <c r="G16" s="5"/>
      <c r="H16" s="6" t="n">
        <f aca="false">+H6*H12*H8</f>
        <v>2601427</v>
      </c>
      <c r="I16" s="3"/>
    </row>
    <row r="17" customFormat="false" ht="12.75" hidden="false" customHeight="false" outlineLevel="0" collapsed="false">
      <c r="A17" s="3"/>
      <c r="B17" s="3"/>
      <c r="C17" s="3"/>
      <c r="D17" s="3"/>
      <c r="E17" s="3"/>
      <c r="F17" s="3"/>
      <c r="G17" s="5"/>
      <c r="H17" s="3"/>
      <c r="I17" s="3"/>
    </row>
    <row r="18" customFormat="false" ht="12.75" hidden="false" customHeight="false" outlineLevel="0" collapsed="false">
      <c r="A18" s="3"/>
      <c r="B18" s="3"/>
      <c r="C18" s="3"/>
      <c r="D18" s="3"/>
      <c r="E18" s="3"/>
      <c r="F18" s="3"/>
      <c r="G18" s="5"/>
      <c r="H18" s="3"/>
      <c r="I18" s="3"/>
    </row>
    <row r="19" customFormat="false" ht="12.75" hidden="false" customHeight="false" outlineLevel="0" collapsed="false">
      <c r="A19" s="3" t="s">
        <v>7</v>
      </c>
      <c r="B19" s="3"/>
      <c r="C19" s="3"/>
      <c r="D19" s="3"/>
      <c r="E19" s="3"/>
      <c r="F19" s="3"/>
      <c r="G19" s="5"/>
      <c r="H19" s="8" t="n">
        <f aca="false">H16/(28400*H8)</f>
        <v>2.95482394366197</v>
      </c>
      <c r="I19" s="3"/>
    </row>
    <row r="20" customFormat="false" ht="12.75" hidden="false" customHeight="false" outlineLevel="0" collapsed="false">
      <c r="A20" s="3" t="s">
        <v>8</v>
      </c>
      <c r="B20" s="3"/>
      <c r="C20" s="3"/>
      <c r="D20" s="3"/>
      <c r="E20" s="3"/>
      <c r="F20" s="3"/>
      <c r="G20" s="5"/>
      <c r="H20" s="3"/>
      <c r="I20" s="3"/>
    </row>
    <row r="21" customFormat="false" ht="12.75" hidden="false" customHeight="false" outlineLevel="0" collapsed="false">
      <c r="A21" s="3"/>
      <c r="B21" s="3"/>
      <c r="C21" s="3"/>
      <c r="D21" s="3"/>
      <c r="E21" s="3"/>
      <c r="F21" s="3"/>
      <c r="G21" s="5"/>
      <c r="H21" s="3"/>
      <c r="I21" s="3"/>
    </row>
    <row r="22" customFormat="false" ht="12.75" hidden="false" customHeight="false" outlineLevel="0" collapsed="false">
      <c r="A22" s="3" t="s">
        <v>9</v>
      </c>
      <c r="B22" s="3"/>
      <c r="C22" s="3"/>
      <c r="D22" s="3"/>
      <c r="E22" s="3"/>
      <c r="F22" s="3"/>
      <c r="G22" s="5"/>
      <c r="H22" s="8" t="n">
        <f aca="false">+H19-E10</f>
        <v>-0.157176056338028</v>
      </c>
      <c r="I22" s="3"/>
    </row>
    <row r="23" customFormat="false" ht="12.75" hidden="false" customHeight="false" outlineLevel="0" collapsed="false">
      <c r="A23" s="3"/>
      <c r="B23" s="3"/>
      <c r="C23" s="3"/>
      <c r="D23" s="3"/>
      <c r="E23" s="3"/>
      <c r="F23" s="3"/>
      <c r="G23" s="5"/>
      <c r="H23" s="3"/>
      <c r="I23" s="3"/>
    </row>
    <row r="24" customFormat="false" ht="12.75" hidden="false" customHeight="false" outlineLevel="0" collapsed="false">
      <c r="A24" s="3"/>
      <c r="B24" s="3"/>
      <c r="C24" s="3"/>
      <c r="D24" s="3"/>
      <c r="E24" s="3"/>
      <c r="F24" s="3"/>
      <c r="G24" s="5"/>
      <c r="H24" s="3"/>
      <c r="I24" s="3"/>
    </row>
    <row r="25" customFormat="false" ht="12.75" hidden="false" customHeight="false" outlineLevel="0" collapsed="false">
      <c r="A25" s="3" t="s">
        <v>10</v>
      </c>
      <c r="B25" s="3"/>
      <c r="C25" s="3"/>
      <c r="D25" s="3" t="n">
        <v>9600399</v>
      </c>
      <c r="E25" s="3"/>
      <c r="F25" s="3"/>
      <c r="G25" s="5"/>
      <c r="H25" s="3"/>
      <c r="I25" s="3"/>
    </row>
    <row r="26" customFormat="false" ht="12.75" hidden="false" customHeight="false" outlineLevel="0" collapsed="false">
      <c r="A26" s="3"/>
      <c r="B26" s="3"/>
      <c r="C26" s="3"/>
      <c r="D26" s="3"/>
      <c r="E26" s="3"/>
      <c r="F26" s="3"/>
      <c r="G26" s="5"/>
      <c r="H26" s="3"/>
      <c r="I26" s="3"/>
    </row>
    <row r="27" customFormat="false" ht="12.75" hidden="false" customHeight="false" outlineLevel="0" collapsed="false">
      <c r="A27" s="3" t="s">
        <v>11</v>
      </c>
      <c r="B27" s="3"/>
      <c r="C27" s="3"/>
      <c r="D27" s="3" t="n">
        <v>121397</v>
      </c>
      <c r="E27" s="3"/>
      <c r="F27" s="3"/>
      <c r="G27" s="3"/>
      <c r="H27" s="3"/>
      <c r="I27" s="3"/>
    </row>
    <row r="28" customFormat="false" ht="12.75" hidden="false" customHeight="false" outlineLevel="0" collapsed="false">
      <c r="A28" s="3"/>
      <c r="B28" s="3"/>
      <c r="C28" s="3"/>
      <c r="D28" s="3"/>
      <c r="E28" s="3"/>
      <c r="F28" s="3"/>
      <c r="G28" s="9"/>
      <c r="H28" s="3"/>
      <c r="I28" s="3"/>
    </row>
    <row r="29" customFormat="false" ht="12.75" hidden="false" customHeight="false" outlineLevel="0" collapsed="false">
      <c r="A29" s="3" t="s">
        <v>12</v>
      </c>
      <c r="B29" s="3"/>
      <c r="C29" s="3"/>
      <c r="D29" s="3" t="n">
        <v>12000010</v>
      </c>
      <c r="E29" s="3"/>
      <c r="F29" s="3"/>
      <c r="G29" s="3"/>
      <c r="H29" s="3"/>
      <c r="I29" s="3"/>
    </row>
    <row r="30" customFormat="false" ht="12.75" hidden="false" customHeight="false" outlineLevel="0" collapsed="false">
      <c r="A30" s="3"/>
      <c r="B30" s="3"/>
      <c r="C30" s="3"/>
      <c r="D30" s="3"/>
      <c r="E30" s="3"/>
      <c r="F30" s="3"/>
      <c r="G30" s="3"/>
      <c r="H30" s="3"/>
      <c r="I30" s="3"/>
    </row>
    <row r="31" customFormat="false" ht="12.75" hidden="false" customHeight="false" outlineLevel="0" collapsed="false">
      <c r="A31" s="3"/>
      <c r="B31" s="3"/>
      <c r="C31" s="3"/>
      <c r="D31" s="3"/>
      <c r="E31" s="3"/>
      <c r="F31" s="3"/>
      <c r="G31" s="3"/>
      <c r="H31" s="3"/>
      <c r="I31" s="3"/>
    </row>
    <row r="32" customFormat="false" ht="12.75" hidden="false" customHeight="false" outlineLevel="0" collapsed="false">
      <c r="A32" s="3"/>
      <c r="B32" s="3"/>
      <c r="C32" s="3"/>
      <c r="D32" s="3"/>
      <c r="E32" s="3"/>
      <c r="F32" s="3"/>
      <c r="G32" s="5"/>
      <c r="H32" s="3"/>
      <c r="I32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1" activeCellId="0" sqref="E1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7" min="1" style="1" width="9.14"/>
    <col collapsed="false" customWidth="true" hidden="false" outlineLevel="0" max="8" min="8" style="1" width="13.56"/>
    <col collapsed="false" customWidth="false" hidden="false" outlineLevel="0" max="257" min="9" style="1" width="9.14"/>
  </cols>
  <sheetData>
    <row r="1" customFormat="false" ht="15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</row>
    <row r="2" customFormat="false" ht="12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</row>
    <row r="3" customFormat="false" ht="12.75" hidden="false" customHeight="false" outlineLevel="0" collapsed="false">
      <c r="A3" s="4" t="n">
        <v>36617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/>
      <c r="B4" s="3"/>
      <c r="C4" s="3"/>
      <c r="D4" s="3"/>
      <c r="E4" s="3"/>
      <c r="F4" s="3"/>
      <c r="G4" s="5"/>
      <c r="H4" s="3"/>
      <c r="I4" s="3"/>
    </row>
    <row r="5" customFormat="false" ht="12.75" hidden="false" customHeight="false" outlineLevel="0" collapsed="false">
      <c r="A5" s="3"/>
      <c r="B5" s="3"/>
      <c r="C5" s="3"/>
      <c r="D5" s="3"/>
      <c r="E5" s="3"/>
      <c r="F5" s="3"/>
      <c r="G5" s="5"/>
      <c r="H5" s="3"/>
      <c r="I5" s="3"/>
    </row>
    <row r="6" customFormat="false" ht="12.75" hidden="false" customHeight="false" outlineLevel="0" collapsed="false">
      <c r="A6" s="3" t="s">
        <v>1</v>
      </c>
      <c r="B6" s="3"/>
      <c r="C6" s="3"/>
      <c r="D6" s="3"/>
      <c r="E6" s="3"/>
      <c r="F6" s="3"/>
      <c r="G6" s="5"/>
      <c r="H6" s="6" t="n">
        <v>31000</v>
      </c>
      <c r="I6" s="3"/>
    </row>
    <row r="7" customFormat="false" ht="12.75" hidden="false" customHeight="false" outlineLevel="0" collapsed="false">
      <c r="A7" s="3"/>
      <c r="B7" s="3"/>
      <c r="C7" s="3"/>
      <c r="D7" s="3"/>
      <c r="E7" s="3"/>
      <c r="F7" s="3"/>
      <c r="G7" s="5"/>
      <c r="H7" s="3"/>
      <c r="I7" s="3"/>
    </row>
    <row r="8" customFormat="false" ht="12.75" hidden="false" customHeight="false" outlineLevel="0" collapsed="false">
      <c r="A8" s="3" t="s">
        <v>2</v>
      </c>
      <c r="B8" s="3"/>
      <c r="C8" s="3"/>
      <c r="D8" s="3"/>
      <c r="E8" s="3"/>
      <c r="F8" s="3"/>
      <c r="G8" s="5"/>
      <c r="H8" s="7" t="n">
        <v>30</v>
      </c>
      <c r="I8" s="3"/>
    </row>
    <row r="9" customFormat="false" ht="12.75" hidden="false" customHeight="false" outlineLevel="0" collapsed="false">
      <c r="A9" s="3"/>
      <c r="B9" s="3"/>
      <c r="C9" s="3"/>
      <c r="D9" s="3"/>
      <c r="E9" s="3"/>
      <c r="F9" s="3"/>
      <c r="G9" s="5"/>
      <c r="H9" s="3"/>
      <c r="I9" s="3"/>
    </row>
    <row r="10" customFormat="false" ht="12.75" hidden="false" customHeight="false" outlineLevel="0" collapsed="false">
      <c r="A10" s="3" t="s">
        <v>3</v>
      </c>
      <c r="B10" s="3"/>
      <c r="C10" s="3"/>
      <c r="D10" s="3"/>
      <c r="E10" s="7" t="n">
        <v>2.92567</v>
      </c>
      <c r="F10" s="3"/>
      <c r="G10" s="5"/>
      <c r="H10" s="3"/>
      <c r="I10" s="3"/>
    </row>
    <row r="11" customFormat="false" ht="12.75" hidden="false" customHeight="false" outlineLevel="0" collapsed="false">
      <c r="A11" s="3"/>
      <c r="B11" s="3"/>
      <c r="C11" s="3"/>
      <c r="D11" s="3"/>
      <c r="E11" s="3"/>
      <c r="F11" s="3"/>
      <c r="G11" s="5"/>
      <c r="H11" s="3"/>
      <c r="I11" s="3"/>
    </row>
    <row r="12" customFormat="false" ht="12.75" hidden="false" customHeight="false" outlineLevel="0" collapsed="false">
      <c r="A12" s="3" t="s">
        <v>4</v>
      </c>
      <c r="B12" s="3"/>
      <c r="C12" s="3"/>
      <c r="D12" s="3"/>
      <c r="E12" s="3" t="n">
        <f aca="false">E10-0.41+0.005</f>
        <v>2.52067</v>
      </c>
      <c r="F12" s="3"/>
      <c r="G12" s="5"/>
      <c r="H12" s="3" t="n">
        <f aca="false">E12</f>
        <v>2.52067</v>
      </c>
      <c r="I12" s="3"/>
    </row>
    <row r="13" customFormat="false" ht="12.75" hidden="false" customHeight="false" outlineLevel="0" collapsed="false">
      <c r="A13" s="3"/>
      <c r="B13" s="3"/>
      <c r="C13" s="3"/>
      <c r="D13" s="3"/>
      <c r="E13" s="3"/>
      <c r="F13" s="3"/>
      <c r="G13" s="5"/>
      <c r="H13" s="3"/>
      <c r="I13" s="3"/>
    </row>
    <row r="14" customFormat="false" ht="12.75" hidden="false" customHeight="false" outlineLevel="0" collapsed="false">
      <c r="A14" s="3"/>
      <c r="B14" s="3"/>
      <c r="C14" s="3"/>
      <c r="D14" s="3"/>
      <c r="E14" s="3"/>
      <c r="F14" s="3"/>
      <c r="G14" s="5"/>
      <c r="H14" s="3"/>
      <c r="I14" s="3"/>
    </row>
    <row r="15" customFormat="false" ht="12.75" hidden="false" customHeight="false" outlineLevel="0" collapsed="false">
      <c r="A15" s="3"/>
      <c r="B15" s="3"/>
      <c r="C15" s="3"/>
      <c r="D15" s="3"/>
      <c r="E15" s="3"/>
      <c r="F15" s="3"/>
      <c r="G15" s="5"/>
      <c r="H15" s="3"/>
      <c r="I15" s="3"/>
    </row>
    <row r="16" customFormat="false" ht="12.75" hidden="false" customHeight="false" outlineLevel="0" collapsed="false">
      <c r="A16" s="3" t="s">
        <v>5</v>
      </c>
      <c r="B16" s="3" t="s">
        <v>6</v>
      </c>
      <c r="C16" s="3"/>
      <c r="D16" s="3"/>
      <c r="E16" s="3"/>
      <c r="F16" s="3"/>
      <c r="G16" s="5"/>
      <c r="H16" s="6" t="n">
        <f aca="false">+H6*H12*H8</f>
        <v>2344223.1</v>
      </c>
      <c r="I16" s="3"/>
    </row>
    <row r="17" customFormat="false" ht="12.75" hidden="false" customHeight="false" outlineLevel="0" collapsed="false">
      <c r="A17" s="3"/>
      <c r="B17" s="3"/>
      <c r="C17" s="3"/>
      <c r="D17" s="3"/>
      <c r="E17" s="3"/>
      <c r="F17" s="3"/>
      <c r="G17" s="5"/>
      <c r="H17" s="3"/>
      <c r="I17" s="3"/>
    </row>
    <row r="18" customFormat="false" ht="12.75" hidden="false" customHeight="false" outlineLevel="0" collapsed="false">
      <c r="A18" s="3"/>
      <c r="B18" s="3"/>
      <c r="C18" s="3"/>
      <c r="D18" s="3"/>
      <c r="E18" s="3"/>
      <c r="F18" s="3"/>
      <c r="G18" s="5"/>
      <c r="H18" s="3"/>
      <c r="I18" s="3"/>
    </row>
    <row r="19" customFormat="false" ht="12.75" hidden="false" customHeight="false" outlineLevel="0" collapsed="false">
      <c r="A19" s="3" t="s">
        <v>7</v>
      </c>
      <c r="B19" s="3"/>
      <c r="C19" s="3"/>
      <c r="D19" s="3"/>
      <c r="E19" s="3"/>
      <c r="F19" s="3"/>
      <c r="G19" s="5"/>
      <c r="H19" s="8" t="n">
        <f aca="false">H16/(28400*H8)</f>
        <v>2.75143556338028</v>
      </c>
      <c r="I19" s="3"/>
    </row>
    <row r="20" customFormat="false" ht="12.75" hidden="false" customHeight="false" outlineLevel="0" collapsed="false">
      <c r="A20" s="3" t="s">
        <v>8</v>
      </c>
      <c r="B20" s="3"/>
      <c r="C20" s="3"/>
      <c r="D20" s="3"/>
      <c r="E20" s="3"/>
      <c r="F20" s="3"/>
      <c r="G20" s="5"/>
      <c r="H20" s="3"/>
      <c r="I20" s="3"/>
    </row>
    <row r="21" customFormat="false" ht="12.75" hidden="false" customHeight="false" outlineLevel="0" collapsed="false">
      <c r="A21" s="3"/>
      <c r="B21" s="3"/>
      <c r="C21" s="3"/>
      <c r="D21" s="3"/>
      <c r="E21" s="3"/>
      <c r="F21" s="3"/>
      <c r="G21" s="5"/>
      <c r="H21" s="3"/>
      <c r="I21" s="3"/>
    </row>
    <row r="22" customFormat="false" ht="12.75" hidden="false" customHeight="false" outlineLevel="0" collapsed="false">
      <c r="A22" s="3" t="s">
        <v>9</v>
      </c>
      <c r="B22" s="3"/>
      <c r="C22" s="3"/>
      <c r="D22" s="3"/>
      <c r="E22" s="3"/>
      <c r="F22" s="3"/>
      <c r="G22" s="5"/>
      <c r="H22" s="8" t="n">
        <f aca="false">+H19-E10</f>
        <v>-0.174234436619718</v>
      </c>
      <c r="I22" s="3"/>
    </row>
    <row r="23" customFormat="false" ht="12.75" hidden="false" customHeight="false" outlineLevel="0" collapsed="false">
      <c r="A23" s="3"/>
      <c r="B23" s="3"/>
      <c r="C23" s="3"/>
      <c r="D23" s="3"/>
      <c r="E23" s="3"/>
      <c r="F23" s="3"/>
      <c r="G23" s="5"/>
      <c r="H23" s="3"/>
      <c r="I23" s="3"/>
    </row>
    <row r="24" customFormat="false" ht="12.75" hidden="false" customHeight="false" outlineLevel="0" collapsed="false">
      <c r="A24" s="3"/>
      <c r="B24" s="3"/>
      <c r="C24" s="3"/>
      <c r="D24" s="3"/>
      <c r="E24" s="3"/>
      <c r="F24" s="3"/>
      <c r="G24" s="5"/>
      <c r="H24" s="3"/>
      <c r="I24" s="3"/>
    </row>
    <row r="25" customFormat="false" ht="12.75" hidden="false" customHeight="false" outlineLevel="0" collapsed="false">
      <c r="A25" s="3" t="s">
        <v>10</v>
      </c>
      <c r="B25" s="3"/>
      <c r="C25" s="3"/>
      <c r="D25" s="3" t="n">
        <v>9600399</v>
      </c>
      <c r="E25" s="3"/>
      <c r="F25" s="3"/>
      <c r="G25" s="5"/>
      <c r="H25" s="3"/>
      <c r="I25" s="3"/>
    </row>
    <row r="26" customFormat="false" ht="12.75" hidden="false" customHeight="false" outlineLevel="0" collapsed="false">
      <c r="A26" s="3"/>
      <c r="B26" s="3"/>
      <c r="C26" s="3"/>
      <c r="D26" s="3"/>
      <c r="E26" s="3"/>
      <c r="F26" s="3"/>
      <c r="G26" s="5"/>
      <c r="H26" s="3"/>
      <c r="I26" s="3"/>
    </row>
    <row r="27" customFormat="false" ht="12.75" hidden="false" customHeight="false" outlineLevel="0" collapsed="false">
      <c r="A27" s="3" t="s">
        <v>11</v>
      </c>
      <c r="B27" s="3"/>
      <c r="C27" s="3"/>
      <c r="D27" s="3" t="n">
        <v>121397</v>
      </c>
      <c r="E27" s="3"/>
      <c r="F27" s="3"/>
      <c r="G27" s="3"/>
      <c r="H27" s="3"/>
      <c r="I27" s="3"/>
    </row>
    <row r="28" customFormat="false" ht="12.75" hidden="false" customHeight="false" outlineLevel="0" collapsed="false">
      <c r="A28" s="3"/>
      <c r="B28" s="3"/>
      <c r="C28" s="3"/>
      <c r="D28" s="3"/>
      <c r="E28" s="3"/>
      <c r="F28" s="3"/>
      <c r="G28" s="9"/>
      <c r="H28" s="3"/>
      <c r="I28" s="3"/>
    </row>
    <row r="29" customFormat="false" ht="12.75" hidden="false" customHeight="false" outlineLevel="0" collapsed="false">
      <c r="A29" s="3" t="s">
        <v>12</v>
      </c>
      <c r="B29" s="3"/>
      <c r="C29" s="3"/>
      <c r="D29" s="3" t="n">
        <v>12000010</v>
      </c>
      <c r="E29" s="3"/>
      <c r="F29" s="3"/>
      <c r="G29" s="3"/>
      <c r="H29" s="3"/>
      <c r="I29" s="3"/>
    </row>
    <row r="30" customFormat="false" ht="12.75" hidden="false" customHeight="false" outlineLevel="0" collapsed="false">
      <c r="A30" s="3"/>
      <c r="B30" s="3"/>
      <c r="C30" s="3"/>
      <c r="D30" s="3"/>
      <c r="E30" s="3"/>
      <c r="F30" s="3"/>
      <c r="G30" s="3"/>
      <c r="H30" s="3"/>
      <c r="I30" s="3"/>
    </row>
    <row r="31" customFormat="false" ht="12.75" hidden="false" customHeight="false" outlineLevel="0" collapsed="false">
      <c r="A31" s="3"/>
      <c r="B31" s="3"/>
      <c r="C31" s="3"/>
      <c r="D31" s="3"/>
      <c r="E31" s="3"/>
      <c r="F31" s="3"/>
      <c r="G31" s="3"/>
      <c r="H31" s="3"/>
      <c r="I31" s="3"/>
    </row>
    <row r="32" customFormat="false" ht="12.75" hidden="false" customHeight="false" outlineLevel="0" collapsed="false">
      <c r="A32" s="3"/>
      <c r="B32" s="3"/>
      <c r="C32" s="3"/>
      <c r="D32" s="3"/>
      <c r="E32" s="3"/>
      <c r="F32" s="3"/>
      <c r="G32" s="5"/>
      <c r="H32" s="3"/>
      <c r="I32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6" activeCellId="0" sqref="H16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7" min="1" style="1" width="9.14"/>
    <col collapsed="false" customWidth="true" hidden="false" outlineLevel="0" max="8" min="8" style="1" width="13.56"/>
    <col collapsed="false" customWidth="false" hidden="false" outlineLevel="0" max="257" min="9" style="1" width="9.14"/>
  </cols>
  <sheetData>
    <row r="1" customFormat="false" ht="15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</row>
    <row r="2" customFormat="false" ht="12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</row>
    <row r="3" customFormat="false" ht="12.75" hidden="false" customHeight="false" outlineLevel="0" collapsed="false">
      <c r="A3" s="4" t="n">
        <v>36586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/>
      <c r="B4" s="3"/>
      <c r="C4" s="3"/>
      <c r="D4" s="3"/>
      <c r="E4" s="3"/>
      <c r="F4" s="3"/>
      <c r="G4" s="5"/>
      <c r="H4" s="3"/>
      <c r="I4" s="3"/>
    </row>
    <row r="5" customFormat="false" ht="12.75" hidden="false" customHeight="false" outlineLevel="0" collapsed="false">
      <c r="A5" s="3"/>
      <c r="B5" s="3"/>
      <c r="C5" s="3"/>
      <c r="D5" s="3"/>
      <c r="E5" s="3"/>
      <c r="F5" s="3"/>
      <c r="G5" s="5"/>
      <c r="H5" s="3"/>
      <c r="I5" s="3"/>
    </row>
    <row r="6" customFormat="false" ht="12.75" hidden="false" customHeight="false" outlineLevel="0" collapsed="false">
      <c r="A6" s="3" t="s">
        <v>1</v>
      </c>
      <c r="B6" s="3"/>
      <c r="C6" s="3"/>
      <c r="D6" s="3"/>
      <c r="E6" s="3"/>
      <c r="F6" s="3"/>
      <c r="G6" s="5"/>
      <c r="H6" s="6" t="n">
        <v>31000</v>
      </c>
      <c r="I6" s="3"/>
    </row>
    <row r="7" customFormat="false" ht="12.75" hidden="false" customHeight="false" outlineLevel="0" collapsed="false">
      <c r="A7" s="3"/>
      <c r="B7" s="3"/>
      <c r="C7" s="3"/>
      <c r="D7" s="3"/>
      <c r="E7" s="3"/>
      <c r="F7" s="3"/>
      <c r="G7" s="5"/>
      <c r="H7" s="3"/>
      <c r="I7" s="3"/>
    </row>
    <row r="8" customFormat="false" ht="12.75" hidden="false" customHeight="false" outlineLevel="0" collapsed="false">
      <c r="A8" s="3" t="s">
        <v>2</v>
      </c>
      <c r="B8" s="3"/>
      <c r="C8" s="3"/>
      <c r="D8" s="3"/>
      <c r="E8" s="3"/>
      <c r="F8" s="3"/>
      <c r="G8" s="5"/>
      <c r="H8" s="7" t="n">
        <v>31</v>
      </c>
      <c r="I8" s="3"/>
    </row>
    <row r="9" customFormat="false" ht="12.75" hidden="false" customHeight="false" outlineLevel="0" collapsed="false">
      <c r="A9" s="3"/>
      <c r="B9" s="3"/>
      <c r="C9" s="3"/>
      <c r="D9" s="3"/>
      <c r="E9" s="3"/>
      <c r="F9" s="3"/>
      <c r="G9" s="5"/>
      <c r="H9" s="3"/>
      <c r="I9" s="3"/>
    </row>
    <row r="10" customFormat="false" ht="12.75" hidden="false" customHeight="false" outlineLevel="0" collapsed="false">
      <c r="A10" s="3" t="s">
        <v>3</v>
      </c>
      <c r="B10" s="3"/>
      <c r="C10" s="3"/>
      <c r="D10" s="3"/>
      <c r="E10" s="7" t="n">
        <v>2.56067</v>
      </c>
      <c r="F10" s="3"/>
      <c r="G10" s="5"/>
      <c r="H10" s="3"/>
      <c r="I10" s="3"/>
    </row>
    <row r="11" customFormat="false" ht="12.75" hidden="false" customHeight="false" outlineLevel="0" collapsed="false">
      <c r="A11" s="3"/>
      <c r="B11" s="3"/>
      <c r="C11" s="3"/>
      <c r="D11" s="3"/>
      <c r="E11" s="3"/>
      <c r="F11" s="3"/>
      <c r="G11" s="5"/>
      <c r="H11" s="3"/>
      <c r="I11" s="3"/>
    </row>
    <row r="12" customFormat="false" ht="12.75" hidden="false" customHeight="false" outlineLevel="0" collapsed="false">
      <c r="A12" s="3" t="s">
        <v>4</v>
      </c>
      <c r="B12" s="3"/>
      <c r="C12" s="3"/>
      <c r="D12" s="3"/>
      <c r="E12" s="3" t="n">
        <f aca="false">E10-0.41+0.005</f>
        <v>2.15567</v>
      </c>
      <c r="F12" s="3"/>
      <c r="G12" s="5"/>
      <c r="H12" s="3" t="n">
        <f aca="false">E12</f>
        <v>2.15567</v>
      </c>
      <c r="I12" s="3"/>
    </row>
    <row r="13" customFormat="false" ht="12.75" hidden="false" customHeight="false" outlineLevel="0" collapsed="false">
      <c r="A13" s="3"/>
      <c r="B13" s="3"/>
      <c r="C13" s="3"/>
      <c r="D13" s="3"/>
      <c r="E13" s="3"/>
      <c r="F13" s="3"/>
      <c r="G13" s="5"/>
      <c r="H13" s="3"/>
      <c r="I13" s="3"/>
    </row>
    <row r="14" customFormat="false" ht="12.75" hidden="false" customHeight="false" outlineLevel="0" collapsed="false">
      <c r="A14" s="3"/>
      <c r="B14" s="3"/>
      <c r="C14" s="3"/>
      <c r="D14" s="3"/>
      <c r="E14" s="3"/>
      <c r="F14" s="3"/>
      <c r="G14" s="5"/>
      <c r="H14" s="3"/>
      <c r="I14" s="3"/>
    </row>
    <row r="15" customFormat="false" ht="12.75" hidden="false" customHeight="false" outlineLevel="0" collapsed="false">
      <c r="A15" s="3"/>
      <c r="B15" s="3"/>
      <c r="C15" s="3"/>
      <c r="D15" s="3"/>
      <c r="E15" s="3"/>
      <c r="F15" s="3"/>
      <c r="G15" s="5"/>
      <c r="H15" s="3"/>
      <c r="I15" s="3"/>
    </row>
    <row r="16" customFormat="false" ht="12.75" hidden="false" customHeight="false" outlineLevel="0" collapsed="false">
      <c r="A16" s="3" t="s">
        <v>5</v>
      </c>
      <c r="B16" s="3" t="s">
        <v>6</v>
      </c>
      <c r="C16" s="3"/>
      <c r="D16" s="3"/>
      <c r="E16" s="3"/>
      <c r="F16" s="3"/>
      <c r="G16" s="5"/>
      <c r="H16" s="6" t="n">
        <f aca="false">+H6*H12*H8</f>
        <v>2071598.87</v>
      </c>
      <c r="I16" s="3"/>
    </row>
    <row r="17" customFormat="false" ht="12.75" hidden="false" customHeight="false" outlineLevel="0" collapsed="false">
      <c r="A17" s="3"/>
      <c r="B17" s="3"/>
      <c r="C17" s="3"/>
      <c r="D17" s="3"/>
      <c r="E17" s="3"/>
      <c r="F17" s="3"/>
      <c r="G17" s="5"/>
      <c r="H17" s="3"/>
      <c r="I17" s="3"/>
    </row>
    <row r="18" customFormat="false" ht="12.75" hidden="false" customHeight="false" outlineLevel="0" collapsed="false">
      <c r="A18" s="3"/>
      <c r="B18" s="3"/>
      <c r="C18" s="3"/>
      <c r="D18" s="3"/>
      <c r="E18" s="3"/>
      <c r="F18" s="3"/>
      <c r="G18" s="5"/>
      <c r="H18" s="3"/>
      <c r="I18" s="3"/>
    </row>
    <row r="19" customFormat="false" ht="12.75" hidden="false" customHeight="false" outlineLevel="0" collapsed="false">
      <c r="A19" s="3" t="s">
        <v>7</v>
      </c>
      <c r="B19" s="3"/>
      <c r="C19" s="3"/>
      <c r="D19" s="3"/>
      <c r="E19" s="3"/>
      <c r="F19" s="3"/>
      <c r="G19" s="5"/>
      <c r="H19" s="8" t="n">
        <f aca="false">H16/(28400*H8)</f>
        <v>2.35302007042254</v>
      </c>
      <c r="I19" s="3"/>
    </row>
    <row r="20" customFormat="false" ht="12.75" hidden="false" customHeight="false" outlineLevel="0" collapsed="false">
      <c r="A20" s="3" t="s">
        <v>8</v>
      </c>
      <c r="B20" s="3"/>
      <c r="C20" s="3"/>
      <c r="D20" s="3"/>
      <c r="E20" s="3"/>
      <c r="F20" s="3"/>
      <c r="G20" s="5"/>
      <c r="H20" s="3"/>
      <c r="I20" s="3"/>
    </row>
    <row r="21" customFormat="false" ht="12.75" hidden="false" customHeight="false" outlineLevel="0" collapsed="false">
      <c r="A21" s="3"/>
      <c r="B21" s="3"/>
      <c r="C21" s="3"/>
      <c r="D21" s="3"/>
      <c r="E21" s="3"/>
      <c r="F21" s="3"/>
      <c r="G21" s="5"/>
      <c r="H21" s="3"/>
      <c r="I21" s="3"/>
    </row>
    <row r="22" customFormat="false" ht="12.75" hidden="false" customHeight="false" outlineLevel="0" collapsed="false">
      <c r="A22" s="3" t="s">
        <v>9</v>
      </c>
      <c r="B22" s="3"/>
      <c r="C22" s="3"/>
      <c r="D22" s="3"/>
      <c r="E22" s="3"/>
      <c r="F22" s="3"/>
      <c r="G22" s="5"/>
      <c r="H22" s="8" t="n">
        <f aca="false">+H19-E10</f>
        <v>-0.207649929577465</v>
      </c>
      <c r="I22" s="3"/>
    </row>
    <row r="23" customFormat="false" ht="12.75" hidden="false" customHeight="false" outlineLevel="0" collapsed="false">
      <c r="A23" s="3"/>
      <c r="B23" s="3"/>
      <c r="C23" s="3"/>
      <c r="D23" s="3"/>
      <c r="E23" s="3"/>
      <c r="F23" s="3"/>
      <c r="G23" s="5"/>
      <c r="H23" s="3"/>
      <c r="I23" s="3"/>
    </row>
    <row r="24" customFormat="false" ht="12.75" hidden="false" customHeight="false" outlineLevel="0" collapsed="false">
      <c r="A24" s="3"/>
      <c r="B24" s="3"/>
      <c r="C24" s="3"/>
      <c r="D24" s="3"/>
      <c r="E24" s="3"/>
      <c r="F24" s="3"/>
      <c r="G24" s="5"/>
      <c r="H24" s="3"/>
      <c r="I24" s="3"/>
    </row>
    <row r="25" customFormat="false" ht="12.75" hidden="false" customHeight="false" outlineLevel="0" collapsed="false">
      <c r="A25" s="3" t="s">
        <v>10</v>
      </c>
      <c r="B25" s="3"/>
      <c r="C25" s="3"/>
      <c r="D25" s="3" t="n">
        <v>9600399</v>
      </c>
      <c r="E25" s="3"/>
      <c r="F25" s="3"/>
      <c r="G25" s="5"/>
      <c r="H25" s="3"/>
      <c r="I25" s="3"/>
    </row>
    <row r="26" customFormat="false" ht="12.75" hidden="false" customHeight="false" outlineLevel="0" collapsed="false">
      <c r="A26" s="3"/>
      <c r="B26" s="3"/>
      <c r="C26" s="3"/>
      <c r="D26" s="3"/>
      <c r="E26" s="3"/>
      <c r="F26" s="3"/>
      <c r="G26" s="5"/>
      <c r="H26" s="3"/>
      <c r="I26" s="3"/>
    </row>
    <row r="27" customFormat="false" ht="12.75" hidden="false" customHeight="false" outlineLevel="0" collapsed="false">
      <c r="A27" s="3" t="s">
        <v>11</v>
      </c>
      <c r="B27" s="3"/>
      <c r="C27" s="3"/>
      <c r="D27" s="3" t="n">
        <v>121397</v>
      </c>
      <c r="E27" s="3"/>
      <c r="F27" s="3"/>
      <c r="G27" s="3"/>
      <c r="H27" s="3"/>
      <c r="I27" s="3"/>
    </row>
    <row r="28" customFormat="false" ht="12.75" hidden="false" customHeight="false" outlineLevel="0" collapsed="false">
      <c r="A28" s="3"/>
      <c r="B28" s="3"/>
      <c r="C28" s="3"/>
      <c r="D28" s="3"/>
      <c r="E28" s="3"/>
      <c r="F28" s="3"/>
      <c r="G28" s="9"/>
      <c r="H28" s="3"/>
      <c r="I28" s="3"/>
    </row>
    <row r="29" customFormat="false" ht="12.75" hidden="false" customHeight="false" outlineLevel="0" collapsed="false">
      <c r="A29" s="3" t="s">
        <v>12</v>
      </c>
      <c r="B29" s="3"/>
      <c r="C29" s="3"/>
      <c r="D29" s="3" t="n">
        <v>12000010</v>
      </c>
      <c r="E29" s="3"/>
      <c r="F29" s="3"/>
      <c r="G29" s="3"/>
      <c r="H29" s="3"/>
      <c r="I29" s="3"/>
    </row>
    <row r="30" customFormat="false" ht="12.75" hidden="false" customHeight="false" outlineLevel="0" collapsed="false">
      <c r="A30" s="3"/>
      <c r="B30" s="3"/>
      <c r="C30" s="3"/>
      <c r="D30" s="3"/>
      <c r="E30" s="3"/>
      <c r="F30" s="3"/>
      <c r="G30" s="3"/>
      <c r="H30" s="3"/>
      <c r="I30" s="3"/>
    </row>
    <row r="31" customFormat="false" ht="12.75" hidden="false" customHeight="false" outlineLevel="0" collapsed="false">
      <c r="A31" s="3"/>
      <c r="B31" s="3"/>
      <c r="C31" s="3"/>
      <c r="D31" s="3"/>
      <c r="E31" s="3"/>
      <c r="F31" s="3"/>
      <c r="G31" s="3"/>
      <c r="H31" s="3"/>
      <c r="I31" s="3"/>
    </row>
    <row r="32" customFormat="false" ht="12.75" hidden="false" customHeight="false" outlineLevel="0" collapsed="false">
      <c r="A32" s="3"/>
      <c r="B32" s="3"/>
      <c r="C32" s="3"/>
      <c r="D32" s="3"/>
      <c r="E32" s="3"/>
      <c r="F32" s="3"/>
      <c r="G32" s="5"/>
      <c r="H32" s="3"/>
      <c r="I32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7" activeCellId="0" sqref="H17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7" min="1" style="1" width="9.14"/>
    <col collapsed="false" customWidth="true" hidden="false" outlineLevel="0" max="8" min="8" style="1" width="13.56"/>
    <col collapsed="false" customWidth="false" hidden="false" outlineLevel="0" max="257" min="9" style="1" width="9.14"/>
  </cols>
  <sheetData>
    <row r="1" customFormat="false" ht="15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</row>
    <row r="2" customFormat="false" ht="12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</row>
    <row r="3" customFormat="false" ht="12.75" hidden="false" customHeight="false" outlineLevel="0" collapsed="false">
      <c r="A3" s="4" t="n">
        <v>36557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/>
      <c r="B4" s="3"/>
      <c r="C4" s="3"/>
      <c r="D4" s="3"/>
      <c r="E4" s="3"/>
      <c r="F4" s="3"/>
      <c r="G4" s="5"/>
      <c r="H4" s="3"/>
      <c r="I4" s="3"/>
    </row>
    <row r="5" customFormat="false" ht="12.75" hidden="false" customHeight="false" outlineLevel="0" collapsed="false">
      <c r="A5" s="3"/>
      <c r="B5" s="3"/>
      <c r="C5" s="3"/>
      <c r="D5" s="3"/>
      <c r="E5" s="3"/>
      <c r="F5" s="3"/>
      <c r="G5" s="5"/>
      <c r="H5" s="3"/>
      <c r="I5" s="3"/>
    </row>
    <row r="6" customFormat="false" ht="12.75" hidden="false" customHeight="false" outlineLevel="0" collapsed="false">
      <c r="A6" s="3" t="s">
        <v>1</v>
      </c>
      <c r="B6" s="3"/>
      <c r="C6" s="3"/>
      <c r="D6" s="3"/>
      <c r="E6" s="3"/>
      <c r="F6" s="3"/>
      <c r="G6" s="5"/>
      <c r="H6" s="6" t="n">
        <v>31000</v>
      </c>
      <c r="I6" s="3"/>
    </row>
    <row r="7" customFormat="false" ht="12.75" hidden="false" customHeight="false" outlineLevel="0" collapsed="false">
      <c r="A7" s="3"/>
      <c r="B7" s="3"/>
      <c r="C7" s="3"/>
      <c r="D7" s="3"/>
      <c r="E7" s="3"/>
      <c r="F7" s="3"/>
      <c r="G7" s="5"/>
      <c r="H7" s="3"/>
      <c r="I7" s="3"/>
    </row>
    <row r="8" customFormat="false" ht="12.75" hidden="false" customHeight="false" outlineLevel="0" collapsed="false">
      <c r="A8" s="3" t="s">
        <v>2</v>
      </c>
      <c r="B8" s="3"/>
      <c r="C8" s="3"/>
      <c r="D8" s="3"/>
      <c r="E8" s="3"/>
      <c r="F8" s="3"/>
      <c r="G8" s="5"/>
      <c r="H8" s="7" t="n">
        <v>29</v>
      </c>
      <c r="I8" s="3"/>
    </row>
    <row r="9" customFormat="false" ht="12.75" hidden="false" customHeight="false" outlineLevel="0" collapsed="false">
      <c r="A9" s="3"/>
      <c r="B9" s="3"/>
      <c r="C9" s="3"/>
      <c r="D9" s="3"/>
      <c r="E9" s="3"/>
      <c r="F9" s="3"/>
      <c r="G9" s="5"/>
      <c r="H9" s="3"/>
      <c r="I9" s="3"/>
    </row>
    <row r="10" customFormat="false" ht="12.75" hidden="false" customHeight="false" outlineLevel="0" collapsed="false">
      <c r="A10" s="3" t="s">
        <v>3</v>
      </c>
      <c r="B10" s="3"/>
      <c r="C10" s="3"/>
      <c r="D10" s="3"/>
      <c r="E10" s="7" t="n">
        <v>2.583</v>
      </c>
      <c r="F10" s="3"/>
      <c r="G10" s="5"/>
      <c r="H10" s="3"/>
      <c r="I10" s="3"/>
    </row>
    <row r="11" customFormat="false" ht="12.75" hidden="false" customHeight="false" outlineLevel="0" collapsed="false">
      <c r="A11" s="3"/>
      <c r="B11" s="3"/>
      <c r="C11" s="3"/>
      <c r="D11" s="3"/>
      <c r="E11" s="3"/>
      <c r="F11" s="3"/>
      <c r="G11" s="5"/>
      <c r="H11" s="3"/>
      <c r="I11" s="3"/>
    </row>
    <row r="12" customFormat="false" ht="12.75" hidden="false" customHeight="false" outlineLevel="0" collapsed="false">
      <c r="A12" s="3" t="s">
        <v>4</v>
      </c>
      <c r="B12" s="3"/>
      <c r="C12" s="3"/>
      <c r="D12" s="3"/>
      <c r="E12" s="3" t="n">
        <f aca="false">E10-0.41+0.005</f>
        <v>2.178</v>
      </c>
      <c r="F12" s="3"/>
      <c r="G12" s="5"/>
      <c r="H12" s="3" t="n">
        <f aca="false">E12</f>
        <v>2.178</v>
      </c>
      <c r="I12" s="3"/>
    </row>
    <row r="13" customFormat="false" ht="12.75" hidden="false" customHeight="false" outlineLevel="0" collapsed="false">
      <c r="A13" s="3"/>
      <c r="B13" s="3"/>
      <c r="C13" s="3"/>
      <c r="D13" s="3"/>
      <c r="E13" s="3"/>
      <c r="F13" s="3"/>
      <c r="G13" s="5"/>
      <c r="H13" s="3"/>
      <c r="I13" s="3"/>
    </row>
    <row r="14" customFormat="false" ht="12.75" hidden="false" customHeight="false" outlineLevel="0" collapsed="false">
      <c r="A14" s="3"/>
      <c r="B14" s="3"/>
      <c r="C14" s="3"/>
      <c r="D14" s="3"/>
      <c r="E14" s="3"/>
      <c r="F14" s="3"/>
      <c r="G14" s="5"/>
      <c r="H14" s="3"/>
      <c r="I14" s="3"/>
    </row>
    <row r="15" customFormat="false" ht="12.75" hidden="false" customHeight="false" outlineLevel="0" collapsed="false">
      <c r="A15" s="3"/>
      <c r="B15" s="3"/>
      <c r="C15" s="3"/>
      <c r="D15" s="3"/>
      <c r="E15" s="3"/>
      <c r="F15" s="3"/>
      <c r="G15" s="5"/>
      <c r="H15" s="3"/>
      <c r="I15" s="3"/>
    </row>
    <row r="16" customFormat="false" ht="12.75" hidden="false" customHeight="false" outlineLevel="0" collapsed="false">
      <c r="A16" s="3" t="s">
        <v>5</v>
      </c>
      <c r="B16" s="3" t="s">
        <v>6</v>
      </c>
      <c r="C16" s="3"/>
      <c r="D16" s="3"/>
      <c r="E16" s="3"/>
      <c r="F16" s="3"/>
      <c r="G16" s="5"/>
      <c r="H16" s="6" t="n">
        <f aca="false">+H6*H12*H8</f>
        <v>1958022</v>
      </c>
      <c r="I16" s="3"/>
    </row>
    <row r="17" customFormat="false" ht="12.75" hidden="false" customHeight="false" outlineLevel="0" collapsed="false">
      <c r="A17" s="3"/>
      <c r="B17" s="3"/>
      <c r="C17" s="3"/>
      <c r="D17" s="3"/>
      <c r="E17" s="3"/>
      <c r="F17" s="3"/>
      <c r="G17" s="5"/>
      <c r="H17" s="3"/>
      <c r="I17" s="3"/>
    </row>
    <row r="18" customFormat="false" ht="12.75" hidden="false" customHeight="false" outlineLevel="0" collapsed="false">
      <c r="A18" s="3"/>
      <c r="B18" s="3"/>
      <c r="C18" s="3"/>
      <c r="D18" s="3"/>
      <c r="E18" s="3"/>
      <c r="F18" s="3"/>
      <c r="G18" s="5"/>
      <c r="H18" s="3"/>
      <c r="I18" s="3"/>
    </row>
    <row r="19" customFormat="false" ht="12.75" hidden="false" customHeight="false" outlineLevel="0" collapsed="false">
      <c r="A19" s="3" t="s">
        <v>7</v>
      </c>
      <c r="B19" s="3"/>
      <c r="C19" s="3"/>
      <c r="D19" s="3"/>
      <c r="E19" s="3"/>
      <c r="F19" s="3"/>
      <c r="G19" s="5"/>
      <c r="H19" s="8" t="n">
        <f aca="false">H16/(28400*H8)</f>
        <v>2.37739436619718</v>
      </c>
      <c r="I19" s="3"/>
    </row>
    <row r="20" customFormat="false" ht="12.75" hidden="false" customHeight="false" outlineLevel="0" collapsed="false">
      <c r="A20" s="3" t="s">
        <v>8</v>
      </c>
      <c r="B20" s="3"/>
      <c r="C20" s="3"/>
      <c r="D20" s="3"/>
      <c r="E20" s="3"/>
      <c r="F20" s="3"/>
      <c r="G20" s="5"/>
      <c r="H20" s="3"/>
      <c r="I20" s="3"/>
    </row>
    <row r="21" customFormat="false" ht="12.75" hidden="false" customHeight="false" outlineLevel="0" collapsed="false">
      <c r="A21" s="3"/>
      <c r="B21" s="3"/>
      <c r="C21" s="3"/>
      <c r="D21" s="3"/>
      <c r="E21" s="3"/>
      <c r="F21" s="3"/>
      <c r="G21" s="5"/>
      <c r="H21" s="3"/>
      <c r="I21" s="3"/>
    </row>
    <row r="22" customFormat="false" ht="12.75" hidden="false" customHeight="false" outlineLevel="0" collapsed="false">
      <c r="A22" s="3" t="s">
        <v>9</v>
      </c>
      <c r="B22" s="3"/>
      <c r="C22" s="3"/>
      <c r="D22" s="3"/>
      <c r="E22" s="3"/>
      <c r="F22" s="3"/>
      <c r="G22" s="5"/>
      <c r="H22" s="8" t="n">
        <f aca="false">+H19-E10</f>
        <v>-0.205605633802817</v>
      </c>
      <c r="I22" s="3"/>
    </row>
    <row r="23" customFormat="false" ht="12.75" hidden="false" customHeight="false" outlineLevel="0" collapsed="false">
      <c r="A23" s="3"/>
      <c r="B23" s="3"/>
      <c r="C23" s="3"/>
      <c r="D23" s="3"/>
      <c r="E23" s="3"/>
      <c r="F23" s="3"/>
      <c r="G23" s="5"/>
      <c r="H23" s="3"/>
      <c r="I23" s="3"/>
    </row>
    <row r="24" customFormat="false" ht="12.75" hidden="false" customHeight="false" outlineLevel="0" collapsed="false">
      <c r="A24" s="3"/>
      <c r="B24" s="3"/>
      <c r="C24" s="3"/>
      <c r="D24" s="3"/>
      <c r="E24" s="3"/>
      <c r="F24" s="3"/>
      <c r="G24" s="5"/>
      <c r="H24" s="3"/>
      <c r="I24" s="3"/>
    </row>
    <row r="25" customFormat="false" ht="12.75" hidden="false" customHeight="false" outlineLevel="0" collapsed="false">
      <c r="A25" s="3" t="s">
        <v>10</v>
      </c>
      <c r="B25" s="3"/>
      <c r="C25" s="3"/>
      <c r="D25" s="3" t="n">
        <v>9600399</v>
      </c>
      <c r="E25" s="3"/>
      <c r="F25" s="3"/>
      <c r="G25" s="5"/>
      <c r="H25" s="3"/>
      <c r="I25" s="3"/>
    </row>
    <row r="26" customFormat="false" ht="12.75" hidden="false" customHeight="false" outlineLevel="0" collapsed="false">
      <c r="A26" s="3"/>
      <c r="B26" s="3"/>
      <c r="C26" s="3"/>
      <c r="D26" s="3"/>
      <c r="E26" s="3"/>
      <c r="F26" s="3"/>
      <c r="G26" s="5"/>
      <c r="H26" s="3"/>
      <c r="I26" s="3"/>
    </row>
    <row r="27" customFormat="false" ht="12.75" hidden="false" customHeight="false" outlineLevel="0" collapsed="false">
      <c r="A27" s="3" t="s">
        <v>11</v>
      </c>
      <c r="B27" s="3"/>
      <c r="C27" s="3"/>
      <c r="D27" s="3" t="n">
        <v>121397</v>
      </c>
      <c r="E27" s="3"/>
      <c r="F27" s="3"/>
      <c r="G27" s="3"/>
      <c r="H27" s="3"/>
      <c r="I27" s="3"/>
    </row>
    <row r="28" customFormat="false" ht="12.75" hidden="false" customHeight="false" outlineLevel="0" collapsed="false">
      <c r="A28" s="3"/>
      <c r="B28" s="3"/>
      <c r="C28" s="3"/>
      <c r="D28" s="3"/>
      <c r="E28" s="3"/>
      <c r="F28" s="3"/>
      <c r="G28" s="9"/>
      <c r="H28" s="3"/>
      <c r="I28" s="3"/>
    </row>
    <row r="29" customFormat="false" ht="12.75" hidden="false" customHeight="false" outlineLevel="0" collapsed="false">
      <c r="A29" s="3" t="s">
        <v>12</v>
      </c>
      <c r="B29" s="3"/>
      <c r="C29" s="3"/>
      <c r="D29" s="3" t="n">
        <v>12000010</v>
      </c>
      <c r="E29" s="3"/>
      <c r="F29" s="3"/>
      <c r="G29" s="3"/>
      <c r="H29" s="3"/>
      <c r="I29" s="3"/>
    </row>
    <row r="30" customFormat="false" ht="12.75" hidden="false" customHeight="false" outlineLevel="0" collapsed="false">
      <c r="A30" s="3"/>
      <c r="B30" s="3"/>
      <c r="C30" s="3"/>
      <c r="D30" s="3"/>
      <c r="E30" s="3"/>
      <c r="F30" s="3"/>
      <c r="G30" s="3"/>
      <c r="H30" s="3"/>
      <c r="I30" s="3"/>
    </row>
    <row r="31" customFormat="false" ht="12.75" hidden="false" customHeight="false" outlineLevel="0" collapsed="false">
      <c r="A31" s="3"/>
      <c r="B31" s="3"/>
      <c r="C31" s="3"/>
      <c r="D31" s="3"/>
      <c r="E31" s="3"/>
      <c r="F31" s="3"/>
      <c r="G31" s="3"/>
      <c r="H31" s="3"/>
      <c r="I31" s="3"/>
    </row>
    <row r="32" customFormat="false" ht="12.75" hidden="false" customHeight="false" outlineLevel="0" collapsed="false">
      <c r="A32" s="3"/>
      <c r="B32" s="3"/>
      <c r="C32" s="3"/>
      <c r="D32" s="3"/>
      <c r="E32" s="3"/>
      <c r="F32" s="3"/>
      <c r="G32" s="5"/>
      <c r="H32" s="3"/>
      <c r="I32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6" activeCellId="0" sqref="H16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7" min="1" style="1" width="9.14"/>
    <col collapsed="false" customWidth="true" hidden="false" outlineLevel="0" max="8" min="8" style="1" width="13.56"/>
    <col collapsed="false" customWidth="false" hidden="false" outlineLevel="0" max="257" min="9" style="1" width="9.14"/>
  </cols>
  <sheetData>
    <row r="1" customFormat="false" ht="15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</row>
    <row r="2" customFormat="false" ht="12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</row>
    <row r="3" customFormat="false" ht="12.75" hidden="false" customHeight="false" outlineLevel="0" collapsed="false">
      <c r="A3" s="3" t="s">
        <v>13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/>
      <c r="B4" s="3"/>
      <c r="C4" s="3"/>
      <c r="D4" s="3"/>
      <c r="E4" s="3"/>
      <c r="F4" s="3"/>
      <c r="G4" s="5"/>
      <c r="H4" s="3"/>
      <c r="I4" s="3"/>
    </row>
    <row r="5" customFormat="false" ht="12.75" hidden="false" customHeight="false" outlineLevel="0" collapsed="false">
      <c r="A5" s="3"/>
      <c r="B5" s="3"/>
      <c r="C5" s="3"/>
      <c r="D5" s="3"/>
      <c r="E5" s="3"/>
      <c r="F5" s="3"/>
      <c r="G5" s="5"/>
      <c r="H5" s="3"/>
      <c r="I5" s="3"/>
    </row>
    <row r="6" customFormat="false" ht="12.75" hidden="false" customHeight="false" outlineLevel="0" collapsed="false">
      <c r="A6" s="3" t="s">
        <v>1</v>
      </c>
      <c r="B6" s="3"/>
      <c r="C6" s="3"/>
      <c r="D6" s="3"/>
      <c r="E6" s="3"/>
      <c r="F6" s="3"/>
      <c r="G6" s="5"/>
      <c r="H6" s="6" t="n">
        <v>31000</v>
      </c>
      <c r="I6" s="3"/>
    </row>
    <row r="7" customFormat="false" ht="12.75" hidden="false" customHeight="false" outlineLevel="0" collapsed="false">
      <c r="A7" s="3"/>
      <c r="B7" s="3"/>
      <c r="C7" s="3"/>
      <c r="D7" s="3"/>
      <c r="E7" s="3"/>
      <c r="F7" s="3"/>
      <c r="G7" s="5"/>
      <c r="H7" s="3"/>
      <c r="I7" s="3"/>
    </row>
    <row r="8" customFormat="false" ht="12.75" hidden="false" customHeight="false" outlineLevel="0" collapsed="false">
      <c r="A8" s="3" t="s">
        <v>2</v>
      </c>
      <c r="B8" s="3"/>
      <c r="C8" s="3"/>
      <c r="D8" s="3"/>
      <c r="E8" s="3"/>
      <c r="F8" s="3"/>
      <c r="G8" s="5"/>
      <c r="H8" s="7" t="n">
        <v>31</v>
      </c>
      <c r="I8" s="3"/>
    </row>
    <row r="9" customFormat="false" ht="12.75" hidden="false" customHeight="false" outlineLevel="0" collapsed="false">
      <c r="A9" s="3"/>
      <c r="B9" s="3"/>
      <c r="C9" s="3"/>
      <c r="D9" s="3"/>
      <c r="E9" s="3"/>
      <c r="F9" s="3"/>
      <c r="G9" s="5"/>
      <c r="H9" s="3"/>
      <c r="I9" s="3"/>
    </row>
    <row r="10" customFormat="false" ht="12.75" hidden="false" customHeight="false" outlineLevel="0" collapsed="false">
      <c r="A10" s="3" t="s">
        <v>3</v>
      </c>
      <c r="B10" s="3"/>
      <c r="C10" s="3"/>
      <c r="D10" s="3"/>
      <c r="E10" s="7" t="n">
        <v>2.16867</v>
      </c>
      <c r="F10" s="3"/>
      <c r="G10" s="5"/>
      <c r="H10" s="3"/>
      <c r="I10" s="3"/>
    </row>
    <row r="11" customFormat="false" ht="12.75" hidden="false" customHeight="false" outlineLevel="0" collapsed="false">
      <c r="A11" s="3"/>
      <c r="B11" s="3"/>
      <c r="C11" s="3"/>
      <c r="D11" s="3"/>
      <c r="E11" s="3"/>
      <c r="F11" s="3"/>
      <c r="G11" s="5"/>
      <c r="H11" s="3"/>
      <c r="I11" s="3"/>
    </row>
    <row r="12" customFormat="false" ht="12.75" hidden="false" customHeight="false" outlineLevel="0" collapsed="false">
      <c r="A12" s="3" t="s">
        <v>4</v>
      </c>
      <c r="B12" s="3"/>
      <c r="C12" s="3"/>
      <c r="D12" s="3"/>
      <c r="E12" s="3" t="n">
        <f aca="false">E10-0.41+0.005</f>
        <v>1.76367</v>
      </c>
      <c r="F12" s="3"/>
      <c r="G12" s="5"/>
      <c r="H12" s="3" t="n">
        <f aca="false">E12</f>
        <v>1.76367</v>
      </c>
      <c r="I12" s="3"/>
    </row>
    <row r="13" customFormat="false" ht="12.75" hidden="false" customHeight="false" outlineLevel="0" collapsed="false">
      <c r="A13" s="3"/>
      <c r="B13" s="3"/>
      <c r="C13" s="3" t="s">
        <v>14</v>
      </c>
      <c r="D13" s="3"/>
      <c r="E13" s="3"/>
      <c r="F13" s="3"/>
      <c r="G13" s="5"/>
      <c r="H13" s="3"/>
      <c r="I13" s="3"/>
    </row>
    <row r="14" customFormat="false" ht="12.75" hidden="false" customHeight="false" outlineLevel="0" collapsed="false">
      <c r="A14" s="3"/>
      <c r="B14" s="3"/>
      <c r="C14" s="3"/>
      <c r="D14" s="3"/>
      <c r="E14" s="3"/>
      <c r="F14" s="3"/>
      <c r="G14" s="5"/>
      <c r="H14" s="3"/>
      <c r="I14" s="3"/>
    </row>
    <row r="15" customFormat="false" ht="12.75" hidden="false" customHeight="false" outlineLevel="0" collapsed="false">
      <c r="A15" s="3"/>
      <c r="B15" s="3"/>
      <c r="C15" s="3"/>
      <c r="D15" s="3"/>
      <c r="E15" s="3"/>
      <c r="F15" s="3"/>
      <c r="G15" s="5"/>
      <c r="H15" s="3"/>
      <c r="I15" s="3"/>
    </row>
    <row r="16" customFormat="false" ht="12.75" hidden="false" customHeight="false" outlineLevel="0" collapsed="false">
      <c r="A16" s="3" t="s">
        <v>5</v>
      </c>
      <c r="B16" s="3" t="s">
        <v>6</v>
      </c>
      <c r="C16" s="3"/>
      <c r="D16" s="3"/>
      <c r="E16" s="3"/>
      <c r="F16" s="3"/>
      <c r="G16" s="5"/>
      <c r="H16" s="6" t="n">
        <v>1694845.55</v>
      </c>
      <c r="I16" s="3"/>
    </row>
    <row r="17" customFormat="false" ht="12.75" hidden="false" customHeight="false" outlineLevel="0" collapsed="false">
      <c r="A17" s="3"/>
      <c r="B17" s="3"/>
      <c r="C17" s="3"/>
      <c r="D17" s="3"/>
      <c r="E17" s="3"/>
      <c r="F17" s="3"/>
      <c r="G17" s="5"/>
      <c r="H17" s="3"/>
      <c r="I17" s="3"/>
    </row>
    <row r="18" customFormat="false" ht="12.75" hidden="false" customHeight="false" outlineLevel="0" collapsed="false">
      <c r="A18" s="3"/>
      <c r="B18" s="3"/>
      <c r="C18" s="3"/>
      <c r="D18" s="3"/>
      <c r="E18" s="3"/>
      <c r="F18" s="3"/>
      <c r="G18" s="5"/>
      <c r="H18" s="3"/>
      <c r="I18" s="3"/>
    </row>
    <row r="19" customFormat="false" ht="12.75" hidden="false" customHeight="false" outlineLevel="0" collapsed="false">
      <c r="A19" s="3" t="s">
        <v>7</v>
      </c>
      <c r="B19" s="3"/>
      <c r="C19" s="3"/>
      <c r="D19" s="3"/>
      <c r="E19" s="3"/>
      <c r="F19" s="3"/>
      <c r="G19" s="5"/>
      <c r="H19" s="8" t="n">
        <f aca="false">H16/(28400*H8)</f>
        <v>1.9250858132667</v>
      </c>
      <c r="I19" s="3"/>
    </row>
    <row r="20" customFormat="false" ht="12.75" hidden="false" customHeight="false" outlineLevel="0" collapsed="false">
      <c r="A20" s="3" t="s">
        <v>8</v>
      </c>
      <c r="B20" s="3"/>
      <c r="C20" s="3"/>
      <c r="D20" s="3"/>
      <c r="E20" s="3"/>
      <c r="F20" s="3"/>
      <c r="G20" s="5"/>
      <c r="H20" s="3"/>
      <c r="I20" s="3"/>
    </row>
    <row r="21" customFormat="false" ht="12.75" hidden="false" customHeight="false" outlineLevel="0" collapsed="false">
      <c r="A21" s="3"/>
      <c r="B21" s="3"/>
      <c r="C21" s="3"/>
      <c r="D21" s="3"/>
      <c r="E21" s="3"/>
      <c r="F21" s="3"/>
      <c r="G21" s="5"/>
      <c r="H21" s="3"/>
      <c r="I21" s="3"/>
    </row>
    <row r="22" customFormat="false" ht="12.75" hidden="false" customHeight="false" outlineLevel="0" collapsed="false">
      <c r="A22" s="3" t="s">
        <v>9</v>
      </c>
      <c r="B22" s="3"/>
      <c r="C22" s="3"/>
      <c r="D22" s="3"/>
      <c r="E22" s="3"/>
      <c r="F22" s="3"/>
      <c r="G22" s="5"/>
      <c r="H22" s="8" t="n">
        <f aca="false">+H19-E10</f>
        <v>-0.243584186733303</v>
      </c>
      <c r="I22" s="3"/>
    </row>
    <row r="23" customFormat="false" ht="12.75" hidden="false" customHeight="false" outlineLevel="0" collapsed="false">
      <c r="A23" s="3"/>
      <c r="B23" s="3"/>
      <c r="C23" s="3"/>
      <c r="D23" s="3"/>
      <c r="E23" s="3"/>
      <c r="F23" s="3"/>
      <c r="G23" s="5"/>
      <c r="H23" s="3"/>
      <c r="I23" s="3"/>
    </row>
    <row r="24" customFormat="false" ht="12.75" hidden="false" customHeight="false" outlineLevel="0" collapsed="false">
      <c r="A24" s="3"/>
      <c r="B24" s="3"/>
      <c r="C24" s="3"/>
      <c r="D24" s="3"/>
      <c r="E24" s="3"/>
      <c r="F24" s="3"/>
      <c r="G24" s="5"/>
      <c r="H24" s="3"/>
      <c r="I24" s="3"/>
    </row>
    <row r="25" customFormat="false" ht="12.75" hidden="false" customHeight="false" outlineLevel="0" collapsed="false">
      <c r="A25" s="3" t="s">
        <v>10</v>
      </c>
      <c r="B25" s="3"/>
      <c r="C25" s="3"/>
      <c r="D25" s="3" t="s">
        <v>15</v>
      </c>
      <c r="E25" s="3"/>
      <c r="F25" s="3"/>
      <c r="G25" s="5"/>
      <c r="H25" s="3"/>
      <c r="I25" s="3"/>
    </row>
    <row r="26" customFormat="false" ht="12.75" hidden="false" customHeight="false" outlineLevel="0" collapsed="false">
      <c r="A26" s="3"/>
      <c r="B26" s="3"/>
      <c r="C26" s="3"/>
      <c r="D26" s="3"/>
      <c r="E26" s="3"/>
      <c r="F26" s="3"/>
      <c r="G26" s="5"/>
      <c r="H26" s="3"/>
      <c r="I26" s="3"/>
    </row>
    <row r="27" customFormat="false" ht="12.75" hidden="false" customHeight="false" outlineLevel="0" collapsed="false">
      <c r="A27" s="3" t="s">
        <v>16</v>
      </c>
      <c r="B27" s="3"/>
      <c r="C27" s="3"/>
      <c r="D27" s="3" t="n">
        <v>328280</v>
      </c>
      <c r="E27" s="3"/>
      <c r="F27" s="3"/>
      <c r="G27" s="3"/>
      <c r="H27" s="3"/>
      <c r="I27" s="3"/>
    </row>
    <row r="28" customFormat="false" ht="12.75" hidden="false" customHeight="false" outlineLevel="0" collapsed="false">
      <c r="A28" s="3"/>
      <c r="B28" s="3"/>
      <c r="C28" s="3"/>
      <c r="D28" s="3"/>
      <c r="E28" s="3"/>
      <c r="F28" s="3"/>
      <c r="G28" s="3"/>
      <c r="H28" s="3"/>
      <c r="I28" s="3"/>
    </row>
    <row r="29" customFormat="false" ht="12.75" hidden="false" customHeight="false" outlineLevel="0" collapsed="false">
      <c r="A29" s="3" t="s">
        <v>11</v>
      </c>
      <c r="B29" s="3"/>
      <c r="C29" s="3"/>
      <c r="D29" s="3" t="n">
        <v>15475</v>
      </c>
      <c r="E29" s="3"/>
      <c r="F29" s="3"/>
      <c r="G29" s="3"/>
      <c r="H29" s="3"/>
      <c r="I29" s="3"/>
    </row>
    <row r="30" customFormat="false" ht="12.75" hidden="false" customHeight="false" outlineLevel="0" collapsed="false">
      <c r="A30" s="3"/>
      <c r="B30" s="3"/>
      <c r="C30" s="3"/>
      <c r="D30" s="3"/>
      <c r="E30" s="3"/>
      <c r="F30" s="3"/>
      <c r="G30" s="9"/>
      <c r="H30" s="3"/>
      <c r="I30" s="3"/>
    </row>
    <row r="31" customFormat="false" ht="12.75" hidden="false" customHeight="false" outlineLevel="0" collapsed="false">
      <c r="A31" s="3" t="s">
        <v>12</v>
      </c>
      <c r="B31" s="3"/>
      <c r="C31" s="3"/>
      <c r="D31" s="3" t="n">
        <v>818893</v>
      </c>
      <c r="E31" s="3"/>
      <c r="F31" s="3"/>
      <c r="G31" s="3"/>
      <c r="H31" s="3"/>
      <c r="I31" s="3"/>
    </row>
    <row r="32" customFormat="false" ht="12.75" hidden="false" customHeight="false" outlineLevel="0" collapsed="false">
      <c r="A32" s="3"/>
      <c r="B32" s="3"/>
      <c r="C32" s="3"/>
      <c r="D32" s="3"/>
      <c r="E32" s="3"/>
      <c r="F32" s="3"/>
      <c r="G32" s="3"/>
      <c r="H32" s="3"/>
      <c r="I32" s="3"/>
    </row>
    <row r="33" customFormat="false" ht="12.75" hidden="false" customHeight="false" outlineLevel="0" collapsed="false">
      <c r="A33" s="3"/>
      <c r="B33" s="3"/>
      <c r="C33" s="3"/>
      <c r="D33" s="3"/>
      <c r="E33" s="3"/>
      <c r="F33" s="3"/>
      <c r="G33" s="3"/>
      <c r="H33" s="3"/>
      <c r="I33" s="3"/>
    </row>
    <row r="34" customFormat="false" ht="12.75" hidden="false" customHeight="false" outlineLevel="0" collapsed="false">
      <c r="A34" s="3"/>
      <c r="B34" s="3"/>
      <c r="C34" s="3"/>
      <c r="D34" s="3"/>
      <c r="E34" s="3"/>
      <c r="F34" s="3"/>
      <c r="G34" s="5"/>
      <c r="H34" s="3"/>
      <c r="I34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1998-03-24T15:32:54Z</dcterms:created>
  <dc:creator>ECT</dc:creator>
  <dc:description/>
  <dc:language>en-US</dc:language>
  <cp:lastModifiedBy>Darron Giron</cp:lastModifiedBy>
  <cp:lastPrinted>1999-07-06T17:14:52Z</cp:lastPrinted>
  <cp:revision>0</cp:revision>
  <dc:subject/>
  <dc:title/>
</cp:coreProperties>
</file>