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  <sheet name="Comparison" sheetId="3" state="visible" r:id="rId5"/>
  </sheets>
  <definedNames>
    <definedName function="false" hidden="false" localSheetId="2" name="_xlnm.Print_Area" vbProcedure="false">Comparison!$A$1:$N$38</definedName>
    <definedName function="false" hidden="false" localSheetId="1" name="_xlnm.Print_Area" vbProcedure="false">Sheet1!$A$1:$G$19</definedName>
    <definedName function="false" hidden="false" localSheetId="0" name="_xlnm.Print_Area" vbProcedure="false">Sheet2!$A$2:$N$18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<sst xmlns="http://schemas.openxmlformats.org/spreadsheetml/2006/main" count="90" uniqueCount="51">
  <si>
    <t xml:space="preserve">Residential</t>
  </si>
  <si>
    <t xml:space="preserve">Commercial</t>
  </si>
  <si>
    <t xml:space="preserve">ComEd</t>
  </si>
  <si>
    <t xml:space="preserve">ConEd</t>
  </si>
  <si>
    <t xml:space="preserve">QTY</t>
  </si>
  <si>
    <t xml:space="preserve">Price</t>
  </si>
  <si>
    <t xml:space="preserve">Product</t>
  </si>
  <si>
    <t xml:space="preserve">Month</t>
  </si>
  <si>
    <t xml:space="preserve">Western Region Electric Power Cost Comparison</t>
  </si>
  <si>
    <t xml:space="preserve">(Price per MWH)</t>
  </si>
  <si>
    <t xml:space="preserve">California</t>
  </si>
  <si>
    <t xml:space="preserve">Oregon</t>
  </si>
  <si>
    <t xml:space="preserve">Washington</t>
  </si>
  <si>
    <t xml:space="preserve">Nevada</t>
  </si>
  <si>
    <t xml:space="preserve">Arizona</t>
  </si>
  <si>
    <t xml:space="preserve">California Rate Comparison*</t>
  </si>
  <si>
    <t xml:space="preserve">($ per MWh)</t>
  </si>
  <si>
    <t xml:space="preserve">Percent Change</t>
  </si>
  <si>
    <t xml:space="preserve">Customer</t>
  </si>
  <si>
    <t xml:space="preserve">1997-2000</t>
  </si>
  <si>
    <t xml:space="preserve">Company Name</t>
  </si>
  <si>
    <t xml:space="preserve">Year</t>
  </si>
  <si>
    <t xml:space="preserve">Company ID</t>
  </si>
  <si>
    <t xml:space="preserve">State</t>
  </si>
  <si>
    <t xml:space="preserve">Commercial </t>
  </si>
  <si>
    <t xml:space="preserve">Residential </t>
  </si>
  <si>
    <t xml:space="preserve">Pacific Gas &amp; Electric Co.</t>
  </si>
  <si>
    <t xml:space="preserve">14328</t>
  </si>
  <si>
    <t xml:space="preserve">CA</t>
  </si>
  <si>
    <t xml:space="preserve">PacifiCorp</t>
  </si>
  <si>
    <t xml:space="preserve">14356</t>
  </si>
  <si>
    <t xml:space="preserve">n/a</t>
  </si>
  <si>
    <t xml:space="preserve">Sierra Pacific Power Co.</t>
  </si>
  <si>
    <t xml:space="preserve">17166</t>
  </si>
  <si>
    <t xml:space="preserve">Southern California Edison Co.</t>
  </si>
  <si>
    <t xml:space="preserve">17609</t>
  </si>
  <si>
    <t xml:space="preserve">Arizona Public Service Co.</t>
  </si>
  <si>
    <t xml:space="preserve">00803</t>
  </si>
  <si>
    <t xml:space="preserve">AZ</t>
  </si>
  <si>
    <t xml:space="preserve">NV</t>
  </si>
  <si>
    <t xml:space="preserve">OR</t>
  </si>
  <si>
    <t xml:space="preserve">Portland General Electric Co.</t>
  </si>
  <si>
    <t xml:space="preserve">15248</t>
  </si>
  <si>
    <t xml:space="preserve">WA</t>
  </si>
  <si>
    <t xml:space="preserve">Puget Sound Energy, Inc.</t>
  </si>
  <si>
    <t xml:space="preserve">15500</t>
  </si>
  <si>
    <t xml:space="preserve">Commonwealth Edison</t>
  </si>
  <si>
    <t xml:space="preserve">IL</t>
  </si>
  <si>
    <t xml:space="preserve">Consolidated Edison</t>
  </si>
  <si>
    <t xml:space="preserve">NY</t>
  </si>
  <si>
    <t xml:space="preserve">* Source:  PowerDat Data Base, 2000 figures reflect a usage-weighted average rate for the period January - August, 2000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</si>
</sst>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8.99"/>
    <col collapsed="false" customWidth="true" hidden="false" outlineLevel="0" max="4" min="4" style="0" width="5.99"/>
    <col collapsed="false" customWidth="true" hidden="false" outlineLevel="0" max="5" min="5" style="0" width="11.99"/>
    <col collapsed="false" customWidth="true" hidden="false" outlineLevel="0" max="6" min="6" style="0" width="8.99"/>
    <col collapsed="false" customWidth="true" hidden="false" outlineLevel="0" max="7" min="7" style="0" width="5.99"/>
    <col collapsed="false" customWidth="true" hidden="false" outlineLevel="0" max="8" min="8" style="0" width="11.99"/>
    <col collapsed="false" customWidth="true" hidden="false" outlineLevel="0" max="9" min="9" style="0" width="7.99"/>
    <col collapsed="false" customWidth="true" hidden="false" outlineLevel="0" max="10" min="10" style="0" width="6.99"/>
    <col collapsed="false" customWidth="true" hidden="false" outlineLevel="0" max="11" min="11" style="0" width="11.99"/>
    <col collapsed="false" customWidth="true" hidden="false" outlineLevel="0" max="12" min="12" style="0" width="8.99"/>
    <col collapsed="false" customWidth="true" hidden="false" outlineLevel="0" max="13" min="13" style="0" width="6.99"/>
    <col collapsed="false" customWidth="true" hidden="false" outlineLevel="0" max="14" min="14" style="0" width="11.99"/>
  </cols>
  <sheetData>
    <row r="2" customFormat="false" ht="12.75" hidden="false" customHeight="false" outlineLevel="0" collapsed="false">
      <c r="C2" s="1" t="s">
        <v>0</v>
      </c>
      <c r="D2" s="1"/>
      <c r="E2" s="1"/>
      <c r="F2" s="1" t="s">
        <v>1</v>
      </c>
      <c r="G2" s="1"/>
      <c r="H2" s="1"/>
      <c r="I2" s="1" t="s">
        <v>0</v>
      </c>
      <c r="J2" s="1"/>
      <c r="K2" s="1"/>
      <c r="L2" s="1" t="s">
        <v>1</v>
      </c>
      <c r="M2" s="1"/>
      <c r="N2" s="1"/>
    </row>
    <row r="3" customFormat="false" ht="12.75" hidden="false" customHeight="false" outlineLevel="0" collapsed="false">
      <c r="C3" s="1" t="s">
        <v>2</v>
      </c>
      <c r="D3" s="1"/>
      <c r="E3" s="1"/>
      <c r="F3" s="1" t="s">
        <v>2</v>
      </c>
      <c r="G3" s="1"/>
      <c r="H3" s="1"/>
      <c r="I3" s="1" t="s">
        <v>3</v>
      </c>
      <c r="J3" s="1"/>
      <c r="K3" s="1"/>
      <c r="L3" s="1" t="s">
        <v>3</v>
      </c>
      <c r="M3" s="1"/>
      <c r="N3" s="1"/>
    </row>
    <row r="4" customFormat="false" ht="12.75" hidden="false" customHeight="false" outlineLevel="0" collapsed="false">
      <c r="C4" s="2" t="s">
        <v>4</v>
      </c>
      <c r="D4" s="2" t="s">
        <v>5</v>
      </c>
      <c r="E4" s="2" t="s">
        <v>6</v>
      </c>
      <c r="F4" s="2" t="s">
        <v>4</v>
      </c>
      <c r="G4" s="2" t="s">
        <v>5</v>
      </c>
      <c r="H4" s="2" t="s">
        <v>6</v>
      </c>
      <c r="I4" s="2" t="s">
        <v>4</v>
      </c>
      <c r="J4" s="2" t="s">
        <v>5</v>
      </c>
      <c r="K4" s="2" t="s">
        <v>6</v>
      </c>
      <c r="L4" s="2" t="s">
        <v>4</v>
      </c>
      <c r="M4" s="2" t="s">
        <v>5</v>
      </c>
      <c r="N4" s="2" t="s">
        <v>6</v>
      </c>
    </row>
    <row r="5" customFormat="false" ht="12.75" hidden="false" customHeight="false" outlineLevel="0" collapsed="false">
      <c r="B5" s="0" t="s">
        <v>7</v>
      </c>
    </row>
    <row r="7" customFormat="false" ht="12.75" hidden="false" customHeight="false" outlineLevel="0" collapsed="false">
      <c r="B7" s="0" t="n">
        <v>1</v>
      </c>
      <c r="C7" s="0" t="n">
        <v>2289889</v>
      </c>
      <c r="D7" s="0" t="n">
        <v>82.13</v>
      </c>
      <c r="E7" s="0" t="n">
        <f aca="false">+D7*C7</f>
        <v>188068583.57</v>
      </c>
      <c r="F7" s="0" t="n">
        <v>2651410</v>
      </c>
      <c r="G7" s="0" t="n">
        <v>65.72</v>
      </c>
      <c r="H7" s="0" t="n">
        <f aca="false">+G7*F7</f>
        <v>174250665.2</v>
      </c>
      <c r="I7" s="0" t="n">
        <v>990800</v>
      </c>
      <c r="J7" s="0" t="n">
        <v>162.67</v>
      </c>
      <c r="K7" s="0" t="n">
        <f aca="false">+J7*I7</f>
        <v>161173436</v>
      </c>
      <c r="L7" s="0" t="n">
        <v>1512282</v>
      </c>
      <c r="M7" s="0" t="n">
        <v>126.84</v>
      </c>
      <c r="N7" s="0" t="n">
        <f aca="false">+M7*L7</f>
        <v>191817848.88</v>
      </c>
    </row>
    <row r="8" customFormat="false" ht="12.75" hidden="false" customHeight="false" outlineLevel="0" collapsed="false">
      <c r="B8" s="0" t="n">
        <v>2</v>
      </c>
      <c r="C8" s="0" t="n">
        <v>1895633</v>
      </c>
      <c r="D8" s="0" t="n">
        <v>87.73</v>
      </c>
      <c r="E8" s="0" t="n">
        <f aca="false">+D8*C8</f>
        <v>166303883.09</v>
      </c>
      <c r="F8" s="0" t="n">
        <v>2303843</v>
      </c>
      <c r="G8" s="0" t="n">
        <v>60.93</v>
      </c>
      <c r="H8" s="0" t="n">
        <f aca="false">+G8*F8</f>
        <v>140373153.99</v>
      </c>
      <c r="I8" s="0" t="n">
        <v>939809</v>
      </c>
      <c r="J8" s="0" t="n">
        <v>173.13</v>
      </c>
      <c r="K8" s="0" t="n">
        <f aca="false">+J8*I8</f>
        <v>162709132.17</v>
      </c>
      <c r="L8" s="0" t="n">
        <v>1484709</v>
      </c>
      <c r="M8" s="0" t="n">
        <v>135.6</v>
      </c>
      <c r="N8" s="0" t="n">
        <f aca="false">+M8*L8</f>
        <v>201326540.4</v>
      </c>
    </row>
    <row r="9" customFormat="false" ht="12.75" hidden="false" customHeight="false" outlineLevel="0" collapsed="false">
      <c r="B9" s="0" t="n">
        <v>3</v>
      </c>
      <c r="C9" s="0" t="n">
        <v>1781922</v>
      </c>
      <c r="D9" s="0" t="n">
        <v>93.59</v>
      </c>
      <c r="E9" s="0" t="n">
        <f aca="false">+D9*C9</f>
        <v>166770079.98</v>
      </c>
      <c r="F9" s="0" t="n">
        <v>2037343</v>
      </c>
      <c r="G9" s="0" t="n">
        <v>72.26</v>
      </c>
      <c r="H9" s="0" t="n">
        <f aca="false">+G9*F9</f>
        <v>147218405.18</v>
      </c>
      <c r="I9" s="0" t="n">
        <v>867001</v>
      </c>
      <c r="J9" s="0" t="n">
        <v>176.69</v>
      </c>
      <c r="K9" s="0" t="n">
        <f aca="false">+J9*I9</f>
        <v>153190406.69</v>
      </c>
      <c r="L9" s="0" t="n">
        <v>1498398</v>
      </c>
      <c r="M9" s="0" t="n">
        <v>137.57</v>
      </c>
      <c r="N9" s="0" t="n">
        <f aca="false">+M9*L9</f>
        <v>206134612.86</v>
      </c>
    </row>
    <row r="10" customFormat="false" ht="12.75" hidden="false" customHeight="false" outlineLevel="0" collapsed="false">
      <c r="B10" s="0" t="n">
        <v>4</v>
      </c>
      <c r="C10" s="0" t="n">
        <v>1549353</v>
      </c>
      <c r="D10" s="0" t="n">
        <v>94.23</v>
      </c>
      <c r="E10" s="0" t="n">
        <f aca="false">+D10*C10</f>
        <v>145995533.19</v>
      </c>
      <c r="F10" s="0" t="n">
        <v>2070734</v>
      </c>
      <c r="G10" s="0" t="n">
        <v>73.04</v>
      </c>
      <c r="H10" s="0" t="n">
        <f aca="false">+G10*F10</f>
        <v>151246411.36</v>
      </c>
      <c r="I10" s="0" t="n">
        <v>797024</v>
      </c>
      <c r="J10" s="0" t="n">
        <v>172.97</v>
      </c>
      <c r="K10" s="0" t="n">
        <f aca="false">+J10*I10</f>
        <v>137861241.28</v>
      </c>
      <c r="L10" s="0" t="n">
        <v>1372251</v>
      </c>
      <c r="M10" s="0" t="n">
        <v>135.01</v>
      </c>
      <c r="N10" s="0" t="n">
        <f aca="false">+M10*L10</f>
        <v>185267607.51</v>
      </c>
    </row>
    <row r="11" customFormat="false" ht="12.75" hidden="false" customHeight="false" outlineLevel="0" collapsed="false">
      <c r="B11" s="0" t="n">
        <v>5</v>
      </c>
      <c r="C11" s="0" t="n">
        <v>1615889</v>
      </c>
      <c r="D11" s="0" t="n">
        <v>97.21</v>
      </c>
      <c r="E11" s="0" t="n">
        <f aca="false">+D11*C11</f>
        <v>157080569.69</v>
      </c>
      <c r="F11" s="0" t="n">
        <v>2357507</v>
      </c>
      <c r="G11" s="0" t="n">
        <v>73.38</v>
      </c>
      <c r="H11" s="0" t="n">
        <f aca="false">+G11*F11</f>
        <v>172993863.66</v>
      </c>
      <c r="I11" s="0" t="n">
        <v>838187</v>
      </c>
      <c r="J11" s="0" t="n">
        <v>169.84</v>
      </c>
      <c r="K11" s="0" t="n">
        <f aca="false">+J11*I11</f>
        <v>142357680.08</v>
      </c>
      <c r="L11" s="0" t="n">
        <v>1488483</v>
      </c>
      <c r="M11" s="0" t="n">
        <v>137.19</v>
      </c>
      <c r="N11" s="0" t="n">
        <f aca="false">+M11*L11</f>
        <v>204204982.77</v>
      </c>
    </row>
    <row r="12" customFormat="false" ht="12.75" hidden="false" customHeight="false" outlineLevel="0" collapsed="false">
      <c r="B12" s="0" t="n">
        <v>6</v>
      </c>
      <c r="C12" s="0" t="n">
        <v>1930531</v>
      </c>
      <c r="D12" s="0" t="n">
        <v>99.35</v>
      </c>
      <c r="E12" s="0" t="n">
        <f aca="false">+D12*C12</f>
        <v>191798254.85</v>
      </c>
      <c r="F12" s="0" t="n">
        <v>2486255</v>
      </c>
      <c r="G12" s="0" t="n">
        <v>81.36</v>
      </c>
      <c r="H12" s="0" t="n">
        <f aca="false">+G12*F12</f>
        <v>202281706.8</v>
      </c>
      <c r="I12" s="0" t="n">
        <v>974725</v>
      </c>
      <c r="J12" s="0" t="n">
        <v>182.98</v>
      </c>
      <c r="K12" s="0" t="n">
        <f aca="false">+J12*I12</f>
        <v>178355180.5</v>
      </c>
      <c r="L12" s="0" t="n">
        <v>1642602</v>
      </c>
      <c r="M12" s="0" t="n">
        <v>157.18</v>
      </c>
      <c r="N12" s="0" t="n">
        <f aca="false">+M12*L12</f>
        <v>258184182.36</v>
      </c>
    </row>
    <row r="13" customFormat="false" ht="12.75" hidden="false" customHeight="false" outlineLevel="0" collapsed="false">
      <c r="B13" s="0" t="n">
        <v>7</v>
      </c>
      <c r="C13" s="0" t="n">
        <v>2529117</v>
      </c>
      <c r="D13" s="0" t="n">
        <v>99.73</v>
      </c>
      <c r="E13" s="0" t="n">
        <f aca="false">+D13*C13</f>
        <v>252228838.41</v>
      </c>
      <c r="F13" s="0" t="n">
        <v>2597989</v>
      </c>
      <c r="G13" s="0" t="n">
        <v>78.41</v>
      </c>
      <c r="H13" s="0" t="n">
        <f aca="false">+G13*F13</f>
        <v>203708317.49</v>
      </c>
      <c r="I13" s="0" t="n">
        <v>1236146</v>
      </c>
      <c r="J13" s="0" t="n">
        <v>211.76</v>
      </c>
      <c r="K13" s="0" t="n">
        <f aca="false">+J13*I13</f>
        <v>261766276.96</v>
      </c>
      <c r="L13" s="0" t="n">
        <v>1869730</v>
      </c>
      <c r="M13" s="0" t="n">
        <v>193.21</v>
      </c>
      <c r="N13" s="0" t="n">
        <f aca="false">+M13*L13</f>
        <v>361250533.3</v>
      </c>
    </row>
    <row r="14" customFormat="false" ht="12.75" hidden="false" customHeight="false" outlineLevel="0" collapsed="false">
      <c r="B14" s="0" t="n">
        <v>8</v>
      </c>
      <c r="C14" s="0" t="n">
        <v>2447355</v>
      </c>
      <c r="D14" s="0" t="n">
        <v>99.17</v>
      </c>
      <c r="E14" s="0" t="n">
        <f aca="false">+D14*C14</f>
        <v>242704195.35</v>
      </c>
      <c r="F14" s="0" t="n">
        <v>2940395</v>
      </c>
      <c r="G14" s="0" t="n">
        <v>76.91</v>
      </c>
      <c r="H14" s="0" t="n">
        <f aca="false">+G14*F14</f>
        <v>226145779.45</v>
      </c>
      <c r="I14" s="0" t="n">
        <v>1147967</v>
      </c>
      <c r="J14" s="0" t="n">
        <v>195.13</v>
      </c>
      <c r="K14" s="0" t="n">
        <f aca="false">+J14*I14</f>
        <v>224002800.71</v>
      </c>
      <c r="L14" s="0" t="n">
        <v>1777677</v>
      </c>
      <c r="M14" s="0" t="n">
        <v>188.24</v>
      </c>
      <c r="N14" s="0" t="n">
        <f aca="false">+M14*L14</f>
        <v>334629918.48</v>
      </c>
    </row>
    <row r="15" customFormat="false" ht="12.75" hidden="false" customHeight="false" outlineLevel="0" collapsed="false">
      <c r="C15" s="0" t="n">
        <f aca="false">SUM(C7:C14)</f>
        <v>16039689</v>
      </c>
      <c r="E15" s="0" t="n">
        <f aca="false">SUM(E7:E14)</f>
        <v>1510949938.13</v>
      </c>
      <c r="F15" s="0" t="n">
        <f aca="false">SUM(F7:F14)</f>
        <v>19445476</v>
      </c>
      <c r="H15" s="0" t="n">
        <f aca="false">SUM(H7:H14)</f>
        <v>1418218303.13</v>
      </c>
      <c r="I15" s="0" t="n">
        <f aca="false">SUM(I7:I14)</f>
        <v>7791659</v>
      </c>
      <c r="K15" s="0" t="n">
        <f aca="false">SUM(K7:K14)</f>
        <v>1421416154.39</v>
      </c>
      <c r="L15" s="0" t="n">
        <f aca="false">SUM(L7:L14)</f>
        <v>12646132</v>
      </c>
      <c r="N15" s="0" t="n">
        <f aca="false">SUM(N7:N14)</f>
        <v>1942816226.56</v>
      </c>
    </row>
    <row r="16" customFormat="false" ht="12.75" hidden="false" customHeight="false" outlineLevel="0" collapsed="false">
      <c r="D16" s="0" t="n">
        <f aca="false">+E15/C15</f>
        <v>94.2007004082186</v>
      </c>
      <c r="G16" s="0" t="n">
        <f aca="false">+H15/F15</f>
        <v>72.9330721001636</v>
      </c>
      <c r="J16" s="0" t="n">
        <f aca="false">+K15/I15</f>
        <v>182.427921241163</v>
      </c>
      <c r="M16" s="0" t="n">
        <f aca="false">+N15/L15</f>
        <v>153.629285742075</v>
      </c>
    </row>
  </sheetData>
  <mergeCells count="8">
    <mergeCell ref="C2:E2"/>
    <mergeCell ref="F2:H2"/>
    <mergeCell ref="I2:K2"/>
    <mergeCell ref="L2:N2"/>
    <mergeCell ref="C3:E3"/>
    <mergeCell ref="F3:H3"/>
    <mergeCell ref="I3:K3"/>
    <mergeCell ref="L3:N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3" style="0" width="12.7"/>
  </cols>
  <sheetData>
    <row r="1" customFormat="false" ht="15.75" hidden="false" customHeight="false" outlineLevel="0" collapsed="false">
      <c r="A1" s="3" t="s">
        <v>8</v>
      </c>
      <c r="B1" s="3"/>
      <c r="C1" s="3"/>
      <c r="D1" s="3"/>
      <c r="E1" s="3"/>
      <c r="F1" s="3"/>
      <c r="G1" s="3"/>
    </row>
    <row r="2" customFormat="false" ht="12.75" hidden="false" customHeight="false" outlineLevel="0" collapsed="false">
      <c r="A2" s="1" t="s">
        <v>9</v>
      </c>
      <c r="B2" s="1"/>
      <c r="C2" s="1"/>
      <c r="D2" s="1"/>
      <c r="E2" s="1"/>
      <c r="F2" s="1"/>
      <c r="G2" s="1"/>
    </row>
    <row r="6" customFormat="false" ht="12.75" hidden="false" customHeight="false" outlineLevel="0" collapsed="false"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</row>
    <row r="7" customFormat="false" ht="12.75" hidden="false" customHeight="false" outlineLevel="0" collapsed="false">
      <c r="C7" s="4"/>
      <c r="D7" s="4"/>
      <c r="E7" s="4"/>
      <c r="F7" s="4"/>
      <c r="G7" s="4"/>
    </row>
    <row r="8" customFormat="false" ht="12.75" hidden="false" customHeight="false" outlineLevel="0" collapsed="false">
      <c r="A8" s="0" t="s">
        <v>1</v>
      </c>
      <c r="C8" s="2"/>
      <c r="D8" s="2"/>
      <c r="E8" s="2"/>
      <c r="F8" s="2"/>
      <c r="G8" s="2"/>
    </row>
    <row r="9" customFormat="false" ht="12.75" hidden="false" customHeight="false" outlineLevel="0" collapsed="false">
      <c r="A9" s="0" t="n">
        <v>1997</v>
      </c>
      <c r="C9" s="5" t="n">
        <v>93.3275</v>
      </c>
      <c r="D9" s="5" t="n">
        <v>51.385</v>
      </c>
      <c r="E9" s="5" t="n">
        <v>53.97</v>
      </c>
      <c r="F9" s="5" t="n">
        <v>70.39</v>
      </c>
      <c r="G9" s="5" t="n">
        <v>80.7</v>
      </c>
    </row>
    <row r="10" customFormat="false" ht="12.75" hidden="false" customHeight="false" outlineLevel="0" collapsed="false">
      <c r="A10" s="0" t="n">
        <v>1998</v>
      </c>
      <c r="C10" s="5" t="n">
        <v>89.275</v>
      </c>
      <c r="D10" s="5" t="n">
        <v>51.87</v>
      </c>
      <c r="E10" s="5" t="n">
        <v>54.425</v>
      </c>
      <c r="F10" s="5" t="n">
        <v>70.64</v>
      </c>
      <c r="G10" s="5" t="n">
        <v>80.39</v>
      </c>
    </row>
    <row r="11" customFormat="false" ht="12.75" hidden="false" customHeight="false" outlineLevel="0" collapsed="false">
      <c r="A11" s="0" t="n">
        <v>1999</v>
      </c>
      <c r="C11" s="5" t="n">
        <v>91.5825</v>
      </c>
      <c r="D11" s="5" t="n">
        <v>51.335</v>
      </c>
      <c r="E11" s="5" t="n">
        <v>55.14</v>
      </c>
      <c r="F11" s="5" t="n">
        <v>70.24</v>
      </c>
      <c r="G11" s="5" t="n">
        <v>77.73</v>
      </c>
    </row>
    <row r="13" customFormat="false" ht="12.75" hidden="false" customHeight="false" outlineLevel="0" collapsed="false">
      <c r="A13" s="0" t="s">
        <v>0</v>
      </c>
    </row>
    <row r="14" customFormat="false" ht="12.75" hidden="false" customHeight="false" outlineLevel="0" collapsed="false">
      <c r="A14" s="0" t="n">
        <v>1997</v>
      </c>
      <c r="C14" s="6" t="n">
        <v>103.79</v>
      </c>
      <c r="D14" s="6" t="n">
        <v>57.985</v>
      </c>
      <c r="E14" s="6" t="n">
        <v>54.725</v>
      </c>
      <c r="F14" s="6" t="n">
        <v>87.95</v>
      </c>
      <c r="G14" s="6" t="n">
        <v>93.72</v>
      </c>
    </row>
    <row r="15" customFormat="false" ht="12.75" hidden="false" customHeight="false" outlineLevel="0" collapsed="false">
      <c r="A15" s="0" t="n">
        <v>1998</v>
      </c>
      <c r="C15" s="5" t="n">
        <v>93.3825</v>
      </c>
      <c r="D15" s="5" t="n">
        <v>61.115</v>
      </c>
      <c r="E15" s="5" t="n">
        <v>56.47</v>
      </c>
      <c r="F15" s="5" t="n">
        <v>87.59</v>
      </c>
      <c r="G15" s="5" t="n">
        <v>92.25</v>
      </c>
    </row>
    <row r="16" customFormat="false" ht="12.75" hidden="false" customHeight="false" outlineLevel="0" collapsed="false">
      <c r="A16" s="0" t="n">
        <v>1999</v>
      </c>
      <c r="C16" s="5" t="n">
        <v>93.4125</v>
      </c>
      <c r="D16" s="5" t="n">
        <v>60.685</v>
      </c>
      <c r="E16" s="5" t="n">
        <v>57.315</v>
      </c>
      <c r="F16" s="5" t="n">
        <v>87.7</v>
      </c>
      <c r="G16" s="5" t="n">
        <v>91.76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L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true" outlineLevel="0" max="2" min="2" style="0" width="4.99"/>
    <col collapsed="false" customWidth="true" hidden="true" outlineLevel="0" max="3" min="3" style="0" width="11.13"/>
    <col collapsed="false" customWidth="true" hidden="false" outlineLevel="0" max="4" min="4" style="2" width="10.71"/>
    <col collapsed="false" customWidth="true" hidden="false" outlineLevel="0" max="6" min="5" style="2" width="12.7"/>
    <col collapsed="false" customWidth="true" hidden="false" outlineLevel="0" max="14" min="7" style="0" width="12.7"/>
  </cols>
  <sheetData>
    <row r="1" customFormat="false" ht="18" hidden="false" customHeight="false" outlineLevel="0" collapsed="false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Format="false" ht="15" hidden="false" customHeight="false" outlineLevel="0" collapsed="false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6" customFormat="false" ht="12.75" hidden="false" customHeight="false" outlineLevel="0" collapsed="false">
      <c r="M6" s="1" t="s">
        <v>17</v>
      </c>
      <c r="N6" s="1"/>
    </row>
    <row r="7" customFormat="false" ht="12.75" hidden="false" customHeight="false" outlineLevel="0" collapsed="false">
      <c r="D7" s="2" t="s">
        <v>18</v>
      </c>
      <c r="E7" s="1" t="n">
        <v>1997</v>
      </c>
      <c r="F7" s="1"/>
      <c r="G7" s="1" t="n">
        <v>1998</v>
      </c>
      <c r="H7" s="1"/>
      <c r="I7" s="1" t="n">
        <v>1999</v>
      </c>
      <c r="J7" s="1"/>
      <c r="K7" s="1" t="n">
        <v>2000</v>
      </c>
      <c r="L7" s="1"/>
      <c r="M7" s="1" t="s">
        <v>19</v>
      </c>
      <c r="N7" s="1"/>
    </row>
    <row r="8" customFormat="false" ht="12.75" hidden="false" customHeight="false" outlineLevel="0" collapsed="false">
      <c r="A8" s="0" t="s">
        <v>20</v>
      </c>
      <c r="B8" s="0" t="s">
        <v>21</v>
      </c>
      <c r="C8" s="0" t="s">
        <v>22</v>
      </c>
      <c r="D8" s="2" t="s">
        <v>23</v>
      </c>
      <c r="E8" s="9" t="s">
        <v>24</v>
      </c>
      <c r="F8" s="9" t="s">
        <v>25</v>
      </c>
      <c r="G8" s="9" t="s">
        <v>24</v>
      </c>
      <c r="H8" s="9" t="s">
        <v>25</v>
      </c>
      <c r="I8" s="9" t="s">
        <v>24</v>
      </c>
      <c r="J8" s="9" t="s">
        <v>25</v>
      </c>
      <c r="K8" s="9" t="s">
        <v>24</v>
      </c>
      <c r="L8" s="9" t="s">
        <v>25</v>
      </c>
      <c r="M8" s="9" t="s">
        <v>24</v>
      </c>
      <c r="N8" s="9" t="s">
        <v>25</v>
      </c>
    </row>
    <row r="12" customFormat="false" ht="12.75" hidden="false" customHeight="false" outlineLevel="0" collapsed="false">
      <c r="A12" s="0" t="s">
        <v>26</v>
      </c>
      <c r="B12" s="0" t="n">
        <v>1997</v>
      </c>
      <c r="C12" s="0" t="s">
        <v>27</v>
      </c>
      <c r="D12" s="2" t="s">
        <v>28</v>
      </c>
      <c r="E12" s="2" t="n">
        <v>102.02</v>
      </c>
      <c r="F12" s="2" t="n">
        <v>118.79</v>
      </c>
      <c r="G12" s="2" t="n">
        <v>98.44</v>
      </c>
      <c r="H12" s="2" t="n">
        <v>107.7</v>
      </c>
      <c r="I12" s="2" t="n">
        <v>99.82</v>
      </c>
      <c r="J12" s="2" t="n">
        <v>107.24</v>
      </c>
      <c r="K12" s="2" t="n">
        <v>87.99</v>
      </c>
      <c r="L12" s="2" t="n">
        <v>104.64</v>
      </c>
      <c r="M12" s="10" t="n">
        <f aca="false">+(K12-E12)/E12</f>
        <v>-0.137522054499118</v>
      </c>
      <c r="N12" s="10" t="n">
        <f aca="false">+(L12-F12)/F12</f>
        <v>-0.119117770856133</v>
      </c>
    </row>
    <row r="13" customFormat="false" ht="12.75" hidden="false" customHeight="false" outlineLevel="0" collapsed="false">
      <c r="A13" s="0" t="s">
        <v>29</v>
      </c>
      <c r="B13" s="0" t="n">
        <v>1997</v>
      </c>
      <c r="C13" s="0" t="s">
        <v>30</v>
      </c>
      <c r="D13" s="2" t="s">
        <v>28</v>
      </c>
      <c r="E13" s="2" t="n">
        <v>82.58</v>
      </c>
      <c r="F13" s="2" t="n">
        <v>77.14</v>
      </c>
      <c r="G13" s="2" t="n">
        <v>80.6</v>
      </c>
      <c r="H13" s="2" t="n">
        <v>69.09</v>
      </c>
      <c r="I13" s="2" t="n">
        <v>80.36</v>
      </c>
      <c r="J13" s="2" t="n">
        <v>69.15</v>
      </c>
      <c r="K13" s="0" t="s">
        <v>31</v>
      </c>
      <c r="L13" s="0" t="s">
        <v>31</v>
      </c>
    </row>
    <row r="14" customFormat="false" ht="12.75" hidden="false" customHeight="false" outlineLevel="0" collapsed="false">
      <c r="A14" s="0" t="s">
        <v>32</v>
      </c>
      <c r="B14" s="0" t="n">
        <v>1997</v>
      </c>
      <c r="C14" s="0" t="s">
        <v>33</v>
      </c>
      <c r="D14" s="2" t="s">
        <v>28</v>
      </c>
      <c r="E14" s="2" t="n">
        <v>85.74</v>
      </c>
      <c r="F14" s="2" t="n">
        <v>91.82</v>
      </c>
      <c r="G14" s="2" t="n">
        <v>80.33</v>
      </c>
      <c r="H14" s="2" t="n">
        <v>82.71</v>
      </c>
      <c r="I14" s="2" t="n">
        <v>80.26</v>
      </c>
      <c r="J14" s="2" t="n">
        <v>82.21</v>
      </c>
      <c r="K14" s="0" t="s">
        <v>31</v>
      </c>
      <c r="L14" s="0" t="s">
        <v>31</v>
      </c>
    </row>
    <row r="15" customFormat="false" ht="12.75" hidden="false" customHeight="false" outlineLevel="0" collapsed="false">
      <c r="A15" s="0" t="s">
        <v>34</v>
      </c>
      <c r="B15" s="0" t="n">
        <v>1997</v>
      </c>
      <c r="C15" s="0" t="s">
        <v>35</v>
      </c>
      <c r="D15" s="2" t="s">
        <v>28</v>
      </c>
      <c r="E15" s="2" t="n">
        <v>102.97</v>
      </c>
      <c r="F15" s="2" t="n">
        <v>127.41</v>
      </c>
      <c r="G15" s="2" t="n">
        <v>97.73</v>
      </c>
      <c r="H15" s="2" t="n">
        <v>114.03</v>
      </c>
      <c r="I15" s="2" t="n">
        <v>105.89</v>
      </c>
      <c r="J15" s="2" t="n">
        <v>115.05</v>
      </c>
      <c r="K15" s="2" t="n">
        <v>93.24</v>
      </c>
      <c r="L15" s="2" t="n">
        <v>114.15</v>
      </c>
      <c r="M15" s="10" t="n">
        <f aca="false">+(K15-E15)/E15</f>
        <v>-0.0944935418082937</v>
      </c>
      <c r="N15" s="10" t="n">
        <f aca="false">+(L15-F15)/F15</f>
        <v>-0.10407346362138</v>
      </c>
    </row>
    <row r="16" customFormat="false" ht="12.75" hidden="false" customHeight="false" outlineLevel="0" collapsed="false">
      <c r="E16" s="11" t="n">
        <f aca="false">SUM(E12:E15)/4</f>
        <v>93.3275</v>
      </c>
      <c r="F16" s="11" t="n">
        <f aca="false">SUM(F12:F15)/4</f>
        <v>103.79</v>
      </c>
      <c r="G16" s="11" t="n">
        <f aca="false">SUM(G12:G15)/4</f>
        <v>89.275</v>
      </c>
      <c r="H16" s="11" t="n">
        <f aca="false">SUM(H12:H15)/4</f>
        <v>93.3825</v>
      </c>
      <c r="I16" s="11" t="n">
        <f aca="false">SUM(I12:I15)/4</f>
        <v>91.5825</v>
      </c>
      <c r="J16" s="11" t="n">
        <f aca="false">SUM(J12:J15)/4</f>
        <v>93.4125</v>
      </c>
      <c r="K16" s="11" t="n">
        <f aca="false">SUM(K12:K15)/2</f>
        <v>90.615</v>
      </c>
      <c r="L16" s="11" t="n">
        <f aca="false">SUM(L12:L15)/2</f>
        <v>109.395</v>
      </c>
    </row>
    <row r="17" customFormat="false" ht="12.75" hidden="false" customHeight="false" outlineLevel="0" collapsed="false">
      <c r="E17" s="11"/>
      <c r="F17" s="11"/>
    </row>
    <row r="18" customFormat="false" ht="12.75" hidden="false" customHeight="false" outlineLevel="0" collapsed="false">
      <c r="A18" s="0" t="s">
        <v>36</v>
      </c>
      <c r="B18" s="0" t="n">
        <v>1997</v>
      </c>
      <c r="C18" s="0" t="s">
        <v>37</v>
      </c>
      <c r="D18" s="2" t="s">
        <v>38</v>
      </c>
      <c r="E18" s="2" t="n">
        <v>80.7</v>
      </c>
      <c r="F18" s="2" t="n">
        <v>93.72</v>
      </c>
      <c r="G18" s="2" t="n">
        <v>80.39</v>
      </c>
      <c r="H18" s="2" t="n">
        <v>92.25</v>
      </c>
      <c r="I18" s="2" t="n">
        <v>77.73</v>
      </c>
      <c r="J18" s="2" t="n">
        <v>91.76</v>
      </c>
      <c r="K18" s="2" t="n">
        <v>77.01</v>
      </c>
      <c r="L18" s="2" t="n">
        <v>91.18</v>
      </c>
      <c r="M18" s="10" t="n">
        <f aca="false">+(K18-E18)/E18</f>
        <v>-0.045724907063197</v>
      </c>
      <c r="N18" s="10" t="n">
        <f aca="false">+(L18-F18)/F18</f>
        <v>-0.0271020059752453</v>
      </c>
    </row>
    <row r="19" customFormat="false" ht="12.75" hidden="false" customHeight="false" outlineLevel="0" collapsed="false">
      <c r="G19" s="2"/>
      <c r="H19" s="2"/>
    </row>
    <row r="20" customFormat="false" ht="12.75" hidden="false" customHeight="false" outlineLevel="0" collapsed="false">
      <c r="A20" s="0" t="s">
        <v>32</v>
      </c>
      <c r="B20" s="0" t="n">
        <v>1997</v>
      </c>
      <c r="C20" s="0" t="s">
        <v>33</v>
      </c>
      <c r="D20" s="2" t="s">
        <v>39</v>
      </c>
      <c r="E20" s="2" t="n">
        <v>70.39</v>
      </c>
      <c r="F20" s="2" t="n">
        <v>87.95</v>
      </c>
      <c r="G20" s="2" t="n">
        <v>70.64</v>
      </c>
      <c r="H20" s="2" t="n">
        <v>87.59</v>
      </c>
      <c r="I20" s="2" t="n">
        <v>70.24</v>
      </c>
      <c r="J20" s="2" t="n">
        <v>87.7</v>
      </c>
      <c r="K20" s="2" t="n">
        <v>68.77</v>
      </c>
      <c r="L20" s="2" t="n">
        <v>87.85</v>
      </c>
      <c r="M20" s="10" t="n">
        <f aca="false">+(K20-E20)/E20</f>
        <v>-0.0230146327603353</v>
      </c>
      <c r="N20" s="10" t="n">
        <f aca="false">+(L20-F20)/F20</f>
        <v>-0.00113700966458225</v>
      </c>
    </row>
    <row r="21" customFormat="false" ht="12.75" hidden="false" customHeight="false" outlineLevel="0" collapsed="false">
      <c r="G21" s="2"/>
      <c r="H21" s="2"/>
      <c r="I21" s="2"/>
      <c r="J21" s="2"/>
    </row>
    <row r="22" customFormat="false" ht="12.75" hidden="false" customHeight="false" outlineLevel="0" collapsed="false">
      <c r="A22" s="0" t="s">
        <v>29</v>
      </c>
      <c r="B22" s="0" t="n">
        <v>1997</v>
      </c>
      <c r="C22" s="0" t="s">
        <v>30</v>
      </c>
      <c r="D22" s="2" t="s">
        <v>40</v>
      </c>
      <c r="E22" s="2" t="n">
        <v>52.54</v>
      </c>
      <c r="F22" s="2" t="n">
        <v>59.75</v>
      </c>
      <c r="G22" s="2" t="n">
        <v>53.27</v>
      </c>
      <c r="H22" s="2" t="n">
        <v>61.51</v>
      </c>
      <c r="I22" s="2" t="n">
        <v>53.87</v>
      </c>
      <c r="J22" s="2" t="n">
        <v>62.34</v>
      </c>
      <c r="K22" s="12" t="n">
        <v>54.01</v>
      </c>
      <c r="L22" s="2" t="n">
        <v>63.26</v>
      </c>
      <c r="M22" s="10" t="n">
        <f aca="false">+(K22-E22)/E22</f>
        <v>0.0279786829082604</v>
      </c>
      <c r="N22" s="10" t="n">
        <f aca="false">+(L22-F22)/F22</f>
        <v>0.058744769874477</v>
      </c>
    </row>
    <row r="23" customFormat="false" ht="12.75" hidden="false" customHeight="false" outlineLevel="0" collapsed="false">
      <c r="A23" s="0" t="s">
        <v>41</v>
      </c>
      <c r="B23" s="0" t="n">
        <v>1997</v>
      </c>
      <c r="C23" s="0" t="s">
        <v>42</v>
      </c>
      <c r="D23" s="2" t="s">
        <v>40</v>
      </c>
      <c r="E23" s="2" t="n">
        <v>50.23</v>
      </c>
      <c r="F23" s="2" t="n">
        <v>56.22</v>
      </c>
      <c r="G23" s="2" t="n">
        <v>50.47</v>
      </c>
      <c r="H23" s="2" t="n">
        <v>60.72</v>
      </c>
      <c r="I23" s="2" t="n">
        <v>48.8</v>
      </c>
      <c r="J23" s="2" t="n">
        <v>59.03</v>
      </c>
      <c r="K23" s="12" t="n">
        <v>50.6</v>
      </c>
      <c r="L23" s="2" t="n">
        <v>60.33</v>
      </c>
      <c r="M23" s="10" t="n">
        <f aca="false">+(K23-E23)/E23</f>
        <v>0.00736611586701184</v>
      </c>
      <c r="N23" s="10" t="n">
        <f aca="false">+(L23-F23)/F23</f>
        <v>0.0731056563500534</v>
      </c>
    </row>
    <row r="24" customFormat="false" ht="12.75" hidden="false" customHeight="false" outlineLevel="0" collapsed="false">
      <c r="E24" s="11" t="n">
        <f aca="false">SUM(E22:E23)/2</f>
        <v>51.385</v>
      </c>
      <c r="F24" s="11" t="n">
        <f aca="false">SUM(F22:F23)/2</f>
        <v>57.985</v>
      </c>
      <c r="G24" s="11" t="n">
        <f aca="false">SUM(G22:G23)/2</f>
        <v>51.87</v>
      </c>
      <c r="H24" s="13" t="n">
        <f aca="false">SUM(H22:H23)/2</f>
        <v>61.115</v>
      </c>
      <c r="I24" s="13" t="n">
        <f aca="false">SUM(I22:I23)/2</f>
        <v>51.335</v>
      </c>
      <c r="J24" s="13" t="n">
        <f aca="false">SUM(J22:J23)/2</f>
        <v>60.685</v>
      </c>
      <c r="K24" s="13" t="n">
        <f aca="false">SUM(K22:K23)/2</f>
        <v>52.305</v>
      </c>
      <c r="L24" s="13" t="n">
        <f aca="false">SUM(L22:L23)/2</f>
        <v>61.795</v>
      </c>
      <c r="M24" s="10" t="n">
        <f aca="false">+(K24-E24)/E24</f>
        <v>0.0179040576043593</v>
      </c>
      <c r="N24" s="10" t="n">
        <f aca="false">+(L24-F24)/F24</f>
        <v>0.0657066482711046</v>
      </c>
    </row>
    <row r="25" customFormat="false" ht="12.75" hidden="false" customHeight="false" outlineLevel="0" collapsed="false">
      <c r="G25" s="2"/>
      <c r="H25" s="2"/>
      <c r="I25" s="2"/>
      <c r="J25" s="2"/>
    </row>
    <row r="26" customFormat="false" ht="12.75" hidden="false" customHeight="false" outlineLevel="0" collapsed="false">
      <c r="A26" s="0" t="s">
        <v>29</v>
      </c>
      <c r="B26" s="0" t="n">
        <v>1997</v>
      </c>
      <c r="C26" s="0" t="s">
        <v>30</v>
      </c>
      <c r="D26" s="2" t="s">
        <v>43</v>
      </c>
      <c r="E26" s="2" t="n">
        <v>46.97</v>
      </c>
      <c r="F26" s="2" t="n">
        <v>50.55</v>
      </c>
      <c r="G26" s="2" t="n">
        <v>46.86</v>
      </c>
      <c r="H26" s="2" t="n">
        <v>52.52</v>
      </c>
      <c r="I26" s="2" t="n">
        <v>46.72</v>
      </c>
      <c r="J26" s="2" t="n">
        <v>52.48</v>
      </c>
      <c r="K26" s="0" t="s">
        <v>31</v>
      </c>
      <c r="L26" s="0" t="s">
        <v>31</v>
      </c>
    </row>
    <row r="27" customFormat="false" ht="12.75" hidden="false" customHeight="false" outlineLevel="0" collapsed="false">
      <c r="A27" s="0" t="s">
        <v>44</v>
      </c>
      <c r="B27" s="0" t="n">
        <v>1997</v>
      </c>
      <c r="C27" s="0" t="s">
        <v>45</v>
      </c>
      <c r="D27" s="2" t="s">
        <v>43</v>
      </c>
      <c r="E27" s="2" t="n">
        <v>60.97</v>
      </c>
      <c r="F27" s="2" t="n">
        <v>58.9</v>
      </c>
      <c r="G27" s="2" t="n">
        <v>61.99</v>
      </c>
      <c r="H27" s="2" t="n">
        <v>60.42</v>
      </c>
      <c r="I27" s="2" t="n">
        <v>63.56</v>
      </c>
      <c r="J27" s="2" t="n">
        <v>62.15</v>
      </c>
      <c r="K27" s="2" t="n">
        <v>63.43</v>
      </c>
      <c r="L27" s="2" t="n">
        <v>63.06</v>
      </c>
      <c r="M27" s="10" t="n">
        <f aca="false">+(K27-E27)/E27</f>
        <v>0.0403477119895031</v>
      </c>
      <c r="N27" s="10" t="n">
        <f aca="false">+(L27-F27)/F27</f>
        <v>0.07062818336163</v>
      </c>
    </row>
    <row r="28" customFormat="false" ht="12.75" hidden="false" customHeight="false" outlineLevel="0" collapsed="false">
      <c r="E28" s="11" t="n">
        <f aca="false">SUM(E26:E27)/2</f>
        <v>53.97</v>
      </c>
      <c r="F28" s="11" t="n">
        <f aca="false">SUM(F26:F27)/2</f>
        <v>54.725</v>
      </c>
      <c r="G28" s="11" t="n">
        <f aca="false">SUM(G26:G27)/2</f>
        <v>54.425</v>
      </c>
      <c r="H28" s="11" t="n">
        <f aca="false">SUM(H26:H27)/2</f>
        <v>56.47</v>
      </c>
      <c r="I28" s="11" t="n">
        <f aca="false">SUM(I26:I27)/2</f>
        <v>55.14</v>
      </c>
      <c r="J28" s="11" t="n">
        <f aca="false">SUM(J26:J27)/2</f>
        <v>57.315</v>
      </c>
      <c r="K28" s="11" t="n">
        <f aca="false">+K27</f>
        <v>63.43</v>
      </c>
      <c r="L28" s="11" t="n">
        <f aca="false">+L27</f>
        <v>63.06</v>
      </c>
      <c r="M28" s="10" t="n">
        <f aca="false">+(K28-E28)/E28</f>
        <v>0.175282564387623</v>
      </c>
      <c r="N28" s="10" t="n">
        <f aca="false">+(L28-F28)/F28</f>
        <v>0.152306989492919</v>
      </c>
    </row>
    <row r="29" customFormat="false" ht="12.75" hidden="false" customHeight="false" outlineLevel="0" collapsed="false">
      <c r="G29" s="2"/>
      <c r="H29" s="2"/>
      <c r="I29" s="2"/>
      <c r="J29" s="2"/>
    </row>
    <row r="30" customFormat="false" ht="12.75" hidden="false" customHeight="false" outlineLevel="0" collapsed="false">
      <c r="A30" s="0" t="s">
        <v>46</v>
      </c>
      <c r="D30" s="2" t="s">
        <v>47</v>
      </c>
      <c r="E30" s="12" t="n">
        <v>83.26</v>
      </c>
      <c r="F30" s="12" t="n">
        <v>115.24</v>
      </c>
      <c r="G30" s="5" t="n">
        <v>81</v>
      </c>
      <c r="H30" s="12" t="n">
        <v>106.58</v>
      </c>
      <c r="I30" s="12" t="n">
        <v>75.4</v>
      </c>
      <c r="J30" s="12" t="n">
        <v>92.98</v>
      </c>
      <c r="K30" s="12" t="n">
        <v>72.93</v>
      </c>
      <c r="L30" s="12" t="n">
        <v>94.2</v>
      </c>
      <c r="M30" s="10" t="n">
        <f aca="false">+(K30-E30)/E30</f>
        <v>-0.124069180879174</v>
      </c>
      <c r="N30" s="10" t="n">
        <f aca="false">+(L30-F30)/F30</f>
        <v>-0.182575494619924</v>
      </c>
    </row>
    <row r="31" customFormat="false" ht="12.75" hidden="false" customHeight="false" outlineLevel="0" collapsed="false">
      <c r="E31" s="12"/>
      <c r="F31" s="12"/>
      <c r="G31" s="5"/>
      <c r="H31" s="12"/>
      <c r="I31" s="12"/>
      <c r="J31" s="12"/>
      <c r="K31" s="5"/>
      <c r="L31" s="5"/>
    </row>
    <row r="32" customFormat="false" ht="12.75" hidden="false" customHeight="false" outlineLevel="0" collapsed="false">
      <c r="A32" s="0" t="s">
        <v>48</v>
      </c>
      <c r="D32" s="2" t="s">
        <v>49</v>
      </c>
      <c r="E32" s="12" t="n">
        <v>129.75</v>
      </c>
      <c r="F32" s="12" t="n">
        <v>166.08</v>
      </c>
      <c r="G32" s="5" t="n">
        <v>127.93</v>
      </c>
      <c r="H32" s="12" t="n">
        <v>162.41</v>
      </c>
      <c r="I32" s="12" t="n">
        <v>127.81</v>
      </c>
      <c r="J32" s="12" t="n">
        <v>158.74</v>
      </c>
      <c r="K32" s="12" t="n">
        <v>153.63</v>
      </c>
      <c r="L32" s="12" t="n">
        <v>182.43</v>
      </c>
      <c r="M32" s="10" t="n">
        <f aca="false">+(K32-E32)/E32</f>
        <v>0.184046242774566</v>
      </c>
      <c r="N32" s="10" t="n">
        <f aca="false">+(L32-F32)/F32</f>
        <v>0.0984465317919075</v>
      </c>
    </row>
    <row r="33" customFormat="false" ht="12.75" hidden="false" customHeight="false" outlineLevel="0" collapsed="false">
      <c r="H33" s="2"/>
      <c r="I33" s="2"/>
      <c r="J33" s="2"/>
    </row>
    <row r="34" customFormat="false" ht="12.75" hidden="false" customHeight="false" outlineLevel="0" collapsed="false">
      <c r="H34" s="2"/>
      <c r="I34" s="2"/>
      <c r="J34" s="2"/>
    </row>
    <row r="35" customFormat="false" ht="12.75" hidden="false" customHeight="false" outlineLevel="0" collapsed="false">
      <c r="A35" s="0" t="s">
        <v>50</v>
      </c>
    </row>
  </sheetData>
  <mergeCells count="8">
    <mergeCell ref="A1:L1"/>
    <mergeCell ref="A2:L2"/>
    <mergeCell ref="M6:N6"/>
    <mergeCell ref="E7:F7"/>
    <mergeCell ref="G7:H7"/>
    <mergeCell ref="I7:J7"/>
    <mergeCell ref="K7:L7"/>
    <mergeCell ref="M7:N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2001-02-23T12:03:57Z</dcterms:created>
  <dc:creator/>
  <dc:description/>
  <dc:language>en-US</dc:language>
  <cp:lastModifiedBy>rneusta</cp:lastModifiedBy>
  <cp:lastPrinted>2001-02-28T19:34:30Z</cp:lastPrinted>
  <dcterms:modified xsi:type="dcterms:W3CDTF">2001-02-28T19:37:40Z</dcterms:modified>
  <cp:revision>0</cp:revision>
  <dc:subject/>
  <dc:title/>
</cp:coreProperties>
</file>